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72.31.0.208\0102zaisei\財政課\00　財政係\002　決算関係\010 　財政状況資料集\令和３年度\R5.9月\40_3月分と結合\"/>
    </mc:Choice>
  </mc:AlternateContent>
  <xr:revisionPtr revIDLastSave="0" documentId="13_ncr:1_{5024EAEF-D0C6-4F4E-856E-B3D6249BEBC2}" xr6:coauthVersionLast="47" xr6:coauthVersionMax="47" xr10:uidLastSave="{00000000-0000-0000-0000-000000000000}"/>
  <bookViews>
    <workbookView xWindow="-120" yWindow="-120" windowWidth="29040" windowHeight="176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Q102" i="12" l="1"/>
  <c r="DL102" i="12"/>
  <c r="CW102" i="12"/>
  <c r="CR102" i="12"/>
  <c r="AU63" i="12"/>
  <c r="AP63" i="12"/>
  <c r="AF63" i="12"/>
  <c r="AF88"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7" i="10"/>
  <c r="BE36" i="10"/>
  <c r="BE35" i="10"/>
  <c r="CO34" i="10"/>
  <c r="CO35" i="10" s="1"/>
  <c r="CO36" i="10" s="1"/>
  <c r="CO37" i="10" s="1"/>
  <c r="CO38" i="10" s="1"/>
  <c r="CO39" i="10" s="1"/>
  <c r="CO40" i="10" s="1"/>
  <c r="CO41" i="10" s="1"/>
  <c r="CO42" i="10" s="1"/>
  <c r="CO43" i="10" s="1"/>
  <c r="BW34" i="10"/>
  <c r="BW35" i="10" s="1"/>
  <c r="BW36" i="10" s="1"/>
  <c r="BW37" i="10" s="1"/>
  <c r="BW38" i="10" s="1"/>
  <c r="BE34" i="10"/>
  <c r="C34" i="10"/>
  <c r="C35" i="10" s="1"/>
  <c r="U34" i="10" l="1"/>
  <c r="U35" i="10" s="1"/>
  <c r="U36" i="10" s="1"/>
  <c r="U37" i="10" s="1"/>
  <c r="C36" i="10"/>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<sst xmlns="http://schemas.openxmlformats.org/spreadsheetml/2006/main" count="1166" uniqueCount="619">
  <si>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</si>
  <si>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</si>
  <si>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</si>
  <si>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</si>
  <si>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</si>
  <si>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</si>
  <si>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</si>
  <si>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</si>
  <si>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</si>
  <si>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</si>
  <si>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</si>
  <si>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</si>
  <si>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</si>
  <si>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</si>
  <si>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</si>
  <si>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</si>
  <si>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</si>
  <si>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</si>
  <si>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</si>
  <si>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</si>
  <si>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</si>
  <si>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</si>
  <si>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</si>
  <si>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</si>
  <si>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</si>
  <si>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</si>
  <si>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</si>
  <si>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</si>
  <si>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</si>
  <si>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</si>
  <si>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</si>
  <si>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</si>
  <si>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</si>
  <si>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</si>
  <si>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</si>
  <si>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</si>
  <si>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</si>
  <si>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</si>
  <si>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</si>
  <si>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</si>
  <si>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</si>
  <si>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</si>
  <si>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</si>
  <si>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</si>
  <si>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</si>
  <si>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</si>
  <si>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</si>
  <si>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</si>
  <si>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</si>
  <si>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</si>
  <si>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</si>
  <si>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</si>
  <si>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</si>
  <si>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</si>
  <si>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</si>
  <si>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</si>
  <si>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</si>
  <si>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</si>
  <si>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</si>
  <si>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</si>
  <si>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</si>
  <si>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</si>
  <si>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</si>
  <si>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</si>
  <si>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</si>
  <si>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</si>
  <si>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</si>
  <si>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</si>
  <si>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</si>
  <si>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</si>
  <si>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</si>
  <si>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</si>
  <si>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</si>
  <si>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</si>
  <si>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</si>
  <si>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</si>
  <si>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</si>
  <si>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</si>
  <si>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</si>
  <si>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</si>
  <si>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</si>
  <si>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</si>
  <si>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</si>
  <si>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</si>
  <si>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</si>
  <si>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</si>
  <si>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</si>
  <si>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</si>
  <si>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</si>
  <si>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</si>
  <si>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</si>
  <si>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</si>
  <si>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</si>
  <si>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</si>
  <si>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</si>
  <si>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</si>
  <si>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</si>
  <si>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</si>
  <si>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</si>
  <si>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</si>
  <si>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</si>
  <si>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</si>
  <si>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</si>
  <si>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</si>
  <si>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</si>
  <si>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</si>
  <si>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</si>
  <si>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</si>
  <si>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</si>
  <si>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</si>
  <si>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</si>
  <si>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</si>
  <si>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</si>
  <si>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</si>
  <si>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</si>
  <si>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</si>
  <si>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</si>
  <si>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</si>
  <si>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</si>
  <si>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</si>
  <si>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</si>
  <si>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</si>
  <si>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</si>
  <si>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</si>
  <si>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</si>
  <si>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</si>
  <si>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</si>
  <si>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</si>
  <si>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</si>
  <si>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</si>
  <si>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</si>
  <si>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</si>
  <si>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</si>
  <si>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</si>
  <si>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</si>
  <si>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</si>
  <si>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</si>
  <si>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</si>
  <si>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</si>
  <si>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</si>
  <si>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</si>
  <si>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</si>
  <si>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</si>
  <si>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</si>
  <si>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</si>
  <si>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</si>
  <si>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</si>
  <si>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</si>
  <si>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</si>
  <si>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</si>
  <si>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</si>
  <si>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</si>
  <si>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</si>
  <si>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</si>
  <si>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</si>
  <si>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</si>
  <si>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</si>
  <si>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</si>
  <si>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</si>
  <si>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</si>
  <si>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</si>
  <si>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</si>
  <si>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</si>
  <si>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</si>
  <si>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</si>
  <si>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</si>
  <si>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</si>
  <si>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</si>
  <si>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</si>
  <si>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</si>
  <si>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</si>
  <si>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</si>
  <si>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</si>
  <si>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</si>
  <si>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</si>
  <si>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</si>
  <si>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</si>
  <si>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</si>
  <si>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</si>
  <si>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</si>
  <si>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</si>
  <si>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</si>
  <si>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</si>
  <si>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</si>
  <si>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</si>
  <si>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</si>
  <si>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</si>
  <si>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</si>
  <si>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</si>
  <si>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</si>
  <si>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</si>
  <si>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</si>
  <si>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</si>
  <si>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</si>
  <si>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</si>
  <si>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</si>
  <si>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</si>
  <si>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</si>
  <si>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</si>
  <si>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</si>
  <si>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</si>
  <si>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</si>
  <si>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</si>
  <si>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</si>
  <si>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</si>
  <si>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</si>
  <si>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</si>
  <si>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</si>
  <si>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</si>
  <si>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</si>
  <si>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</si>
  <si>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</si>
  <si>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</si>
  <si>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</si>
  <si>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</si>
  <si>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</si>
  <si>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</si>
  <si>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山口県萩市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</si>
  <si>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</si>
  <si>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</si>
  <si>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</si>
  <si>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</si>
  <si>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</si>
  <si>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</si>
  <si>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</si>
  <si>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</si>
  <si>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</si>
  <si>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</si>
  <si>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</si>
  <si>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</si>
  <si>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</si>
  <si>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</si>
  <si>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</si>
  <si>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</si>
  <si>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</si>
  <si>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</si>
  <si>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</si>
  <si>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</si>
  <si>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</si>
  <si>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</si>
  <si>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</si>
  <si>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</si>
  <si>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</si>
  <si>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</si>
  <si>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</si>
  <si>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</si>
  <si>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</si>
  <si>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</si>
  <si>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</si>
  <si>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</si>
  <si>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</si>
  <si>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</si>
  <si>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</si>
  <si>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</si>
  <si>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</si>
  <si>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</si>
  <si>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</si>
  <si>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</si>
  <si>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</si>
  <si>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</si>
  <si>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</si>
  <si>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</si>
  <si>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</si>
  <si>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</si>
  <si>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</si>
  <si>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</si>
  <si>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</si>
  <si>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</si>
  <si>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</si>
  <si>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</si>
  <si>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</si>
  <si>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</si>
  <si>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</si>
  <si>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</si>
  <si>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</si>
  <si>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</si>
  <si>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</si>
  <si>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</si>
  <si>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</si>
  <si>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</si>
  <si>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</si>
  <si>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</si>
  <si>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</si>
  <si>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</si>
  <si>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</si>
  <si>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</si>
  <si>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</si>
  <si>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</si>
  <si>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</si>
  <si>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</si>
  <si>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</si>
  <si>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</si>
  <si>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</si>
  <si>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</si>
  <si>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</si>
  <si>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</si>
  <si>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</si>
  <si>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</si>
  <si>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</si>
  <si>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</si>
  <si>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</si>
  <si>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</si>
  <si>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</si>
  <si>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</si>
  <si>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</si>
  <si>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</si>
  <si>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</si>
  <si>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</si>
  <si>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</si>
  <si>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</si>
  <si>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</si>
  <si>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</si>
  <si>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</si>
  <si>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</si>
  <si>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</si>
  <si>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</si>
  <si>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</si>
  <si>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</si>
  <si>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</si>
  <si>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</si>
  <si>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</si>
  <si>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</si>
  <si>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</si>
  <si>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</si>
  <si>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</si>
  <si>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</si>
  <si>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</si>
  <si>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</si>
  <si>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</si>
  <si>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</si>
  <si>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</si>
  <si>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</si>
  <si>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</si>
  <si>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</si>
  <si>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</si>
  <si>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</si>
  <si>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</si>
  <si>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</si>
  <si>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</si>
  <si>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</si>
  <si>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</si>
  <si>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</si>
  <si>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</si>
  <si>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</si>
  <si>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</si>
  <si>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</si>
  <si>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</si>
  <si>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</si>
  <si>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</si>
  <si>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</si>
  <si>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</si>
  <si>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</si>
  <si>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</si>
  <si>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</si>
  <si>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</si>
  <si>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</si>
  <si>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</si>
  <si>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</si>
  <si>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</si>
  <si>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</si>
  <si>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</si>
  <si>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</si>
  <si>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</si>
  <si>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</si>
  <si>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</si>
  <si>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</si>
  <si>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</si>
  <si>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</si>
  <si>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</si>
  <si>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</si>
  <si>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</si>
  <si>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山口県萩市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</si>
  <si>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</si>
  <si>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</si>
  <si>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</si>
  <si>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</si>
  <si>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</si>
  <si>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</si>
  <si>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</si>
  <si>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</si>
  <si>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</si>
  <si>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</si>
  <si>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</si>
  <si>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</si>
  <si>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</si>
  <si>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</si>
  <si>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</si>
  <si>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</si>
  <si>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</si>
  <si>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</si>
  <si>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</si>
  <si>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</si>
  <si>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</si>
  <si>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休日急患診療事業特別会計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</si>
  <si>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</si>
  <si>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</si>
  <si>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</si>
  <si>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</si>
  <si>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</si>
  <si>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</si>
  <si>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</si>
  <si>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</si>
  <si>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</si>
  <si>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</si>
  <si>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</si>
  <si>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</si>
  <si>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</si>
  <si>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</si>
  <si>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</si>
  <si>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</si>
  <si>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t>
    <phoneticPr fontId="5"/>
  </si>
  <si>
    <t>介護保険事業特別会計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</si>
  <si>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</si>
  <si>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</si>
  <si>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</si>
  <si>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</si>
  <si>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</si>
  <si>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</si>
  <si>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</si>
  <si>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</si>
  <si>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</si>
  <si>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</si>
  <si>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</si>
  <si>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</si>
  <si>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</si>
  <si>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</si>
  <si>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</si>
  <si>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</si>
  <si>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</si>
  <si>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</si>
  <si>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</si>
  <si>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</si>
  <si>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</si>
  <si>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</si>
  <si>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</si>
  <si>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</si>
  <si>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</si>
  <si>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</si>
  <si>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</si>
  <si>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</si>
  <si>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</si>
  <si>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</si>
  <si>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</si>
  <si>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</si>
  <si>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</si>
  <si>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</si>
  <si>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</si>
  <si>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</si>
  <si>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</si>
  <si>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</si>
  <si>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</si>
  <si>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</si>
  <si>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</si>
  <si>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</si>
  <si>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</si>
  <si>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</si>
  <si>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</si>
  <si>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</si>
  <si>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</si>
  <si>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</si>
  <si>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</si>
  <si>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</si>
  <si>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</si>
  <si>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</si>
  <si>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</si>
  <si>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</si>
  <si>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</si>
  <si>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</si>
  <si>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</si>
  <si>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</si>
  <si>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</si>
  <si>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</si>
  <si>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</si>
  <si>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</si>
  <si>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</si>
  <si>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</si>
  <si>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</si>
  <si>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</si>
  <si>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</si>
  <si>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</si>
  <si>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</si>
  <si>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</si>
  <si>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</si>
  <si>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</si>
  <si>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</si>
  <si>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</si>
  <si>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</si>
  <si>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</si>
  <si>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</si>
  <si>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</si>
  <si>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</si>
  <si>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</si>
  <si>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</si>
  <si>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</si>
  <si>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</si>
  <si>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</si>
  <si>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</si>
  <si>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</si>
  <si>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</si>
  <si>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</si>
  <si>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</si>
  <si>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</si>
  <si>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</si>
  <si>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</si>
  <si>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</si>
  <si>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</si>
  <si>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</si>
  <si>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</si>
  <si>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</si>
  <si>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</si>
  <si>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</si>
  <si>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</si>
  <si>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</si>
  <si>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</si>
  <si>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</si>
  <si>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</si>
  <si>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</si>
  <si>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</si>
  <si>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</si>
  <si>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</si>
  <si>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</si>
  <si>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</si>
  <si>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</si>
  <si>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</si>
  <si>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</si>
  <si>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</si>
  <si>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</si>
  <si>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</si>
  <si>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</si>
  <si>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</si>
  <si>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</si>
  <si>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</si>
  <si>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</si>
  <si>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</si>
  <si>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</si>
  <si>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</si>
  <si>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</si>
  <si>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</si>
  <si>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</si>
  <si>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</si>
  <si>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</si>
  <si>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</si>
  <si>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</si>
  <si>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</si>
  <si>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</si>
  <si>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</si>
  <si>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</si>
  <si>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</si>
  <si>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</si>
  <si>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</si>
  <si>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</si>
  <si>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</si>
  <si>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</si>
  <si>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</si>
  <si>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</si>
  <si>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</si>
  <si>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</si>
  <si>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</si>
  <si>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</si>
  <si>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</si>
  <si>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</si>
  <si>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</si>
  <si>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</si>
  <si>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1.32</t>
  </si>
  <si>
    <t>▲ 0.16</t>
  </si>
  <si>
    <t>▲ 0.79</t>
  </si>
  <si>
    <t>水道事業会計</t>
  </si>
  <si>
    <t>一般会計</t>
  </si>
  <si>
    <t>病院事業会計</t>
  </si>
  <si>
    <t>下水道事業会計</t>
  </si>
  <si>
    <t>介護保険事業特別会計</t>
  </si>
  <si>
    <t>国民健康保険事業（事業勘定）特別会計</t>
  </si>
  <si>
    <t>土地取得事業特別会計</t>
  </si>
  <si>
    <t>休日急患診療事業特別会計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</si>
  <si>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</si>
  <si>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</si>
  <si>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</si>
  <si>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</si>
  <si>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</si>
  <si>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</si>
  <si>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</si>
  <si>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</si>
  <si>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</si>
  <si>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山口県市町総合事務組合（一般会計）</t>
    <rPh sb="0" eb="2">
      <t>ヤマグチ</t>
    </rPh>
    <rPh sb="2" eb="3">
      <t>ケン</t>
    </rPh>
    <rPh sb="3" eb="4">
      <t>シ</t>
    </rPh>
    <rPh sb="4" eb="5">
      <t>マチ</t>
    </rPh>
    <rPh sb="5" eb="7">
      <t>ソウゴウ</t>
    </rPh>
    <rPh sb="7" eb="9">
      <t>ジム</t>
    </rPh>
    <rPh sb="9" eb="11">
      <t>クミアイ</t>
    </rPh>
    <rPh sb="12" eb="14">
      <t>イッパン</t>
    </rPh>
    <rPh sb="14" eb="16">
      <t>カイケイ</t>
    </rPh>
    <phoneticPr fontId="2"/>
  </si>
  <si>
    <t>山口県市町総合事務組合（山口県自治会館管理特別会計）</t>
    <rPh sb="0" eb="2">
      <t>ヤマグチ</t>
    </rPh>
    <rPh sb="2" eb="3">
      <t>ケン</t>
    </rPh>
    <rPh sb="3" eb="4">
      <t>シ</t>
    </rPh>
    <rPh sb="4" eb="5">
      <t>マチ</t>
    </rPh>
    <rPh sb="5" eb="7">
      <t>ソウゴウ</t>
    </rPh>
    <rPh sb="7" eb="9">
      <t>ジム</t>
    </rPh>
    <rPh sb="9" eb="11">
      <t>クミアイ</t>
    </rPh>
    <rPh sb="12" eb="14">
      <t>ヤマグチ</t>
    </rPh>
    <rPh sb="14" eb="15">
      <t>ケン</t>
    </rPh>
    <rPh sb="15" eb="17">
      <t>ジチ</t>
    </rPh>
    <rPh sb="17" eb="19">
      <t>カイカン</t>
    </rPh>
    <rPh sb="19" eb="21">
      <t>カンリ</t>
    </rPh>
    <rPh sb="21" eb="23">
      <t>トクベツ</t>
    </rPh>
    <rPh sb="23" eb="25">
      <t>カイケイ</t>
    </rPh>
    <phoneticPr fontId="2"/>
  </si>
  <si>
    <t>山口県後期高齢者医療医療広域連合（一般会計）</t>
    <rPh sb="0" eb="2">
      <t>ヤマグチ</t>
    </rPh>
    <rPh sb="2" eb="3">
      <t>ケン</t>
    </rPh>
    <rPh sb="3" eb="10">
      <t>コウキコウレイシャイリョウ</t>
    </rPh>
    <rPh sb="10" eb="12">
      <t>イリョウ</t>
    </rPh>
    <rPh sb="12" eb="14">
      <t>コウイキ</t>
    </rPh>
    <rPh sb="14" eb="16">
      <t>レンゴウ</t>
    </rPh>
    <rPh sb="17" eb="19">
      <t>イッパン</t>
    </rPh>
    <rPh sb="19" eb="21">
      <t>カイケイ</t>
    </rPh>
    <phoneticPr fontId="2"/>
  </si>
  <si>
    <t>山口県後期高齢者医療医療広域連合（後期高齢者医療特別会計）</t>
    <rPh sb="0" eb="2">
      <t>ヤマグチ</t>
    </rPh>
    <rPh sb="2" eb="3">
      <t>ケン</t>
    </rPh>
    <rPh sb="3" eb="10">
      <t>コウキコウレイシャイリョウ</t>
    </rPh>
    <rPh sb="10" eb="12">
      <t>イリョウ</t>
    </rPh>
    <rPh sb="12" eb="14">
      <t>コウイキ</t>
    </rPh>
    <rPh sb="14" eb="16">
      <t>レンゴウ</t>
    </rPh>
    <rPh sb="17" eb="19">
      <t>コウキ</t>
    </rPh>
    <rPh sb="19" eb="22">
      <t>コウレイシャ</t>
    </rPh>
    <rPh sb="22" eb="24">
      <t>イリョウ</t>
    </rPh>
    <rPh sb="24" eb="26">
      <t>トクベツ</t>
    </rPh>
    <rPh sb="26" eb="28">
      <t>カイケイ</t>
    </rPh>
    <phoneticPr fontId="2"/>
  </si>
  <si>
    <t>萩・長門一部事務組合（一般会計）</t>
    <rPh sb="0" eb="1">
      <t>ハギ</t>
    </rPh>
    <rPh sb="2" eb="4">
      <t>ナガト</t>
    </rPh>
    <rPh sb="4" eb="10">
      <t>イチブジムクミアイ</t>
    </rPh>
    <rPh sb="11" eb="15">
      <t>イッパンカイケイ</t>
    </rPh>
    <phoneticPr fontId="2"/>
  </si>
  <si>
    <t>マリーナ萩</t>
    <rPh sb="4" eb="5">
      <t>ハギ</t>
    </rPh>
    <phoneticPr fontId="2"/>
  </si>
  <si>
    <t>萩公共サービス</t>
    <rPh sb="0" eb="1">
      <t>ハギ</t>
    </rPh>
    <rPh sb="1" eb="3">
      <t>コウキョウ</t>
    </rPh>
    <phoneticPr fontId="2"/>
  </si>
  <si>
    <t>萩海運</t>
    <rPh sb="0" eb="1">
      <t>ハギ</t>
    </rPh>
    <rPh sb="1" eb="3">
      <t>カイウン</t>
    </rPh>
    <phoneticPr fontId="2"/>
  </si>
  <si>
    <t>萩市土地開発公社</t>
    <rPh sb="0" eb="2">
      <t>ハギシ</t>
    </rPh>
    <rPh sb="2" eb="4">
      <t>トチ</t>
    </rPh>
    <rPh sb="4" eb="6">
      <t>カイハツ</t>
    </rPh>
    <rPh sb="6" eb="8">
      <t>コウシャ</t>
    </rPh>
    <phoneticPr fontId="2"/>
  </si>
  <si>
    <t>アクアグリーン川上</t>
    <rPh sb="7" eb="9">
      <t>カワカミ</t>
    </rPh>
    <phoneticPr fontId="2"/>
  </si>
  <si>
    <t>たまがわ</t>
  </si>
  <si>
    <t>アスクむつみ</t>
  </si>
  <si>
    <t>旭開発</t>
    <rPh sb="0" eb="1">
      <t>アサヒ</t>
    </rPh>
    <rPh sb="1" eb="3">
      <t>カイハツ</t>
    </rPh>
    <phoneticPr fontId="2"/>
  </si>
  <si>
    <t>グリンファーム旭</t>
    <rPh sb="7" eb="8">
      <t>アサヒ</t>
    </rPh>
    <phoneticPr fontId="2"/>
  </si>
  <si>
    <t>ハピネスふくえ</t>
  </si>
  <si>
    <t>広域市町村型CATVネットワーク</t>
    <rPh sb="0" eb="2">
      <t>コウイキ</t>
    </rPh>
    <rPh sb="2" eb="5">
      <t>シチョウソン</t>
    </rPh>
    <rPh sb="5" eb="6">
      <t>カタ</t>
    </rPh>
    <phoneticPr fontId="2"/>
  </si>
  <si>
    <t>無角和種振興公社</t>
    <rPh sb="0" eb="1">
      <t>ム</t>
    </rPh>
    <rPh sb="1" eb="2">
      <t>カク</t>
    </rPh>
    <rPh sb="2" eb="3">
      <t>ワ</t>
    </rPh>
    <rPh sb="3" eb="4">
      <t>シュ</t>
    </rPh>
    <rPh sb="4" eb="6">
      <t>シンコウ</t>
    </rPh>
    <rPh sb="6" eb="8">
      <t>コウシャ</t>
    </rPh>
    <phoneticPr fontId="2"/>
  </si>
  <si>
    <t>萩八景遊覧船</t>
    <rPh sb="0" eb="1">
      <t>ハギ</t>
    </rPh>
    <rPh sb="1" eb="3">
      <t>ハッケイ</t>
    </rPh>
    <rPh sb="3" eb="6">
      <t>ユウランセン</t>
    </rPh>
    <phoneticPr fontId="2"/>
  </si>
  <si>
    <t>-</t>
    <phoneticPr fontId="2"/>
  </si>
  <si>
    <t>萩市合併特例基金</t>
  </si>
  <si>
    <t>市庁舎建設基金</t>
  </si>
  <si>
    <t>萩市民病院基金</t>
  </si>
  <si>
    <t>あなたのふるさと萩応援基金</t>
  </si>
  <si>
    <t>萩市職員退職手当基金</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</si>
  <si>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</si>
  <si>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</si>
  <si>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</si>
  <si>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発行の抑制や職員数の適正化により将来負担比率が低い水準にある一方、有形固定資産の形成に比べ、減価償却費が高いことから、有形固定資産減価償却率は上昇している。このことから、今後の維持更新費用の増加が予想され、財政負担への影響が懸念されるため、公共施設等総合管理計画に基づき、適正化を図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</si>
  <si>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</si>
  <si>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</si>
  <si>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</si>
  <si>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</si>
  <si>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</si>
  <si>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</si>
  <si>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と実質公債費比率については、地方債発行の抑制や職員数の適正化等により類似団体と比較しても低い水準にある。しかしながら、普通交付税の合併特例期間が令和元年度に終了し、今後も人口減少等により交付額の減少が予想されることから、指標の悪化が懸念される。</t>
    <rPh sb="96" eb="97">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</si>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</sst>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4"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77F47630-9235-4D36-A768-023D923F5413}"/>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D907EDED-C760-40E5-8877-2B3C050DB9B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566E-4FA9-91B3-A935904A54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76495</c:v>
                </c:pt>
                <c:pt idx="1">
                  <c:v>54068</c:v>
                </c:pt>
                <c:pt idx="2">
                  <c:v>71187</c:v>
                </c:pt>
                <c:pt idx="3">
                  <c:v>61773</c:v>
                </c:pt>
                <c:pt idx="4">
                  <c:v>93289</c:v>
                </c:pt>
              </c:numCache>
            </c:numRef>
          </c:val>
          <c:smooth val="0"/>
          <c:extLst>
            <c:ext xmlns:c16="http://schemas.microsoft.com/office/drawing/2014/chart" uri="{C3380CC4-5D6E-409C-BE32-E72D297353CC}">
              <c16:uniqueId val="{00000001-566E-4FA9-91B3-A935904A54F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3.41</c:v>
                </c:pt>
                <c:pt idx="1">
                  <c:v>3.27</c:v>
                </c:pt>
                <c:pt idx="2">
                  <c:v>3.15</c:v>
                </c:pt>
                <c:pt idx="3">
                  <c:v>3.31</c:v>
                </c:pt>
                <c:pt idx="4">
                  <c:v>7.2</c:v>
                </c:pt>
              </c:numCache>
            </c:numRef>
          </c:val>
          <c:extLst>
            <c:ext xmlns:c16="http://schemas.microsoft.com/office/drawing/2014/chart" uri="{C3380CC4-5D6E-409C-BE32-E72D297353CC}">
              <c16:uniqueId val="{00000000-A471-40E4-AF55-DF3C53C028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23.26</c:v>
                </c:pt>
                <c:pt idx="1">
                  <c:v>24.02</c:v>
                </c:pt>
                <c:pt idx="2">
                  <c:v>23.83</c:v>
                </c:pt>
                <c:pt idx="3">
                  <c:v>25.23</c:v>
                </c:pt>
                <c:pt idx="4">
                  <c:v>26.1</c:v>
                </c:pt>
              </c:numCache>
            </c:numRef>
          </c:val>
          <c:extLst>
            <c:ext xmlns:c16="http://schemas.microsoft.com/office/drawing/2014/chart" uri="{C3380CC4-5D6E-409C-BE32-E72D297353CC}">
              <c16:uniqueId val="{00000001-A471-40E4-AF55-DF3C53C028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-1.32</c:v>
                </c:pt>
                <c:pt idx="1">
                  <c:v>-0.16</c:v>
                </c:pt>
                <c:pt idx="2">
                  <c:v>-0.79</c:v>
                </c:pt>
                <c:pt idx="3">
                  <c:v>1.77</c:v>
                </c:pt>
                <c:pt idx="4">
                  <c:v>5.6</c:v>
                </c:pt>
              </c:numCache>
            </c:numRef>
          </c:val>
          <c:smooth val="0"/>
          <c:extLst>
            <c:ext xmlns:c16="http://schemas.microsoft.com/office/drawing/2014/chart" uri="{C3380CC4-5D6E-409C-BE32-E72D297353CC}">
              <c16:uniqueId val="{00000002-A471-40E4-AF55-DF3C53C028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D48-494A-A07F-EE9B0261EF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48-494A-A07F-EE9B0261EF5D}"/>
            </c:ext>
          </c:extLst>
        </c:ser>
        <c:ser>
          <c:idx val="2"/>
          <c:order val="2"/>
          <c:tx>
            <c:strRef>
              <c:f>データシート!$A$29</c:f>
              <c:strCache>
                <c:ptCount val="1"/>
                <c:pt idx="0">
                  <c:v>休日急患診療事業特別会計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D48-494A-A07F-EE9B0261EF5D}"/>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D48-494A-A07F-EE9B0261EF5D}"/>
            </c:ext>
          </c:extLst>
        </c:ser>
        <c:ser>
          <c:idx val="4"/>
          <c:order val="4"/>
          <c:tx>
            <c:strRef>
              <c:f>データシート!$A$31</c:f>
              <c:strCache>
                <c:ptCount val="1"/>
                <c:pt idx="0">
                  <c:v>国民健康保険事業（事業勘定）特別会計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1.39</c:v>
                </c:pt>
                <c:pt idx="2">
                  <c:v>#N/A</c:v>
                </c:pt>
                <c:pt idx="3">
                  <c:v>0.75</c:v>
                </c:pt>
                <c:pt idx="4">
                  <c:v>#N/A</c:v>
                </c:pt>
                <c:pt idx="5">
                  <c:v>0.32</c:v>
                </c:pt>
                <c:pt idx="6">
                  <c:v>#N/A</c:v>
                </c:pt>
                <c:pt idx="7">
                  <c:v>0.56000000000000005</c:v>
                </c:pt>
                <c:pt idx="8">
                  <c:v>#N/A</c:v>
                </c:pt>
                <c:pt idx="9">
                  <c:v>0.01</c:v>
                </c:pt>
              </c:numCache>
            </c:numRef>
          </c:val>
          <c:extLst>
            <c:ext xmlns:c16="http://schemas.microsoft.com/office/drawing/2014/chart" uri="{C3380CC4-5D6E-409C-BE32-E72D297353CC}">
              <c16:uniqueId val="{00000004-8D48-494A-A07F-EE9B0261EF5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0.84</c:v>
                </c:pt>
                <c:pt idx="2">
                  <c:v>#N/A</c:v>
                </c:pt>
                <c:pt idx="3">
                  <c:v>1.03</c:v>
                </c:pt>
                <c:pt idx="4">
                  <c:v>#N/A</c:v>
                </c:pt>
                <c:pt idx="5">
                  <c:v>0.86</c:v>
                </c:pt>
                <c:pt idx="6">
                  <c:v>#N/A</c:v>
                </c:pt>
                <c:pt idx="7">
                  <c:v>0.82</c:v>
                </c:pt>
                <c:pt idx="8">
                  <c:v>#N/A</c:v>
                </c:pt>
                <c:pt idx="9">
                  <c:v>0.35</c:v>
                </c:pt>
              </c:numCache>
            </c:numRef>
          </c:val>
          <c:extLst>
            <c:ext xmlns:c16="http://schemas.microsoft.com/office/drawing/2014/chart" uri="{C3380CC4-5D6E-409C-BE32-E72D297353CC}">
              <c16:uniqueId val="{00000005-8D48-494A-A07F-EE9B0261EF5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0.67</c:v>
                </c:pt>
                <c:pt idx="4">
                  <c:v>#N/A</c:v>
                </c:pt>
                <c:pt idx="5">
                  <c:v>1.24</c:v>
                </c:pt>
                <c:pt idx="6">
                  <c:v>#N/A</c:v>
                </c:pt>
                <c:pt idx="7">
                  <c:v>1.73</c:v>
                </c:pt>
                <c:pt idx="8">
                  <c:v>#N/A</c:v>
                </c:pt>
                <c:pt idx="9">
                  <c:v>2.08</c:v>
                </c:pt>
              </c:numCache>
            </c:numRef>
          </c:val>
          <c:extLst>
            <c:ext xmlns:c16="http://schemas.microsoft.com/office/drawing/2014/chart" uri="{C3380CC4-5D6E-409C-BE32-E72D297353CC}">
              <c16:uniqueId val="{00000006-8D48-494A-A07F-EE9B0261EF5D}"/>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5.49</c:v>
                </c:pt>
                <c:pt idx="2">
                  <c:v>#N/A</c:v>
                </c:pt>
                <c:pt idx="3">
                  <c:v>5.01</c:v>
                </c:pt>
                <c:pt idx="4">
                  <c:v>#N/A</c:v>
                </c:pt>
                <c:pt idx="5">
                  <c:v>4.34</c:v>
                </c:pt>
                <c:pt idx="6">
                  <c:v>#N/A</c:v>
                </c:pt>
                <c:pt idx="7">
                  <c:v>4</c:v>
                </c:pt>
                <c:pt idx="8">
                  <c:v>#N/A</c:v>
                </c:pt>
                <c:pt idx="9">
                  <c:v>4.04</c:v>
                </c:pt>
              </c:numCache>
            </c:numRef>
          </c:val>
          <c:extLst>
            <c:ext xmlns:c16="http://schemas.microsoft.com/office/drawing/2014/chart" uri="{C3380CC4-5D6E-409C-BE32-E72D297353CC}">
              <c16:uniqueId val="{00000007-8D48-494A-A07F-EE9B0261EF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3.41</c:v>
                </c:pt>
                <c:pt idx="2">
                  <c:v>#N/A</c:v>
                </c:pt>
                <c:pt idx="3">
                  <c:v>3.27</c:v>
                </c:pt>
                <c:pt idx="4">
                  <c:v>#N/A</c:v>
                </c:pt>
                <c:pt idx="5">
                  <c:v>3.16</c:v>
                </c:pt>
                <c:pt idx="6">
                  <c:v>#N/A</c:v>
                </c:pt>
                <c:pt idx="7">
                  <c:v>3.31</c:v>
                </c:pt>
                <c:pt idx="8">
                  <c:v>#N/A</c:v>
                </c:pt>
                <c:pt idx="9">
                  <c:v>7.19</c:v>
                </c:pt>
              </c:numCache>
            </c:numRef>
          </c:val>
          <c:extLst>
            <c:ext xmlns:c16="http://schemas.microsoft.com/office/drawing/2014/chart" uri="{C3380CC4-5D6E-409C-BE32-E72D297353CC}">
              <c16:uniqueId val="{00000008-8D48-494A-A07F-EE9B0261EF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8.4700000000000006</c:v>
                </c:pt>
                <c:pt idx="2">
                  <c:v>#N/A</c:v>
                </c:pt>
                <c:pt idx="3">
                  <c:v>9.41</c:v>
                </c:pt>
                <c:pt idx="4">
                  <c:v>#N/A</c:v>
                </c:pt>
                <c:pt idx="5">
                  <c:v>10.36</c:v>
                </c:pt>
                <c:pt idx="6">
                  <c:v>#N/A</c:v>
                </c:pt>
                <c:pt idx="7">
                  <c:v>11.4</c:v>
                </c:pt>
                <c:pt idx="8">
                  <c:v>#N/A</c:v>
                </c:pt>
                <c:pt idx="9">
                  <c:v>11.87</c:v>
                </c:pt>
              </c:numCache>
            </c:numRef>
          </c:val>
          <c:extLst>
            <c:ext xmlns:c16="http://schemas.microsoft.com/office/drawing/2014/chart" uri="{C3380CC4-5D6E-409C-BE32-E72D297353CC}">
              <c16:uniqueId val="{00000009-8D48-494A-A07F-EE9B0261EF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4109</c:v>
                </c:pt>
                <c:pt idx="5">
                  <c:v>3860</c:v>
                </c:pt>
                <c:pt idx="8">
                  <c:v>3758</c:v>
                </c:pt>
                <c:pt idx="11">
                  <c:v>3624</c:v>
                </c:pt>
                <c:pt idx="14">
                  <c:v>3554</c:v>
                </c:pt>
              </c:numCache>
            </c:numRef>
          </c:val>
          <c:extLst>
            <c:ext xmlns:c16="http://schemas.microsoft.com/office/drawing/2014/chart" uri="{C3380CC4-5D6E-409C-BE32-E72D297353CC}">
              <c16:uniqueId val="{00000000-39E0-4E5F-9301-BCA15191BF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E0-4E5F-9301-BCA15191BF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c:v>
                </c:pt>
                <c:pt idx="3">
                  <c:v>11</c:v>
                </c:pt>
                <c:pt idx="6">
                  <c:v>10</c:v>
                </c:pt>
                <c:pt idx="9">
                  <c:v>9</c:v>
                </c:pt>
                <c:pt idx="12">
                  <c:v>25</c:v>
                </c:pt>
              </c:numCache>
            </c:numRef>
          </c:val>
          <c:extLst>
            <c:ext xmlns:c16="http://schemas.microsoft.com/office/drawing/2014/chart" uri="{C3380CC4-5D6E-409C-BE32-E72D297353CC}">
              <c16:uniqueId val="{00000002-39E0-4E5F-9301-BCA15191BF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E0-4E5F-9301-BCA15191BF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1185</c:v>
                </c:pt>
                <c:pt idx="3">
                  <c:v>1126</c:v>
                </c:pt>
                <c:pt idx="6">
                  <c:v>1100</c:v>
                </c:pt>
                <c:pt idx="9">
                  <c:v>1139</c:v>
                </c:pt>
                <c:pt idx="12">
                  <c:v>1129</c:v>
                </c:pt>
              </c:numCache>
            </c:numRef>
          </c:val>
          <c:extLst>
            <c:ext xmlns:c16="http://schemas.microsoft.com/office/drawing/2014/chart" uri="{C3380CC4-5D6E-409C-BE32-E72D297353CC}">
              <c16:uniqueId val="{00000004-39E0-4E5F-9301-BCA15191BF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E0-4E5F-9301-BCA15191BF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E0-4E5F-9301-BCA15191BF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3942</c:v>
                </c:pt>
                <c:pt idx="3">
                  <c:v>3648</c:v>
                </c:pt>
                <c:pt idx="6">
                  <c:v>3398</c:v>
                </c:pt>
                <c:pt idx="9">
                  <c:v>3257</c:v>
                </c:pt>
                <c:pt idx="12">
                  <c:v>3318</c:v>
                </c:pt>
              </c:numCache>
            </c:numRef>
          </c:val>
          <c:extLst>
            <c:ext xmlns:c16="http://schemas.microsoft.com/office/drawing/2014/chart" uri="{C3380CC4-5D6E-409C-BE32-E72D297353CC}">
              <c16:uniqueId val="{00000007-39E0-4E5F-9301-BCA15191BF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1029</c:v>
                </c:pt>
                <c:pt idx="2">
                  <c:v>#N/A</c:v>
                </c:pt>
                <c:pt idx="3">
                  <c:v>#N/A</c:v>
                </c:pt>
                <c:pt idx="4">
                  <c:v>925</c:v>
                </c:pt>
                <c:pt idx="5">
                  <c:v>#N/A</c:v>
                </c:pt>
                <c:pt idx="6">
                  <c:v>#N/A</c:v>
                </c:pt>
                <c:pt idx="7">
                  <c:v>750</c:v>
                </c:pt>
                <c:pt idx="8">
                  <c:v>#N/A</c:v>
                </c:pt>
                <c:pt idx="9">
                  <c:v>#N/A</c:v>
                </c:pt>
                <c:pt idx="10">
                  <c:v>781</c:v>
                </c:pt>
                <c:pt idx="11">
                  <c:v>#N/A</c:v>
                </c:pt>
                <c:pt idx="12">
                  <c:v>#N/A</c:v>
                </c:pt>
                <c:pt idx="13">
                  <c:v>918</c:v>
                </c:pt>
                <c:pt idx="14">
                  <c:v>#N/A</c:v>
                </c:pt>
              </c:numCache>
            </c:numRef>
          </c:val>
          <c:smooth val="0"/>
          <c:extLst>
            <c:ext xmlns:c16="http://schemas.microsoft.com/office/drawing/2014/chart" uri="{C3380CC4-5D6E-409C-BE32-E72D297353CC}">
              <c16:uniqueId val="{00000008-39E0-4E5F-9301-BCA15191BF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31579</c:v>
                </c:pt>
                <c:pt idx="5">
                  <c:v>30028</c:v>
                </c:pt>
                <c:pt idx="8">
                  <c:v>29608</c:v>
                </c:pt>
                <c:pt idx="11">
                  <c:v>28486</c:v>
                </c:pt>
                <c:pt idx="14">
                  <c:v>28032</c:v>
                </c:pt>
              </c:numCache>
            </c:numRef>
          </c:val>
          <c:extLst>
            <c:ext xmlns:c16="http://schemas.microsoft.com/office/drawing/2014/chart" uri="{C3380CC4-5D6E-409C-BE32-E72D297353CC}">
              <c16:uniqueId val="{00000000-3354-4E24-8636-F2737DD28D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4291</c:v>
                </c:pt>
                <c:pt idx="5">
                  <c:v>4349</c:v>
                </c:pt>
                <c:pt idx="8">
                  <c:v>4545</c:v>
                </c:pt>
                <c:pt idx="11">
                  <c:v>3790</c:v>
                </c:pt>
                <c:pt idx="14">
                  <c:v>3615</c:v>
                </c:pt>
              </c:numCache>
            </c:numRef>
          </c:val>
          <c:extLst>
            <c:ext xmlns:c16="http://schemas.microsoft.com/office/drawing/2014/chart" uri="{C3380CC4-5D6E-409C-BE32-E72D297353CC}">
              <c16:uniqueId val="{00000001-3354-4E24-8636-F2737DD28D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10053</c:v>
                </c:pt>
                <c:pt idx="5">
                  <c:v>10702</c:v>
                </c:pt>
                <c:pt idx="8">
                  <c:v>10819</c:v>
                </c:pt>
                <c:pt idx="11">
                  <c:v>11259</c:v>
                </c:pt>
                <c:pt idx="14">
                  <c:v>11841</c:v>
                </c:pt>
              </c:numCache>
            </c:numRef>
          </c:val>
          <c:extLst>
            <c:ext xmlns:c16="http://schemas.microsoft.com/office/drawing/2014/chart" uri="{C3380CC4-5D6E-409C-BE32-E72D297353CC}">
              <c16:uniqueId val="{00000002-3354-4E24-8636-F2737DD28D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54-4E24-8636-F2737DD28D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54-4E24-8636-F2737DD28D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289</c:v>
                </c:pt>
                <c:pt idx="3">
                  <c:v>270</c:v>
                </c:pt>
                <c:pt idx="6">
                  <c:v>360</c:v>
                </c:pt>
                <c:pt idx="9">
                  <c:v>540</c:v>
                </c:pt>
                <c:pt idx="12">
                  <c:v>630</c:v>
                </c:pt>
              </c:numCache>
            </c:numRef>
          </c:val>
          <c:extLst>
            <c:ext xmlns:c16="http://schemas.microsoft.com/office/drawing/2014/chart" uri="{C3380CC4-5D6E-409C-BE32-E72D297353CC}">
              <c16:uniqueId val="{00000005-3354-4E24-8636-F2737DD28D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5595</c:v>
                </c:pt>
                <c:pt idx="3">
                  <c:v>5532</c:v>
                </c:pt>
                <c:pt idx="6">
                  <c:v>5367</c:v>
                </c:pt>
                <c:pt idx="9">
                  <c:v>5275</c:v>
                </c:pt>
                <c:pt idx="12">
                  <c:v>5415</c:v>
                </c:pt>
              </c:numCache>
            </c:numRef>
          </c:val>
          <c:extLst>
            <c:ext xmlns:c16="http://schemas.microsoft.com/office/drawing/2014/chart" uri="{C3380CC4-5D6E-409C-BE32-E72D297353CC}">
              <c16:uniqueId val="{00000006-3354-4E24-8636-F2737DD28D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354-4E24-8636-F2737DD28D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12552</c:v>
                </c:pt>
                <c:pt idx="3">
                  <c:v>12745</c:v>
                </c:pt>
                <c:pt idx="6">
                  <c:v>13873</c:v>
                </c:pt>
                <c:pt idx="9">
                  <c:v>13491</c:v>
                </c:pt>
                <c:pt idx="12">
                  <c:v>12949</c:v>
                </c:pt>
              </c:numCache>
            </c:numRef>
          </c:val>
          <c:extLst>
            <c:ext xmlns:c16="http://schemas.microsoft.com/office/drawing/2014/chart" uri="{C3380CC4-5D6E-409C-BE32-E72D297353CC}">
              <c16:uniqueId val="{00000008-3354-4E24-8636-F2737DD28D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48</c:v>
                </c:pt>
                <c:pt idx="3">
                  <c:v>43</c:v>
                </c:pt>
                <c:pt idx="6">
                  <c:v>38</c:v>
                </c:pt>
                <c:pt idx="9">
                  <c:v>33</c:v>
                </c:pt>
                <c:pt idx="12">
                  <c:v>27</c:v>
                </c:pt>
              </c:numCache>
            </c:numRef>
          </c:val>
          <c:extLst>
            <c:ext xmlns:c16="http://schemas.microsoft.com/office/drawing/2014/chart" uri="{C3380CC4-5D6E-409C-BE32-E72D297353CC}">
              <c16:uniqueId val="{00000009-3354-4E24-8636-F2737DD28D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26678</c:v>
                </c:pt>
                <c:pt idx="3">
                  <c:v>25447</c:v>
                </c:pt>
                <c:pt idx="6">
                  <c:v>25190</c:v>
                </c:pt>
                <c:pt idx="9">
                  <c:v>24457</c:v>
                </c:pt>
                <c:pt idx="12">
                  <c:v>23935</c:v>
                </c:pt>
              </c:numCache>
            </c:numRef>
          </c:val>
          <c:extLst>
            <c:ext xmlns:c16="http://schemas.microsoft.com/office/drawing/2014/chart" uri="{C3380CC4-5D6E-409C-BE32-E72D297353CC}">
              <c16:uniqueId val="{0000000A-3354-4E24-8636-F2737DD28D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262</c:v>
                </c:pt>
                <c:pt idx="11">
                  <c:v>#N/A</c:v>
                </c:pt>
                <c:pt idx="12">
                  <c:v>#N/A</c:v>
                </c:pt>
                <c:pt idx="13">
                  <c:v>0</c:v>
                </c:pt>
                <c:pt idx="14">
                  <c:v>#N/A</c:v>
                </c:pt>
              </c:numCache>
            </c:numRef>
          </c:val>
          <c:smooth val="0"/>
          <c:extLst>
            <c:ext xmlns:c16="http://schemas.microsoft.com/office/drawing/2014/chart" uri="{C3380CC4-5D6E-409C-BE32-E72D297353CC}">
              <c16:uniqueId val="{0000000B-3354-4E24-8636-F2737DD28D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4135</c:v>
                </c:pt>
                <c:pt idx="1">
                  <c:v>4412</c:v>
                </c:pt>
                <c:pt idx="2">
                  <c:v>4703</c:v>
                </c:pt>
              </c:numCache>
            </c:numRef>
          </c:val>
          <c:extLst>
            <c:ext xmlns:c16="http://schemas.microsoft.com/office/drawing/2014/chart" uri="{C3380CC4-5D6E-409C-BE32-E72D297353CC}">
              <c16:uniqueId val="{00000000-08D0-44F3-AF20-0DBB458DC9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885</c:v>
                </c:pt>
                <c:pt idx="1">
                  <c:v>885</c:v>
                </c:pt>
                <c:pt idx="2">
                  <c:v>886</c:v>
                </c:pt>
              </c:numCache>
            </c:numRef>
          </c:val>
          <c:extLst>
            <c:ext xmlns:c16="http://schemas.microsoft.com/office/drawing/2014/chart" uri="{C3380CC4-5D6E-409C-BE32-E72D297353CC}">
              <c16:uniqueId val="{00000001-08D0-44F3-AF20-0DBB458DC9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6493</c:v>
                </c:pt>
                <c:pt idx="1">
                  <c:v>6450</c:v>
                </c:pt>
                <c:pt idx="2">
                  <c:v>6677</c:v>
                </c:pt>
              </c:numCache>
            </c:numRef>
          </c:val>
          <c:extLst>
            <c:ext xmlns:c16="http://schemas.microsoft.com/office/drawing/2014/chart" uri="{C3380CC4-5D6E-409C-BE32-E72D297353CC}">
              <c16:uniqueId val="{00000002-08D0-44F3-AF20-0DBB458DC9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{C1BB78F1-B623-473B-9163-816FF4D0BCA1}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440-4CB8-84CE-A53C1C77BD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{D0082CEE-692E-48D4-9FD4-16F015DDDA92}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40-4CB8-84CE-A53C1C77BD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{CF37FCBD-D452-4452-A4D9-51CC0BDE164F}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40-4CB8-84CE-A53C1C77BD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{CD46C457-AA0E-40F2-A5AC-C9584ED4FC73}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40-4CB8-84CE-A53C1C77BD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{0CAFA3ED-7FB2-43CF-80D0-F76878D12951}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40-4CB8-84CE-A53C1C77BD1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{D09001BC-5E88-4F5A-9F57-9E05941BFAFE}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440-4CB8-84CE-A53C1C77BD1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{409FBD55-D6D0-4DB8-9F32-FBECC6516C84}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440-4CB8-84CE-A53C1C77BD1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{28B1780E-CA15-477C-846C-7738DAE4E2C0}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440-4CB8-84CE-A53C1C77BD1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{1A645ABC-FCC9-4228-A899-2D0B7A2B7333}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440-4CB8-84CE-A53C1C77BD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65.7</c:v>
                </c:pt>
                <c:pt idx="8">
                  <c:v>67.2</c:v>
                </c:pt>
                <c:pt idx="16">
                  <c:v>68.400000000000006</c:v>
                </c:pt>
                <c:pt idx="24">
                  <c:v>70.099999999999994</c:v>
                </c:pt>
                <c:pt idx="32">
                  <c:v>71.599999999999994</c:v>
                </c:pt>
              </c:numCache>
            </c:numRef>
          </c:xVal>
          <c:yVal>
            <c:numRef>
              <c:f>公会計指標分析・財政指標組合せ分析表!$BP$51:$DC$51</c:f>
              <c:numCache>
                <c:formatCode>#,##0.0;"▲ "#,##0.0</c:formatCode>
                <c:ptCount val="40"/>
                <c:pt idx="24">
                  <c:v>1.8</c:v>
                </c:pt>
              </c:numCache>
            </c:numRef>
          </c:yVal>
          <c:smooth val="0"/>
          <c:extLst>
            <c:ext xmlns:c16="http://schemas.microsoft.com/office/drawing/2014/chart" uri="{C3380CC4-5D6E-409C-BE32-E72D297353CC}">
              <c16:uniqueId val="{00000009-B440-4CB8-84CE-A53C1C77BD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{EBD28140-4C69-43E6-870A-8F175B2032A7}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440-4CB8-84CE-A53C1C77BD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{2C78D872-C84C-4D6D-8741-393BCEA65E87}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40-4CB8-84CE-A53C1C77BD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{8C692EC3-A58E-4E8C-A3C5-F7457C40D776}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40-4CB8-84CE-A53C1C77BD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{96C88CD6-7EE6-40C2-AEBC-6B7225C3ACD8}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40-4CB8-84CE-A53C1C77BD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{42A43DD1-AB55-4995-8BC0-325C739D9D75}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40-4CB8-84CE-A53C1C77BD16}"/>
                </c:ext>
              </c:extLst>
            </c:dLbl>
            <c:dLbl>
              <c:idx val="8"/>
              <c:layout>
                <c:manualLayout>
                  <c:x val="0"/>
                  <c:y val="-1.34994818958385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{E073AA86-9526-4E98-A0D2-E202F7948F4D}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440-4CB8-84CE-A53C1C77BD16}"/>
                </c:ext>
              </c:extLst>
            </c:dLbl>
            <c:dLbl>
              <c:idx val="16"/>
              <c:layout>
                <c:manualLayout>
                  <c:x val="0"/>
                  <c:y val="1.349948189583834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{92756F97-78F1-46DA-8C58-870039A368C1}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440-4CB8-84CE-A53C1C77BD1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{44B92CD2-91A8-4E15-A62D-F0CF010817B1}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440-4CB8-84CE-A53C1C77BD1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{95ACCA85-4B77-4E8A-BD98-8487BB7B3C7A}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440-4CB8-84CE-A53C1C77BD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440-4CB8-84CE-A53C1C77BD16}"/>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{A968933F-82EE-4953-A3AD-3BB47F8CB7FF}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984-4039-9D81-1CDCD0DA37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{56037A5A-3A8F-4B02-B448-B7B149738DBF}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84-4039-9D81-1CDCD0DA37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{009A2622-82E1-423A-98C9-7D090B6FB38F}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84-4039-9D81-1CDCD0DA37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{EDC6C802-38E6-49B9-BE2F-6A28A3A67C62}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84-4039-9D81-1CDCD0DA37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{18037AD8-E0EA-4BA3-8EB4-FFB72D8F2671}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84-4039-9D81-1CDCD0DA37D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{243F56EE-45D9-41DB-9B6D-CC040941ABC5}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984-4039-9D81-1CDCD0DA37D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{9903B4CB-6047-4B92-A2A4-376284C949E0}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984-4039-9D81-1CDCD0DA37D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{EDAE1786-91CC-4BCA-AA94-7364F197163E}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984-4039-9D81-1CDCD0DA37D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{D5B03C01-F00E-46F8-B8F4-93BEC949FE07}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984-4039-9D81-1CDCD0DA37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7.1</c:v>
                </c:pt>
                <c:pt idx="16">
                  <c:v>6.3</c:v>
                </c:pt>
                <c:pt idx="24">
                  <c:v>5.7</c:v>
                </c:pt>
                <c:pt idx="32">
                  <c:v>5.6</c:v>
                </c:pt>
              </c:numCache>
            </c:numRef>
          </c:xVal>
          <c:yVal>
            <c:numRef>
              <c:f>公会計指標分析・財政指標組合せ分析表!$BP$73:$DC$73</c:f>
              <c:numCache>
                <c:formatCode>#,##0.0;"▲ "#,##0.0</c:formatCode>
                <c:ptCount val="40"/>
                <c:pt idx="24">
                  <c:v>1.8</c:v>
                </c:pt>
              </c:numCache>
            </c:numRef>
          </c:yVal>
          <c:smooth val="0"/>
          <c:extLst>
            <c:ext xmlns:c16="http://schemas.microsoft.com/office/drawing/2014/chart" uri="{C3380CC4-5D6E-409C-BE32-E72D297353CC}">
              <c16:uniqueId val="{00000009-4984-4039-9D81-1CDCD0DA37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{63733C10-33FB-45B7-B29A-2086373E7B0B}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984-4039-9D81-1CDCD0DA37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{C98560DB-8EFC-4BBE-B8CF-2CBC349FD433}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84-4039-9D81-1CDCD0DA37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{5165A628-23D5-4DE5-9BA6-A763D18BC32E}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84-4039-9D81-1CDCD0DA37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{0D1CF636-246C-476F-B02B-C59F6480504A}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84-4039-9D81-1CDCD0DA37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{B78DABE7-A9EF-43A2-BD68-3D600F6A4C61}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84-4039-9D81-1CDCD0DA37D8}"/>
                </c:ext>
              </c:extLst>
            </c:dLbl>
            <c:dLbl>
              <c:idx val="8"/>
              <c:layout>
                <c:manualLayout>
                  <c:x val="0"/>
                  <c:y val="-1.279893171277340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{62958913-AAB1-49A0-9FE6-7BB8EDFAD84E}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984-4039-9D81-1CDCD0DA37D8}"/>
                </c:ext>
              </c:extLst>
            </c:dLbl>
            <c:dLbl>
              <c:idx val="16"/>
              <c:layout>
                <c:manualLayout>
                  <c:x val="0"/>
                  <c:y val="1.279893171277348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{5BA4331A-B985-411D-A822-D482E727B83F}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984-4039-9D81-1CDCD0DA37D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{FC5B6967-83B9-4C39-B908-BBC87A8DCBA4}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984-4039-9D81-1CDCD0DA37D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{326D3633-84A0-437F-A917-CB19E170C4DA}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984-4039-9D81-1CDCD0DA37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4984-4039-9D81-1CDCD0DA37D8}"/>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28139D2-7E56-4C88-886E-928BE00B71F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1A91371-FA27-43DC-81F8-02D5ACE7CE0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〇元利償還金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年度以降は年々減少してい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徴収猶予特例債の一括償還を行った影響（約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若干の増加に転じた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。今後も引き続き公債費負担の軽減を図っていく。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〇実質公債費比率の分子</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が若干の増加に転じたことで、分子も増加した。辺地対策事業債、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過疎対策事業債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合併特例事業債、臨時財政対策債など、交付税算入率の高い地方債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を優先して発行しているため、大きな流れとして、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分子は年々減少傾向にあ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年度で合併特例事業の発行期限を迎えるため、建設事業をより精査して実施していく必要がある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〇今後の対応</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早期健全化基準未満であるが、計画的かつ効率的に事業等を実施することにより地方債発行額を抑え、更なる財政健全化に努める。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○一般会計等に係る地方債残高</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継続的に地方債発行の抑制に取り組んできたこと、普通交付税の減少に備え償還ペースを調整したことから減少傾向にある。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公営企業債等繰入見込額は前年度に比べて減少している。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公営企業債等繰入見込額の増や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次年度以降も多額の地方債発行による地方債残高の増加が見込まれており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将来負担額の増加要因はあるものの、地方債残高の減少等により、将来負担額が減少したこともあり、将来負担比率の分子は結果として減少した。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人口減少等による市税の減少が見込まれることなどから、今後も地方債発行額の抑制等に努める。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・旧明倫小学校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号棟整備事業実施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のため、あなたのふるさと萩応援基金を約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千万円取り崩したものの、合併特例基金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金の取崩しを行わなかったことから基金全体としては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を占めている合併特例基金は、利子分のみ積み立てを行っており、毎年度基金の目的に沿った事業に充当してい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く予定のため、徐々に減少していく見込み。財政調整基金も普通交付税の減少などに対応するため、更なる減少が見込まれるため、基金全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体としては減少していく見込み。</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・萩市合併特例基金：市民の連帯強化および地域振興に資する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・市庁舎建設基金：市庁舎建設の資金に充てる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・萩市民病院基金：市民病院の整備充実および運営に資する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・あなたのふるさと萩応援基金：まちづくりに賛同する人々の寄附金を財源として、多様な人々の参加による個性あるまちづくりを</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推進する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・萩市職員退職手当基金：退職手当の財源に充てる</a:t>
          </a: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・市庁舎建設基金：毎年度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億円積み立てを行っていることによる増</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・あなたのふるさと萩応援基金：旧明倫小学校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号棟整備事業等の実施にあたり約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千万円取り崩したため、全体で約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千万円の減となった。</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・萩市職員退職手当基金：毎年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千万円を退職手当に係る経費として確保することとしており、退職手当の支給額との差額（約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千万円）を基金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へ積み立てたことによる増</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・市庁舎建設基金：将来の市庁舎建替えに備え、毎年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億円程度積み立てを行う予定。</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・萩市退職手当基金：令和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年度までは、退職手当が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千万円を超える場合には取り崩しを行い、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千万円を下回る場合にはその差額を積み立てる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予定。令和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年度以降、当面は、退職手当が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百万円を超える場合には取り崩しを行い、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百万円を下回る場合にはその差額を積み立てる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予定。</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・その他基金：それぞれの基金の設置に沿った事業に必要に応じて充当する。</a:t>
          </a: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・普通交付税の追加交付や、新型コロナウイルス感染症対応地方創生臨時交付金の交付等の影響もあり、財政調整基金の取り崩しは行わ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そのため、残高は約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千万円増加した。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・災害への備え等のため、過去の実績等を踏まえ、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億円程度の積立額は必要と考えている。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・利子積立による増。</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・毎年、利子分のみ積立を行っている。財源が不足する場合において、市債の償還に充てるため取り崩しを行う。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77FF3B2-75FF-47D4-B500-E6ED8FABEC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72043FE-6A11-4383-BAA6-3E5737F24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0BA9264-AEC0-4B9D-9E75-AD3644F7C0A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91D326F-E735-4975-9ABA-537E7242C9E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51B29F7-2A2D-4ADA-8304-F1CB81D860E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5C5DBB46-010B-4084-A03F-4A6DCA00E52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ABDB077-4BF7-4295-817B-F5919C7DE55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9DE0DD87-F78C-433E-987D-7372D914B74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EB7389DC-D274-4377-B30C-374AB57C6F6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BB60B47F-FBF5-41D8-903A-7C1ADD8DC05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86DFF6B-F057-446D-902C-FDB0B7128A0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DB523C6D-0B7F-41E2-A29E-991E21D272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B818B4FF-6C87-43B6-81CC-8762CFC676F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401CFA00-EFF4-47B6-8BE9-DA0E43A2FA3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7FAB6FC4-2542-40FA-B13B-BAF67473A09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27F1B4E-4062-4266-93E3-543F7EF0F03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3F0954F8-3379-42D3-8E50-930F8E6789E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C06A14D-8F07-44DE-97DE-B86C9CEB946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9063CA26-4AD7-467D-A35D-51E7CC52A59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150642DB-0691-4BA6-8B03-F8B7FAAC041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44,575
44,214
698.31
33,556,630
32,041,810
1,297,399
18,021,533
23,935,027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80CDD340-6F23-4A6C-B2D4-2F2967AF791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1A418AF-DCC5-4518-B678-CE9455882D0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CB4518A5-5C45-4800-98E3-C78C0612735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4B810F5-DE36-4CC2-A89C-78E38BA5960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E671372-8F04-466D-8C1B-C6F3178172C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31C40691-88DE-47E1-95A3-598D12A5305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ADBED330-3BB8-41B0-A0BB-793739EDA8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78E8B38E-D70B-42DE-83B1-B603B6F3BA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23744348-EDB3-4047-97EF-5B51E4191CC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3014249F-BE0D-43DA-971C-1F2D8256912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954026EC-E74E-4A6E-A0C9-0ABF2D1AD1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54F36F27-8A81-4653-B228-5B89CA2E8EC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B34B00B4-4944-47AC-AABD-7A1D5EAC11F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6B6A701-FD30-45D9-8956-ED058B46B8C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A102E18-A664-425C-BF2C-77E9D0F6035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255815F8-BAF1-4DAC-9C8F-25A89AD73C3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EA6700A1-7516-46CA-A9A8-E6A3A007728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F0B8377D-F2A4-4DAB-904A-A4684F31924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BCB96A46-CB30-444D-8B45-9AD430EDA8A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934E19C3-D3F2-4873-8732-F786FACD111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952FBF20-C9E5-4721-A456-CBD12A1203F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801C5746-A410-48B1-A3C3-DB7A8111D90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54D67EB-BE73-46E8-BB0C-A249638EA6E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3A936A40-2DBB-4BED-A5C8-09EDA10461E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4D239AA1-7EF3-4A56-91DF-3D9E9D14585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D090373-C647-469A-9E24-3138071CD6F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A12B100-4371-4B45-AEB3-4FBC0645EAA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F75451B2-DB28-4B2B-AC1F-C15E1B678C3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A70172DA-B42D-4EAF-A47D-CBE13FD5A54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8692FC4-2B61-435C-A896-72223887DE6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AC6AB9EB-52DA-4685-BF94-56392026D28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EE67E976-D9E7-45E1-ADBF-70DB1099A1D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FF250BF7-2038-4753-9C0D-72884C8CB24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B776F676-E1B7-4536-9525-B9BD68B535C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EC37FC47-CEC6-4C2B-A6F5-523A4802DA0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有形固定資産減価償却率は、類似団体平均、全国平均、山口県平均に比べ高い比率となっており、上昇傾向が続いている。</a:t>
          </a:r>
        </a:p>
        <a:p>
          <a:r>
            <a:rPr kumimoji="1" lang="ja-JP" altLang="en-US" sz="1100">
              <a:latin typeface="ＭＳ Ｐゴシック" panose="020B0600070205080204" pitchFamily="50" charset="-128"/>
              <a:ea typeface="ＭＳ Ｐゴシック" panose="020B0600070205080204" pitchFamily="50" charset="-128"/>
            </a:rPr>
            <a:t>　本市は</a:t>
          </a:r>
          <a:r>
            <a:rPr kumimoji="1" lang="en-US" altLang="ja-JP" sz="1100">
              <a:latin typeface="ＭＳ Ｐゴシック" panose="020B0600070205080204" pitchFamily="50" charset="-128"/>
              <a:ea typeface="ＭＳ Ｐゴシック" panose="020B0600070205080204" pitchFamily="50" charset="-128"/>
            </a:rPr>
            <a:t>700</a:t>
          </a:r>
          <a:r>
            <a:rPr kumimoji="1" lang="ja-JP" altLang="en-US" sz="1100">
              <a:latin typeface="ＭＳ Ｐゴシック" panose="020B0600070205080204" pitchFamily="50" charset="-128"/>
              <a:ea typeface="ＭＳ Ｐゴシック" panose="020B0600070205080204" pitchFamily="50" charset="-128"/>
            </a:rPr>
            <a:t>以上の施設を保有しており、今後これらの施設の老朽化が顕著となることが予想されるため、公共施設等総合管理計画や公共施設等長寿命化計画に基づき、施設の集約化や長寿命化に取組むなど施設総量の適正化を図る必要があ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7B370D5-0D69-4056-BD78-3D5BB502B42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BA97726-28BC-4746-8AB3-909A1970D3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2B34DC92-E81B-41B7-8E87-25EC401420D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CFC1E37C-599D-4A1E-83AB-205834BA37F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a:extLst>
            <a:ext uri="{FF2B5EF4-FFF2-40B4-BE49-F238E27FC236}">
              <a16:creationId xmlns:a16="http://schemas.microsoft.com/office/drawing/2014/main" id="{4A196750-8194-49E2-8C2A-16C0651EE3B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B2F82BE4-A11E-4E3A-B14A-2EE27C8B126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3576799A-49A0-48FF-9E0C-D15191E7C49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B3B6E1DA-7A39-485C-BF99-C9BA98CA022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7C4CB58F-0D7D-4ACB-9B40-DA6492ECF3B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375DD4C7-4B35-4096-ACE1-2F4CDAA58CA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A8C2AB10-77C9-482B-98C1-CDF0F4185A4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3D507C5F-2807-4706-B0C1-34F0D384845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527BFDA1-FF59-4563-B18F-73A1F3381E6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74F9778A-477D-4EBB-86D8-C97CBA5CDCD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43A8416-F5D6-4192-B76C-F15E5A630F2B}"/>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659A89E-32A1-4945-995F-05DEFC309B8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3" name="直線コネクタ 72">
          <a:extLst>
            <a:ext uri="{FF2B5EF4-FFF2-40B4-BE49-F238E27FC236}">
              <a16:creationId xmlns:a16="http://schemas.microsoft.com/office/drawing/2014/main" id="{3EE2D3FA-A036-4398-9324-00CEA0AB7ED9}"/>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4" name="有形固定資産減価償却率最小値テキスト">
          <a:extLst>
            <a:ext uri="{FF2B5EF4-FFF2-40B4-BE49-F238E27FC236}">
              <a16:creationId xmlns:a16="http://schemas.microsoft.com/office/drawing/2014/main" id="{659595F2-2CCA-40C1-8F9B-E668B7E180A9}"/>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5" name="直線コネクタ 74">
          <a:extLst>
            <a:ext uri="{FF2B5EF4-FFF2-40B4-BE49-F238E27FC236}">
              <a16:creationId xmlns:a16="http://schemas.microsoft.com/office/drawing/2014/main" id="{BE35938E-E811-4A0A-9AE2-D1CA0E845CBF}"/>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6" name="有形固定資産減価償却率最大値テキスト">
          <a:extLst>
            <a:ext uri="{FF2B5EF4-FFF2-40B4-BE49-F238E27FC236}">
              <a16:creationId xmlns:a16="http://schemas.microsoft.com/office/drawing/2014/main" id="{66E68A74-216E-4558-94CD-7C0B3CC532D6}"/>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7" name="直線コネクタ 76">
          <a:extLst>
            <a:ext uri="{FF2B5EF4-FFF2-40B4-BE49-F238E27FC236}">
              <a16:creationId xmlns:a16="http://schemas.microsoft.com/office/drawing/2014/main" id="{994A919F-38D2-4F0B-9E8D-B806C635FA13}"/>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8" name="有形固定資産減価償却率平均値テキスト">
          <a:extLst>
            <a:ext uri="{FF2B5EF4-FFF2-40B4-BE49-F238E27FC236}">
              <a16:creationId xmlns:a16="http://schemas.microsoft.com/office/drawing/2014/main" id="{09BDDCD9-4676-4801-9A7B-FDFF4EFED31C}"/>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9" name="フローチャート: 判断 78">
          <a:extLst>
            <a:ext uri="{FF2B5EF4-FFF2-40B4-BE49-F238E27FC236}">
              <a16:creationId xmlns:a16="http://schemas.microsoft.com/office/drawing/2014/main" id="{BF8F9FA4-3955-44F1-B0B7-D5B1D2A8CFE9}"/>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0" name="フローチャート: 判断 79">
          <a:extLst>
            <a:ext uri="{FF2B5EF4-FFF2-40B4-BE49-F238E27FC236}">
              <a16:creationId xmlns:a16="http://schemas.microsoft.com/office/drawing/2014/main" id="{0B5E9C93-7B8A-4076-9ED3-9C879044E62D}"/>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1" name="フローチャート: 判断 80">
          <a:extLst>
            <a:ext uri="{FF2B5EF4-FFF2-40B4-BE49-F238E27FC236}">
              <a16:creationId xmlns:a16="http://schemas.microsoft.com/office/drawing/2014/main" id="{2E5820D9-A44A-4847-AD95-F89EE59FC69C}"/>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2" name="フローチャート: 判断 81">
          <a:extLst>
            <a:ext uri="{FF2B5EF4-FFF2-40B4-BE49-F238E27FC236}">
              <a16:creationId xmlns:a16="http://schemas.microsoft.com/office/drawing/2014/main" id="{FAE4B13D-790D-4901-A40D-83853A6E5813}"/>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3" name="フローチャート: 判断 82">
          <a:extLst>
            <a:ext uri="{FF2B5EF4-FFF2-40B4-BE49-F238E27FC236}">
              <a16:creationId xmlns:a16="http://schemas.microsoft.com/office/drawing/2014/main" id="{843957F2-E49D-4C2B-8B70-A00F9D611628}"/>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58067C6-7A55-45F8-945D-88A0A3EC557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5B9F698-1EAC-4A9D-95B7-ED69D9620FA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346BF16-5526-4A8C-997A-A03C5C46B6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1A3E340-524C-427C-B0E4-D7CA6FD3470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E9A8AA3-EC8E-4BA2-9D41-3B84F05F842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89" name="楕円 88">
          <a:extLst>
            <a:ext uri="{FF2B5EF4-FFF2-40B4-BE49-F238E27FC236}">
              <a16:creationId xmlns:a16="http://schemas.microsoft.com/office/drawing/2014/main" id="{A171E4FF-5202-4CA7-84BF-D8DB48EAAA9F}"/>
            </a:ext>
          </a:extLst>
        </xdr:cNvPr>
        <xdr:cNvSpPr/>
      </xdr:nvSpPr>
      <xdr:spPr>
        <a:xfrm>
          <a:off x="47117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82355</xdr:rowOff>
    </xdr:from>
    <xdr:ext cx="405111" cy="259045"/>
    <xdr:sp macro="" textlink="">
      <xdr:nvSpPr>
        <xdr:cNvPr id="90" name="有形固定資産減価償却率該当値テキスト">
          <a:extLst>
            <a:ext uri="{FF2B5EF4-FFF2-40B4-BE49-F238E27FC236}">
              <a16:creationId xmlns:a16="http://schemas.microsoft.com/office/drawing/2014/main" id="{D9E4F98B-274D-48B4-9492-A595C138087D}"/>
            </a:ext>
          </a:extLst>
        </xdr:cNvPr>
        <xdr:cNvSpPr txBox="1"/>
      </xdr:nvSpPr>
      <xdr:spPr>
        <a:xfrm>
          <a:off x="4813300" y="616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76941</xdr:rowOff>
    </xdr:from>
    <xdr:to>
      <xdr:col>19</xdr:col>
      <xdr:colOff>187325</xdr:colOff>
      <xdr:row>32</xdr:row>
      <xdr:rowOff>7091</xdr:rowOff>
    </xdr:to>
    <xdr:sp macro="" textlink="">
      <xdr:nvSpPr>
        <xdr:cNvPr id="91" name="楕円 90">
          <a:extLst>
            <a:ext uri="{FF2B5EF4-FFF2-40B4-BE49-F238E27FC236}">
              <a16:creationId xmlns:a16="http://schemas.microsoft.com/office/drawing/2014/main" id="{BF79B452-561F-4AD5-98E3-499A5E33226D}"/>
            </a:ext>
          </a:extLst>
        </xdr:cNvPr>
        <xdr:cNvSpPr/>
      </xdr:nvSpPr>
      <xdr:spPr>
        <a:xfrm>
          <a:off x="4000500" y="61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127741</xdr:rowOff>
    </xdr:from>
    <xdr:to>
      <xdr:col>23</xdr:col>
      <xdr:colOff>85725</xdr:colOff>
      <xdr:row>31</xdr:row>
      <xdr:rowOff>154728</xdr:rowOff>
    </xdr:to>
    <xdr:cxnSp macro="">
      <xdr:nvCxnSpPr>
        <xdr:cNvPr id="92" name="直線コネクタ 91">
          <a:extLst>
            <a:ext uri="{FF2B5EF4-FFF2-40B4-BE49-F238E27FC236}">
              <a16:creationId xmlns:a16="http://schemas.microsoft.com/office/drawing/2014/main" id="{073CCDA0-A8A7-4D47-B9FC-1BA2EA1D8194}"/>
            </a:ext>
          </a:extLst>
        </xdr:cNvPr>
        <xdr:cNvCxnSpPr/>
      </xdr:nvCxnSpPr>
      <xdr:spPr>
        <a:xfrm>
          <a:off x="4051300" y="6214216"/>
          <a:ext cx="7112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93" name="楕円 92">
          <a:extLst>
            <a:ext uri="{FF2B5EF4-FFF2-40B4-BE49-F238E27FC236}">
              <a16:creationId xmlns:a16="http://schemas.microsoft.com/office/drawing/2014/main" id="{739F7716-F133-4F9D-BC26-C847397B4CC5}"/>
            </a:ext>
          </a:extLst>
        </xdr:cNvPr>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127741</xdr:rowOff>
    </xdr:to>
    <xdr:cxnSp macro="">
      <xdr:nvCxnSpPr>
        <xdr:cNvPr id="94" name="直線コネクタ 93">
          <a:extLst>
            <a:ext uri="{FF2B5EF4-FFF2-40B4-BE49-F238E27FC236}">
              <a16:creationId xmlns:a16="http://schemas.microsoft.com/office/drawing/2014/main" id="{B104D389-C53B-4001-99E0-6CC8278451D9}"/>
            </a:ext>
          </a:extLst>
        </xdr:cNvPr>
        <xdr:cNvCxnSpPr/>
      </xdr:nvCxnSpPr>
      <xdr:spPr>
        <a:xfrm>
          <a:off x="3289300" y="6183630"/>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95" name="楕円 94">
          <a:extLst>
            <a:ext uri="{FF2B5EF4-FFF2-40B4-BE49-F238E27FC236}">
              <a16:creationId xmlns:a16="http://schemas.microsoft.com/office/drawing/2014/main" id="{0C33BE33-DDB0-4987-80E7-8BF6BBDF957A}"/>
            </a:ext>
          </a:extLst>
        </xdr:cNvPr>
        <xdr:cNvSpPr/>
      </xdr:nvSpPr>
      <xdr:spPr>
        <a:xfrm>
          <a:off x="247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97155</xdr:rowOff>
    </xdr:to>
    <xdr:cxnSp macro="">
      <xdr:nvCxnSpPr>
        <xdr:cNvPr id="96" name="直線コネクタ 95">
          <a:extLst>
            <a:ext uri="{FF2B5EF4-FFF2-40B4-BE49-F238E27FC236}">
              <a16:creationId xmlns:a16="http://schemas.microsoft.com/office/drawing/2014/main" id="{B76144C4-E22E-4CEE-A03D-DFAA53C15712}"/>
            </a:ext>
          </a:extLst>
        </xdr:cNvPr>
        <xdr:cNvCxnSpPr/>
      </xdr:nvCxnSpPr>
      <xdr:spPr>
        <a:xfrm>
          <a:off x="2527300" y="616204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169228</xdr:rowOff>
    </xdr:from>
    <xdr:to>
      <xdr:col>7</xdr:col>
      <xdr:colOff>187325</xdr:colOff>
      <xdr:row>31</xdr:row>
      <xdr:rowOff>99378</xdr:rowOff>
    </xdr:to>
    <xdr:sp macro="" textlink="">
      <xdr:nvSpPr>
        <xdr:cNvPr id="97" name="楕円 96">
          <a:extLst>
            <a:ext uri="{FF2B5EF4-FFF2-40B4-BE49-F238E27FC236}">
              <a16:creationId xmlns:a16="http://schemas.microsoft.com/office/drawing/2014/main" id="{84D00C64-06A7-4120-82E7-A4E8AC80C04A}"/>
            </a:ext>
          </a:extLst>
        </xdr:cNvPr>
        <xdr:cNvSpPr/>
      </xdr:nvSpPr>
      <xdr:spPr>
        <a:xfrm>
          <a:off x="1714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48578</xdr:rowOff>
    </xdr:from>
    <xdr:to>
      <xdr:col>11</xdr:col>
      <xdr:colOff>136525</xdr:colOff>
      <xdr:row>31</xdr:row>
      <xdr:rowOff>75565</xdr:rowOff>
    </xdr:to>
    <xdr:cxnSp macro="">
      <xdr:nvCxnSpPr>
        <xdr:cNvPr id="98" name="直線コネクタ 97">
          <a:extLst>
            <a:ext uri="{FF2B5EF4-FFF2-40B4-BE49-F238E27FC236}">
              <a16:creationId xmlns:a16="http://schemas.microsoft.com/office/drawing/2014/main" id="{890E73E9-ABAD-4C67-BAF9-C8071D471B4E}"/>
            </a:ext>
          </a:extLst>
        </xdr:cNvPr>
        <xdr:cNvCxnSpPr/>
      </xdr:nvCxnSpPr>
      <xdr:spPr>
        <a:xfrm>
          <a:off x="1765300" y="6135053"/>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9" name="n_1aveValue有形固定資産減価償却率">
          <a:extLst>
            <a:ext uri="{FF2B5EF4-FFF2-40B4-BE49-F238E27FC236}">
              <a16:creationId xmlns:a16="http://schemas.microsoft.com/office/drawing/2014/main" id="{24228FE8-E883-43F3-9E4A-F5E9116259AA}"/>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0" name="n_2aveValue有形固定資産減価償却率">
          <a:extLst>
            <a:ext uri="{FF2B5EF4-FFF2-40B4-BE49-F238E27FC236}">
              <a16:creationId xmlns:a16="http://schemas.microsoft.com/office/drawing/2014/main" id="{CED64BF8-253A-4B93-9E7E-C9FF710C1531}"/>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1" name="n_3aveValue有形固定資産減価償却率">
          <a:extLst>
            <a:ext uri="{FF2B5EF4-FFF2-40B4-BE49-F238E27FC236}">
              <a16:creationId xmlns:a16="http://schemas.microsoft.com/office/drawing/2014/main" id="{2201AB13-3147-4D58-9634-AEF1A0E2CE33}"/>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2" name="n_4aveValue有形固定資産減価償却率">
          <a:extLst>
            <a:ext uri="{FF2B5EF4-FFF2-40B4-BE49-F238E27FC236}">
              <a16:creationId xmlns:a16="http://schemas.microsoft.com/office/drawing/2014/main" id="{9CC1384A-6B56-4411-A3F5-C005829D34DF}"/>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169668</xdr:rowOff>
    </xdr:from>
    <xdr:ext cx="405111" cy="259045"/>
    <xdr:sp macro="" textlink="">
      <xdr:nvSpPr>
        <xdr:cNvPr id="103" name="n_1mainValue有形固定資産減価償却率">
          <a:extLst>
            <a:ext uri="{FF2B5EF4-FFF2-40B4-BE49-F238E27FC236}">
              <a16:creationId xmlns:a16="http://schemas.microsoft.com/office/drawing/2014/main" id="{1987D62F-D7D1-4BE9-8889-7DF24BCEE3A0}"/>
            </a:ext>
          </a:extLst>
        </xdr:cNvPr>
        <xdr:cNvSpPr txBox="1"/>
      </xdr:nvSpPr>
      <xdr:spPr>
        <a:xfrm>
          <a:off x="3836044" y="6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104" name="n_2mainValue有形固定資産減価償却率">
          <a:extLst>
            <a:ext uri="{FF2B5EF4-FFF2-40B4-BE49-F238E27FC236}">
              <a16:creationId xmlns:a16="http://schemas.microsoft.com/office/drawing/2014/main" id="{B0FBA33C-2373-41A8-A30B-56EB20F1B716}"/>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105" name="n_3mainValue有形固定資産減価償却率">
          <a:extLst>
            <a:ext uri="{FF2B5EF4-FFF2-40B4-BE49-F238E27FC236}">
              <a16:creationId xmlns:a16="http://schemas.microsoft.com/office/drawing/2014/main" id="{5606A6B0-7C95-4A31-B865-017D6DA73EDA}"/>
            </a:ext>
          </a:extLst>
        </xdr:cNvPr>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90505</xdr:rowOff>
    </xdr:from>
    <xdr:ext cx="405111" cy="259045"/>
    <xdr:sp macro="" textlink="">
      <xdr:nvSpPr>
        <xdr:cNvPr id="106" name="n_4mainValue有形固定資産減価償却率">
          <a:extLst>
            <a:ext uri="{FF2B5EF4-FFF2-40B4-BE49-F238E27FC236}">
              <a16:creationId xmlns:a16="http://schemas.microsoft.com/office/drawing/2014/main" id="{D6819F07-01C3-4DC3-A597-1324496DFE39}"/>
            </a:ext>
          </a:extLst>
        </xdr:cNvPr>
        <xdr:cNvSpPr txBox="1"/>
      </xdr:nvSpPr>
      <xdr:spPr>
        <a:xfrm>
          <a:off x="15627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D05A854-899D-4142-A798-F3A1CF784A9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3BF3EB65-A181-41BC-ACB5-D580CEF965C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7C6BC68-A3EA-40B4-8543-B915476AE71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D816674-9548-4B72-86B7-05EAC4ADF3A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C4A9F14F-EA6F-4EEA-9DDB-6DF1CEE631F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82E709D-E84F-4095-A60F-6DBA48265FF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8A4504EA-41D6-4536-8032-7FA237C3EE4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7B3A25DE-3C18-436D-A1DA-97A1ABCC10C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9220D26-7CC7-4AA7-83FD-A0C03862DF6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92C1C28-36AA-4585-B77F-30629C9E247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83629651-997C-4BEE-BC98-D3669E427B3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D0B6F8F-50D7-4BCF-8C17-10672DB3E74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308AB96-0F87-422C-A8AC-E6B095B103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年度に</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団体が合併した本市では、市町村合併時点の地方債残高が多額であったことから、合併以後地方債の借入れ抑制を図っており、原則として、単年度の地方債償還額を上回る地方債発行を行わないこととしている。その成果もあり、合併以後、地方債残高が約</a:t>
          </a:r>
          <a:r>
            <a:rPr kumimoji="1" lang="en-US" altLang="ja-JP" sz="1050">
              <a:latin typeface="ＭＳ Ｐゴシック" panose="020B0600070205080204" pitchFamily="50" charset="-128"/>
              <a:ea typeface="ＭＳ Ｐゴシック" panose="020B0600070205080204" pitchFamily="50" charset="-128"/>
            </a:rPr>
            <a:t>240</a:t>
          </a:r>
          <a:r>
            <a:rPr kumimoji="1" lang="ja-JP" altLang="en-US" sz="1050">
              <a:latin typeface="ＭＳ Ｐゴシック" panose="020B0600070205080204" pitchFamily="50" charset="-128"/>
              <a:ea typeface="ＭＳ Ｐゴシック" panose="020B0600070205080204" pitchFamily="50" charset="-128"/>
            </a:rPr>
            <a:t>億円減少しており、他団体と比較しても良好な指標を保っている。</a:t>
          </a:r>
        </a:p>
        <a:p>
          <a:r>
            <a:rPr kumimoji="1" lang="ja-JP" altLang="en-US" sz="1050">
              <a:latin typeface="ＭＳ Ｐゴシック" panose="020B0600070205080204" pitchFamily="50" charset="-128"/>
              <a:ea typeface="ＭＳ Ｐゴシック" panose="020B0600070205080204" pitchFamily="50" charset="-128"/>
            </a:rPr>
            <a:t>　しかしながら、普通交付税の合併特例期間が令和元年度に終了し、今後も人口減少等により交付額の減少が予想されることから、経常一般財源等の減少が見込まれ、指標の悪化が懸念される。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75218468-DF39-44D1-BF3D-7EC3D3FE713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BF69E49F-614D-4B6C-85A3-911E3C538E7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5D806D6-4510-42A7-9FBD-D782DA3588A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66624D9B-C602-4CD0-BD09-E61D6BE73BD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29892F49-A1EB-4128-BF39-F907602DF37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CD848ECA-E7F1-48EF-89B1-056667112D3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11D2FB3A-FF68-429E-AC87-801A3845D44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4B54B635-921C-4511-A227-87D7513EAAD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97D8794B-F2A6-4167-A720-52E93FBEF63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A0A64061-2E0B-497E-B615-EA13A32073D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C7ED39FA-7924-471C-9A15-78B142E9229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CB1BC9BC-C191-47E0-94DA-5B72E17155F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3501AF9E-8AAB-427E-8781-26D80B6FB72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C3253253-E619-4F7C-A1D4-FB748089E30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46FDB3EB-F518-4BE0-AB44-B6D30236386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FACB7A5-87DF-4659-8293-EE1B8899DF8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7020197B-E0A2-4464-AB29-08AF3A7D2FD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7" name="直線コネクタ 136">
          <a:extLst>
            <a:ext uri="{FF2B5EF4-FFF2-40B4-BE49-F238E27FC236}">
              <a16:creationId xmlns:a16="http://schemas.microsoft.com/office/drawing/2014/main" id="{EF7EAD62-EDBE-4125-925F-E4E8258C280A}"/>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8" name="債務償還比率最小値テキスト">
          <a:extLst>
            <a:ext uri="{FF2B5EF4-FFF2-40B4-BE49-F238E27FC236}">
              <a16:creationId xmlns:a16="http://schemas.microsoft.com/office/drawing/2014/main" id="{BF514243-05A0-43F4-8EF1-0B76355A41B2}"/>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9" name="直線コネクタ 138">
          <a:extLst>
            <a:ext uri="{FF2B5EF4-FFF2-40B4-BE49-F238E27FC236}">
              <a16:creationId xmlns:a16="http://schemas.microsoft.com/office/drawing/2014/main" id="{3A7B7171-FD8E-48D4-9BA3-88989EFB0624}"/>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0" name="債務償還比率最大値テキスト">
          <a:extLst>
            <a:ext uri="{FF2B5EF4-FFF2-40B4-BE49-F238E27FC236}">
              <a16:creationId xmlns:a16="http://schemas.microsoft.com/office/drawing/2014/main" id="{A809B56F-AA2A-4E3E-9F2C-F2AC17D82FDD}"/>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1" name="直線コネクタ 140">
          <a:extLst>
            <a:ext uri="{FF2B5EF4-FFF2-40B4-BE49-F238E27FC236}">
              <a16:creationId xmlns:a16="http://schemas.microsoft.com/office/drawing/2014/main" id="{F26B7B04-A406-44CF-A095-8DC60B3777D9}"/>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2" name="債務償還比率平均値テキスト">
          <a:extLst>
            <a:ext uri="{FF2B5EF4-FFF2-40B4-BE49-F238E27FC236}">
              <a16:creationId xmlns:a16="http://schemas.microsoft.com/office/drawing/2014/main" id="{05FE4B55-553C-4C37-8F93-2DFDD34FC66B}"/>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3" name="フローチャート: 判断 142">
          <a:extLst>
            <a:ext uri="{FF2B5EF4-FFF2-40B4-BE49-F238E27FC236}">
              <a16:creationId xmlns:a16="http://schemas.microsoft.com/office/drawing/2014/main" id="{3C2FD259-1627-4C1D-86CD-56777D26862B}"/>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4" name="フローチャート: 判断 143">
          <a:extLst>
            <a:ext uri="{FF2B5EF4-FFF2-40B4-BE49-F238E27FC236}">
              <a16:creationId xmlns:a16="http://schemas.microsoft.com/office/drawing/2014/main" id="{18369242-3F94-4932-BACF-0F63C715FC69}"/>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5" name="フローチャート: 判断 144">
          <a:extLst>
            <a:ext uri="{FF2B5EF4-FFF2-40B4-BE49-F238E27FC236}">
              <a16:creationId xmlns:a16="http://schemas.microsoft.com/office/drawing/2014/main" id="{843C0BC4-0B2B-4AE3-B428-AC0C97CEA753}"/>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6" name="フローチャート: 判断 145">
          <a:extLst>
            <a:ext uri="{FF2B5EF4-FFF2-40B4-BE49-F238E27FC236}">
              <a16:creationId xmlns:a16="http://schemas.microsoft.com/office/drawing/2014/main" id="{5354322A-3F18-4229-8F88-6AAD6E12669D}"/>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7" name="フローチャート: 判断 146">
          <a:extLst>
            <a:ext uri="{FF2B5EF4-FFF2-40B4-BE49-F238E27FC236}">
              <a16:creationId xmlns:a16="http://schemas.microsoft.com/office/drawing/2014/main" id="{A0482585-6893-4564-8439-8F079D4A9E9C}"/>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3230587-E2FC-471F-92CC-C12FBDE13F4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FAA096B-A37B-4D6C-A714-9BE806A2980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476ADDF-5C73-4296-A418-AF4F80D6F3B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4EB55AD-66F3-4C71-801C-6DA49B67341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2470E0E-8895-41D0-8EC0-C0B9D6CA006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105655</xdr:rowOff>
    </xdr:from>
    <xdr:to>
      <xdr:col>76</xdr:col>
      <xdr:colOff>73025</xdr:colOff>
      <xdr:row>30</xdr:row>
      <xdr:rowOff>35805</xdr:rowOff>
    </xdr:to>
    <xdr:sp macro="" textlink="">
      <xdr:nvSpPr>
        <xdr:cNvPr id="153" name="楕円 152">
          <a:extLst>
            <a:ext uri="{FF2B5EF4-FFF2-40B4-BE49-F238E27FC236}">
              <a16:creationId xmlns:a16="http://schemas.microsoft.com/office/drawing/2014/main" id="{AF8A6AD1-BD23-4183-A8A5-BE10D9C37ED8}"/>
            </a:ext>
          </a:extLst>
        </xdr:cNvPr>
        <xdr:cNvSpPr/>
      </xdr:nvSpPr>
      <xdr:spPr>
        <a:xfrm>
          <a:off x="14744700" y="58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128532</xdr:rowOff>
    </xdr:from>
    <xdr:ext cx="469744" cy="259045"/>
    <xdr:sp macro="" textlink="">
      <xdr:nvSpPr>
        <xdr:cNvPr id="154" name="債務償還比率該当値テキスト">
          <a:extLst>
            <a:ext uri="{FF2B5EF4-FFF2-40B4-BE49-F238E27FC236}">
              <a16:creationId xmlns:a16="http://schemas.microsoft.com/office/drawing/2014/main" id="{7D8E5DB1-8578-4B11-8329-28E8D0F0CD0A}"/>
            </a:ext>
          </a:extLst>
        </xdr:cNvPr>
        <xdr:cNvSpPr txBox="1"/>
      </xdr:nvSpPr>
      <xdr:spPr>
        <a:xfrm>
          <a:off x="14846300" y="57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96438</xdr:rowOff>
    </xdr:from>
    <xdr:to>
      <xdr:col>72</xdr:col>
      <xdr:colOff>123825</xdr:colOff>
      <xdr:row>31</xdr:row>
      <xdr:rowOff>26588</xdr:rowOff>
    </xdr:to>
    <xdr:sp macro="" textlink="">
      <xdr:nvSpPr>
        <xdr:cNvPr id="155" name="楕円 154">
          <a:extLst>
            <a:ext uri="{FF2B5EF4-FFF2-40B4-BE49-F238E27FC236}">
              <a16:creationId xmlns:a16="http://schemas.microsoft.com/office/drawing/2014/main" id="{106FDDDE-D3A4-42BD-BD49-4053ADB43DC3}"/>
            </a:ext>
          </a:extLst>
        </xdr:cNvPr>
        <xdr:cNvSpPr/>
      </xdr:nvSpPr>
      <xdr:spPr>
        <a:xfrm>
          <a:off x="14033500" y="60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156455</xdr:rowOff>
    </xdr:from>
    <xdr:to>
      <xdr:col>76</xdr:col>
      <xdr:colOff>22225</xdr:colOff>
      <xdr:row>30</xdr:row>
      <xdr:rowOff>147238</xdr:rowOff>
    </xdr:to>
    <xdr:cxnSp macro="">
      <xdr:nvCxnSpPr>
        <xdr:cNvPr id="156" name="直線コネクタ 155">
          <a:extLst>
            <a:ext uri="{FF2B5EF4-FFF2-40B4-BE49-F238E27FC236}">
              <a16:creationId xmlns:a16="http://schemas.microsoft.com/office/drawing/2014/main" id="{2A6ABEF5-92E3-4447-92A2-4E3B82488814}"/>
            </a:ext>
          </a:extLst>
        </xdr:cNvPr>
        <xdr:cNvCxnSpPr/>
      </xdr:nvCxnSpPr>
      <xdr:spPr>
        <a:xfrm flipV="1">
          <a:off x="14084300" y="5900030"/>
          <a:ext cx="711200" cy="16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25845</xdr:rowOff>
    </xdr:from>
    <xdr:to>
      <xdr:col>68</xdr:col>
      <xdr:colOff>123825</xdr:colOff>
      <xdr:row>31</xdr:row>
      <xdr:rowOff>127445</xdr:rowOff>
    </xdr:to>
    <xdr:sp macro="" textlink="">
      <xdr:nvSpPr>
        <xdr:cNvPr id="157" name="楕円 156">
          <a:extLst>
            <a:ext uri="{FF2B5EF4-FFF2-40B4-BE49-F238E27FC236}">
              <a16:creationId xmlns:a16="http://schemas.microsoft.com/office/drawing/2014/main" id="{E19E8A30-83AC-4523-BC4D-B1994B333F8A}"/>
            </a:ext>
          </a:extLst>
        </xdr:cNvPr>
        <xdr:cNvSpPr/>
      </xdr:nvSpPr>
      <xdr:spPr>
        <a:xfrm>
          <a:off x="13271500" y="6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147238</xdr:rowOff>
    </xdr:from>
    <xdr:to>
      <xdr:col>72</xdr:col>
      <xdr:colOff>73025</xdr:colOff>
      <xdr:row>31</xdr:row>
      <xdr:rowOff>76645</xdr:rowOff>
    </xdr:to>
    <xdr:cxnSp macro="">
      <xdr:nvCxnSpPr>
        <xdr:cNvPr id="158" name="直線コネクタ 157">
          <a:extLst>
            <a:ext uri="{FF2B5EF4-FFF2-40B4-BE49-F238E27FC236}">
              <a16:creationId xmlns:a16="http://schemas.microsoft.com/office/drawing/2014/main" id="{940A0323-0514-4D04-9645-4030B7C07C39}"/>
            </a:ext>
          </a:extLst>
        </xdr:cNvPr>
        <xdr:cNvCxnSpPr/>
      </xdr:nvCxnSpPr>
      <xdr:spPr>
        <a:xfrm flipV="1">
          <a:off x="13322300" y="6062263"/>
          <a:ext cx="762000" cy="10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59" name="楕円 158">
          <a:extLst>
            <a:ext uri="{FF2B5EF4-FFF2-40B4-BE49-F238E27FC236}">
              <a16:creationId xmlns:a16="http://schemas.microsoft.com/office/drawing/2014/main" id="{E550E1EB-A610-4CAC-8AC8-E3BF8EC8E013}"/>
            </a:ext>
          </a:extLst>
        </xdr:cNvPr>
        <xdr:cNvSpPr/>
      </xdr:nvSpPr>
      <xdr:spPr>
        <a:xfrm>
          <a:off x="125095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157416</xdr:rowOff>
    </xdr:from>
    <xdr:to>
      <xdr:col>68</xdr:col>
      <xdr:colOff>73025</xdr:colOff>
      <xdr:row>31</xdr:row>
      <xdr:rowOff>76645</xdr:rowOff>
    </xdr:to>
    <xdr:cxnSp macro="">
      <xdr:nvCxnSpPr>
        <xdr:cNvPr id="160" name="直線コネクタ 159">
          <a:extLst>
            <a:ext uri="{FF2B5EF4-FFF2-40B4-BE49-F238E27FC236}">
              <a16:creationId xmlns:a16="http://schemas.microsoft.com/office/drawing/2014/main" id="{F79FECC2-64D4-4FB7-A488-88903F162B29}"/>
            </a:ext>
          </a:extLst>
        </xdr:cNvPr>
        <xdr:cNvCxnSpPr/>
      </xdr:nvCxnSpPr>
      <xdr:spPr>
        <a:xfrm>
          <a:off x="12560300" y="6072441"/>
          <a:ext cx="762000" cy="9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54801</xdr:rowOff>
    </xdr:from>
    <xdr:to>
      <xdr:col>60</xdr:col>
      <xdr:colOff>123825</xdr:colOff>
      <xdr:row>30</xdr:row>
      <xdr:rowOff>156401</xdr:rowOff>
    </xdr:to>
    <xdr:sp macro="" textlink="">
      <xdr:nvSpPr>
        <xdr:cNvPr id="161" name="楕円 160">
          <a:extLst>
            <a:ext uri="{FF2B5EF4-FFF2-40B4-BE49-F238E27FC236}">
              <a16:creationId xmlns:a16="http://schemas.microsoft.com/office/drawing/2014/main" id="{7E495D57-1A36-49FC-899C-AE0A51D52276}"/>
            </a:ext>
          </a:extLst>
        </xdr:cNvPr>
        <xdr:cNvSpPr/>
      </xdr:nvSpPr>
      <xdr:spPr>
        <a:xfrm>
          <a:off x="11747500" y="59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105601</xdr:rowOff>
    </xdr:from>
    <xdr:to>
      <xdr:col>64</xdr:col>
      <xdr:colOff>73025</xdr:colOff>
      <xdr:row>30</xdr:row>
      <xdr:rowOff>157416</xdr:rowOff>
    </xdr:to>
    <xdr:cxnSp macro="">
      <xdr:nvCxnSpPr>
        <xdr:cNvPr id="162" name="直線コネクタ 161">
          <a:extLst>
            <a:ext uri="{FF2B5EF4-FFF2-40B4-BE49-F238E27FC236}">
              <a16:creationId xmlns:a16="http://schemas.microsoft.com/office/drawing/2014/main" id="{7C84F71B-2FF5-4CED-970F-4542BE66AAA3}"/>
            </a:ext>
          </a:extLst>
        </xdr:cNvPr>
        <xdr:cNvCxnSpPr/>
      </xdr:nvCxnSpPr>
      <xdr:spPr>
        <a:xfrm>
          <a:off x="11798300" y="6020626"/>
          <a:ext cx="762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3" name="n_1aveValue債務償還比率">
          <a:extLst>
            <a:ext uri="{FF2B5EF4-FFF2-40B4-BE49-F238E27FC236}">
              <a16:creationId xmlns:a16="http://schemas.microsoft.com/office/drawing/2014/main" id="{DD6EF615-6EDA-4DDC-903A-AA555EC51913}"/>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4" name="n_2aveValue債務償還比率">
          <a:extLst>
            <a:ext uri="{FF2B5EF4-FFF2-40B4-BE49-F238E27FC236}">
              <a16:creationId xmlns:a16="http://schemas.microsoft.com/office/drawing/2014/main" id="{0F778F22-8FC7-4556-95B5-1355BD7675CD}"/>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5" name="n_3aveValue債務償還比率">
          <a:extLst>
            <a:ext uri="{FF2B5EF4-FFF2-40B4-BE49-F238E27FC236}">
              <a16:creationId xmlns:a16="http://schemas.microsoft.com/office/drawing/2014/main" id="{FA5D2227-FCD4-4AAF-91BF-2C64665591B3}"/>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6" name="n_4aveValue債務償還比率">
          <a:extLst>
            <a:ext uri="{FF2B5EF4-FFF2-40B4-BE49-F238E27FC236}">
              <a16:creationId xmlns:a16="http://schemas.microsoft.com/office/drawing/2014/main" id="{3A359CA4-E718-4D74-8CD0-FFE5C4B227DE}"/>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43115</xdr:rowOff>
    </xdr:from>
    <xdr:ext cx="469744" cy="259045"/>
    <xdr:sp macro="" textlink="">
      <xdr:nvSpPr>
        <xdr:cNvPr id="167" name="n_1mainValue債務償還比率">
          <a:extLst>
            <a:ext uri="{FF2B5EF4-FFF2-40B4-BE49-F238E27FC236}">
              <a16:creationId xmlns:a16="http://schemas.microsoft.com/office/drawing/2014/main" id="{74234680-A5D9-4B2A-A3FE-320C2E500826}"/>
            </a:ext>
          </a:extLst>
        </xdr:cNvPr>
        <xdr:cNvSpPr txBox="1"/>
      </xdr:nvSpPr>
      <xdr:spPr>
        <a:xfrm>
          <a:off x="13836727" y="578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143972</xdr:rowOff>
    </xdr:from>
    <xdr:ext cx="469744" cy="259045"/>
    <xdr:sp macro="" textlink="">
      <xdr:nvSpPr>
        <xdr:cNvPr id="168" name="n_2mainValue債務償還比率">
          <a:extLst>
            <a:ext uri="{FF2B5EF4-FFF2-40B4-BE49-F238E27FC236}">
              <a16:creationId xmlns:a16="http://schemas.microsoft.com/office/drawing/2014/main" id="{A52D9FA9-EF1D-4D76-901C-E92B39DEA23E}"/>
            </a:ext>
          </a:extLst>
        </xdr:cNvPr>
        <xdr:cNvSpPr txBox="1"/>
      </xdr:nvSpPr>
      <xdr:spPr>
        <a:xfrm>
          <a:off x="13087427" y="58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69" name="n_3mainValue債務償還比率">
          <a:extLst>
            <a:ext uri="{FF2B5EF4-FFF2-40B4-BE49-F238E27FC236}">
              <a16:creationId xmlns:a16="http://schemas.microsoft.com/office/drawing/2014/main" id="{69161E67-A012-4430-BD7E-02F39624EF7B}"/>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1478</xdr:rowOff>
    </xdr:from>
    <xdr:ext cx="469744" cy="259045"/>
    <xdr:sp macro="" textlink="">
      <xdr:nvSpPr>
        <xdr:cNvPr id="170" name="n_4mainValue債務償還比率">
          <a:extLst>
            <a:ext uri="{FF2B5EF4-FFF2-40B4-BE49-F238E27FC236}">
              <a16:creationId xmlns:a16="http://schemas.microsoft.com/office/drawing/2014/main" id="{9EF16F10-CE31-4FFB-B3B7-DB2930F7E7FA}"/>
            </a:ext>
          </a:extLst>
        </xdr:cNvPr>
        <xdr:cNvSpPr txBox="1"/>
      </xdr:nvSpPr>
      <xdr:spPr>
        <a:xfrm>
          <a:off x="11563427" y="57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BC59CCD6-E98C-45FE-A277-30530D7762F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694C9095-D4CF-4A00-8B6C-FC9CAB676DC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315EF0B1-022E-4943-86D6-9E53D45692E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29B130A2-9F9A-4F0A-BAF6-877F3F40063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3241BD9A-B908-4A26-8FC2-AE93944061E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48B5C335-891D-4AC1-A3CA-5A8840506E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46BBF39-7EBD-490E-B13B-FDBFF9CB80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B61ADC-A8EF-47E3-8E0F-7ECCD13C75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E9A53B-8C0E-4618-BDEA-0F89D9C5E9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12A6107-AFDE-4369-9730-819F452416D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5749BF-4936-4AE7-B76B-C401EC4C3D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40CDF2-29DF-4406-ADD2-593C9A2460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329ADB-3ED2-4B09-9159-782D66E613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035876-BA03-49F2-82EF-C0D9414634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623E6E-0156-459B-A09B-1A59FF37CC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870F59-4B2D-492D-B918-A98004E29B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44,575
44,214
698.31
33,556,630
32,041,810
1,297,399
18,021,533
23,935,027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45FCB9-F235-46AC-A873-407A7DF9C6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2139A2-6B92-413A-B774-1B7E149F1E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1B5447-2EE5-4BDE-BA8D-169CE3E5DF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F77037-A7F4-4998-A799-98E7DC3766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E68924-0994-41CA-99D4-E00ACB3108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5623FE5-67D4-4D2D-B2F1-1E1B2A5F489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3F8545-6959-4809-8A81-71A3E69459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B4CD3E-8C64-49A5-9D43-DEDD2A7A8D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95A7C2-C1A3-4AAC-A626-485E5EACD8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8DF12A-BDA2-486C-966E-550054A65C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21C847-C9A0-4D27-A813-EA9AD14628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879081B-37B2-4FBF-AB40-6E6FDF0477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C5FA50-C292-4BD5-82B3-10AFF98FA42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4A694F-ED0D-49E1-881B-8099BCE94D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2C02D5D-6F36-432C-BF42-2762D699B5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4D81D4-0AD6-47CA-A5EF-8BFB0148789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A10495-D241-41BB-BB75-5E55AF2EE2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82239E-2E50-4E4C-B5B1-A4B8D1672E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08CCA5-423E-44AF-AFA7-AD708B317E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9C8081-2AAB-4048-AB09-B270615569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33CE02F-4941-47E7-824F-46A3B329D0D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27CEDEF-F4E5-41E5-B477-6182CE44BCD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AC847B-2EFA-4DCA-B36D-FD4823F6FA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A63994-65A9-411B-B18E-AA58B80322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F825A3A-8A2B-4238-B6FE-095D34B0EC7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924E20-A484-4E27-855A-95FC8896F9D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3C27E8-2555-4FA0-8B99-573540DB41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EA9A7B-ADBE-44D1-85C9-9DF731992FE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705B38-C350-4C9A-8C5B-E4DFE70974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D0840F4-5A60-4F3D-B2CA-0E7DF55FD4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C3E5E6-26CA-4325-BAB2-1CBFB181E5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31C9FE0-47E0-4030-A0CC-B8C00C7C7B4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F0A77BC-18E5-4DEC-9773-44D6F484C2F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EEE78B6-F7F1-495B-97B4-BAF047388AD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CBB2AC4-B0E3-4F09-88FB-D880BFA5493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7D4AAC9-C7DF-4B3F-8140-D810C231B33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1A89EA6-302F-43CD-8F84-2B407D2D7BC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6296E2C-DBC3-4031-89B9-E7A272E200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0152E48-B8EB-4CB5-A68E-4064DEA917E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15D1E09-29C3-4BF2-AED1-00244AA75B6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C582F24-CE86-4CB2-8CFF-B0AC791A787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048A281-35D2-4E42-817E-B77F80F88C9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3DAB7BD-0012-442A-A271-AC05D06D65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D6B86E8-7A86-423A-AA3E-D26C3F63A1C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1AB9A56-835A-4BB4-9753-484A8590DF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2E2E130F-AEC2-40EA-82AF-0A04D74E38C1}"/>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78493F30-2E83-4D81-AA11-0F4EBEA5F0A3}"/>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3DEA67AD-7E31-496C-8D31-62CEF29C488A}"/>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93D2D34C-9B7F-480E-A4D3-84CDC555D103}"/>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25E5E3C2-80AD-4143-8F0A-AB6965F64ED6}"/>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419C69BB-C51C-4679-AB25-5AC5A5639AA2}"/>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F80B7F3A-BDC8-4FDD-888C-EDC82798DA74}"/>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4F1C9F43-3347-468A-AF44-47D9DD734F51}"/>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B8E882CD-6A73-43D6-AFCE-6844816F8DA4}"/>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B479BFDE-52F9-4D81-AFFB-644B439F8A59}"/>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1F0599C4-BCC2-4B3F-972D-2267B60F37AC}"/>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D7193F8-0069-4CAD-AD69-320E5584D6F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3DBAADE-7473-426E-84E7-C83CB2B65CB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40BFCC-5A25-4331-ACDF-1196140360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33FB15D-BE10-42CC-9827-CC382656C3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36B8F3-ECFD-4B06-9C21-33B39118311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3" name="楕円 72">
          <a:extLst>
            <a:ext uri="{FF2B5EF4-FFF2-40B4-BE49-F238E27FC236}">
              <a16:creationId xmlns:a16="http://schemas.microsoft.com/office/drawing/2014/main" id="{16AC1373-2D36-499D-B6A0-39470061FE5A}"/>
            </a:ext>
          </a:extLst>
        </xdr:cNvPr>
        <xdr:cNvSpPr/>
      </xdr:nvSpPr>
      <xdr:spPr>
        <a:xfrm>
          <a:off x="4584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4" name="【道路】&#10;有形固定資産減価償却率該当値テキスト">
          <a:extLst>
            <a:ext uri="{FF2B5EF4-FFF2-40B4-BE49-F238E27FC236}">
              <a16:creationId xmlns:a16="http://schemas.microsoft.com/office/drawing/2014/main" id="{9C4F6865-8742-4D6C-B604-3F1F7AE0496B}"/>
            </a:ext>
          </a:extLst>
        </xdr:cNvPr>
        <xdr:cNvSpPr txBox="1"/>
      </xdr:nvSpPr>
      <xdr:spPr>
        <a:xfrm>
          <a:off x="4673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5" name="楕円 74">
          <a:extLst>
            <a:ext uri="{FF2B5EF4-FFF2-40B4-BE49-F238E27FC236}">
              <a16:creationId xmlns:a16="http://schemas.microsoft.com/office/drawing/2014/main" id="{D88B3B9A-E660-45CE-BDDC-5DB5649C4DE0}"/>
            </a:ext>
          </a:extLst>
        </xdr:cNvPr>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129540</xdr:rowOff>
    </xdr:to>
    <xdr:cxnSp macro="">
      <xdr:nvCxnSpPr>
        <xdr:cNvPr id="76" name="直線コネクタ 75">
          <a:extLst>
            <a:ext uri="{FF2B5EF4-FFF2-40B4-BE49-F238E27FC236}">
              <a16:creationId xmlns:a16="http://schemas.microsoft.com/office/drawing/2014/main" id="{935002BA-2AF7-45AB-8EFD-FBE2BBC4941C}"/>
            </a:ext>
          </a:extLst>
        </xdr:cNvPr>
        <xdr:cNvCxnSpPr/>
      </xdr:nvCxnSpPr>
      <xdr:spPr>
        <a:xfrm>
          <a:off x="3797300" y="66103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7" name="楕円 76">
          <a:extLst>
            <a:ext uri="{FF2B5EF4-FFF2-40B4-BE49-F238E27FC236}">
              <a16:creationId xmlns:a16="http://schemas.microsoft.com/office/drawing/2014/main" id="{A9EC0EF6-75DF-4C51-B422-E3760448EADE}"/>
            </a:ext>
          </a:extLst>
        </xdr:cNvPr>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95250</xdr:rowOff>
    </xdr:to>
    <xdr:cxnSp macro="">
      <xdr:nvCxnSpPr>
        <xdr:cNvPr id="78" name="直線コネクタ 77">
          <a:extLst>
            <a:ext uri="{FF2B5EF4-FFF2-40B4-BE49-F238E27FC236}">
              <a16:creationId xmlns:a16="http://schemas.microsoft.com/office/drawing/2014/main" id="{AF888C48-9C3D-4DCC-A61C-51FDD4B70D67}"/>
            </a:ext>
          </a:extLst>
        </xdr:cNvPr>
        <xdr:cNvCxnSpPr/>
      </xdr:nvCxnSpPr>
      <xdr:spPr>
        <a:xfrm>
          <a:off x="2908300" y="6577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44FC79DC-11CD-4A86-B585-E9BEE4098B63}"/>
            </a:ext>
          </a:extLst>
        </xdr:cNvPr>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62865</xdr:rowOff>
    </xdr:to>
    <xdr:cxnSp macro="">
      <xdr:nvCxnSpPr>
        <xdr:cNvPr id="80" name="直線コネクタ 79">
          <a:extLst>
            <a:ext uri="{FF2B5EF4-FFF2-40B4-BE49-F238E27FC236}">
              <a16:creationId xmlns:a16="http://schemas.microsoft.com/office/drawing/2014/main" id="{828CB22B-1BA5-40B5-BFE2-2E96AFA70299}"/>
            </a:ext>
          </a:extLst>
        </xdr:cNvPr>
        <xdr:cNvCxnSpPr/>
      </xdr:nvCxnSpPr>
      <xdr:spPr>
        <a:xfrm>
          <a:off x="2019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114935</xdr:rowOff>
    </xdr:from>
    <xdr:to>
      <xdr:col>6</xdr:col>
      <xdr:colOff>38100</xdr:colOff>
      <xdr:row>38</xdr:row>
      <xdr:rowOff>45085</xdr:rowOff>
    </xdr:to>
    <xdr:sp macro="" textlink="">
      <xdr:nvSpPr>
        <xdr:cNvPr id="81" name="楕円 80">
          <a:extLst>
            <a:ext uri="{FF2B5EF4-FFF2-40B4-BE49-F238E27FC236}">
              <a16:creationId xmlns:a16="http://schemas.microsoft.com/office/drawing/2014/main" id="{FEBCCCF2-8D8D-407D-AECE-B04123F31FA4}"/>
            </a:ext>
          </a:extLst>
        </xdr:cNvPr>
        <xdr:cNvSpPr/>
      </xdr:nvSpPr>
      <xdr:spPr>
        <a:xfrm>
          <a:off x="1079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165735</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A2D0EFDE-17AA-43C0-921A-7A19EB35CA03}"/>
            </a:ext>
          </a:extLst>
        </xdr:cNvPr>
        <xdr:cNvCxnSpPr/>
      </xdr:nvCxnSpPr>
      <xdr:spPr>
        <a:xfrm>
          <a:off x="1130300" y="650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E52B3321-CBEA-42C2-BC51-D86AFE474323}"/>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6A9D204A-EB74-4F05-954D-5825AD4291CD}"/>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CCF6DBCD-0537-4529-9004-F388B00BB5FC}"/>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C9A2275B-472D-47C4-9D0B-365399493D10}"/>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87" name="n_1mainValue【道路】&#10;有形固定資産減価償却率">
          <a:extLst>
            <a:ext uri="{FF2B5EF4-FFF2-40B4-BE49-F238E27FC236}">
              <a16:creationId xmlns:a16="http://schemas.microsoft.com/office/drawing/2014/main" id="{FB866278-89AD-487A-8925-86BC5AC91EEC}"/>
            </a:ext>
          </a:extLst>
        </xdr:cNvPr>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104792</xdr:rowOff>
    </xdr:from>
    <xdr:ext cx="405111" cy="259045"/>
    <xdr:sp macro="" textlink="">
      <xdr:nvSpPr>
        <xdr:cNvPr id="88" name="n_2mainValue【道路】&#10;有形固定資産減価償却率">
          <a:extLst>
            <a:ext uri="{FF2B5EF4-FFF2-40B4-BE49-F238E27FC236}">
              <a16:creationId xmlns:a16="http://schemas.microsoft.com/office/drawing/2014/main" id="{67AA17AA-F12E-4954-BBDB-45AA9B4C1C2A}"/>
            </a:ext>
          </a:extLst>
        </xdr:cNvPr>
        <xdr:cNvSpPr txBox="1"/>
      </xdr:nvSpPr>
      <xdr:spPr>
        <a:xfrm>
          <a:off x="2705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988557E1-EE72-4E23-806A-A35E2386ECCB}"/>
            </a:ext>
          </a:extLst>
        </xdr:cNvPr>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36212</xdr:rowOff>
    </xdr:from>
    <xdr:ext cx="405111" cy="259045"/>
    <xdr:sp macro="" textlink="">
      <xdr:nvSpPr>
        <xdr:cNvPr id="90" name="n_4mainValue【道路】&#10;有形固定資産減価償却率">
          <a:extLst>
            <a:ext uri="{FF2B5EF4-FFF2-40B4-BE49-F238E27FC236}">
              <a16:creationId xmlns:a16="http://schemas.microsoft.com/office/drawing/2014/main" id="{E2DDFBEA-F7A0-420D-8FFE-5634C540C84F}"/>
            </a:ext>
          </a:extLst>
        </xdr:cNvPr>
        <xdr:cNvSpPr txBox="1"/>
      </xdr:nvSpPr>
      <xdr:spPr>
        <a:xfrm>
          <a:off x="927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E53F8A0-A09F-4412-ADBD-86D18E01D4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F9D8515-1E47-48B1-B4C0-5D3417F530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E5B13C2-E64E-4517-B163-741056D722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D08E21F-889F-449A-945B-87AF3CA4D5C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9368117-1311-48E5-AA74-2806AEB4BA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7035AC6-A690-45C9-9D68-4992629F6A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5A1D3EB-155B-4721-956E-6F42527E0C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45E28C3-A6E2-4C12-A76E-1A974C6CFD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0841ED2-B6FA-417E-AEA8-2BFA7996CCC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87B1E12-9FB3-43B6-847F-6BC601B3E8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90D0C0-AEC0-406A-B485-5B4834351EE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E74B72FB-474E-4DE8-B0E6-8A60C0ACBA7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D474FA82-9952-40D0-A953-409424E549E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2A77594C-15B2-4235-8BFD-11DEDD4CB74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5B2AF4B-83DE-41DA-8CF6-9358CD04012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13A93482-5ECD-4A82-AC61-EA39ED6DD4FD}"/>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D45BE11-51FB-4AF6-9E5C-A93E110658C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D6FDFEA3-3E06-46CE-9A2E-76BCAC0EADC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51C91D9-767C-4AD6-A204-75ADF0181F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4D3C3D93-E81C-48D8-A42E-9FDA130B20D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5C18E0B-C33D-4E3F-B37F-B314BE43A2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74730181-3BC5-408A-8A7E-69A72D13B6C5}"/>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A247DF33-AC48-4E1D-A38B-71C93D8DAC4F}"/>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563D2E05-26CB-46A0-A45D-D42C3011E4D1}"/>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41CFB2AB-C29E-489A-A144-BE897BC5FEE9}"/>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138EA552-5FE3-44C5-80D7-E514572B737C}"/>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812E119B-8043-484D-9D7E-91FB24E3ED31}"/>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D2FE12F9-9772-41E9-B791-5D533FE4AEF7}"/>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F8DC9867-B849-414B-86D4-C310B144295E}"/>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B0AC5CE6-57C7-4A2A-ABF5-3D96583B4047}"/>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AD173FF5-61A5-44A7-9FC5-C2F8029901E7}"/>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53B520BC-1FEA-467D-876E-AAA9549961F5}"/>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20ED832-E042-4207-98EE-AB17A79F8C5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D06B990-50CD-48CD-9894-237CE60BE6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A6FD8BD-17F8-40D9-A5EC-670F54684D8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3F378CA-B906-4078-AC71-157F585F58D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3C32E70-558C-47D7-B6A5-E2C5D661F1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24815</xdr:rowOff>
    </xdr:from>
    <xdr:to>
      <xdr:col>55</xdr:col>
      <xdr:colOff>50800</xdr:colOff>
      <xdr:row>40</xdr:row>
      <xdr:rowOff>126415</xdr:rowOff>
    </xdr:to>
    <xdr:sp macro="" textlink="">
      <xdr:nvSpPr>
        <xdr:cNvPr id="128" name="楕円 127">
          <a:extLst>
            <a:ext uri="{FF2B5EF4-FFF2-40B4-BE49-F238E27FC236}">
              <a16:creationId xmlns:a16="http://schemas.microsoft.com/office/drawing/2014/main" id="{E2CF3F7C-A2BA-4F57-882C-C30FE9F5CE01}"/>
            </a:ext>
          </a:extLst>
        </xdr:cNvPr>
        <xdr:cNvSpPr/>
      </xdr:nvSpPr>
      <xdr:spPr>
        <a:xfrm>
          <a:off x="10426700" y="68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3242</xdr:rowOff>
    </xdr:from>
    <xdr:ext cx="534377" cy="259045"/>
    <xdr:sp macro="" textlink="">
      <xdr:nvSpPr>
        <xdr:cNvPr id="129" name="【道路】&#10;一人当たり延長該当値テキスト">
          <a:extLst>
            <a:ext uri="{FF2B5EF4-FFF2-40B4-BE49-F238E27FC236}">
              <a16:creationId xmlns:a16="http://schemas.microsoft.com/office/drawing/2014/main" id="{AB31C068-FF05-4F5C-A25F-8247C36DA92E}"/>
            </a:ext>
          </a:extLst>
        </xdr:cNvPr>
        <xdr:cNvSpPr txBox="1"/>
      </xdr:nvSpPr>
      <xdr:spPr>
        <a:xfrm>
          <a:off x="10515600" y="68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29514</xdr:rowOff>
    </xdr:from>
    <xdr:to>
      <xdr:col>50</xdr:col>
      <xdr:colOff>165100</xdr:colOff>
      <xdr:row>40</xdr:row>
      <xdr:rowOff>131114</xdr:rowOff>
    </xdr:to>
    <xdr:sp macro="" textlink="">
      <xdr:nvSpPr>
        <xdr:cNvPr id="130" name="楕円 129">
          <a:extLst>
            <a:ext uri="{FF2B5EF4-FFF2-40B4-BE49-F238E27FC236}">
              <a16:creationId xmlns:a16="http://schemas.microsoft.com/office/drawing/2014/main" id="{799DCCB6-F41E-4014-A7E0-D2807774CDEF}"/>
            </a:ext>
          </a:extLst>
        </xdr:cNvPr>
        <xdr:cNvSpPr/>
      </xdr:nvSpPr>
      <xdr:spPr>
        <a:xfrm>
          <a:off x="9588500" y="68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75615</xdr:rowOff>
    </xdr:from>
    <xdr:to>
      <xdr:col>55</xdr:col>
      <xdr:colOff>0</xdr:colOff>
      <xdr:row>40</xdr:row>
      <xdr:rowOff>80314</xdr:rowOff>
    </xdr:to>
    <xdr:cxnSp macro="">
      <xdr:nvCxnSpPr>
        <xdr:cNvPr id="131" name="直線コネクタ 130">
          <a:extLst>
            <a:ext uri="{FF2B5EF4-FFF2-40B4-BE49-F238E27FC236}">
              <a16:creationId xmlns:a16="http://schemas.microsoft.com/office/drawing/2014/main" id="{E8AD4EE4-54F6-48D2-9E80-2052822C78B9}"/>
            </a:ext>
          </a:extLst>
        </xdr:cNvPr>
        <xdr:cNvCxnSpPr/>
      </xdr:nvCxnSpPr>
      <xdr:spPr>
        <a:xfrm flipV="1">
          <a:off x="9639300" y="6933615"/>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34013</xdr:rowOff>
    </xdr:from>
    <xdr:to>
      <xdr:col>46</xdr:col>
      <xdr:colOff>38100</xdr:colOff>
      <xdr:row>40</xdr:row>
      <xdr:rowOff>135613</xdr:rowOff>
    </xdr:to>
    <xdr:sp macro="" textlink="">
      <xdr:nvSpPr>
        <xdr:cNvPr id="132" name="楕円 131">
          <a:extLst>
            <a:ext uri="{FF2B5EF4-FFF2-40B4-BE49-F238E27FC236}">
              <a16:creationId xmlns:a16="http://schemas.microsoft.com/office/drawing/2014/main" id="{AD8E2751-C90D-4D80-87CD-2846C610E5F0}"/>
            </a:ext>
          </a:extLst>
        </xdr:cNvPr>
        <xdr:cNvSpPr/>
      </xdr:nvSpPr>
      <xdr:spPr>
        <a:xfrm>
          <a:off x="8699500" y="68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80314</xdr:rowOff>
    </xdr:from>
    <xdr:to>
      <xdr:col>50</xdr:col>
      <xdr:colOff>114300</xdr:colOff>
      <xdr:row>40</xdr:row>
      <xdr:rowOff>84813</xdr:rowOff>
    </xdr:to>
    <xdr:cxnSp macro="">
      <xdr:nvCxnSpPr>
        <xdr:cNvPr id="133" name="直線コネクタ 132">
          <a:extLst>
            <a:ext uri="{FF2B5EF4-FFF2-40B4-BE49-F238E27FC236}">
              <a16:creationId xmlns:a16="http://schemas.microsoft.com/office/drawing/2014/main" id="{F5393DC4-2B2B-4540-875A-62CF4D1F377E}"/>
            </a:ext>
          </a:extLst>
        </xdr:cNvPr>
        <xdr:cNvCxnSpPr/>
      </xdr:nvCxnSpPr>
      <xdr:spPr>
        <a:xfrm flipV="1">
          <a:off x="8750300" y="6938314"/>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39500</xdr:rowOff>
    </xdr:from>
    <xdr:to>
      <xdr:col>41</xdr:col>
      <xdr:colOff>101600</xdr:colOff>
      <xdr:row>40</xdr:row>
      <xdr:rowOff>141100</xdr:rowOff>
    </xdr:to>
    <xdr:sp macro="" textlink="">
      <xdr:nvSpPr>
        <xdr:cNvPr id="134" name="楕円 133">
          <a:extLst>
            <a:ext uri="{FF2B5EF4-FFF2-40B4-BE49-F238E27FC236}">
              <a16:creationId xmlns:a16="http://schemas.microsoft.com/office/drawing/2014/main" id="{94A4F1F1-5B61-4361-AE6C-6FDEAA1B4D54}"/>
            </a:ext>
          </a:extLst>
        </xdr:cNvPr>
        <xdr:cNvSpPr/>
      </xdr:nvSpPr>
      <xdr:spPr>
        <a:xfrm>
          <a:off x="7810500" y="68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84813</xdr:rowOff>
    </xdr:from>
    <xdr:to>
      <xdr:col>45</xdr:col>
      <xdr:colOff>177800</xdr:colOff>
      <xdr:row>40</xdr:row>
      <xdr:rowOff>90300</xdr:rowOff>
    </xdr:to>
    <xdr:cxnSp macro="">
      <xdr:nvCxnSpPr>
        <xdr:cNvPr id="135" name="直線コネクタ 134">
          <a:extLst>
            <a:ext uri="{FF2B5EF4-FFF2-40B4-BE49-F238E27FC236}">
              <a16:creationId xmlns:a16="http://schemas.microsoft.com/office/drawing/2014/main" id="{DEACF307-3714-43FC-817A-1B2C7C6DBFF7}"/>
            </a:ext>
          </a:extLst>
        </xdr:cNvPr>
        <xdr:cNvCxnSpPr/>
      </xdr:nvCxnSpPr>
      <xdr:spPr>
        <a:xfrm flipV="1">
          <a:off x="7861300" y="694281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44328</xdr:rowOff>
    </xdr:from>
    <xdr:to>
      <xdr:col>36</xdr:col>
      <xdr:colOff>165100</xdr:colOff>
      <xdr:row>40</xdr:row>
      <xdr:rowOff>145928</xdr:rowOff>
    </xdr:to>
    <xdr:sp macro="" textlink="">
      <xdr:nvSpPr>
        <xdr:cNvPr id="136" name="楕円 135">
          <a:extLst>
            <a:ext uri="{FF2B5EF4-FFF2-40B4-BE49-F238E27FC236}">
              <a16:creationId xmlns:a16="http://schemas.microsoft.com/office/drawing/2014/main" id="{67197B99-FAA1-40B8-82DF-2295A586AA50}"/>
            </a:ext>
          </a:extLst>
        </xdr:cNvPr>
        <xdr:cNvSpPr/>
      </xdr:nvSpPr>
      <xdr:spPr>
        <a:xfrm>
          <a:off x="6921500" y="69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90300</xdr:rowOff>
    </xdr:from>
    <xdr:to>
      <xdr:col>41</xdr:col>
      <xdr:colOff>50800</xdr:colOff>
      <xdr:row>40</xdr:row>
      <xdr:rowOff>95128</xdr:rowOff>
    </xdr:to>
    <xdr:cxnSp macro="">
      <xdr:nvCxnSpPr>
        <xdr:cNvPr id="137" name="直線コネクタ 136">
          <a:extLst>
            <a:ext uri="{FF2B5EF4-FFF2-40B4-BE49-F238E27FC236}">
              <a16:creationId xmlns:a16="http://schemas.microsoft.com/office/drawing/2014/main" id="{E291B210-B36F-4E0E-8561-DAF076615A66}"/>
            </a:ext>
          </a:extLst>
        </xdr:cNvPr>
        <xdr:cNvCxnSpPr/>
      </xdr:nvCxnSpPr>
      <xdr:spPr>
        <a:xfrm flipV="1">
          <a:off x="6972300" y="6948300"/>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542830A3-8A12-46AA-BB71-88AB8F147092}"/>
            </a:ext>
          </a:extLst>
        </xdr:cNvPr>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C866EEB7-9F09-492B-AA9F-2980C16B5F07}"/>
            </a:ext>
          </a:extLst>
        </xdr:cNvPr>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D82C4450-ADA8-4D66-AD27-D341DBA46EDF}"/>
            </a:ext>
          </a:extLst>
        </xdr:cNvPr>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19D54290-A7D4-48CE-966C-CBF75E19BF15}"/>
            </a:ext>
          </a:extLst>
        </xdr:cNvPr>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122241</xdr:rowOff>
    </xdr:from>
    <xdr:ext cx="534377" cy="259045"/>
    <xdr:sp macro="" textlink="">
      <xdr:nvSpPr>
        <xdr:cNvPr id="142" name="n_1mainValue【道路】&#10;一人当たり延長">
          <a:extLst>
            <a:ext uri="{FF2B5EF4-FFF2-40B4-BE49-F238E27FC236}">
              <a16:creationId xmlns:a16="http://schemas.microsoft.com/office/drawing/2014/main" id="{AD1BA22F-ECC5-4531-B62F-BBA56D419D77}"/>
            </a:ext>
          </a:extLst>
        </xdr:cNvPr>
        <xdr:cNvSpPr txBox="1"/>
      </xdr:nvSpPr>
      <xdr:spPr>
        <a:xfrm>
          <a:off x="9359411" y="698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126740</xdr:rowOff>
    </xdr:from>
    <xdr:ext cx="534377" cy="259045"/>
    <xdr:sp macro="" textlink="">
      <xdr:nvSpPr>
        <xdr:cNvPr id="143" name="n_2mainValue【道路】&#10;一人当たり延長">
          <a:extLst>
            <a:ext uri="{FF2B5EF4-FFF2-40B4-BE49-F238E27FC236}">
              <a16:creationId xmlns:a16="http://schemas.microsoft.com/office/drawing/2014/main" id="{59E6C832-1A7E-42A1-A22C-13133B9B402D}"/>
            </a:ext>
          </a:extLst>
        </xdr:cNvPr>
        <xdr:cNvSpPr txBox="1"/>
      </xdr:nvSpPr>
      <xdr:spPr>
        <a:xfrm>
          <a:off x="8483111" y="698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132227</xdr:rowOff>
    </xdr:from>
    <xdr:ext cx="534377" cy="259045"/>
    <xdr:sp macro="" textlink="">
      <xdr:nvSpPr>
        <xdr:cNvPr id="144" name="n_3mainValue【道路】&#10;一人当たり延長">
          <a:extLst>
            <a:ext uri="{FF2B5EF4-FFF2-40B4-BE49-F238E27FC236}">
              <a16:creationId xmlns:a16="http://schemas.microsoft.com/office/drawing/2014/main" id="{C5254CB8-A3A3-401C-BB5C-C6FD16E0581F}"/>
            </a:ext>
          </a:extLst>
        </xdr:cNvPr>
        <xdr:cNvSpPr txBox="1"/>
      </xdr:nvSpPr>
      <xdr:spPr>
        <a:xfrm>
          <a:off x="7594111" y="699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137055</xdr:rowOff>
    </xdr:from>
    <xdr:ext cx="534377" cy="259045"/>
    <xdr:sp macro="" textlink="">
      <xdr:nvSpPr>
        <xdr:cNvPr id="145" name="n_4mainValue【道路】&#10;一人当たり延長">
          <a:extLst>
            <a:ext uri="{FF2B5EF4-FFF2-40B4-BE49-F238E27FC236}">
              <a16:creationId xmlns:a16="http://schemas.microsoft.com/office/drawing/2014/main" id="{C298626D-B585-48BF-9DA5-DD26DF1FE637}"/>
            </a:ext>
          </a:extLst>
        </xdr:cNvPr>
        <xdr:cNvSpPr txBox="1"/>
      </xdr:nvSpPr>
      <xdr:spPr>
        <a:xfrm>
          <a:off x="6705111" y="69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787EAC0-9E23-4ED9-92FD-439C29C37B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571FA31-7B53-4F55-8FEE-E80CAA6B18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E636D77-8111-4A6D-B177-8A1E91D53E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1336689-C2FC-48D1-97AC-803617F7F3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9F4ECE5-FE8B-413C-BFCB-181277F6AA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68D8B6C-C5EE-43CF-BFE5-73BB14BF47E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89F8305-FF72-458D-8C46-22F9CD1CCCD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C77C2B3-5A54-4BE3-A5B8-DE80C7C81FD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1D15D67-C9BE-45EC-A2B3-53529A37B9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0DD400A-AAB5-4B87-9895-25ED0310062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03C42C3-2D54-4856-A926-6738510E3B5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54DED753-A098-4424-9C43-8D4574C9A6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B4BB67F-82B7-4556-BE3B-BBA7D4CE0BF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10C05E19-27EB-475B-A96A-D90B541B3E2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3340A8F-BF38-4C8C-A8D0-2FB667E7CA4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F87352F2-C451-43E5-AE91-E811AEF9759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697EA893-8902-4321-9469-3EB85E3EFA9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CD88817-81E3-4757-8832-75A23CECA61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93B8506C-F438-48FC-9755-CE7151CE41F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5BED29F-52E3-4ACD-9191-257F331AFB8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82AB2FB-DFA5-41EF-BD5C-82FD35E3D77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13CBF0D-97B7-4A6D-BA2B-EB4F9056EC6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19CF137-4682-48CE-BA8A-19682BDDF6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ED79A99-8BBD-4014-B179-810CD5E7F2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9FB5D50-2356-4D39-8C79-096B724C59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3351DEFA-5FAB-4028-B33E-E00A6930B04B}"/>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E165874-9E4B-4455-AD30-16F59BDC62CA}"/>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BDD976FE-4BCC-4860-B53A-236F4ADD97B9}"/>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D24B8B75-F44F-47F1-8BAD-1BE2C8994E43}"/>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29118078-6506-4B7A-BA2B-FCE27ED2A12E}"/>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73720E2-D1B6-4009-8EAA-E53684A17F33}"/>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409118B1-70E5-44A1-A790-D9C95C21C42F}"/>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83F67559-AC3C-4B6C-8686-91FAC903AB9C}"/>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AD940E1B-14D2-4454-A0E6-CC40FA59C5DF}"/>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E90ED73F-B347-4D78-BF82-5B72A9BCFFFE}"/>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E58FAAC3-7F62-456E-A64E-1174C524ED39}"/>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6E9122F-71BF-4E1C-AC7F-1CF78D399E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AE0332A-A106-4413-959A-56F0806F57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E8287C3-3DBB-419F-BB9E-82CA0A13A01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ED990BB-6415-4696-8BF4-1050FE94EA6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41277F5-4B59-4483-A74A-72CA687587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19413</xdr:rowOff>
    </xdr:from>
    <xdr:to>
      <xdr:col>24</xdr:col>
      <xdr:colOff>114300</xdr:colOff>
      <xdr:row>62</xdr:row>
      <xdr:rowOff>121013</xdr:rowOff>
    </xdr:to>
    <xdr:sp macro="" textlink="">
      <xdr:nvSpPr>
        <xdr:cNvPr id="187" name="楕円 186">
          <a:extLst>
            <a:ext uri="{FF2B5EF4-FFF2-40B4-BE49-F238E27FC236}">
              <a16:creationId xmlns:a16="http://schemas.microsoft.com/office/drawing/2014/main" id="{84676597-26C4-49DC-A6FE-5E4E4DD4B71E}"/>
            </a:ext>
          </a:extLst>
        </xdr:cNvPr>
        <xdr:cNvSpPr/>
      </xdr:nvSpPr>
      <xdr:spPr>
        <a:xfrm>
          <a:off x="45847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169290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CBB67F6-37FF-43DE-A64E-B4D4AD716D37}"/>
            </a:ext>
          </a:extLst>
        </xdr:cNvPr>
        <xdr:cNvSpPr txBox="1"/>
      </xdr:nvSpPr>
      <xdr:spPr>
        <a:xfrm>
          <a:off x="4673600"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171269</xdr:rowOff>
    </xdr:from>
    <xdr:to>
      <xdr:col>20</xdr:col>
      <xdr:colOff>38100</xdr:colOff>
      <xdr:row>62</xdr:row>
      <xdr:rowOff>101419</xdr:rowOff>
    </xdr:to>
    <xdr:sp macro="" textlink="">
      <xdr:nvSpPr>
        <xdr:cNvPr id="189" name="楕円 188">
          <a:extLst>
            <a:ext uri="{FF2B5EF4-FFF2-40B4-BE49-F238E27FC236}">
              <a16:creationId xmlns:a16="http://schemas.microsoft.com/office/drawing/2014/main" id="{26B5DA1B-576C-48C0-821F-39F3737092FE}"/>
            </a:ext>
          </a:extLst>
        </xdr:cNvPr>
        <xdr:cNvSpPr/>
      </xdr:nvSpPr>
      <xdr:spPr>
        <a:xfrm>
          <a:off x="3746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50619</xdr:rowOff>
    </xdr:from>
    <xdr:to>
      <xdr:col>24</xdr:col>
      <xdr:colOff>63500</xdr:colOff>
      <xdr:row>62</xdr:row>
      <xdr:rowOff>70213</xdr:rowOff>
    </xdr:to>
    <xdr:cxnSp macro="">
      <xdr:nvCxnSpPr>
        <xdr:cNvPr id="190" name="直線コネクタ 189">
          <a:extLst>
            <a:ext uri="{FF2B5EF4-FFF2-40B4-BE49-F238E27FC236}">
              <a16:creationId xmlns:a16="http://schemas.microsoft.com/office/drawing/2014/main" id="{D69CAAC6-ED95-4A37-927E-F8E524794127}"/>
            </a:ext>
          </a:extLst>
        </xdr:cNvPr>
        <xdr:cNvCxnSpPr/>
      </xdr:nvCxnSpPr>
      <xdr:spPr>
        <a:xfrm>
          <a:off x="3797300" y="106805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153307</xdr:rowOff>
    </xdr:from>
    <xdr:to>
      <xdr:col>15</xdr:col>
      <xdr:colOff>101600</xdr:colOff>
      <xdr:row>62</xdr:row>
      <xdr:rowOff>83457</xdr:rowOff>
    </xdr:to>
    <xdr:sp macro="" textlink="">
      <xdr:nvSpPr>
        <xdr:cNvPr id="191" name="楕円 190">
          <a:extLst>
            <a:ext uri="{FF2B5EF4-FFF2-40B4-BE49-F238E27FC236}">
              <a16:creationId xmlns:a16="http://schemas.microsoft.com/office/drawing/2014/main" id="{F66B4048-37CE-418F-BF39-2CC152DFFCDD}"/>
            </a:ext>
          </a:extLst>
        </xdr:cNvPr>
        <xdr:cNvSpPr/>
      </xdr:nvSpPr>
      <xdr:spPr>
        <a:xfrm>
          <a:off x="2857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32657</xdr:rowOff>
    </xdr:from>
    <xdr:to>
      <xdr:col>19</xdr:col>
      <xdr:colOff>177800</xdr:colOff>
      <xdr:row>62</xdr:row>
      <xdr:rowOff>50619</xdr:rowOff>
    </xdr:to>
    <xdr:cxnSp macro="">
      <xdr:nvCxnSpPr>
        <xdr:cNvPr id="192" name="直線コネクタ 191">
          <a:extLst>
            <a:ext uri="{FF2B5EF4-FFF2-40B4-BE49-F238E27FC236}">
              <a16:creationId xmlns:a16="http://schemas.microsoft.com/office/drawing/2014/main" id="{C27C7AC5-AE41-4739-A62B-F3E644C206D9}"/>
            </a:ext>
          </a:extLst>
        </xdr:cNvPr>
        <xdr:cNvCxnSpPr/>
      </xdr:nvCxnSpPr>
      <xdr:spPr>
        <a:xfrm>
          <a:off x="2908300" y="106625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133713</xdr:rowOff>
    </xdr:from>
    <xdr:to>
      <xdr:col>10</xdr:col>
      <xdr:colOff>165100</xdr:colOff>
      <xdr:row>62</xdr:row>
      <xdr:rowOff>63863</xdr:rowOff>
    </xdr:to>
    <xdr:sp macro="" textlink="">
      <xdr:nvSpPr>
        <xdr:cNvPr id="193" name="楕円 192">
          <a:extLst>
            <a:ext uri="{FF2B5EF4-FFF2-40B4-BE49-F238E27FC236}">
              <a16:creationId xmlns:a16="http://schemas.microsoft.com/office/drawing/2014/main" id="{009B8FA2-6DBC-4FE2-B039-96EFF3547E12}"/>
            </a:ext>
          </a:extLst>
        </xdr:cNvPr>
        <xdr:cNvSpPr/>
      </xdr:nvSpPr>
      <xdr:spPr>
        <a:xfrm>
          <a:off x="1968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13063</xdr:rowOff>
    </xdr:from>
    <xdr:to>
      <xdr:col>15</xdr:col>
      <xdr:colOff>50800</xdr:colOff>
      <xdr:row>62</xdr:row>
      <xdr:rowOff>32657</xdr:rowOff>
    </xdr:to>
    <xdr:cxnSp macro="">
      <xdr:nvCxnSpPr>
        <xdr:cNvPr id="194" name="直線コネクタ 193">
          <a:extLst>
            <a:ext uri="{FF2B5EF4-FFF2-40B4-BE49-F238E27FC236}">
              <a16:creationId xmlns:a16="http://schemas.microsoft.com/office/drawing/2014/main" id="{1400B7AE-F22D-4B4C-84C5-BC1A9298E82A}"/>
            </a:ext>
          </a:extLst>
        </xdr:cNvPr>
        <xdr:cNvCxnSpPr/>
      </xdr:nvCxnSpPr>
      <xdr:spPr>
        <a:xfrm>
          <a:off x="2019300" y="106429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112485</xdr:rowOff>
    </xdr:from>
    <xdr:to>
      <xdr:col>6</xdr:col>
      <xdr:colOff>38100</xdr:colOff>
      <xdr:row>62</xdr:row>
      <xdr:rowOff>42635</xdr:rowOff>
    </xdr:to>
    <xdr:sp macro="" textlink="">
      <xdr:nvSpPr>
        <xdr:cNvPr id="195" name="楕円 194">
          <a:extLst>
            <a:ext uri="{FF2B5EF4-FFF2-40B4-BE49-F238E27FC236}">
              <a16:creationId xmlns:a16="http://schemas.microsoft.com/office/drawing/2014/main" id="{B198BBFB-E02E-4872-8D6D-292EED7DA22E}"/>
            </a:ext>
          </a:extLst>
        </xdr:cNvPr>
        <xdr:cNvSpPr/>
      </xdr:nvSpPr>
      <xdr:spPr>
        <a:xfrm>
          <a:off x="1079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163285</xdr:rowOff>
    </xdr:from>
    <xdr:to>
      <xdr:col>10</xdr:col>
      <xdr:colOff>114300</xdr:colOff>
      <xdr:row>62</xdr:row>
      <xdr:rowOff>13063</xdr:rowOff>
    </xdr:to>
    <xdr:cxnSp macro="">
      <xdr:nvCxnSpPr>
        <xdr:cNvPr id="196" name="直線コネクタ 195">
          <a:extLst>
            <a:ext uri="{FF2B5EF4-FFF2-40B4-BE49-F238E27FC236}">
              <a16:creationId xmlns:a16="http://schemas.microsoft.com/office/drawing/2014/main" id="{ABFABC80-961E-4213-9498-5EA2DA5A4A0E}"/>
            </a:ext>
          </a:extLst>
        </xdr:cNvPr>
        <xdr:cNvCxnSpPr/>
      </xdr:nvCxnSpPr>
      <xdr:spPr>
        <a:xfrm>
          <a:off x="1130300" y="1062173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819FDAD-BD2E-41E8-9D89-E7D28E8E2974}"/>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8A0E1EF-4335-4494-B050-41B0F6E960D6}"/>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6654BCD-EFB2-4DCC-A3DD-60C9F4F8BB98}"/>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A766690-42E7-4138-887E-282B43F90778}"/>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92546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F601268-787F-44FD-9A96-4E2B0A6DF1AE}"/>
            </a:ext>
          </a:extLst>
        </xdr:cNvPr>
        <xdr:cNvSpPr txBox="1"/>
      </xdr:nvSpPr>
      <xdr:spPr>
        <a:xfrm>
          <a:off x="35820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74584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9A47CE09-CDFF-4778-8E7D-C60CD454C00D}"/>
            </a:ext>
          </a:extLst>
        </xdr:cNvPr>
        <xdr:cNvSpPr txBox="1"/>
      </xdr:nvSpPr>
      <xdr:spPr>
        <a:xfrm>
          <a:off x="2705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54990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CDAF9FC-336B-4F93-81B3-4391AC902602}"/>
            </a:ext>
          </a:extLst>
        </xdr:cNvPr>
        <xdr:cNvSpPr txBox="1"/>
      </xdr:nvSpPr>
      <xdr:spPr>
        <a:xfrm>
          <a:off x="1816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33762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3FA954E-A41E-4EB4-BF5D-5CA770C97AB7}"/>
            </a:ext>
          </a:extLst>
        </xdr:cNvPr>
        <xdr:cNvSpPr txBox="1"/>
      </xdr:nvSpPr>
      <xdr:spPr>
        <a:xfrm>
          <a:off x="927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E94EFAB-C18F-41C4-A67F-A6E7053922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910356E-8E93-468C-9EE7-B5E7CEDA20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4F23E89-4F28-460D-AD59-643946AA44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E6100A-CD5E-4CB6-8758-6DFBB77F1E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F02EFCE-2784-40E1-A10D-B29EBAD311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C085920-98A2-453B-8245-665281B645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EEFB582-0DD4-41F9-83FE-087248EA582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C72A9CF-143A-496C-8351-0A2C31F690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F694776D-3D4B-4BFE-B720-63F3CAEFEB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70C30D9-C3E9-408A-ADA0-39CE960C5C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871509F-B1FD-49AF-92C0-CC5513E9392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7E6942E2-AB9F-4391-BCF3-67DB2948A9D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1A5AC00-91A8-4ADF-B42C-57D42034C66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41EC1E03-E968-41B8-9CB3-7F2FB461FCF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5A40FD6-5918-4A40-AB09-845F077D866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1B1D8A8D-C8EB-4D56-9D1F-E36FBB5A7A6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820612B-8026-4A6E-915E-545D5BC05AA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14FFCEA-D521-4C14-B4CB-085E0F637D3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3D009B4-3D7D-4E94-AFAF-7BB3D474F9E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F5C297BE-3309-4A29-94D6-955C482D49F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1D2A04B-05B0-4D7F-9788-310DEFE266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0497BD9-ED3F-4EAB-8142-85E23270682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1E62831-9EE9-4D11-B49C-A4847B89D5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9B1821F7-D9F3-41CC-91D8-88C8E3D8FB25}"/>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E571776-39B8-4538-8C68-5A22CCB19D14}"/>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24898365-F24D-4401-8433-EAED371BF805}"/>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3DE4EB94-506F-4D1A-B357-1D87FCB50D63}"/>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E005E9F6-0869-4462-A5A4-90C76492DEA8}"/>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3E94B616-D833-42A4-8356-9672500F07E0}"/>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923E6B15-ED14-4C8B-8AB2-844B94D2E16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D9A9CF3E-5538-4FD7-A611-9530F88CA18B}"/>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9B1DB548-F78C-48C5-AB18-42751CF55946}"/>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92FC84E-BADC-4977-AE68-46A8CD6766DC}"/>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D06E3BE4-4CC8-4100-9E29-437BFBEA9594}"/>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AF065FC-8BC6-4FE3-8979-DA44A7228E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7E79FA7-86B9-4482-8CFE-E68BFE9B10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0588B3E-5DE9-4004-9520-20CF92D9086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7D0F6F1-2E67-42D9-B5DE-E1D83CDF8E5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0905B50-9CF1-42F0-9C51-DF9AFCBD79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141384</xdr:rowOff>
    </xdr:from>
    <xdr:to>
      <xdr:col>55</xdr:col>
      <xdr:colOff>50800</xdr:colOff>
      <xdr:row>62</xdr:row>
      <xdr:rowOff>71534</xdr:rowOff>
    </xdr:to>
    <xdr:sp macro="" textlink="">
      <xdr:nvSpPr>
        <xdr:cNvPr id="244" name="楕円 243">
          <a:extLst>
            <a:ext uri="{FF2B5EF4-FFF2-40B4-BE49-F238E27FC236}">
              <a16:creationId xmlns:a16="http://schemas.microsoft.com/office/drawing/2014/main" id="{4C647D76-540B-4A57-BAEA-EDC718604729}"/>
            </a:ext>
          </a:extLst>
        </xdr:cNvPr>
        <xdr:cNvSpPr/>
      </xdr:nvSpPr>
      <xdr:spPr>
        <a:xfrm>
          <a:off x="10426700" y="1059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164261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1833EF79-4A68-4B2F-A3F5-4A65DA9680CE}"/>
            </a:ext>
          </a:extLst>
        </xdr:cNvPr>
        <xdr:cNvSpPr txBox="1"/>
      </xdr:nvSpPr>
      <xdr:spPr>
        <a:xfrm>
          <a:off x="10515600" y="1045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149551</xdr:rowOff>
    </xdr:from>
    <xdr:to>
      <xdr:col>50</xdr:col>
      <xdr:colOff>165100</xdr:colOff>
      <xdr:row>62</xdr:row>
      <xdr:rowOff>79701</xdr:rowOff>
    </xdr:to>
    <xdr:sp macro="" textlink="">
      <xdr:nvSpPr>
        <xdr:cNvPr id="246" name="楕円 245">
          <a:extLst>
            <a:ext uri="{FF2B5EF4-FFF2-40B4-BE49-F238E27FC236}">
              <a16:creationId xmlns:a16="http://schemas.microsoft.com/office/drawing/2014/main" id="{A7D780D6-CD04-4373-B52C-951BF5D0F781}"/>
            </a:ext>
          </a:extLst>
        </xdr:cNvPr>
        <xdr:cNvSpPr/>
      </xdr:nvSpPr>
      <xdr:spPr>
        <a:xfrm>
          <a:off x="9588500" y="1060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20734</xdr:rowOff>
    </xdr:from>
    <xdr:to>
      <xdr:col>55</xdr:col>
      <xdr:colOff>0</xdr:colOff>
      <xdr:row>62</xdr:row>
      <xdr:rowOff>28901</xdr:rowOff>
    </xdr:to>
    <xdr:cxnSp macro="">
      <xdr:nvCxnSpPr>
        <xdr:cNvPr id="247" name="直線コネクタ 246">
          <a:extLst>
            <a:ext uri="{FF2B5EF4-FFF2-40B4-BE49-F238E27FC236}">
              <a16:creationId xmlns:a16="http://schemas.microsoft.com/office/drawing/2014/main" id="{DE6CDE0C-AF8A-4288-8484-8F36D86D0C5A}"/>
            </a:ext>
          </a:extLst>
        </xdr:cNvPr>
        <xdr:cNvCxnSpPr/>
      </xdr:nvCxnSpPr>
      <xdr:spPr>
        <a:xfrm flipV="1">
          <a:off x="9639300" y="10650634"/>
          <a:ext cx="8382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157373</xdr:rowOff>
    </xdr:from>
    <xdr:to>
      <xdr:col>46</xdr:col>
      <xdr:colOff>38100</xdr:colOff>
      <xdr:row>62</xdr:row>
      <xdr:rowOff>87523</xdr:rowOff>
    </xdr:to>
    <xdr:sp macro="" textlink="">
      <xdr:nvSpPr>
        <xdr:cNvPr id="248" name="楕円 247">
          <a:extLst>
            <a:ext uri="{FF2B5EF4-FFF2-40B4-BE49-F238E27FC236}">
              <a16:creationId xmlns:a16="http://schemas.microsoft.com/office/drawing/2014/main" id="{D9432237-B5E1-4B4B-A245-482667AFF6EF}"/>
            </a:ext>
          </a:extLst>
        </xdr:cNvPr>
        <xdr:cNvSpPr/>
      </xdr:nvSpPr>
      <xdr:spPr>
        <a:xfrm>
          <a:off x="8699500" y="106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28901</xdr:rowOff>
    </xdr:from>
    <xdr:to>
      <xdr:col>50</xdr:col>
      <xdr:colOff>114300</xdr:colOff>
      <xdr:row>62</xdr:row>
      <xdr:rowOff>36723</xdr:rowOff>
    </xdr:to>
    <xdr:cxnSp macro="">
      <xdr:nvCxnSpPr>
        <xdr:cNvPr id="249" name="直線コネクタ 248">
          <a:extLst>
            <a:ext uri="{FF2B5EF4-FFF2-40B4-BE49-F238E27FC236}">
              <a16:creationId xmlns:a16="http://schemas.microsoft.com/office/drawing/2014/main" id="{9F3B90FE-0A30-4593-8055-72A137A3013A}"/>
            </a:ext>
          </a:extLst>
        </xdr:cNvPr>
        <xdr:cNvCxnSpPr/>
      </xdr:nvCxnSpPr>
      <xdr:spPr>
        <a:xfrm flipV="1">
          <a:off x="8750300" y="10658801"/>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166896</xdr:rowOff>
    </xdr:from>
    <xdr:to>
      <xdr:col>41</xdr:col>
      <xdr:colOff>101600</xdr:colOff>
      <xdr:row>62</xdr:row>
      <xdr:rowOff>97046</xdr:rowOff>
    </xdr:to>
    <xdr:sp macro="" textlink="">
      <xdr:nvSpPr>
        <xdr:cNvPr id="250" name="楕円 249">
          <a:extLst>
            <a:ext uri="{FF2B5EF4-FFF2-40B4-BE49-F238E27FC236}">
              <a16:creationId xmlns:a16="http://schemas.microsoft.com/office/drawing/2014/main" id="{B84BE68B-6CC1-42A4-AA8E-E2878E667882}"/>
            </a:ext>
          </a:extLst>
        </xdr:cNvPr>
        <xdr:cNvSpPr/>
      </xdr:nvSpPr>
      <xdr:spPr>
        <a:xfrm>
          <a:off x="7810500" y="106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36723</xdr:rowOff>
    </xdr:from>
    <xdr:to>
      <xdr:col>45</xdr:col>
      <xdr:colOff>177800</xdr:colOff>
      <xdr:row>62</xdr:row>
      <xdr:rowOff>46246</xdr:rowOff>
    </xdr:to>
    <xdr:cxnSp macro="">
      <xdr:nvCxnSpPr>
        <xdr:cNvPr id="251" name="直線コネクタ 250">
          <a:extLst>
            <a:ext uri="{FF2B5EF4-FFF2-40B4-BE49-F238E27FC236}">
              <a16:creationId xmlns:a16="http://schemas.microsoft.com/office/drawing/2014/main" id="{EE53B382-AC88-484C-BAB3-85F886DCF0FE}"/>
            </a:ext>
          </a:extLst>
        </xdr:cNvPr>
        <xdr:cNvCxnSpPr/>
      </xdr:nvCxnSpPr>
      <xdr:spPr>
        <a:xfrm flipV="1">
          <a:off x="7861300" y="10666623"/>
          <a:ext cx="889000" cy="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3841</xdr:rowOff>
    </xdr:from>
    <xdr:to>
      <xdr:col>36</xdr:col>
      <xdr:colOff>165100</xdr:colOff>
      <xdr:row>62</xdr:row>
      <xdr:rowOff>105441</xdr:rowOff>
    </xdr:to>
    <xdr:sp macro="" textlink="">
      <xdr:nvSpPr>
        <xdr:cNvPr id="252" name="楕円 251">
          <a:extLst>
            <a:ext uri="{FF2B5EF4-FFF2-40B4-BE49-F238E27FC236}">
              <a16:creationId xmlns:a16="http://schemas.microsoft.com/office/drawing/2014/main" id="{71ED48F9-C494-4296-A378-540A27CFCAD8}"/>
            </a:ext>
          </a:extLst>
        </xdr:cNvPr>
        <xdr:cNvSpPr/>
      </xdr:nvSpPr>
      <xdr:spPr>
        <a:xfrm>
          <a:off x="6921500" y="106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46246</xdr:rowOff>
    </xdr:from>
    <xdr:to>
      <xdr:col>41</xdr:col>
      <xdr:colOff>50800</xdr:colOff>
      <xdr:row>62</xdr:row>
      <xdr:rowOff>54641</xdr:rowOff>
    </xdr:to>
    <xdr:cxnSp macro="">
      <xdr:nvCxnSpPr>
        <xdr:cNvPr id="253" name="直線コネクタ 252">
          <a:extLst>
            <a:ext uri="{FF2B5EF4-FFF2-40B4-BE49-F238E27FC236}">
              <a16:creationId xmlns:a16="http://schemas.microsoft.com/office/drawing/2014/main" id="{F6CDD06D-73B9-491D-AADA-DD74836BB938}"/>
            </a:ext>
          </a:extLst>
        </xdr:cNvPr>
        <xdr:cNvCxnSpPr/>
      </xdr:nvCxnSpPr>
      <xdr:spPr>
        <a:xfrm flipV="1">
          <a:off x="6972300" y="10676146"/>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98ACC328-285C-4389-9898-E431DA8A165F}"/>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A7D730F3-E150-4AF5-9F5E-281A47420FAD}"/>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5AA3B1B-CDDF-4CE9-A06D-0EDCEAB1664D}"/>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6ADD80B-CF15-4291-A9FA-DB1C918BA27F}"/>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96228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A3F80916-D880-482B-97DB-43A79F203A34}"/>
            </a:ext>
          </a:extLst>
        </xdr:cNvPr>
        <xdr:cNvSpPr txBox="1"/>
      </xdr:nvSpPr>
      <xdr:spPr>
        <a:xfrm>
          <a:off x="9327095" y="1038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104050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808359D-CBD3-4926-B778-7F41AE099052}"/>
            </a:ext>
          </a:extLst>
        </xdr:cNvPr>
        <xdr:cNvSpPr txBox="1"/>
      </xdr:nvSpPr>
      <xdr:spPr>
        <a:xfrm>
          <a:off x="8450795" y="1039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113573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1BB3F4B1-6B5E-4B2D-8459-7A0EF329A714}"/>
            </a:ext>
          </a:extLst>
        </xdr:cNvPr>
        <xdr:cNvSpPr txBox="1"/>
      </xdr:nvSpPr>
      <xdr:spPr>
        <a:xfrm>
          <a:off x="7561795" y="1040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121968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2429DAA-A01F-4D67-B713-48CFFD903445}"/>
            </a:ext>
          </a:extLst>
        </xdr:cNvPr>
        <xdr:cNvSpPr txBox="1"/>
      </xdr:nvSpPr>
      <xdr:spPr>
        <a:xfrm>
          <a:off x="6672795" y="1040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217FE6A-8ACF-485E-8BAD-E1E8687C9A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7882949-5A49-4DB1-BBE7-CC33DACD24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E5E22FC-792C-4900-8A5E-2531CFDC28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CB9B987-ACC2-4EA1-9F57-81AFAA2BB7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D8CA595-FB98-4754-B05F-6701EAF42F3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31A1A43-5EEB-46FC-97B3-05AB5DA173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4583D03-6C36-40A9-9053-3E9E8BD079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A1ED502-1A18-45E9-A4C1-E7104B54A32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F863235-8B4F-4B2A-8C77-74B5D7CD81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B400E70B-6ED8-4D9B-A7A9-92BCF8DC5E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EEFB3C0-7C38-4CBC-86AA-832B45AA7E2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CD7FDBB0-6B9F-4331-B750-152CF1DB06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841F7527-4877-4585-863A-1ACAAFCB61A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5F66A599-CEE1-4BF1-B0B1-E2D0AD86F5F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4B8FE4FD-04F7-4EB9-BB1C-A5BC4B606A6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ADDAAE2F-12F0-4575-9CA8-EDFB7A539B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EE4C575B-E90A-4684-87ED-0534341405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A8B6910-723B-4C88-9BBE-B6BE8569870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B767CAE6-80F8-4E65-B8A9-8ACE02D0AA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DBF6420-0779-492E-A9C0-728D2180E27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C8C05FF8-AF91-4F7A-9786-010F1160C01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A3E606D-849D-440D-A6E0-630C4ECA176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9C59C57A-1689-4825-BEF7-D2C48958D23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80DA5A32-919A-4684-8BAC-A5A0A1A0AD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45779387-B9BF-4DBD-8B63-B97EDC481895}"/>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E3C5692-4F3F-41F5-99DA-B3DBEF2FB85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5037AA7-F121-409F-BC70-30EDA2F0C15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4BCD9C6-0FAD-42AD-8B91-31486AA4DA9D}"/>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E3B224CB-4C40-4C8C-AB03-2507B16F20E1}"/>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37AE886A-14FF-47C8-943C-A3584030B9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A0632672-1715-4060-A05B-A583CDF4443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5D0039E0-D6D6-4940-9C98-6FC74048D932}"/>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8998D903-502A-445B-9493-BDC95132EA8D}"/>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51CED0E9-476C-4006-A8DC-56AFA7D4A49F}"/>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F25628F8-9D93-4761-83D6-E7A25777B692}"/>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8DD2E12-ECBF-42A3-A853-493F4B049CE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8709C47-62CB-4C7A-861B-FFD365C1F9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1F572CA-4963-4C89-8FC9-CC419915D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F57F9C8-BD3A-40C4-8946-59B78E63ECB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2DFD5E1-CA6C-4D93-95BB-879DD7AFBA9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302" name="楕円 301">
          <a:extLst>
            <a:ext uri="{FF2B5EF4-FFF2-40B4-BE49-F238E27FC236}">
              <a16:creationId xmlns:a16="http://schemas.microsoft.com/office/drawing/2014/main" id="{CED47C75-7C29-41E5-9F85-5C327E67B2B6}"/>
            </a:ext>
          </a:extLst>
        </xdr:cNvPr>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8E5E3EB-4F74-496C-8ACC-DBACF21E83A3}"/>
            </a:ext>
          </a:extLst>
        </xdr:cNvPr>
        <xdr:cNvSpPr txBox="1"/>
      </xdr:nvSpPr>
      <xdr:spPr>
        <a:xfrm>
          <a:off x="4673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149225</xdr:rowOff>
    </xdr:from>
    <xdr:to>
      <xdr:col>20</xdr:col>
      <xdr:colOff>38100</xdr:colOff>
      <xdr:row>83</xdr:row>
      <xdr:rowOff>79375</xdr:rowOff>
    </xdr:to>
    <xdr:sp macro="" textlink="">
      <xdr:nvSpPr>
        <xdr:cNvPr id="304" name="楕円 303">
          <a:extLst>
            <a:ext uri="{FF2B5EF4-FFF2-40B4-BE49-F238E27FC236}">
              <a16:creationId xmlns:a16="http://schemas.microsoft.com/office/drawing/2014/main" id="{72A4B7C1-5A41-4ACB-9C68-5284FA601E9A}"/>
            </a:ext>
          </a:extLst>
        </xdr:cNvPr>
        <xdr:cNvSpPr/>
      </xdr:nvSpPr>
      <xdr:spPr>
        <a:xfrm>
          <a:off x="3746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60961</xdr:rowOff>
    </xdr:to>
    <xdr:cxnSp macro="">
      <xdr:nvCxnSpPr>
        <xdr:cNvPr id="305" name="直線コネクタ 304">
          <a:extLst>
            <a:ext uri="{FF2B5EF4-FFF2-40B4-BE49-F238E27FC236}">
              <a16:creationId xmlns:a16="http://schemas.microsoft.com/office/drawing/2014/main" id="{49D55CA3-98E4-4C14-BC88-A81A560642B0}"/>
            </a:ext>
          </a:extLst>
        </xdr:cNvPr>
        <xdr:cNvCxnSpPr/>
      </xdr:nvCxnSpPr>
      <xdr:spPr>
        <a:xfrm>
          <a:off x="3797300" y="142589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114936</xdr:rowOff>
    </xdr:from>
    <xdr:to>
      <xdr:col>15</xdr:col>
      <xdr:colOff>101600</xdr:colOff>
      <xdr:row>83</xdr:row>
      <xdr:rowOff>45086</xdr:rowOff>
    </xdr:to>
    <xdr:sp macro="" textlink="">
      <xdr:nvSpPr>
        <xdr:cNvPr id="306" name="楕円 305">
          <a:extLst>
            <a:ext uri="{FF2B5EF4-FFF2-40B4-BE49-F238E27FC236}">
              <a16:creationId xmlns:a16="http://schemas.microsoft.com/office/drawing/2014/main" id="{0368C254-B373-44C0-B756-CFBEC6C6D80D}"/>
            </a:ext>
          </a:extLst>
        </xdr:cNvPr>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28575</xdr:rowOff>
    </xdr:to>
    <xdr:cxnSp macro="">
      <xdr:nvCxnSpPr>
        <xdr:cNvPr id="307" name="直線コネクタ 306">
          <a:extLst>
            <a:ext uri="{FF2B5EF4-FFF2-40B4-BE49-F238E27FC236}">
              <a16:creationId xmlns:a16="http://schemas.microsoft.com/office/drawing/2014/main" id="{010DD3DE-DFC8-474F-8583-DD0D795F65BC}"/>
            </a:ext>
          </a:extLst>
        </xdr:cNvPr>
        <xdr:cNvCxnSpPr/>
      </xdr:nvCxnSpPr>
      <xdr:spPr>
        <a:xfrm>
          <a:off x="2908300" y="142246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08" name="楕円 307">
          <a:extLst>
            <a:ext uri="{FF2B5EF4-FFF2-40B4-BE49-F238E27FC236}">
              <a16:creationId xmlns:a16="http://schemas.microsoft.com/office/drawing/2014/main" id="{809816DC-C9E9-42FB-80E8-99648A44CF53}"/>
            </a:ext>
          </a:extLst>
        </xdr:cNvPr>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165736</xdr:rowOff>
    </xdr:to>
    <xdr:cxnSp macro="">
      <xdr:nvCxnSpPr>
        <xdr:cNvPr id="309" name="直線コネクタ 308">
          <a:extLst>
            <a:ext uri="{FF2B5EF4-FFF2-40B4-BE49-F238E27FC236}">
              <a16:creationId xmlns:a16="http://schemas.microsoft.com/office/drawing/2014/main" id="{93EFA12C-EA5A-410E-89B8-CCA0796B899E}"/>
            </a:ext>
          </a:extLst>
        </xdr:cNvPr>
        <xdr:cNvCxnSpPr/>
      </xdr:nvCxnSpPr>
      <xdr:spPr>
        <a:xfrm>
          <a:off x="2019300" y="141884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38736</xdr:rowOff>
    </xdr:from>
    <xdr:to>
      <xdr:col>6</xdr:col>
      <xdr:colOff>38100</xdr:colOff>
      <xdr:row>82</xdr:row>
      <xdr:rowOff>140336</xdr:rowOff>
    </xdr:to>
    <xdr:sp macro="" textlink="">
      <xdr:nvSpPr>
        <xdr:cNvPr id="310" name="楕円 309">
          <a:extLst>
            <a:ext uri="{FF2B5EF4-FFF2-40B4-BE49-F238E27FC236}">
              <a16:creationId xmlns:a16="http://schemas.microsoft.com/office/drawing/2014/main" id="{88DAD2F2-24FE-4C00-BEFD-AC5546C90A45}"/>
            </a:ext>
          </a:extLst>
        </xdr:cNvPr>
        <xdr:cNvSpPr/>
      </xdr:nvSpPr>
      <xdr:spPr>
        <a:xfrm>
          <a:off x="1079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89536</xdr:rowOff>
    </xdr:from>
    <xdr:to>
      <xdr:col>10</xdr:col>
      <xdr:colOff>114300</xdr:colOff>
      <xdr:row>82</xdr:row>
      <xdr:rowOff>129539</xdr:rowOff>
    </xdr:to>
    <xdr:cxnSp macro="">
      <xdr:nvCxnSpPr>
        <xdr:cNvPr id="311" name="直線コネクタ 310">
          <a:extLst>
            <a:ext uri="{FF2B5EF4-FFF2-40B4-BE49-F238E27FC236}">
              <a16:creationId xmlns:a16="http://schemas.microsoft.com/office/drawing/2014/main" id="{05E183E5-F69D-4C50-9739-1ED0C266F4C9}"/>
            </a:ext>
          </a:extLst>
        </xdr:cNvPr>
        <xdr:cNvCxnSpPr/>
      </xdr:nvCxnSpPr>
      <xdr:spPr>
        <a:xfrm>
          <a:off x="1130300" y="141484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9D525E4B-6841-42D1-804F-4FFA03098FAD}"/>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2B77E15C-386A-4A58-9470-BE350A4FC5F6}"/>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1C371CEB-310C-499C-A844-47EFD774CC3A}"/>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7E1D6281-9F46-41DA-B45E-2B446845859E}"/>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70502</xdr:rowOff>
    </xdr:from>
    <xdr:ext cx="405111" cy="259045"/>
    <xdr:sp macro="" textlink="">
      <xdr:nvSpPr>
        <xdr:cNvPr id="316" name="n_1mainValue【公営住宅】&#10;有形固定資産減価償却率">
          <a:extLst>
            <a:ext uri="{FF2B5EF4-FFF2-40B4-BE49-F238E27FC236}">
              <a16:creationId xmlns:a16="http://schemas.microsoft.com/office/drawing/2014/main" id="{67FD8987-F078-45CC-BC86-D8C65051EFB6}"/>
            </a:ext>
          </a:extLst>
        </xdr:cNvPr>
        <xdr:cNvSpPr txBox="1"/>
      </xdr:nvSpPr>
      <xdr:spPr>
        <a:xfrm>
          <a:off x="3582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61613</xdr:rowOff>
    </xdr:from>
    <xdr:ext cx="405111" cy="259045"/>
    <xdr:sp macro="" textlink="">
      <xdr:nvSpPr>
        <xdr:cNvPr id="317" name="n_2mainValue【公営住宅】&#10;有形固定資産減価償却率">
          <a:extLst>
            <a:ext uri="{FF2B5EF4-FFF2-40B4-BE49-F238E27FC236}">
              <a16:creationId xmlns:a16="http://schemas.microsoft.com/office/drawing/2014/main" id="{D9ADF287-15CD-4661-8DCE-A608D4F01897}"/>
            </a:ext>
          </a:extLst>
        </xdr:cNvPr>
        <xdr:cNvSpPr txBox="1"/>
      </xdr:nvSpPr>
      <xdr:spPr>
        <a:xfrm>
          <a:off x="27057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mainValue【公営住宅】&#10;有形固定資産減価償却率">
          <a:extLst>
            <a:ext uri="{FF2B5EF4-FFF2-40B4-BE49-F238E27FC236}">
              <a16:creationId xmlns:a16="http://schemas.microsoft.com/office/drawing/2014/main" id="{5082AC19-F2EF-444B-BA9C-E3D97D925DB5}"/>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156863</xdr:rowOff>
    </xdr:from>
    <xdr:ext cx="405111" cy="259045"/>
    <xdr:sp macro="" textlink="">
      <xdr:nvSpPr>
        <xdr:cNvPr id="319" name="n_4mainValue【公営住宅】&#10;有形固定資産減価償却率">
          <a:extLst>
            <a:ext uri="{FF2B5EF4-FFF2-40B4-BE49-F238E27FC236}">
              <a16:creationId xmlns:a16="http://schemas.microsoft.com/office/drawing/2014/main" id="{31943635-00A0-4EFD-8FC3-69781E4B8E8C}"/>
            </a:ext>
          </a:extLst>
        </xdr:cNvPr>
        <xdr:cNvSpPr txBox="1"/>
      </xdr:nvSpPr>
      <xdr:spPr>
        <a:xfrm>
          <a:off x="927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C4CABDA1-B1ED-46EB-9CDF-F6A3057BC5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455847D-092F-486A-A84A-6CC0289D0E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0D1E2E7-1D78-437E-878B-EB377F8AAA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3FCC2E7-8445-4CDE-904F-B63498E649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A8B0246-10DD-4798-BA0C-B0868F3E66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B5D1D2A-AD3C-483E-9A8B-63D08C4E83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BB84FB3-87FE-42BA-8B26-7F0383BF2C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5C22D53-27E0-46A6-A2E2-9B9E503FEE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38B49D72-08F1-49B6-BA8C-B53A2B7076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E11DBA2-AC7C-43AA-AC1A-BCADDD28BBD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F9363CD0-4E46-49BC-9BC9-27A663C77CB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7891A902-8475-41D9-8C2E-22D33B65B51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1AE8894F-7196-44D4-8E1C-A9E058283F8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37A03369-CD4B-4277-8BF3-8DF8F3E49E41}"/>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AF9FED85-18BD-402E-AE78-7E3FD9CA80D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FEB60CAA-08EF-44DD-9073-61F5E8BA9022}"/>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D5311A6-AFFB-49B8-9A66-1E607073049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210610DE-59E4-4F37-90D3-4AA99D020A5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5428831C-4E4B-4347-9779-6A29ABAAB8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61FEA84F-982F-4CCA-B1B7-19482B6E5B3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3318B4C5-D5AE-48D3-BCBC-C50EB95541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DF1C2D7B-0235-4DCF-A110-C0F21085DB9A}"/>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456E8A00-D817-4B70-8771-37C88789B6C6}"/>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8DCF4894-3337-4A39-8907-19FEC86F1FB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11994786-B2FB-4E45-9893-C3A2FF00AF56}"/>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64A44572-B676-421F-AD14-7110063A81BD}"/>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0A83E353-3220-45AF-B193-447DCFDDDADE}"/>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E9873EB0-9709-4D29-94DF-65469DE451D4}"/>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40E2E281-F3A7-4BD7-8389-80FEEEAA5C4B}"/>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C140A63C-5F19-4E91-AC0B-E608A7B179BE}"/>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520F94CA-DEB4-4D0E-8244-869138E07DDD}"/>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F8F5B4E2-CE41-4EDF-8308-8D99F186ABB3}"/>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1E4A4B3-A15B-44BB-87A3-059B37045CB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686CD70-26B8-4009-A6C0-020987C5E11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34BAFA4-E9F0-4FAB-8C49-D004D511BB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2AA74153-5D75-4DAA-A3DD-3406B9A668E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2A33436-E70E-4185-90C1-7A8BECC7E1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88570</xdr:rowOff>
    </xdr:from>
    <xdr:to>
      <xdr:col>55</xdr:col>
      <xdr:colOff>50800</xdr:colOff>
      <xdr:row>86</xdr:row>
      <xdr:rowOff>18720</xdr:rowOff>
    </xdr:to>
    <xdr:sp macro="" textlink="">
      <xdr:nvSpPr>
        <xdr:cNvPr id="357" name="楕円 356">
          <a:extLst>
            <a:ext uri="{FF2B5EF4-FFF2-40B4-BE49-F238E27FC236}">
              <a16:creationId xmlns:a16="http://schemas.microsoft.com/office/drawing/2014/main" id="{DF73D87B-8527-434C-9D83-FDCA062112DE}"/>
            </a:ext>
          </a:extLst>
        </xdr:cNvPr>
        <xdr:cNvSpPr/>
      </xdr:nvSpPr>
      <xdr:spPr>
        <a:xfrm>
          <a:off x="10426700" y="1466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47947</xdr:rowOff>
    </xdr:from>
    <xdr:ext cx="469744" cy="259045"/>
    <xdr:sp macro="" textlink="">
      <xdr:nvSpPr>
        <xdr:cNvPr id="358" name="【公営住宅】&#10;一人当たり面積該当値テキスト">
          <a:extLst>
            <a:ext uri="{FF2B5EF4-FFF2-40B4-BE49-F238E27FC236}">
              <a16:creationId xmlns:a16="http://schemas.microsoft.com/office/drawing/2014/main" id="{6550DA4E-94C6-48F2-880F-7DAAAF18E14B}"/>
            </a:ext>
          </a:extLst>
        </xdr:cNvPr>
        <xdr:cNvSpPr txBox="1"/>
      </xdr:nvSpPr>
      <xdr:spPr>
        <a:xfrm>
          <a:off x="10515600" y="144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89895</xdr:rowOff>
    </xdr:from>
    <xdr:to>
      <xdr:col>50</xdr:col>
      <xdr:colOff>165100</xdr:colOff>
      <xdr:row>86</xdr:row>
      <xdr:rowOff>20045</xdr:rowOff>
    </xdr:to>
    <xdr:sp macro="" textlink="">
      <xdr:nvSpPr>
        <xdr:cNvPr id="359" name="楕円 358">
          <a:extLst>
            <a:ext uri="{FF2B5EF4-FFF2-40B4-BE49-F238E27FC236}">
              <a16:creationId xmlns:a16="http://schemas.microsoft.com/office/drawing/2014/main" id="{5959A346-86B1-4BD7-B8B4-1483DE2D9FF4}"/>
            </a:ext>
          </a:extLst>
        </xdr:cNvPr>
        <xdr:cNvSpPr/>
      </xdr:nvSpPr>
      <xdr:spPr>
        <a:xfrm>
          <a:off x="9588500" y="146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139370</xdr:rowOff>
    </xdr:from>
    <xdr:to>
      <xdr:col>55</xdr:col>
      <xdr:colOff>0</xdr:colOff>
      <xdr:row>85</xdr:row>
      <xdr:rowOff>140695</xdr:rowOff>
    </xdr:to>
    <xdr:cxnSp macro="">
      <xdr:nvCxnSpPr>
        <xdr:cNvPr id="360" name="直線コネクタ 359">
          <a:extLst>
            <a:ext uri="{FF2B5EF4-FFF2-40B4-BE49-F238E27FC236}">
              <a16:creationId xmlns:a16="http://schemas.microsoft.com/office/drawing/2014/main" id="{13E5460E-A0D8-4542-A008-911D0F5E9292}"/>
            </a:ext>
          </a:extLst>
        </xdr:cNvPr>
        <xdr:cNvCxnSpPr/>
      </xdr:nvCxnSpPr>
      <xdr:spPr>
        <a:xfrm flipV="1">
          <a:off x="9639300" y="14712620"/>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91131</xdr:rowOff>
    </xdr:from>
    <xdr:to>
      <xdr:col>46</xdr:col>
      <xdr:colOff>38100</xdr:colOff>
      <xdr:row>86</xdr:row>
      <xdr:rowOff>21281</xdr:rowOff>
    </xdr:to>
    <xdr:sp macro="" textlink="">
      <xdr:nvSpPr>
        <xdr:cNvPr id="361" name="楕円 360">
          <a:extLst>
            <a:ext uri="{FF2B5EF4-FFF2-40B4-BE49-F238E27FC236}">
              <a16:creationId xmlns:a16="http://schemas.microsoft.com/office/drawing/2014/main" id="{6DBEA784-0F0F-47D0-BCB8-8705A90C5995}"/>
            </a:ext>
          </a:extLst>
        </xdr:cNvPr>
        <xdr:cNvSpPr/>
      </xdr:nvSpPr>
      <xdr:spPr>
        <a:xfrm>
          <a:off x="8699500" y="146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140695</xdr:rowOff>
    </xdr:from>
    <xdr:to>
      <xdr:col>50</xdr:col>
      <xdr:colOff>114300</xdr:colOff>
      <xdr:row>85</xdr:row>
      <xdr:rowOff>141931</xdr:rowOff>
    </xdr:to>
    <xdr:cxnSp macro="">
      <xdr:nvCxnSpPr>
        <xdr:cNvPr id="362" name="直線コネクタ 361">
          <a:extLst>
            <a:ext uri="{FF2B5EF4-FFF2-40B4-BE49-F238E27FC236}">
              <a16:creationId xmlns:a16="http://schemas.microsoft.com/office/drawing/2014/main" id="{8149B68D-141C-4ADE-9F13-E6F07F5A29B7}"/>
            </a:ext>
          </a:extLst>
        </xdr:cNvPr>
        <xdr:cNvCxnSpPr/>
      </xdr:nvCxnSpPr>
      <xdr:spPr>
        <a:xfrm flipV="1">
          <a:off x="8750300" y="14713945"/>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92731</xdr:rowOff>
    </xdr:from>
    <xdr:to>
      <xdr:col>41</xdr:col>
      <xdr:colOff>101600</xdr:colOff>
      <xdr:row>86</xdr:row>
      <xdr:rowOff>22881</xdr:rowOff>
    </xdr:to>
    <xdr:sp macro="" textlink="">
      <xdr:nvSpPr>
        <xdr:cNvPr id="363" name="楕円 362">
          <a:extLst>
            <a:ext uri="{FF2B5EF4-FFF2-40B4-BE49-F238E27FC236}">
              <a16:creationId xmlns:a16="http://schemas.microsoft.com/office/drawing/2014/main" id="{02B29B29-0B5A-48A4-8B0B-55CA90E5CB3B}"/>
            </a:ext>
          </a:extLst>
        </xdr:cNvPr>
        <xdr:cNvSpPr/>
      </xdr:nvSpPr>
      <xdr:spPr>
        <a:xfrm>
          <a:off x="7810500" y="146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141931</xdr:rowOff>
    </xdr:from>
    <xdr:to>
      <xdr:col>45</xdr:col>
      <xdr:colOff>177800</xdr:colOff>
      <xdr:row>85</xdr:row>
      <xdr:rowOff>143531</xdr:rowOff>
    </xdr:to>
    <xdr:cxnSp macro="">
      <xdr:nvCxnSpPr>
        <xdr:cNvPr id="364" name="直線コネクタ 363">
          <a:extLst>
            <a:ext uri="{FF2B5EF4-FFF2-40B4-BE49-F238E27FC236}">
              <a16:creationId xmlns:a16="http://schemas.microsoft.com/office/drawing/2014/main" id="{937BA2B1-FE99-49BF-A5EF-5F4E54E8468B}"/>
            </a:ext>
          </a:extLst>
        </xdr:cNvPr>
        <xdr:cNvCxnSpPr/>
      </xdr:nvCxnSpPr>
      <xdr:spPr>
        <a:xfrm flipV="1">
          <a:off x="7861300" y="1471518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94193</xdr:rowOff>
    </xdr:from>
    <xdr:to>
      <xdr:col>36</xdr:col>
      <xdr:colOff>165100</xdr:colOff>
      <xdr:row>86</xdr:row>
      <xdr:rowOff>24343</xdr:rowOff>
    </xdr:to>
    <xdr:sp macro="" textlink="">
      <xdr:nvSpPr>
        <xdr:cNvPr id="365" name="楕円 364">
          <a:extLst>
            <a:ext uri="{FF2B5EF4-FFF2-40B4-BE49-F238E27FC236}">
              <a16:creationId xmlns:a16="http://schemas.microsoft.com/office/drawing/2014/main" id="{EA345B3E-D441-4868-A054-B2B7F94EE3DE}"/>
            </a:ext>
          </a:extLst>
        </xdr:cNvPr>
        <xdr:cNvSpPr/>
      </xdr:nvSpPr>
      <xdr:spPr>
        <a:xfrm>
          <a:off x="6921500" y="146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143531</xdr:rowOff>
    </xdr:from>
    <xdr:to>
      <xdr:col>41</xdr:col>
      <xdr:colOff>50800</xdr:colOff>
      <xdr:row>85</xdr:row>
      <xdr:rowOff>144993</xdr:rowOff>
    </xdr:to>
    <xdr:cxnSp macro="">
      <xdr:nvCxnSpPr>
        <xdr:cNvPr id="366" name="直線コネクタ 365">
          <a:extLst>
            <a:ext uri="{FF2B5EF4-FFF2-40B4-BE49-F238E27FC236}">
              <a16:creationId xmlns:a16="http://schemas.microsoft.com/office/drawing/2014/main" id="{2B3AB0D1-3BC1-48BF-AE2D-CFBDA6C54586}"/>
            </a:ext>
          </a:extLst>
        </xdr:cNvPr>
        <xdr:cNvCxnSpPr/>
      </xdr:nvCxnSpPr>
      <xdr:spPr>
        <a:xfrm flipV="1">
          <a:off x="6972300" y="1471678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4712FDF6-060D-48B9-935A-9098625DD87E}"/>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016AA3B4-395B-4C0F-A74E-CC0503B82A4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69F1BB80-8C96-4ED0-844F-1176076E0D22}"/>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CD3C2B8B-AC7A-4EBB-B22E-E8F454263E7D}"/>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36572</xdr:rowOff>
    </xdr:from>
    <xdr:ext cx="469744" cy="259045"/>
    <xdr:sp macro="" textlink="">
      <xdr:nvSpPr>
        <xdr:cNvPr id="371" name="n_1mainValue【公営住宅】&#10;一人当たり面積">
          <a:extLst>
            <a:ext uri="{FF2B5EF4-FFF2-40B4-BE49-F238E27FC236}">
              <a16:creationId xmlns:a16="http://schemas.microsoft.com/office/drawing/2014/main" id="{044708CE-FC57-4C2F-8FCA-FA61BA95006F}"/>
            </a:ext>
          </a:extLst>
        </xdr:cNvPr>
        <xdr:cNvSpPr txBox="1"/>
      </xdr:nvSpPr>
      <xdr:spPr>
        <a:xfrm>
          <a:off x="9391727" y="1443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37808</xdr:rowOff>
    </xdr:from>
    <xdr:ext cx="469744" cy="259045"/>
    <xdr:sp macro="" textlink="">
      <xdr:nvSpPr>
        <xdr:cNvPr id="372" name="n_2mainValue【公営住宅】&#10;一人当たり面積">
          <a:extLst>
            <a:ext uri="{FF2B5EF4-FFF2-40B4-BE49-F238E27FC236}">
              <a16:creationId xmlns:a16="http://schemas.microsoft.com/office/drawing/2014/main" id="{E4FE397D-FB37-4BFB-A084-A4050D4DE339}"/>
            </a:ext>
          </a:extLst>
        </xdr:cNvPr>
        <xdr:cNvSpPr txBox="1"/>
      </xdr:nvSpPr>
      <xdr:spPr>
        <a:xfrm>
          <a:off x="8515427" y="1443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39408</xdr:rowOff>
    </xdr:from>
    <xdr:ext cx="469744" cy="259045"/>
    <xdr:sp macro="" textlink="">
      <xdr:nvSpPr>
        <xdr:cNvPr id="373" name="n_3mainValue【公営住宅】&#10;一人当たり面積">
          <a:extLst>
            <a:ext uri="{FF2B5EF4-FFF2-40B4-BE49-F238E27FC236}">
              <a16:creationId xmlns:a16="http://schemas.microsoft.com/office/drawing/2014/main" id="{76C201D6-6901-4134-B423-4140599EF441}"/>
            </a:ext>
          </a:extLst>
        </xdr:cNvPr>
        <xdr:cNvSpPr txBox="1"/>
      </xdr:nvSpPr>
      <xdr:spPr>
        <a:xfrm>
          <a:off x="7626427" y="1444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40870</xdr:rowOff>
    </xdr:from>
    <xdr:ext cx="469744" cy="259045"/>
    <xdr:sp macro="" textlink="">
      <xdr:nvSpPr>
        <xdr:cNvPr id="374" name="n_4mainValue【公営住宅】&#10;一人当たり面積">
          <a:extLst>
            <a:ext uri="{FF2B5EF4-FFF2-40B4-BE49-F238E27FC236}">
              <a16:creationId xmlns:a16="http://schemas.microsoft.com/office/drawing/2014/main" id="{01D24F13-D8EA-4474-9403-6BA5B6267E41}"/>
            </a:ext>
          </a:extLst>
        </xdr:cNvPr>
        <xdr:cNvSpPr txBox="1"/>
      </xdr:nvSpPr>
      <xdr:spPr>
        <a:xfrm>
          <a:off x="6737427" y="144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69AAEEA2-2AAD-4043-9943-77A3FEFF99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D2EF25A4-F171-4849-BD66-8BA317AD9B0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3DAE743-5667-4636-B67D-55BFC5F45F2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B9748F8A-F7C0-4F7D-BAF4-E636536E00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CC829BBF-74C3-4226-81DC-D0F25407C7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1B4182D-775C-4213-856D-0DA8CE4A100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EB7D2A7-4E12-428C-9188-0B13627544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668D043C-A4B2-426E-8AD1-8A19DC8A360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8B848285-A3E5-43D5-BFE0-25DFD14312B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78D19DA8-EEFD-4A21-BB79-E90E122FE79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F73329FB-79A0-4E3F-8D09-E5FE89CE29D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984E046E-13DE-4F53-A5B8-B87B230B686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C9608225-A234-4E56-AB96-9E1A1A42E8E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1A0D8BE2-B941-4146-903B-DEA72975576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BD0B071C-9DB1-4DDC-8FE2-74DE2B5F83F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3DE2C5FF-A345-437D-85B2-A08A2E0B511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497ABDE4-D226-46E9-9579-FBFD7AE7762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A8F04DCC-05AD-425D-BF8E-962CDBB17D4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CBE5F8F6-290A-4079-BD5F-9762B76D56F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E9EF351F-4F57-4D9D-9008-E0C49A00CF8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EDFB56FF-A865-43F2-937C-A7A5CCEA6CD7}"/>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48FD50D7-E2BF-4E2A-9A5E-F9D98DE355D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17FA428-3FBF-491B-8F18-3687CB91208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3BFEA375-40ED-4F02-8907-D5AA49634DBC}"/>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AED90BB7-9030-4842-9E63-297B58593AF8}"/>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CB9CE89-3718-476F-B46B-88B3D3D9048E}"/>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2C77BA30-3EE7-40EC-8191-146EB03FDE6D}"/>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19D26A8B-5CD1-407A-B7F2-B878E531B984}"/>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78B42E47-D05B-486C-850E-B2606A3F6B64}"/>
            </a:ext>
          </a:extLst>
        </xdr:cNvPr>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71E5C024-EEFA-403A-B13A-9212B6D678B2}"/>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2430F914-54F5-42B2-9C0E-9D8B0D7092CC}"/>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888D2C1C-2B24-4561-9916-D56942749615}"/>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76D13906-A265-424A-A6E0-507D9E0BF778}"/>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26946E50-4CCB-4AAA-964B-079C66359B16}"/>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03772FE-72BB-4E0A-A133-0F3C69A948A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8F925EF9-A9FE-47FB-BC42-FF8D81B1990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78B0B8C-45E6-48A7-95C4-FF360ED8EB0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39D44E6-596E-421C-BA59-EB7D913DFDE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B9ABF02-48D2-4F03-AF2E-87C3194395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163830</xdr:rowOff>
    </xdr:from>
    <xdr:to>
      <xdr:col>24</xdr:col>
      <xdr:colOff>114300</xdr:colOff>
      <xdr:row>106</xdr:row>
      <xdr:rowOff>93980</xdr:rowOff>
    </xdr:to>
    <xdr:sp macro="" textlink="">
      <xdr:nvSpPr>
        <xdr:cNvPr id="414" name="楕円 413">
          <a:extLst>
            <a:ext uri="{FF2B5EF4-FFF2-40B4-BE49-F238E27FC236}">
              <a16:creationId xmlns:a16="http://schemas.microsoft.com/office/drawing/2014/main" id="{F3A24893-F728-41BA-9420-6A5B2AC18BA2}"/>
            </a:ext>
          </a:extLst>
        </xdr:cNvPr>
        <xdr:cNvSpPr/>
      </xdr:nvSpPr>
      <xdr:spPr>
        <a:xfrm>
          <a:off x="45847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142257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25C01FF5-913F-475D-BF03-C56B95C4CBFF}"/>
            </a:ext>
          </a:extLst>
        </xdr:cNvPr>
        <xdr:cNvSpPr txBox="1"/>
      </xdr:nvSpPr>
      <xdr:spPr>
        <a:xfrm>
          <a:off x="4673600" y="181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148589</xdr:rowOff>
    </xdr:from>
    <xdr:to>
      <xdr:col>20</xdr:col>
      <xdr:colOff>38100</xdr:colOff>
      <xdr:row>106</xdr:row>
      <xdr:rowOff>78739</xdr:rowOff>
    </xdr:to>
    <xdr:sp macro="" textlink="">
      <xdr:nvSpPr>
        <xdr:cNvPr id="416" name="楕円 415">
          <a:extLst>
            <a:ext uri="{FF2B5EF4-FFF2-40B4-BE49-F238E27FC236}">
              <a16:creationId xmlns:a16="http://schemas.microsoft.com/office/drawing/2014/main" id="{0034C08B-71FE-4CA1-B5B6-93460B7B091C}"/>
            </a:ext>
          </a:extLst>
        </xdr:cNvPr>
        <xdr:cNvSpPr/>
      </xdr:nvSpPr>
      <xdr:spPr>
        <a:xfrm>
          <a:off x="37465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27939</xdr:rowOff>
    </xdr:from>
    <xdr:to>
      <xdr:col>24</xdr:col>
      <xdr:colOff>63500</xdr:colOff>
      <xdr:row>106</xdr:row>
      <xdr:rowOff>43180</xdr:rowOff>
    </xdr:to>
    <xdr:cxnSp macro="">
      <xdr:nvCxnSpPr>
        <xdr:cNvPr id="417" name="直線コネクタ 416">
          <a:extLst>
            <a:ext uri="{FF2B5EF4-FFF2-40B4-BE49-F238E27FC236}">
              <a16:creationId xmlns:a16="http://schemas.microsoft.com/office/drawing/2014/main" id="{04CD3153-4BC3-4200-93FF-D56844C52873}"/>
            </a:ext>
          </a:extLst>
        </xdr:cNvPr>
        <xdr:cNvCxnSpPr/>
      </xdr:nvCxnSpPr>
      <xdr:spPr>
        <a:xfrm>
          <a:off x="3797300" y="18201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132080</xdr:rowOff>
    </xdr:from>
    <xdr:to>
      <xdr:col>15</xdr:col>
      <xdr:colOff>101600</xdr:colOff>
      <xdr:row>106</xdr:row>
      <xdr:rowOff>62230</xdr:rowOff>
    </xdr:to>
    <xdr:sp macro="" textlink="">
      <xdr:nvSpPr>
        <xdr:cNvPr id="418" name="楕円 417">
          <a:extLst>
            <a:ext uri="{FF2B5EF4-FFF2-40B4-BE49-F238E27FC236}">
              <a16:creationId xmlns:a16="http://schemas.microsoft.com/office/drawing/2014/main" id="{9CAAA13D-7D45-4244-86A5-7326494A46C3}"/>
            </a:ext>
          </a:extLst>
        </xdr:cNvPr>
        <xdr:cNvSpPr/>
      </xdr:nvSpPr>
      <xdr:spPr>
        <a:xfrm>
          <a:off x="2857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11430</xdr:rowOff>
    </xdr:from>
    <xdr:to>
      <xdr:col>19</xdr:col>
      <xdr:colOff>177800</xdr:colOff>
      <xdr:row>106</xdr:row>
      <xdr:rowOff>27939</xdr:rowOff>
    </xdr:to>
    <xdr:cxnSp macro="">
      <xdr:nvCxnSpPr>
        <xdr:cNvPr id="419" name="直線コネクタ 418">
          <a:extLst>
            <a:ext uri="{FF2B5EF4-FFF2-40B4-BE49-F238E27FC236}">
              <a16:creationId xmlns:a16="http://schemas.microsoft.com/office/drawing/2014/main" id="{DB735F0D-8DAE-4ECC-8FAD-A47C7ECAB39C}"/>
            </a:ext>
          </a:extLst>
        </xdr:cNvPr>
        <xdr:cNvCxnSpPr/>
      </xdr:nvCxnSpPr>
      <xdr:spPr>
        <a:xfrm>
          <a:off x="2908300" y="181851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0" name="楕円 419">
          <a:extLst>
            <a:ext uri="{FF2B5EF4-FFF2-40B4-BE49-F238E27FC236}">
              <a16:creationId xmlns:a16="http://schemas.microsoft.com/office/drawing/2014/main" id="{30C394EE-76F9-4FF7-AEEA-1994976D337F}"/>
            </a:ext>
          </a:extLst>
        </xdr:cNvPr>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11430</xdr:rowOff>
    </xdr:to>
    <xdr:cxnSp macro="">
      <xdr:nvCxnSpPr>
        <xdr:cNvPr id="421" name="直線コネクタ 420">
          <a:extLst>
            <a:ext uri="{FF2B5EF4-FFF2-40B4-BE49-F238E27FC236}">
              <a16:creationId xmlns:a16="http://schemas.microsoft.com/office/drawing/2014/main" id="{056A8187-A54F-4353-99BE-1CA8A852008C}"/>
            </a:ext>
          </a:extLst>
        </xdr:cNvPr>
        <xdr:cNvCxnSpPr/>
      </xdr:nvCxnSpPr>
      <xdr:spPr>
        <a:xfrm>
          <a:off x="2019300" y="18169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99061</xdr:rowOff>
    </xdr:from>
    <xdr:to>
      <xdr:col>6</xdr:col>
      <xdr:colOff>38100</xdr:colOff>
      <xdr:row>106</xdr:row>
      <xdr:rowOff>29211</xdr:rowOff>
    </xdr:to>
    <xdr:sp macro="" textlink="">
      <xdr:nvSpPr>
        <xdr:cNvPr id="422" name="楕円 421">
          <a:extLst>
            <a:ext uri="{FF2B5EF4-FFF2-40B4-BE49-F238E27FC236}">
              <a16:creationId xmlns:a16="http://schemas.microsoft.com/office/drawing/2014/main" id="{11574A31-6F58-464D-AF38-6C6FAF75A5FA}"/>
            </a:ext>
          </a:extLst>
        </xdr:cNvPr>
        <xdr:cNvSpPr/>
      </xdr:nvSpPr>
      <xdr:spPr>
        <a:xfrm>
          <a:off x="1079500" y="181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149861</xdr:rowOff>
    </xdr:from>
    <xdr:to>
      <xdr:col>10</xdr:col>
      <xdr:colOff>114300</xdr:colOff>
      <xdr:row>105</xdr:row>
      <xdr:rowOff>167639</xdr:rowOff>
    </xdr:to>
    <xdr:cxnSp macro="">
      <xdr:nvCxnSpPr>
        <xdr:cNvPr id="423" name="直線コネクタ 422">
          <a:extLst>
            <a:ext uri="{FF2B5EF4-FFF2-40B4-BE49-F238E27FC236}">
              <a16:creationId xmlns:a16="http://schemas.microsoft.com/office/drawing/2014/main" id="{04D7ACCA-2514-48FB-8F31-63FD6BBF5D7E}"/>
            </a:ext>
          </a:extLst>
        </xdr:cNvPr>
        <xdr:cNvCxnSpPr/>
      </xdr:nvCxnSpPr>
      <xdr:spPr>
        <a:xfrm>
          <a:off x="1130300" y="181521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a:extLst>
            <a:ext uri="{FF2B5EF4-FFF2-40B4-BE49-F238E27FC236}">
              <a16:creationId xmlns:a16="http://schemas.microsoft.com/office/drawing/2014/main" id="{E76993D2-7DAB-4423-8934-A137C1529293}"/>
            </a:ext>
          </a:extLst>
        </xdr:cNvPr>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a:extLst>
            <a:ext uri="{FF2B5EF4-FFF2-40B4-BE49-F238E27FC236}">
              <a16:creationId xmlns:a16="http://schemas.microsoft.com/office/drawing/2014/main" id="{F2694C97-DC92-4BE2-A306-6F80E828F8B9}"/>
            </a:ext>
          </a:extLst>
        </xdr:cNvPr>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a:extLst>
            <a:ext uri="{FF2B5EF4-FFF2-40B4-BE49-F238E27FC236}">
              <a16:creationId xmlns:a16="http://schemas.microsoft.com/office/drawing/2014/main" id="{308ECB7B-2405-4C56-9EE0-313390FC64EF}"/>
            </a:ext>
          </a:extLst>
        </xdr:cNvPr>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a:extLst>
            <a:ext uri="{FF2B5EF4-FFF2-40B4-BE49-F238E27FC236}">
              <a16:creationId xmlns:a16="http://schemas.microsoft.com/office/drawing/2014/main" id="{6C0E2224-A3EC-4321-A1A6-EA66FE569BF9}"/>
            </a:ext>
          </a:extLst>
        </xdr:cNvPr>
        <xdr:cNvSpPr txBox="1"/>
      </xdr:nvSpPr>
      <xdr:spPr>
        <a:xfrm>
          <a:off x="927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69866</xdr:rowOff>
    </xdr:from>
    <xdr:ext cx="405111" cy="259045"/>
    <xdr:sp macro="" textlink="">
      <xdr:nvSpPr>
        <xdr:cNvPr id="428" name="n_1mainValue【港湾・漁港】&#10;有形固定資産減価償却率">
          <a:extLst>
            <a:ext uri="{FF2B5EF4-FFF2-40B4-BE49-F238E27FC236}">
              <a16:creationId xmlns:a16="http://schemas.microsoft.com/office/drawing/2014/main" id="{A57CBCAC-D4A4-4146-94A3-56E760AF9C1C}"/>
            </a:ext>
          </a:extLst>
        </xdr:cNvPr>
        <xdr:cNvSpPr txBox="1"/>
      </xdr:nvSpPr>
      <xdr:spPr>
        <a:xfrm>
          <a:off x="3582044" y="1824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53357</xdr:rowOff>
    </xdr:from>
    <xdr:ext cx="405111" cy="259045"/>
    <xdr:sp macro="" textlink="">
      <xdr:nvSpPr>
        <xdr:cNvPr id="429" name="n_2mainValue【港湾・漁港】&#10;有形固定資産減価償却率">
          <a:extLst>
            <a:ext uri="{FF2B5EF4-FFF2-40B4-BE49-F238E27FC236}">
              <a16:creationId xmlns:a16="http://schemas.microsoft.com/office/drawing/2014/main" id="{E2BD8913-511A-4165-9DBF-2041E3407D17}"/>
            </a:ext>
          </a:extLst>
        </xdr:cNvPr>
        <xdr:cNvSpPr txBox="1"/>
      </xdr:nvSpPr>
      <xdr:spPr>
        <a:xfrm>
          <a:off x="2705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0" name="n_3mainValue【港湾・漁港】&#10;有形固定資産減価償却率">
          <a:extLst>
            <a:ext uri="{FF2B5EF4-FFF2-40B4-BE49-F238E27FC236}">
              <a16:creationId xmlns:a16="http://schemas.microsoft.com/office/drawing/2014/main" id="{248E184A-0DA8-40AF-8355-1D16F96D4143}"/>
            </a:ext>
          </a:extLst>
        </xdr:cNvPr>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20338</xdr:rowOff>
    </xdr:from>
    <xdr:ext cx="405111" cy="259045"/>
    <xdr:sp macro="" textlink="">
      <xdr:nvSpPr>
        <xdr:cNvPr id="431" name="n_4mainValue【港湾・漁港】&#10;有形固定資産減価償却率">
          <a:extLst>
            <a:ext uri="{FF2B5EF4-FFF2-40B4-BE49-F238E27FC236}">
              <a16:creationId xmlns:a16="http://schemas.microsoft.com/office/drawing/2014/main" id="{92CBE0D1-EC35-4BF0-B561-A5B6759ADBBE}"/>
            </a:ext>
          </a:extLst>
        </xdr:cNvPr>
        <xdr:cNvSpPr txBox="1"/>
      </xdr:nvSpPr>
      <xdr:spPr>
        <a:xfrm>
          <a:off x="927744" y="1819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9221DED9-1AF7-4EBB-AE8A-EC66B014886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92FB023D-29B4-431F-8EAF-BA99230F9A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E4E66F72-EE8B-4665-B561-7A5893036B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2E8A1B21-EC99-4C3A-9B89-6895B18C96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BC6AEDE4-C323-4702-8BCB-4BC59770B5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51229C70-0E51-4F67-B00B-5D1947BA7E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2B344CF0-3DA2-4515-A5CB-33A472733F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A4648F48-ECAB-4A81-8DC7-E3F39387582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BB344FDC-8E7D-4EBA-A07E-90F82452A6B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64A14D72-D471-4D29-ABEB-DED25093ED7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8B27A90C-3CDA-4CE8-AF3F-7471A64668B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BEDCD9F9-648B-4057-ACFA-297D9AC1794E}"/>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957400D5-0293-4543-A67D-B7C34FD6436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E7CE93DC-B9B1-40F8-92B1-D7A0C9016697}"/>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34C74273-7640-46B9-BE9F-93CE809EEFE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9A8922EF-0BC4-4341-987E-841755DC9765}"/>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EEA2F209-F7B8-41B9-A08B-BB6223700AA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E7C5E890-0621-49C8-98A1-C46DCE90B0C5}"/>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32C0F586-47C3-49E0-8D67-02D6A81CA15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9C123569-BF7F-4EF4-BC69-DD4B804A44F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E7B66795-BDC2-4D53-AE89-EC4B5D46244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82884381-9092-443C-90A3-560120A65B87}"/>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C1BFC69A-617D-48B6-85F3-820375750E45}"/>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85F9C182-E93A-410B-9F98-1E48D6CC3BBE}"/>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264A8982-3DC4-4A77-B849-35E6B5594472}"/>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554EAD98-1225-4429-8715-0730D343AD51}"/>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C0366B37-DC58-4B0F-B32B-92BB91C50C3C}"/>
            </a:ext>
          </a:extLst>
        </xdr:cNvPr>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21C1879B-C682-4F98-B50C-AAAAA2D935D9}"/>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B365FB62-558D-44D0-B69D-B8A563CBF9DC}"/>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0EC4CF6D-A788-4443-BA57-EF25444D6784}"/>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F6070856-AED7-4894-B0DA-28E68759E8D9}"/>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1C0D59A7-C6A0-427C-9699-0845339961A0}"/>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493954C-2693-44CC-A899-0300E425A06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56DCEB3-8A62-42A9-8952-9494E2AB93D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2245EF3-3F32-41F7-B8BF-EDE955A59B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DAC496F4-F894-44A1-ADD0-B6A83918A0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2D8B460-922D-4A78-B5FA-0E8E49D0A26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8032</xdr:rowOff>
    </xdr:from>
    <xdr:to>
      <xdr:col>55</xdr:col>
      <xdr:colOff>50800</xdr:colOff>
      <xdr:row>107</xdr:row>
      <xdr:rowOff>109632</xdr:rowOff>
    </xdr:to>
    <xdr:sp macro="" textlink="">
      <xdr:nvSpPr>
        <xdr:cNvPr id="469" name="楕円 468">
          <a:extLst>
            <a:ext uri="{FF2B5EF4-FFF2-40B4-BE49-F238E27FC236}">
              <a16:creationId xmlns:a16="http://schemas.microsoft.com/office/drawing/2014/main" id="{ABE4E093-CAF2-4A7F-B130-E2AF8B7349A8}"/>
            </a:ext>
          </a:extLst>
        </xdr:cNvPr>
        <xdr:cNvSpPr/>
      </xdr:nvSpPr>
      <xdr:spPr>
        <a:xfrm>
          <a:off x="10426700" y="183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157909</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2AB5919D-DA83-49A1-A656-91878F669288}"/>
            </a:ext>
          </a:extLst>
        </xdr:cNvPr>
        <xdr:cNvSpPr txBox="1"/>
      </xdr:nvSpPr>
      <xdr:spPr>
        <a:xfrm>
          <a:off x="10515600" y="1833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11903</xdr:rowOff>
    </xdr:from>
    <xdr:to>
      <xdr:col>50</xdr:col>
      <xdr:colOff>165100</xdr:colOff>
      <xdr:row>107</xdr:row>
      <xdr:rowOff>113503</xdr:rowOff>
    </xdr:to>
    <xdr:sp macro="" textlink="">
      <xdr:nvSpPr>
        <xdr:cNvPr id="471" name="楕円 470">
          <a:extLst>
            <a:ext uri="{FF2B5EF4-FFF2-40B4-BE49-F238E27FC236}">
              <a16:creationId xmlns:a16="http://schemas.microsoft.com/office/drawing/2014/main" id="{6C701C10-1B1C-4F2C-9D6C-E2A6A700A7BB}"/>
            </a:ext>
          </a:extLst>
        </xdr:cNvPr>
        <xdr:cNvSpPr/>
      </xdr:nvSpPr>
      <xdr:spPr>
        <a:xfrm>
          <a:off x="9588500" y="183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58832</xdr:rowOff>
    </xdr:from>
    <xdr:to>
      <xdr:col>55</xdr:col>
      <xdr:colOff>0</xdr:colOff>
      <xdr:row>107</xdr:row>
      <xdr:rowOff>62703</xdr:rowOff>
    </xdr:to>
    <xdr:cxnSp macro="">
      <xdr:nvCxnSpPr>
        <xdr:cNvPr id="472" name="直線コネクタ 471">
          <a:extLst>
            <a:ext uri="{FF2B5EF4-FFF2-40B4-BE49-F238E27FC236}">
              <a16:creationId xmlns:a16="http://schemas.microsoft.com/office/drawing/2014/main" id="{36F0A4E5-B499-465D-95F2-9A730BDCD7E7}"/>
            </a:ext>
          </a:extLst>
        </xdr:cNvPr>
        <xdr:cNvCxnSpPr/>
      </xdr:nvCxnSpPr>
      <xdr:spPr>
        <a:xfrm flipV="1">
          <a:off x="9639300" y="18403982"/>
          <a:ext cx="8382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15611</xdr:rowOff>
    </xdr:from>
    <xdr:to>
      <xdr:col>46</xdr:col>
      <xdr:colOff>38100</xdr:colOff>
      <xdr:row>107</xdr:row>
      <xdr:rowOff>117211</xdr:rowOff>
    </xdr:to>
    <xdr:sp macro="" textlink="">
      <xdr:nvSpPr>
        <xdr:cNvPr id="473" name="楕円 472">
          <a:extLst>
            <a:ext uri="{FF2B5EF4-FFF2-40B4-BE49-F238E27FC236}">
              <a16:creationId xmlns:a16="http://schemas.microsoft.com/office/drawing/2014/main" id="{78E8D74F-7C72-4B5B-84F9-080C12F6BB96}"/>
            </a:ext>
          </a:extLst>
        </xdr:cNvPr>
        <xdr:cNvSpPr/>
      </xdr:nvSpPr>
      <xdr:spPr>
        <a:xfrm>
          <a:off x="8699500" y="183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62703</xdr:rowOff>
    </xdr:from>
    <xdr:to>
      <xdr:col>50</xdr:col>
      <xdr:colOff>114300</xdr:colOff>
      <xdr:row>107</xdr:row>
      <xdr:rowOff>66411</xdr:rowOff>
    </xdr:to>
    <xdr:cxnSp macro="">
      <xdr:nvCxnSpPr>
        <xdr:cNvPr id="474" name="直線コネクタ 473">
          <a:extLst>
            <a:ext uri="{FF2B5EF4-FFF2-40B4-BE49-F238E27FC236}">
              <a16:creationId xmlns:a16="http://schemas.microsoft.com/office/drawing/2014/main" id="{36F9E8C1-4AA8-47AC-9EB5-12993B397D20}"/>
            </a:ext>
          </a:extLst>
        </xdr:cNvPr>
        <xdr:cNvCxnSpPr/>
      </xdr:nvCxnSpPr>
      <xdr:spPr>
        <a:xfrm flipV="1">
          <a:off x="8750300" y="18407853"/>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20124</xdr:rowOff>
    </xdr:from>
    <xdr:to>
      <xdr:col>41</xdr:col>
      <xdr:colOff>101600</xdr:colOff>
      <xdr:row>107</xdr:row>
      <xdr:rowOff>121724</xdr:rowOff>
    </xdr:to>
    <xdr:sp macro="" textlink="">
      <xdr:nvSpPr>
        <xdr:cNvPr id="475" name="楕円 474">
          <a:extLst>
            <a:ext uri="{FF2B5EF4-FFF2-40B4-BE49-F238E27FC236}">
              <a16:creationId xmlns:a16="http://schemas.microsoft.com/office/drawing/2014/main" id="{A3017970-C69D-4865-AD35-49A166B3117D}"/>
            </a:ext>
          </a:extLst>
        </xdr:cNvPr>
        <xdr:cNvSpPr/>
      </xdr:nvSpPr>
      <xdr:spPr>
        <a:xfrm>
          <a:off x="7810500" y="183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66411</xdr:rowOff>
    </xdr:from>
    <xdr:to>
      <xdr:col>45</xdr:col>
      <xdr:colOff>177800</xdr:colOff>
      <xdr:row>107</xdr:row>
      <xdr:rowOff>70924</xdr:rowOff>
    </xdr:to>
    <xdr:cxnSp macro="">
      <xdr:nvCxnSpPr>
        <xdr:cNvPr id="476" name="直線コネクタ 475">
          <a:extLst>
            <a:ext uri="{FF2B5EF4-FFF2-40B4-BE49-F238E27FC236}">
              <a16:creationId xmlns:a16="http://schemas.microsoft.com/office/drawing/2014/main" id="{E56E88BF-8BEB-4760-B29E-71137925BF68}"/>
            </a:ext>
          </a:extLst>
        </xdr:cNvPr>
        <xdr:cNvCxnSpPr/>
      </xdr:nvCxnSpPr>
      <xdr:spPr>
        <a:xfrm flipV="1">
          <a:off x="7861300" y="18411561"/>
          <a:ext cx="8890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24104</xdr:rowOff>
    </xdr:from>
    <xdr:to>
      <xdr:col>36</xdr:col>
      <xdr:colOff>165100</xdr:colOff>
      <xdr:row>107</xdr:row>
      <xdr:rowOff>125704</xdr:rowOff>
    </xdr:to>
    <xdr:sp macro="" textlink="">
      <xdr:nvSpPr>
        <xdr:cNvPr id="477" name="楕円 476">
          <a:extLst>
            <a:ext uri="{FF2B5EF4-FFF2-40B4-BE49-F238E27FC236}">
              <a16:creationId xmlns:a16="http://schemas.microsoft.com/office/drawing/2014/main" id="{B2969C3A-F148-4254-9C33-AC3979A9C321}"/>
            </a:ext>
          </a:extLst>
        </xdr:cNvPr>
        <xdr:cNvSpPr/>
      </xdr:nvSpPr>
      <xdr:spPr>
        <a:xfrm>
          <a:off x="6921500" y="183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70924</xdr:rowOff>
    </xdr:from>
    <xdr:to>
      <xdr:col>41</xdr:col>
      <xdr:colOff>50800</xdr:colOff>
      <xdr:row>107</xdr:row>
      <xdr:rowOff>74904</xdr:rowOff>
    </xdr:to>
    <xdr:cxnSp macro="">
      <xdr:nvCxnSpPr>
        <xdr:cNvPr id="478" name="直線コネクタ 477">
          <a:extLst>
            <a:ext uri="{FF2B5EF4-FFF2-40B4-BE49-F238E27FC236}">
              <a16:creationId xmlns:a16="http://schemas.microsoft.com/office/drawing/2014/main" id="{1B011157-6CE9-4D2A-AEAB-7A89F1F0D723}"/>
            </a:ext>
          </a:extLst>
        </xdr:cNvPr>
        <xdr:cNvCxnSpPr/>
      </xdr:nvCxnSpPr>
      <xdr:spPr>
        <a:xfrm flipV="1">
          <a:off x="6972300" y="18416074"/>
          <a:ext cx="8890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F01B8A84-1C12-4A20-AC86-37FD26C33E6F}"/>
            </a:ext>
          </a:extLst>
        </xdr:cNvPr>
        <xdr:cNvSpPr txBox="1"/>
      </xdr:nvSpPr>
      <xdr:spPr>
        <a:xfrm>
          <a:off x="93270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1864F41B-0DC6-4BF4-9F92-66E38EC28306}"/>
            </a:ext>
          </a:extLst>
        </xdr:cNvPr>
        <xdr:cNvSpPr txBox="1"/>
      </xdr:nvSpPr>
      <xdr:spPr>
        <a:xfrm>
          <a:off x="84507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FFA3D076-330E-45B5-9BE9-CD82E7FB1B58}"/>
            </a:ext>
          </a:extLst>
        </xdr:cNvPr>
        <xdr:cNvSpPr txBox="1"/>
      </xdr:nvSpPr>
      <xdr:spPr>
        <a:xfrm>
          <a:off x="7561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FC452C20-CC4A-49A6-BD62-8E3E3FDA1514}"/>
            </a:ext>
          </a:extLst>
        </xdr:cNvPr>
        <xdr:cNvSpPr txBox="1"/>
      </xdr:nvSpPr>
      <xdr:spPr>
        <a:xfrm>
          <a:off x="6672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130030</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99EF86C8-2C42-465A-A0EE-9E5F99269B67}"/>
            </a:ext>
          </a:extLst>
        </xdr:cNvPr>
        <xdr:cNvSpPr txBox="1"/>
      </xdr:nvSpPr>
      <xdr:spPr>
        <a:xfrm>
          <a:off x="9327095" y="1813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133738</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5D7F5A45-1C42-4427-8104-E313AA3FA703}"/>
            </a:ext>
          </a:extLst>
        </xdr:cNvPr>
        <xdr:cNvSpPr txBox="1"/>
      </xdr:nvSpPr>
      <xdr:spPr>
        <a:xfrm>
          <a:off x="8450795" y="1813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138251</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5368ED99-C4A8-49D2-BE07-DB24535219CE}"/>
            </a:ext>
          </a:extLst>
        </xdr:cNvPr>
        <xdr:cNvSpPr txBox="1"/>
      </xdr:nvSpPr>
      <xdr:spPr>
        <a:xfrm>
          <a:off x="7561795" y="1814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142231</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771A7B8F-4B57-41D9-8DB4-387978A19C17}"/>
            </a:ext>
          </a:extLst>
        </xdr:cNvPr>
        <xdr:cNvSpPr txBox="1"/>
      </xdr:nvSpPr>
      <xdr:spPr>
        <a:xfrm>
          <a:off x="6672795" y="1814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BB7ADD6D-2BD5-4628-9A7D-719DC542CE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AFEAA441-3F29-4ECB-9DB2-BFCC64B866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A6D630F-4C7D-489B-B92B-19B0136349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CAAF22BE-7079-41E9-99C6-97CF8E0FDD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E9713BAC-AA93-418F-8B61-0748EA507CE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805A1341-C044-46D6-98D9-476B67F27C3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DF4B96F4-4E65-4288-8A7E-C09A85FC96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A370D3D8-B2C1-4AD6-9CAB-BF5B4F6A8C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845D35C8-FBF6-47A6-8725-28A69108711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4F12DF92-3687-4638-B5CF-F1EE99C119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13AC9F8E-2497-4C40-BEA1-4D217ACB27B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6006939B-3E9E-4EE3-956D-EC4D3E89AEE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89544731-4C56-4113-AFA3-C04E038C2F4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C7F31610-0BBC-47DA-BAA5-E06BD587F4F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8D33A4C6-C49A-423E-ABC4-2841594EE82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74C2D8C9-9A9B-49F2-8022-2E0FF3E596C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EEA45C3F-1FCF-4EE8-B8AD-E2A1604863A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9D3DF59-5FD0-4906-AB05-3DC9925978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ADD768B4-9F8B-4597-B155-4D9C60A3726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C88ABCEE-B265-4920-B9F2-794675DDAF8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F9446104-E9CE-402D-9471-634C34ACF68F}"/>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F003C05-FFB8-4BF3-9035-CED53E2CF79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804438D9-3587-41A5-AC05-39EEAAC5B8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1E7508C6-1F66-4CF8-9A6B-BEA39A404A2D}"/>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F86BB709-890C-405D-8ABE-B1A26D53FE0B}"/>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15670B04-C17B-4468-844B-CAC3014B1EB5}"/>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B05C3DF2-7009-4B8C-B9E5-B0903333CA6A}"/>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E8A94EA2-6B77-4FB2-BBDB-90626B4193A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148E36E9-25DF-4522-98B8-12C73C779799}"/>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EE054F82-C644-4A3C-8148-8563565F6509}"/>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9910172A-7535-44AE-94F8-AD6C4FCF868F}"/>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D69C0F3A-4D4F-4CD2-BCF4-F8433DDE8651}"/>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FFA63876-B31E-4485-B685-AF33550E0DF4}"/>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E200C09E-DAB4-4A2B-86AE-1BF6EE8D61C9}"/>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4963207B-5DE1-41F2-A02D-4CABA94325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C381A41-2CE6-4F1A-A491-B6E2F99C0D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2E95E297-8AA6-4831-97C1-EF04C85100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B56E959-32C1-4522-AEB1-9A99CA0886B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7B6106B-9B79-4AAE-88C9-CD400F5515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15240</xdr:rowOff>
    </xdr:from>
    <xdr:to>
      <xdr:col>85</xdr:col>
      <xdr:colOff>177800</xdr:colOff>
      <xdr:row>39</xdr:row>
      <xdr:rowOff>116840</xdr:rowOff>
    </xdr:to>
    <xdr:sp macro="" textlink="">
      <xdr:nvSpPr>
        <xdr:cNvPr id="526" name="楕円 525">
          <a:extLst>
            <a:ext uri="{FF2B5EF4-FFF2-40B4-BE49-F238E27FC236}">
              <a16:creationId xmlns:a16="http://schemas.microsoft.com/office/drawing/2014/main" id="{45184B68-7E68-4B85-92ED-A89FA642594C}"/>
            </a:ext>
          </a:extLst>
        </xdr:cNvPr>
        <xdr:cNvSpPr/>
      </xdr:nvSpPr>
      <xdr:spPr>
        <a:xfrm>
          <a:off x="162687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165117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3CDD1698-7BB6-4F15-B6DA-B781B2B1E21A}"/>
            </a:ext>
          </a:extLst>
        </xdr:cNvPr>
        <xdr:cNvSpPr txBox="1"/>
      </xdr:nvSpPr>
      <xdr:spPr>
        <a:xfrm>
          <a:off x="16357600" y="668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528" name="楕円 527">
          <a:extLst>
            <a:ext uri="{FF2B5EF4-FFF2-40B4-BE49-F238E27FC236}">
              <a16:creationId xmlns:a16="http://schemas.microsoft.com/office/drawing/2014/main" id="{D697CFA4-FA44-4270-A6CC-1637A19E86F0}"/>
            </a:ext>
          </a:extLst>
        </xdr:cNvPr>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45720</xdr:rowOff>
    </xdr:from>
    <xdr:to>
      <xdr:col>85</xdr:col>
      <xdr:colOff>127000</xdr:colOff>
      <xdr:row>39</xdr:row>
      <xdr:rowOff>66040</xdr:rowOff>
    </xdr:to>
    <xdr:cxnSp macro="">
      <xdr:nvCxnSpPr>
        <xdr:cNvPr id="529" name="直線コネクタ 528">
          <a:extLst>
            <a:ext uri="{FF2B5EF4-FFF2-40B4-BE49-F238E27FC236}">
              <a16:creationId xmlns:a16="http://schemas.microsoft.com/office/drawing/2014/main" id="{4C8E6FB9-B4A2-4123-BBF8-151E8D990D55}"/>
            </a:ext>
          </a:extLst>
        </xdr:cNvPr>
        <xdr:cNvCxnSpPr/>
      </xdr:nvCxnSpPr>
      <xdr:spPr>
        <a:xfrm>
          <a:off x="15481300" y="673227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146050</xdr:rowOff>
    </xdr:from>
    <xdr:to>
      <xdr:col>76</xdr:col>
      <xdr:colOff>165100</xdr:colOff>
      <xdr:row>39</xdr:row>
      <xdr:rowOff>76200</xdr:rowOff>
    </xdr:to>
    <xdr:sp macro="" textlink="">
      <xdr:nvSpPr>
        <xdr:cNvPr id="530" name="楕円 529">
          <a:extLst>
            <a:ext uri="{FF2B5EF4-FFF2-40B4-BE49-F238E27FC236}">
              <a16:creationId xmlns:a16="http://schemas.microsoft.com/office/drawing/2014/main" id="{24DE911A-F0F0-430C-B830-311BC970DCC4}"/>
            </a:ext>
          </a:extLst>
        </xdr:cNvPr>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25400</xdr:rowOff>
    </xdr:from>
    <xdr:to>
      <xdr:col>81</xdr:col>
      <xdr:colOff>50800</xdr:colOff>
      <xdr:row>39</xdr:row>
      <xdr:rowOff>45720</xdr:rowOff>
    </xdr:to>
    <xdr:cxnSp macro="">
      <xdr:nvCxnSpPr>
        <xdr:cNvPr id="531" name="直線コネクタ 530">
          <a:extLst>
            <a:ext uri="{FF2B5EF4-FFF2-40B4-BE49-F238E27FC236}">
              <a16:creationId xmlns:a16="http://schemas.microsoft.com/office/drawing/2014/main" id="{268EB264-B74D-4AD1-9E71-8BBFE8987D75}"/>
            </a:ext>
          </a:extLst>
        </xdr:cNvPr>
        <xdr:cNvCxnSpPr/>
      </xdr:nvCxnSpPr>
      <xdr:spPr>
        <a:xfrm>
          <a:off x="14592300" y="67119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125730</xdr:rowOff>
    </xdr:from>
    <xdr:to>
      <xdr:col>72</xdr:col>
      <xdr:colOff>38100</xdr:colOff>
      <xdr:row>39</xdr:row>
      <xdr:rowOff>55880</xdr:rowOff>
    </xdr:to>
    <xdr:sp macro="" textlink="">
      <xdr:nvSpPr>
        <xdr:cNvPr id="532" name="楕円 531">
          <a:extLst>
            <a:ext uri="{FF2B5EF4-FFF2-40B4-BE49-F238E27FC236}">
              <a16:creationId xmlns:a16="http://schemas.microsoft.com/office/drawing/2014/main" id="{24C656B2-7780-4B7A-9D2C-D6BDB4AF861F}"/>
            </a:ext>
          </a:extLst>
        </xdr:cNvPr>
        <xdr:cNvSpPr/>
      </xdr:nvSpPr>
      <xdr:spPr>
        <a:xfrm>
          <a:off x="13652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5080</xdr:rowOff>
    </xdr:from>
    <xdr:to>
      <xdr:col>76</xdr:col>
      <xdr:colOff>114300</xdr:colOff>
      <xdr:row>39</xdr:row>
      <xdr:rowOff>25400</xdr:rowOff>
    </xdr:to>
    <xdr:cxnSp macro="">
      <xdr:nvCxnSpPr>
        <xdr:cNvPr id="533" name="直線コネクタ 532">
          <a:extLst>
            <a:ext uri="{FF2B5EF4-FFF2-40B4-BE49-F238E27FC236}">
              <a16:creationId xmlns:a16="http://schemas.microsoft.com/office/drawing/2014/main" id="{E640EBD7-D899-4F42-81D1-B3D8A293D1FD}"/>
            </a:ext>
          </a:extLst>
        </xdr:cNvPr>
        <xdr:cNvCxnSpPr/>
      </xdr:nvCxnSpPr>
      <xdr:spPr>
        <a:xfrm>
          <a:off x="13703300" y="66916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105410</xdr:rowOff>
    </xdr:from>
    <xdr:to>
      <xdr:col>67</xdr:col>
      <xdr:colOff>101600</xdr:colOff>
      <xdr:row>39</xdr:row>
      <xdr:rowOff>35560</xdr:rowOff>
    </xdr:to>
    <xdr:sp macro="" textlink="">
      <xdr:nvSpPr>
        <xdr:cNvPr id="534" name="楕円 533">
          <a:extLst>
            <a:ext uri="{FF2B5EF4-FFF2-40B4-BE49-F238E27FC236}">
              <a16:creationId xmlns:a16="http://schemas.microsoft.com/office/drawing/2014/main" id="{04655F14-D21B-4D5C-8BF2-0722E0ECE4E6}"/>
            </a:ext>
          </a:extLst>
        </xdr:cNvPr>
        <xdr:cNvSpPr/>
      </xdr:nvSpPr>
      <xdr:spPr>
        <a:xfrm>
          <a:off x="1276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39</xdr:row>
      <xdr:rowOff>5080</xdr:rowOff>
    </xdr:to>
    <xdr:cxnSp macro="">
      <xdr:nvCxnSpPr>
        <xdr:cNvPr id="535" name="直線コネクタ 534">
          <a:extLst>
            <a:ext uri="{FF2B5EF4-FFF2-40B4-BE49-F238E27FC236}">
              <a16:creationId xmlns:a16="http://schemas.microsoft.com/office/drawing/2014/main" id="{E963A0C1-AD92-4E31-9F74-6F422DCD393A}"/>
            </a:ext>
          </a:extLst>
        </xdr:cNvPr>
        <xdr:cNvCxnSpPr/>
      </xdr:nvCxnSpPr>
      <xdr:spPr>
        <a:xfrm>
          <a:off x="12814300" y="667131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C11E3B21-9100-4206-854A-7EA5442A5B62}"/>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FF827529-94FB-4E8D-8AE3-E33FDF535FD9}"/>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69B9F682-5A2B-4CDF-813F-8AC6A58EAD7B}"/>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C40F1D3D-4F12-4C4B-A4B7-65C971CBD219}"/>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166ACB2C-1744-4A63-84EA-9E2C53315AF8}"/>
            </a:ext>
          </a:extLst>
        </xdr:cNvPr>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67327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14B73C43-C752-4E09-81C6-923121DE893C}"/>
            </a:ext>
          </a:extLst>
        </xdr:cNvPr>
        <xdr:cNvSpPr txBox="1"/>
      </xdr:nvSpPr>
      <xdr:spPr>
        <a:xfrm>
          <a:off x="143897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47007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B683E03-E4FD-4708-BAFA-F64AC5671CE6}"/>
            </a:ext>
          </a:extLst>
        </xdr:cNvPr>
        <xdr:cNvSpPr txBox="1"/>
      </xdr:nvSpPr>
      <xdr:spPr>
        <a:xfrm>
          <a:off x="13500744" y="673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26687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F734E3F6-E81D-45BF-9749-AFCA35DC29BD}"/>
            </a:ext>
          </a:extLst>
        </xdr:cNvPr>
        <xdr:cNvSpPr txBox="1"/>
      </xdr:nvSpPr>
      <xdr:spPr>
        <a:xfrm>
          <a:off x="12611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51163120-0B1F-4CE6-91F5-746AA722099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FE9F941E-A6B0-4AA8-83D8-C57D62654D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3DA3A635-9230-4909-AB63-CA6A28B0AB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B9DEDB4A-85AF-4787-BA8D-C8AB09520D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2FC7068C-B1A9-40B4-BC00-94A2BED0FF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918745CD-CCF3-4D56-907B-5892CCDAC6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32AC8EF5-8F5C-4CF1-A090-096B5FAB5C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BD254085-F431-477D-8565-B12BA614704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39C4B10B-84BE-47EB-BECD-3E4C944E3F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D3392D0B-5F13-4EAB-9AA5-AA77C37E9A3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E207E6BB-242E-4A36-98BB-D2699F3DC9B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6132282C-ACBA-4328-8884-76C6D4749CF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E84C8451-DD3E-4D93-9D5C-4B8BDE4006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325E2C1D-CFD3-4BF3-B5B7-F6E85DF1E07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955E0934-E704-4024-A8E3-48A2123C8B8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2638893D-1F1A-4242-BABD-32A8285C60C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3BFCDD08-5447-4F22-9582-2764E6DAD95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3ECD8DD3-5E35-407B-9AC1-4FAD0C699BD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8C67EE86-AD15-45BF-B66A-0D126D74563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5C92DB28-1FBB-4FAA-AAA6-9C3FF1535F9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C092CC06-27AB-4461-BC94-F03604E720A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70202BA1-0EFC-4432-920B-E62C079F6B27}"/>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57FF8112-18BA-4FC4-9F45-C1E1E485A72E}"/>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EC5ED3EB-B807-4F7E-AF45-8152D05015D9}"/>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CE73E3BF-9EA9-4CD0-B499-BDB459E811B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1D0249FC-B18B-4675-B306-1C4091726EA6}"/>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D8EF9F82-BD3A-45B2-AA72-A278618AFC57}"/>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2240E680-6FB3-4453-B9CA-5F8855F8EB54}"/>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FB6E1A76-F95B-4151-BF39-FFFAD83606FF}"/>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A309B27E-621F-442C-9547-F5460CBBF826}"/>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7EF4925B-BF62-4D02-BAFE-C97E8F5F4AAF}"/>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EB62F4DF-073A-4DE6-841F-2A00294EBE24}"/>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C1C0270F-4A77-4143-9873-0DE2A210014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E21F3F8-A086-46B0-BD00-7037298D94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5E484B3-6E58-4665-B89A-B3F5DDE304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F57DD33-A12A-471E-A712-C354BF23E4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4188E66F-84B0-4606-A585-02E92959BCB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581" name="楕円 580">
          <a:extLst>
            <a:ext uri="{FF2B5EF4-FFF2-40B4-BE49-F238E27FC236}">
              <a16:creationId xmlns:a16="http://schemas.microsoft.com/office/drawing/2014/main" id="{BC8C4EA8-8C6A-4161-83E3-FCEFCEBC15D6}"/>
            </a:ext>
          </a:extLst>
        </xdr:cNvPr>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89841115-ABCD-45CD-B01A-14F764E74AFC}"/>
            </a:ext>
          </a:extLst>
        </xdr:cNvPr>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125984</xdr:rowOff>
    </xdr:from>
    <xdr:to>
      <xdr:col>112</xdr:col>
      <xdr:colOff>38100</xdr:colOff>
      <xdr:row>39</xdr:row>
      <xdr:rowOff>56134</xdr:rowOff>
    </xdr:to>
    <xdr:sp macro="" textlink="">
      <xdr:nvSpPr>
        <xdr:cNvPr id="583" name="楕円 582">
          <a:extLst>
            <a:ext uri="{FF2B5EF4-FFF2-40B4-BE49-F238E27FC236}">
              <a16:creationId xmlns:a16="http://schemas.microsoft.com/office/drawing/2014/main" id="{090EAECD-C7FE-4806-86AB-C2D175326FFA}"/>
            </a:ext>
          </a:extLst>
        </xdr:cNvPr>
        <xdr:cNvSpPr/>
      </xdr:nvSpPr>
      <xdr:spPr>
        <a:xfrm>
          <a:off x="2127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5334</xdr:rowOff>
    </xdr:to>
    <xdr:cxnSp macro="">
      <xdr:nvCxnSpPr>
        <xdr:cNvPr id="584" name="直線コネクタ 583">
          <a:extLst>
            <a:ext uri="{FF2B5EF4-FFF2-40B4-BE49-F238E27FC236}">
              <a16:creationId xmlns:a16="http://schemas.microsoft.com/office/drawing/2014/main" id="{CF1FCF16-993D-4934-B860-08F12DF9A166}"/>
            </a:ext>
          </a:extLst>
        </xdr:cNvPr>
        <xdr:cNvCxnSpPr/>
      </xdr:nvCxnSpPr>
      <xdr:spPr>
        <a:xfrm flipV="1">
          <a:off x="21323300" y="6682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135128</xdr:rowOff>
    </xdr:from>
    <xdr:to>
      <xdr:col>107</xdr:col>
      <xdr:colOff>101600</xdr:colOff>
      <xdr:row>39</xdr:row>
      <xdr:rowOff>65278</xdr:rowOff>
    </xdr:to>
    <xdr:sp macro="" textlink="">
      <xdr:nvSpPr>
        <xdr:cNvPr id="585" name="楕円 584">
          <a:extLst>
            <a:ext uri="{FF2B5EF4-FFF2-40B4-BE49-F238E27FC236}">
              <a16:creationId xmlns:a16="http://schemas.microsoft.com/office/drawing/2014/main" id="{E79E39F9-8AA8-40EB-A142-7B17BE3AB203}"/>
            </a:ext>
          </a:extLst>
        </xdr:cNvPr>
        <xdr:cNvSpPr/>
      </xdr:nvSpPr>
      <xdr:spPr>
        <a:xfrm>
          <a:off x="20383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5334</xdr:rowOff>
    </xdr:from>
    <xdr:to>
      <xdr:col>111</xdr:col>
      <xdr:colOff>177800</xdr:colOff>
      <xdr:row>39</xdr:row>
      <xdr:rowOff>14478</xdr:rowOff>
    </xdr:to>
    <xdr:cxnSp macro="">
      <xdr:nvCxnSpPr>
        <xdr:cNvPr id="586" name="直線コネクタ 585">
          <a:extLst>
            <a:ext uri="{FF2B5EF4-FFF2-40B4-BE49-F238E27FC236}">
              <a16:creationId xmlns:a16="http://schemas.microsoft.com/office/drawing/2014/main" id="{B50AF7C5-0979-4335-AE96-9302C7F0286B}"/>
            </a:ext>
          </a:extLst>
        </xdr:cNvPr>
        <xdr:cNvCxnSpPr/>
      </xdr:nvCxnSpPr>
      <xdr:spPr>
        <a:xfrm flipV="1">
          <a:off x="20434300" y="6691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146558</xdr:rowOff>
    </xdr:from>
    <xdr:to>
      <xdr:col>102</xdr:col>
      <xdr:colOff>165100</xdr:colOff>
      <xdr:row>39</xdr:row>
      <xdr:rowOff>76708</xdr:rowOff>
    </xdr:to>
    <xdr:sp macro="" textlink="">
      <xdr:nvSpPr>
        <xdr:cNvPr id="587" name="楕円 586">
          <a:extLst>
            <a:ext uri="{FF2B5EF4-FFF2-40B4-BE49-F238E27FC236}">
              <a16:creationId xmlns:a16="http://schemas.microsoft.com/office/drawing/2014/main" id="{C2B71489-9AB5-43CF-B8F8-E9C7AA7CC97A}"/>
            </a:ext>
          </a:extLst>
        </xdr:cNvPr>
        <xdr:cNvSpPr/>
      </xdr:nvSpPr>
      <xdr:spPr>
        <a:xfrm>
          <a:off x="19494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14478</xdr:rowOff>
    </xdr:from>
    <xdr:to>
      <xdr:col>107</xdr:col>
      <xdr:colOff>50800</xdr:colOff>
      <xdr:row>39</xdr:row>
      <xdr:rowOff>25908</xdr:rowOff>
    </xdr:to>
    <xdr:cxnSp macro="">
      <xdr:nvCxnSpPr>
        <xdr:cNvPr id="588" name="直線コネクタ 587">
          <a:extLst>
            <a:ext uri="{FF2B5EF4-FFF2-40B4-BE49-F238E27FC236}">
              <a16:creationId xmlns:a16="http://schemas.microsoft.com/office/drawing/2014/main" id="{B8019B46-A943-4AB1-9757-63BB5FC61C4C}"/>
            </a:ext>
          </a:extLst>
        </xdr:cNvPr>
        <xdr:cNvCxnSpPr/>
      </xdr:nvCxnSpPr>
      <xdr:spPr>
        <a:xfrm flipV="1">
          <a:off x="19545300" y="670102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157988</xdr:rowOff>
    </xdr:from>
    <xdr:to>
      <xdr:col>98</xdr:col>
      <xdr:colOff>38100</xdr:colOff>
      <xdr:row>39</xdr:row>
      <xdr:rowOff>88138</xdr:rowOff>
    </xdr:to>
    <xdr:sp macro="" textlink="">
      <xdr:nvSpPr>
        <xdr:cNvPr id="589" name="楕円 588">
          <a:extLst>
            <a:ext uri="{FF2B5EF4-FFF2-40B4-BE49-F238E27FC236}">
              <a16:creationId xmlns:a16="http://schemas.microsoft.com/office/drawing/2014/main" id="{AAF59703-7AB9-4F5D-882B-8A103FAC3A80}"/>
            </a:ext>
          </a:extLst>
        </xdr:cNvPr>
        <xdr:cNvSpPr/>
      </xdr:nvSpPr>
      <xdr:spPr>
        <a:xfrm>
          <a:off x="18605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25908</xdr:rowOff>
    </xdr:from>
    <xdr:to>
      <xdr:col>102</xdr:col>
      <xdr:colOff>114300</xdr:colOff>
      <xdr:row>39</xdr:row>
      <xdr:rowOff>37338</xdr:rowOff>
    </xdr:to>
    <xdr:cxnSp macro="">
      <xdr:nvCxnSpPr>
        <xdr:cNvPr id="590" name="直線コネクタ 589">
          <a:extLst>
            <a:ext uri="{FF2B5EF4-FFF2-40B4-BE49-F238E27FC236}">
              <a16:creationId xmlns:a16="http://schemas.microsoft.com/office/drawing/2014/main" id="{4067E952-E6ED-4554-A7AA-06B67724FE55}"/>
            </a:ext>
          </a:extLst>
        </xdr:cNvPr>
        <xdr:cNvCxnSpPr/>
      </xdr:nvCxnSpPr>
      <xdr:spPr>
        <a:xfrm flipV="1">
          <a:off x="18656300" y="67124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60D6DE16-A2E7-4E42-907C-3D7B152DBE7C}"/>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6EFA57A5-80DD-4AC9-B567-AB8024DD8B64}"/>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012B466C-EC79-4364-9AA6-C8DACFF64F17}"/>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4FB59AFA-81C8-4B76-9587-94EE265892E1}"/>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72661</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60B0F6F8-0808-4D6B-9812-422C5DD50C96}"/>
            </a:ext>
          </a:extLst>
        </xdr:cNvPr>
        <xdr:cNvSpPr txBox="1"/>
      </xdr:nvSpPr>
      <xdr:spPr>
        <a:xfrm>
          <a:off x="21075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81805</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F0DD2634-AE88-4F35-A19A-C874764BFD06}"/>
            </a:ext>
          </a:extLst>
        </xdr:cNvPr>
        <xdr:cNvSpPr txBox="1"/>
      </xdr:nvSpPr>
      <xdr:spPr>
        <a:xfrm>
          <a:off x="20199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93235</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6B0E2916-33C6-401A-8F63-C5F6CD7B91FA}"/>
            </a:ext>
          </a:extLst>
        </xdr:cNvPr>
        <xdr:cNvSpPr txBox="1"/>
      </xdr:nvSpPr>
      <xdr:spPr>
        <a:xfrm>
          <a:off x="19310427"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104665</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A577FC32-46FD-48F1-9199-A53C13E872A3}"/>
            </a:ext>
          </a:extLst>
        </xdr:cNvPr>
        <xdr:cNvSpPr txBox="1"/>
      </xdr:nvSpPr>
      <xdr:spPr>
        <a:xfrm>
          <a:off x="18421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82CAAC58-F47E-42A1-BD03-AEE0B22F5A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BC9FD1F4-0419-4290-9F70-3A66CCBCF6C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68581BD5-2570-476C-A443-1BEAEB70D8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8F0C2C99-FD64-4995-B97C-007471B68E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6D9F3897-1D10-464D-AE64-DD5F9B8B723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727B70E4-7D1D-47CF-AEF1-1D04CBA189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89DD7A79-CB00-4DC7-B454-6A3AB53ADF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47DF17D0-8946-4CAB-ABE7-521115A2A85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12A03B33-0DDE-4DEF-B259-3DD32671F78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31B42DFE-2066-447A-B617-2B1AFFCC493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39B341BF-14BE-445B-B37E-53DF7908542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A2BC4CC4-328D-4FBB-BD16-A0D65F3D2F1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964984A7-1267-43EF-B107-9C500DFA9502}"/>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463D2AB0-C2C0-4EC8-BDB8-0D7D895493F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A2522C91-3B47-42B8-9B9F-CC5DE9A8F82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7523F236-F59F-4440-B9D6-280DFD11006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26AA7A76-2BE2-434C-8476-79867DD2684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C979F8C6-D575-4E53-8E68-0B596FCEDE3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8DF8C035-0BA2-4168-84A4-1892A2D5257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53F6EC74-F4FA-40BC-9F44-CDB4763752A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43425637-328A-413E-A5E1-B3FB9A8580E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73297E3B-A534-47BA-83AF-92C6E98DA3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27CE5F4A-7F22-40F6-B993-405C04193E0A}"/>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F78AB77F-1FA6-45EF-9766-55E10008B37C}"/>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A195B678-37C8-467F-9B03-4287F5770998}"/>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1DE1A534-9DD1-48EB-8E03-4B3CC9B9D546}"/>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EA20B2C6-B380-41E4-BEC8-DBC3579A3CFB}"/>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AAB10BA7-4689-43AF-9020-2CD79441C290}"/>
            </a:ext>
          </a:extLst>
        </xdr:cNvPr>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0C3CC09D-DE79-4D21-8682-5DCABBC6BD02}"/>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A4B2BDA0-6293-42A4-BC54-0E5B7A30D80D}"/>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876EFC99-225C-4764-AF75-3C8EB93D7C5B}"/>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C797550F-AD0D-4C5F-B160-A18F37C53612}"/>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FFFE3BF8-3E9D-4263-9936-013FFE4436BE}"/>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4B899F75-6A55-49A7-BF94-4C1B519BE93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DAB1C591-7BFD-4D2E-85A2-0A2AD99CB7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14597B8C-ACFA-4F8F-B92C-2C49FE4BCB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DD3D5139-4EFA-473A-88F7-6A72222005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D2A6D72B-2276-4398-BA6D-96954D975F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7" name="楕円 636">
          <a:extLst>
            <a:ext uri="{FF2B5EF4-FFF2-40B4-BE49-F238E27FC236}">
              <a16:creationId xmlns:a16="http://schemas.microsoft.com/office/drawing/2014/main" id="{EFCCC86F-9742-4F15-A397-F32CC8007FE5}"/>
            </a:ext>
          </a:extLst>
        </xdr:cNvPr>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10BF3509-5A4F-43F7-9604-ADFC9358EAD9}"/>
            </a:ext>
          </a:extLst>
        </xdr:cNvPr>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61214</xdr:rowOff>
    </xdr:from>
    <xdr:to>
      <xdr:col>81</xdr:col>
      <xdr:colOff>101600</xdr:colOff>
      <xdr:row>58</xdr:row>
      <xdr:rowOff>162814</xdr:rowOff>
    </xdr:to>
    <xdr:sp macro="" textlink="">
      <xdr:nvSpPr>
        <xdr:cNvPr id="639" name="楕円 638">
          <a:extLst>
            <a:ext uri="{FF2B5EF4-FFF2-40B4-BE49-F238E27FC236}">
              <a16:creationId xmlns:a16="http://schemas.microsoft.com/office/drawing/2014/main" id="{A360AA20-4315-4663-82DF-C3C1847208E0}"/>
            </a:ext>
          </a:extLst>
        </xdr:cNvPr>
        <xdr:cNvSpPr/>
      </xdr:nvSpPr>
      <xdr:spPr>
        <a:xfrm>
          <a:off x="15430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112014</xdr:rowOff>
    </xdr:from>
    <xdr:to>
      <xdr:col>85</xdr:col>
      <xdr:colOff>127000</xdr:colOff>
      <xdr:row>58</xdr:row>
      <xdr:rowOff>160020</xdr:rowOff>
    </xdr:to>
    <xdr:cxnSp macro="">
      <xdr:nvCxnSpPr>
        <xdr:cNvPr id="640" name="直線コネクタ 639">
          <a:extLst>
            <a:ext uri="{FF2B5EF4-FFF2-40B4-BE49-F238E27FC236}">
              <a16:creationId xmlns:a16="http://schemas.microsoft.com/office/drawing/2014/main" id="{94690A49-3053-447F-83FE-3E45A8D834CC}"/>
            </a:ext>
          </a:extLst>
        </xdr:cNvPr>
        <xdr:cNvCxnSpPr/>
      </xdr:nvCxnSpPr>
      <xdr:spPr>
        <a:xfrm>
          <a:off x="15481300" y="1005611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xdr:rowOff>
    </xdr:from>
    <xdr:to>
      <xdr:col>76</xdr:col>
      <xdr:colOff>165100</xdr:colOff>
      <xdr:row>58</xdr:row>
      <xdr:rowOff>114808</xdr:rowOff>
    </xdr:to>
    <xdr:sp macro="" textlink="">
      <xdr:nvSpPr>
        <xdr:cNvPr id="641" name="楕円 640">
          <a:extLst>
            <a:ext uri="{FF2B5EF4-FFF2-40B4-BE49-F238E27FC236}">
              <a16:creationId xmlns:a16="http://schemas.microsoft.com/office/drawing/2014/main" id="{FE8B65BE-3C50-471D-85B7-7429D56C55A6}"/>
            </a:ext>
          </a:extLst>
        </xdr:cNvPr>
        <xdr:cNvSpPr/>
      </xdr:nvSpPr>
      <xdr:spPr>
        <a:xfrm>
          <a:off x="14541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64008</xdr:rowOff>
    </xdr:from>
    <xdr:to>
      <xdr:col>81</xdr:col>
      <xdr:colOff>50800</xdr:colOff>
      <xdr:row>58</xdr:row>
      <xdr:rowOff>112014</xdr:rowOff>
    </xdr:to>
    <xdr:cxnSp macro="">
      <xdr:nvCxnSpPr>
        <xdr:cNvPr id="642" name="直線コネクタ 641">
          <a:extLst>
            <a:ext uri="{FF2B5EF4-FFF2-40B4-BE49-F238E27FC236}">
              <a16:creationId xmlns:a16="http://schemas.microsoft.com/office/drawing/2014/main" id="{020B75A6-76A6-4608-AF27-68EA14F9E98B}"/>
            </a:ext>
          </a:extLst>
        </xdr:cNvPr>
        <xdr:cNvCxnSpPr/>
      </xdr:nvCxnSpPr>
      <xdr:spPr>
        <a:xfrm>
          <a:off x="14592300" y="1000810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134366</xdr:rowOff>
    </xdr:from>
    <xdr:to>
      <xdr:col>72</xdr:col>
      <xdr:colOff>38100</xdr:colOff>
      <xdr:row>58</xdr:row>
      <xdr:rowOff>64516</xdr:rowOff>
    </xdr:to>
    <xdr:sp macro="" textlink="">
      <xdr:nvSpPr>
        <xdr:cNvPr id="643" name="楕円 642">
          <a:extLst>
            <a:ext uri="{FF2B5EF4-FFF2-40B4-BE49-F238E27FC236}">
              <a16:creationId xmlns:a16="http://schemas.microsoft.com/office/drawing/2014/main" id="{13120673-E4E4-4969-8FBC-616A371949A9}"/>
            </a:ext>
          </a:extLst>
        </xdr:cNvPr>
        <xdr:cNvSpPr/>
      </xdr:nvSpPr>
      <xdr:spPr>
        <a:xfrm>
          <a:off x="13652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xdr:rowOff>
    </xdr:from>
    <xdr:to>
      <xdr:col>76</xdr:col>
      <xdr:colOff>114300</xdr:colOff>
      <xdr:row>58</xdr:row>
      <xdr:rowOff>64008</xdr:rowOff>
    </xdr:to>
    <xdr:cxnSp macro="">
      <xdr:nvCxnSpPr>
        <xdr:cNvPr id="644" name="直線コネクタ 643">
          <a:extLst>
            <a:ext uri="{FF2B5EF4-FFF2-40B4-BE49-F238E27FC236}">
              <a16:creationId xmlns:a16="http://schemas.microsoft.com/office/drawing/2014/main" id="{91B7F764-78C7-41B2-A91C-ACDD837F2AAE}"/>
            </a:ext>
          </a:extLst>
        </xdr:cNvPr>
        <xdr:cNvCxnSpPr/>
      </xdr:nvCxnSpPr>
      <xdr:spPr>
        <a:xfrm>
          <a:off x="13703300" y="99578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86360</xdr:rowOff>
    </xdr:from>
    <xdr:to>
      <xdr:col>67</xdr:col>
      <xdr:colOff>101600</xdr:colOff>
      <xdr:row>58</xdr:row>
      <xdr:rowOff>16510</xdr:rowOff>
    </xdr:to>
    <xdr:sp macro="" textlink="">
      <xdr:nvSpPr>
        <xdr:cNvPr id="645" name="楕円 644">
          <a:extLst>
            <a:ext uri="{FF2B5EF4-FFF2-40B4-BE49-F238E27FC236}">
              <a16:creationId xmlns:a16="http://schemas.microsoft.com/office/drawing/2014/main" id="{9B63C84A-CAD3-49CA-9AE3-DB853A3D6D3B}"/>
            </a:ext>
          </a:extLst>
        </xdr:cNvPr>
        <xdr:cNvSpPr/>
      </xdr:nvSpPr>
      <xdr:spPr>
        <a:xfrm>
          <a:off x="12763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137160</xdr:rowOff>
    </xdr:from>
    <xdr:to>
      <xdr:col>71</xdr:col>
      <xdr:colOff>177800</xdr:colOff>
      <xdr:row>58</xdr:row>
      <xdr:rowOff>13716</xdr:rowOff>
    </xdr:to>
    <xdr:cxnSp macro="">
      <xdr:nvCxnSpPr>
        <xdr:cNvPr id="646" name="直線コネクタ 645">
          <a:extLst>
            <a:ext uri="{FF2B5EF4-FFF2-40B4-BE49-F238E27FC236}">
              <a16:creationId xmlns:a16="http://schemas.microsoft.com/office/drawing/2014/main" id="{AB54ED85-D9FD-4219-88F3-7B54103B0CB3}"/>
            </a:ext>
          </a:extLst>
        </xdr:cNvPr>
        <xdr:cNvCxnSpPr/>
      </xdr:nvCxnSpPr>
      <xdr:spPr>
        <a:xfrm>
          <a:off x="12814300" y="990981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47" name="n_1aveValue【学校施設】&#10;有形固定資産減価償却率">
          <a:extLst>
            <a:ext uri="{FF2B5EF4-FFF2-40B4-BE49-F238E27FC236}">
              <a16:creationId xmlns:a16="http://schemas.microsoft.com/office/drawing/2014/main" id="{208E83E7-48F4-4035-B1DA-64117FE23E31}"/>
            </a:ext>
          </a:extLst>
        </xdr:cNvPr>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a:extLst>
            <a:ext uri="{FF2B5EF4-FFF2-40B4-BE49-F238E27FC236}">
              <a16:creationId xmlns:a16="http://schemas.microsoft.com/office/drawing/2014/main" id="{1F80E0A4-2DB3-428B-B5A7-971A6F6CE128}"/>
            </a:ext>
          </a:extLst>
        </xdr:cNvPr>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49" name="n_3aveValue【学校施設】&#10;有形固定資産減価償却率">
          <a:extLst>
            <a:ext uri="{FF2B5EF4-FFF2-40B4-BE49-F238E27FC236}">
              <a16:creationId xmlns:a16="http://schemas.microsoft.com/office/drawing/2014/main" id="{C686855C-31CF-4F57-9E90-084C3518349D}"/>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50" name="n_4aveValue【学校施設】&#10;有形固定資産減価償却率">
          <a:extLst>
            <a:ext uri="{FF2B5EF4-FFF2-40B4-BE49-F238E27FC236}">
              <a16:creationId xmlns:a16="http://schemas.microsoft.com/office/drawing/2014/main" id="{84CE1C9F-FE5D-4D9E-8F46-1D6FA0DC672D}"/>
            </a:ext>
          </a:extLst>
        </xdr:cNvPr>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7891</xdr:rowOff>
    </xdr:from>
    <xdr:ext cx="405111" cy="259045"/>
    <xdr:sp macro="" textlink="">
      <xdr:nvSpPr>
        <xdr:cNvPr id="651" name="n_1mainValue【学校施設】&#10;有形固定資産減価償却率">
          <a:extLst>
            <a:ext uri="{FF2B5EF4-FFF2-40B4-BE49-F238E27FC236}">
              <a16:creationId xmlns:a16="http://schemas.microsoft.com/office/drawing/2014/main" id="{02545EF7-0440-40C0-801E-35CA7864A7B7}"/>
            </a:ext>
          </a:extLst>
        </xdr:cNvPr>
        <xdr:cNvSpPr txBox="1"/>
      </xdr:nvSpPr>
      <xdr:spPr>
        <a:xfrm>
          <a:off x="152660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131335</xdr:rowOff>
    </xdr:from>
    <xdr:ext cx="405111" cy="259045"/>
    <xdr:sp macro="" textlink="">
      <xdr:nvSpPr>
        <xdr:cNvPr id="652" name="n_2mainValue【学校施設】&#10;有形固定資産減価償却率">
          <a:extLst>
            <a:ext uri="{FF2B5EF4-FFF2-40B4-BE49-F238E27FC236}">
              <a16:creationId xmlns:a16="http://schemas.microsoft.com/office/drawing/2014/main" id="{59D96A32-4488-4D88-AD9A-8E769D082F1F}"/>
            </a:ext>
          </a:extLst>
        </xdr:cNvPr>
        <xdr:cNvSpPr txBox="1"/>
      </xdr:nvSpPr>
      <xdr:spPr>
        <a:xfrm>
          <a:off x="143897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81043</xdr:rowOff>
    </xdr:from>
    <xdr:ext cx="405111" cy="259045"/>
    <xdr:sp macro="" textlink="">
      <xdr:nvSpPr>
        <xdr:cNvPr id="653" name="n_3mainValue【学校施設】&#10;有形固定資産減価償却率">
          <a:extLst>
            <a:ext uri="{FF2B5EF4-FFF2-40B4-BE49-F238E27FC236}">
              <a16:creationId xmlns:a16="http://schemas.microsoft.com/office/drawing/2014/main" id="{367EE83F-43A0-4302-8C4B-7D17E0E2F2A9}"/>
            </a:ext>
          </a:extLst>
        </xdr:cNvPr>
        <xdr:cNvSpPr txBox="1"/>
      </xdr:nvSpPr>
      <xdr:spPr>
        <a:xfrm>
          <a:off x="13500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33037</xdr:rowOff>
    </xdr:from>
    <xdr:ext cx="405111" cy="259045"/>
    <xdr:sp macro="" textlink="">
      <xdr:nvSpPr>
        <xdr:cNvPr id="654" name="n_4mainValue【学校施設】&#10;有形固定資産減価償却率">
          <a:extLst>
            <a:ext uri="{FF2B5EF4-FFF2-40B4-BE49-F238E27FC236}">
              <a16:creationId xmlns:a16="http://schemas.microsoft.com/office/drawing/2014/main" id="{802C960C-873D-44C1-94EA-DC57FED6584C}"/>
            </a:ext>
          </a:extLst>
        </xdr:cNvPr>
        <xdr:cNvSpPr txBox="1"/>
      </xdr:nvSpPr>
      <xdr:spPr>
        <a:xfrm>
          <a:off x="12611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FBC4F0FE-7529-4786-B7EF-5A44AD5E16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F21839CC-7DE3-4F72-9F05-8017BFB9BE3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62608B0-3D73-45DB-80BD-F91CF05666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CC0754CD-82B6-4ED0-B72D-099EC5D620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271C13E1-B29A-4B4D-AE41-CEC4C4A11B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46495178-061D-474E-B9A9-83FAC027DE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EFDC559A-3AC1-40B7-A354-6FD962EC22A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2EC90E9B-04F8-4BED-A283-66D7EFB8BE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69E98289-0FD0-46C5-B431-B273C14524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3012C91E-9F3A-42D8-A305-40CE93259D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F4957D70-8D4F-4587-857E-058A2539130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7E332A59-F873-427A-8ACE-D06DC04B4A0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E287DD96-E49A-4AAF-9BC3-118B5946687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BDF337FA-C9F5-41B4-971F-D6C672CDD1D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4AC0F8F2-BA64-4158-BF46-78CEC715DBF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3E2D43D8-B50A-43F1-9CF3-DF03F01F77C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659241C9-43D3-46D2-87ED-4A85F09CB52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A77178E4-0751-4D4C-803D-D5FA7000CBF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682B6487-3B3E-426D-99D4-CA5CDE65178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DF663A49-6B35-42ED-BF0C-298C7CDC54A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7E4A84CC-7451-4584-AB9E-510DF15317D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9F64CBCD-B9E2-46A0-80D2-5ED2C2E7632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D6C05B03-AD9B-4D98-A4EC-A9897FB7D97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D3499EF0-6F63-4E6B-B594-B51C762FA19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6CAEEB4D-46B5-4C8F-A793-4B1743F8F22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7F89893B-8D0F-4670-8208-D61676D22D9B}"/>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63B4EEEF-AAAC-423D-88BF-188D7899A8F9}"/>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7D0F53F1-43C3-4130-A204-8B984E4BBD4F}"/>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11613A9F-CDDB-41FB-B9AD-6308734E82E5}"/>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F0F1CB85-B00E-4A6F-B84E-CC7118F3B5D7}"/>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a:extLst>
            <a:ext uri="{FF2B5EF4-FFF2-40B4-BE49-F238E27FC236}">
              <a16:creationId xmlns:a16="http://schemas.microsoft.com/office/drawing/2014/main" id="{DAE514C9-CBA6-4AA4-8C90-7A24926B032F}"/>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444D0D05-5DAA-4B2C-9F31-ABC490BA9BAE}"/>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5DBC46DA-A3B1-44E3-85C4-1D1CEE7EE126}"/>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CDEB4298-0FCE-4BC9-A062-C3CB70B4A5EF}"/>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83A41A21-DC9E-4B2C-962D-DB548320D906}"/>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2A2FEDED-9271-4A20-A4A1-099A89A9978A}"/>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8B844A9D-4550-405F-8D3B-F7754A3580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3D60837A-B310-4704-94F5-AB3D7884FF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DBB1E02C-1731-4060-B296-CFA0A74362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5DEB96AF-9E5B-4E6B-9377-492BF399B2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9B2341B6-9941-4C00-BEFE-87E9D37478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43416</xdr:rowOff>
    </xdr:from>
    <xdr:to>
      <xdr:col>116</xdr:col>
      <xdr:colOff>114300</xdr:colOff>
      <xdr:row>61</xdr:row>
      <xdr:rowOff>145016</xdr:rowOff>
    </xdr:to>
    <xdr:sp macro="" textlink="">
      <xdr:nvSpPr>
        <xdr:cNvPr id="696" name="楕円 695">
          <a:extLst>
            <a:ext uri="{FF2B5EF4-FFF2-40B4-BE49-F238E27FC236}">
              <a16:creationId xmlns:a16="http://schemas.microsoft.com/office/drawing/2014/main" id="{5D75A301-F6E5-44DC-951B-FCCF3C139EA8}"/>
            </a:ext>
          </a:extLst>
        </xdr:cNvPr>
        <xdr:cNvSpPr/>
      </xdr:nvSpPr>
      <xdr:spPr>
        <a:xfrm>
          <a:off x="22110700" y="105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66293</xdr:rowOff>
    </xdr:from>
    <xdr:ext cx="469744" cy="259045"/>
    <xdr:sp macro="" textlink="">
      <xdr:nvSpPr>
        <xdr:cNvPr id="697" name="【学校施設】&#10;一人当たり面積該当値テキスト">
          <a:extLst>
            <a:ext uri="{FF2B5EF4-FFF2-40B4-BE49-F238E27FC236}">
              <a16:creationId xmlns:a16="http://schemas.microsoft.com/office/drawing/2014/main" id="{6841203F-AE79-4AFB-9354-42FDBA4FA3EC}"/>
            </a:ext>
          </a:extLst>
        </xdr:cNvPr>
        <xdr:cNvSpPr txBox="1"/>
      </xdr:nvSpPr>
      <xdr:spPr>
        <a:xfrm>
          <a:off x="22199600" y="103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54683</xdr:rowOff>
    </xdr:from>
    <xdr:to>
      <xdr:col>112</xdr:col>
      <xdr:colOff>38100</xdr:colOff>
      <xdr:row>61</xdr:row>
      <xdr:rowOff>156283</xdr:rowOff>
    </xdr:to>
    <xdr:sp macro="" textlink="">
      <xdr:nvSpPr>
        <xdr:cNvPr id="698" name="楕円 697">
          <a:extLst>
            <a:ext uri="{FF2B5EF4-FFF2-40B4-BE49-F238E27FC236}">
              <a16:creationId xmlns:a16="http://schemas.microsoft.com/office/drawing/2014/main" id="{356CBACC-BB85-43FC-8116-28A69AA1E524}"/>
            </a:ext>
          </a:extLst>
        </xdr:cNvPr>
        <xdr:cNvSpPr/>
      </xdr:nvSpPr>
      <xdr:spPr>
        <a:xfrm>
          <a:off x="21272500" y="105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94216</xdr:rowOff>
    </xdr:from>
    <xdr:to>
      <xdr:col>116</xdr:col>
      <xdr:colOff>63500</xdr:colOff>
      <xdr:row>61</xdr:row>
      <xdr:rowOff>105483</xdr:rowOff>
    </xdr:to>
    <xdr:cxnSp macro="">
      <xdr:nvCxnSpPr>
        <xdr:cNvPr id="699" name="直線コネクタ 698">
          <a:extLst>
            <a:ext uri="{FF2B5EF4-FFF2-40B4-BE49-F238E27FC236}">
              <a16:creationId xmlns:a16="http://schemas.microsoft.com/office/drawing/2014/main" id="{97ED7836-AEC7-414B-AF0B-4D5871CBF9BE}"/>
            </a:ext>
          </a:extLst>
        </xdr:cNvPr>
        <xdr:cNvCxnSpPr/>
      </xdr:nvCxnSpPr>
      <xdr:spPr>
        <a:xfrm flipV="1">
          <a:off x="21323300" y="10552666"/>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65460</xdr:rowOff>
    </xdr:from>
    <xdr:to>
      <xdr:col>107</xdr:col>
      <xdr:colOff>101600</xdr:colOff>
      <xdr:row>61</xdr:row>
      <xdr:rowOff>167060</xdr:rowOff>
    </xdr:to>
    <xdr:sp macro="" textlink="">
      <xdr:nvSpPr>
        <xdr:cNvPr id="700" name="楕円 699">
          <a:extLst>
            <a:ext uri="{FF2B5EF4-FFF2-40B4-BE49-F238E27FC236}">
              <a16:creationId xmlns:a16="http://schemas.microsoft.com/office/drawing/2014/main" id="{EF2C5B9F-6213-467A-BB8D-F561AE37CDE4}"/>
            </a:ext>
          </a:extLst>
        </xdr:cNvPr>
        <xdr:cNvSpPr/>
      </xdr:nvSpPr>
      <xdr:spPr>
        <a:xfrm>
          <a:off x="20383500" y="105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105483</xdr:rowOff>
    </xdr:from>
    <xdr:to>
      <xdr:col>111</xdr:col>
      <xdr:colOff>177800</xdr:colOff>
      <xdr:row>61</xdr:row>
      <xdr:rowOff>116260</xdr:rowOff>
    </xdr:to>
    <xdr:cxnSp macro="">
      <xdr:nvCxnSpPr>
        <xdr:cNvPr id="701" name="直線コネクタ 700">
          <a:extLst>
            <a:ext uri="{FF2B5EF4-FFF2-40B4-BE49-F238E27FC236}">
              <a16:creationId xmlns:a16="http://schemas.microsoft.com/office/drawing/2014/main" id="{10B258AD-5F56-4A3B-8D22-06FB49588F2F}"/>
            </a:ext>
          </a:extLst>
        </xdr:cNvPr>
        <xdr:cNvCxnSpPr/>
      </xdr:nvCxnSpPr>
      <xdr:spPr>
        <a:xfrm flipV="1">
          <a:off x="20434300" y="1056393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78686</xdr:rowOff>
    </xdr:from>
    <xdr:to>
      <xdr:col>102</xdr:col>
      <xdr:colOff>165100</xdr:colOff>
      <xdr:row>62</xdr:row>
      <xdr:rowOff>8836</xdr:rowOff>
    </xdr:to>
    <xdr:sp macro="" textlink="">
      <xdr:nvSpPr>
        <xdr:cNvPr id="702" name="楕円 701">
          <a:extLst>
            <a:ext uri="{FF2B5EF4-FFF2-40B4-BE49-F238E27FC236}">
              <a16:creationId xmlns:a16="http://schemas.microsoft.com/office/drawing/2014/main" id="{F584397A-FB37-4B40-81EE-15550A118117}"/>
            </a:ext>
          </a:extLst>
        </xdr:cNvPr>
        <xdr:cNvSpPr/>
      </xdr:nvSpPr>
      <xdr:spPr>
        <a:xfrm>
          <a:off x="19494500" y="105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116260</xdr:rowOff>
    </xdr:from>
    <xdr:to>
      <xdr:col>107</xdr:col>
      <xdr:colOff>50800</xdr:colOff>
      <xdr:row>61</xdr:row>
      <xdr:rowOff>129486</xdr:rowOff>
    </xdr:to>
    <xdr:cxnSp macro="">
      <xdr:nvCxnSpPr>
        <xdr:cNvPr id="703" name="直線コネクタ 702">
          <a:extLst>
            <a:ext uri="{FF2B5EF4-FFF2-40B4-BE49-F238E27FC236}">
              <a16:creationId xmlns:a16="http://schemas.microsoft.com/office/drawing/2014/main" id="{93B552ED-C44F-4183-B5A8-A262B86F97E1}"/>
            </a:ext>
          </a:extLst>
        </xdr:cNvPr>
        <xdr:cNvCxnSpPr/>
      </xdr:nvCxnSpPr>
      <xdr:spPr>
        <a:xfrm flipV="1">
          <a:off x="19545300" y="10574710"/>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90279</xdr:rowOff>
    </xdr:from>
    <xdr:to>
      <xdr:col>98</xdr:col>
      <xdr:colOff>38100</xdr:colOff>
      <xdr:row>62</xdr:row>
      <xdr:rowOff>20429</xdr:rowOff>
    </xdr:to>
    <xdr:sp macro="" textlink="">
      <xdr:nvSpPr>
        <xdr:cNvPr id="704" name="楕円 703">
          <a:extLst>
            <a:ext uri="{FF2B5EF4-FFF2-40B4-BE49-F238E27FC236}">
              <a16:creationId xmlns:a16="http://schemas.microsoft.com/office/drawing/2014/main" id="{9EB30CE1-C4C0-4C12-A6CF-5E1E2DCC86BC}"/>
            </a:ext>
          </a:extLst>
        </xdr:cNvPr>
        <xdr:cNvSpPr/>
      </xdr:nvSpPr>
      <xdr:spPr>
        <a:xfrm>
          <a:off x="18605500" y="105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129486</xdr:rowOff>
    </xdr:from>
    <xdr:to>
      <xdr:col>102</xdr:col>
      <xdr:colOff>114300</xdr:colOff>
      <xdr:row>61</xdr:row>
      <xdr:rowOff>141079</xdr:rowOff>
    </xdr:to>
    <xdr:cxnSp macro="">
      <xdr:nvCxnSpPr>
        <xdr:cNvPr id="705" name="直線コネクタ 704">
          <a:extLst>
            <a:ext uri="{FF2B5EF4-FFF2-40B4-BE49-F238E27FC236}">
              <a16:creationId xmlns:a16="http://schemas.microsoft.com/office/drawing/2014/main" id="{62413014-229E-4791-AA2E-69B9C59FBBDC}"/>
            </a:ext>
          </a:extLst>
        </xdr:cNvPr>
        <xdr:cNvCxnSpPr/>
      </xdr:nvCxnSpPr>
      <xdr:spPr>
        <a:xfrm flipV="1">
          <a:off x="18656300" y="10587936"/>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a:extLst>
            <a:ext uri="{FF2B5EF4-FFF2-40B4-BE49-F238E27FC236}">
              <a16:creationId xmlns:a16="http://schemas.microsoft.com/office/drawing/2014/main" id="{EE03B2AC-E026-497C-8AC3-F5A63ADD7D2C}"/>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a:extLst>
            <a:ext uri="{FF2B5EF4-FFF2-40B4-BE49-F238E27FC236}">
              <a16:creationId xmlns:a16="http://schemas.microsoft.com/office/drawing/2014/main" id="{17EC15A6-3CCF-4CF5-90E0-1C84C2A5A95C}"/>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a:extLst>
            <a:ext uri="{FF2B5EF4-FFF2-40B4-BE49-F238E27FC236}">
              <a16:creationId xmlns:a16="http://schemas.microsoft.com/office/drawing/2014/main" id="{52E5167A-32D4-49D1-B128-6F0DAA404812}"/>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a:extLst>
            <a:ext uri="{FF2B5EF4-FFF2-40B4-BE49-F238E27FC236}">
              <a16:creationId xmlns:a16="http://schemas.microsoft.com/office/drawing/2014/main" id="{4B16D938-1BDF-467F-A3BC-14A97FAE6D29}"/>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1360</xdr:rowOff>
    </xdr:from>
    <xdr:ext cx="469744" cy="259045"/>
    <xdr:sp macro="" textlink="">
      <xdr:nvSpPr>
        <xdr:cNvPr id="710" name="n_1mainValue【学校施設】&#10;一人当たり面積">
          <a:extLst>
            <a:ext uri="{FF2B5EF4-FFF2-40B4-BE49-F238E27FC236}">
              <a16:creationId xmlns:a16="http://schemas.microsoft.com/office/drawing/2014/main" id="{02965491-DC6D-48CC-9C99-141D19A025F0}"/>
            </a:ext>
          </a:extLst>
        </xdr:cNvPr>
        <xdr:cNvSpPr txBox="1"/>
      </xdr:nvSpPr>
      <xdr:spPr>
        <a:xfrm>
          <a:off x="21075727" y="1028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12137</xdr:rowOff>
    </xdr:from>
    <xdr:ext cx="469744" cy="259045"/>
    <xdr:sp macro="" textlink="">
      <xdr:nvSpPr>
        <xdr:cNvPr id="711" name="n_2mainValue【学校施設】&#10;一人当たり面積">
          <a:extLst>
            <a:ext uri="{FF2B5EF4-FFF2-40B4-BE49-F238E27FC236}">
              <a16:creationId xmlns:a16="http://schemas.microsoft.com/office/drawing/2014/main" id="{065B1E74-D04F-47E8-9127-351D4CD5ECFE}"/>
            </a:ext>
          </a:extLst>
        </xdr:cNvPr>
        <xdr:cNvSpPr txBox="1"/>
      </xdr:nvSpPr>
      <xdr:spPr>
        <a:xfrm>
          <a:off x="20199427" y="1029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25363</xdr:rowOff>
    </xdr:from>
    <xdr:ext cx="469744" cy="259045"/>
    <xdr:sp macro="" textlink="">
      <xdr:nvSpPr>
        <xdr:cNvPr id="712" name="n_3mainValue【学校施設】&#10;一人当たり面積">
          <a:extLst>
            <a:ext uri="{FF2B5EF4-FFF2-40B4-BE49-F238E27FC236}">
              <a16:creationId xmlns:a16="http://schemas.microsoft.com/office/drawing/2014/main" id="{A27A3237-A0BC-4169-A059-E90E87945FDF}"/>
            </a:ext>
          </a:extLst>
        </xdr:cNvPr>
        <xdr:cNvSpPr txBox="1"/>
      </xdr:nvSpPr>
      <xdr:spPr>
        <a:xfrm>
          <a:off x="19310427" y="1031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36956</xdr:rowOff>
    </xdr:from>
    <xdr:ext cx="469744" cy="259045"/>
    <xdr:sp macro="" textlink="">
      <xdr:nvSpPr>
        <xdr:cNvPr id="713" name="n_4mainValue【学校施設】&#10;一人当たり面積">
          <a:extLst>
            <a:ext uri="{FF2B5EF4-FFF2-40B4-BE49-F238E27FC236}">
              <a16:creationId xmlns:a16="http://schemas.microsoft.com/office/drawing/2014/main" id="{C1EE444D-BEA3-45ED-B07A-1840261E6B21}"/>
            </a:ext>
          </a:extLst>
        </xdr:cNvPr>
        <xdr:cNvSpPr txBox="1"/>
      </xdr:nvSpPr>
      <xdr:spPr>
        <a:xfrm>
          <a:off x="18421427" y="103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761D97B-6F89-4CF0-998D-40C1AFC6F4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C5A823F4-97B3-47C9-9ABF-AC730F29BC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1F599B65-AFF3-4982-AE2C-30051714AEB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8131B372-31F9-47FC-8FDE-F4EAF005FF6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8FC12556-1BD8-4162-998A-54FC25B2B77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5B62418-94B4-4A21-867F-B93BA821A48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F80B31D5-D943-4C00-9CCC-51D930FEC5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EC7816D2-E1E9-414E-8C58-28DFE78E6C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AC522430-F7FA-4327-8075-4BDCF92C9A8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B65C2BE5-DEF2-4B36-A902-8718043CDCD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45478046-FA3C-4F1E-8958-BC74B796A39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6F463196-DD59-4323-A466-1B68AF6C9B8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FFE48AA2-D1EA-4953-B69A-1EA9475ED54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0623B2E1-F661-4343-8DDF-454DECFA63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B569EC30-5B78-4134-9335-F62DC98D681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BAFFF3DA-5AB6-49CA-8114-FF5EEBCE7A2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4110739C-1286-4CC5-B43A-B7639E75D70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7A91DC10-3BBF-484A-84E4-AF2EBD3AD3D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A20EEA81-0102-4603-B29B-75F74398D5E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C50CEAA5-2F42-418A-99EA-DD782151590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3C7A2CAB-1AC7-4AEB-AC64-8B47B54E803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E3F8336C-9970-47F1-A274-664FAE27220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EF982C30-A8C9-4114-A8D5-322C3F078F0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45EB2A3D-9CCC-48EC-AA5A-8528C480EFD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a:extLst>
            <a:ext uri="{FF2B5EF4-FFF2-40B4-BE49-F238E27FC236}">
              <a16:creationId xmlns:a16="http://schemas.microsoft.com/office/drawing/2014/main" id="{C00FA9A1-BEB9-44C1-8CB8-7E883B01249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E2252949-7A06-4727-BC91-3DBF7E292297}"/>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a:extLst>
            <a:ext uri="{FF2B5EF4-FFF2-40B4-BE49-F238E27FC236}">
              <a16:creationId xmlns:a16="http://schemas.microsoft.com/office/drawing/2014/main" id="{DC26024E-2E56-44B6-97B8-D4983BC95B0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9B77D567-AE73-4C2A-888B-D9C9BCE3696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a:extLst>
            <a:ext uri="{FF2B5EF4-FFF2-40B4-BE49-F238E27FC236}">
              <a16:creationId xmlns:a16="http://schemas.microsoft.com/office/drawing/2014/main" id="{4E8834D9-0CAE-4C96-B2ED-9F43C59F6CBD}"/>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a:extLst>
            <a:ext uri="{FF2B5EF4-FFF2-40B4-BE49-F238E27FC236}">
              <a16:creationId xmlns:a16="http://schemas.microsoft.com/office/drawing/2014/main" id="{72FE9AF2-CC01-439F-8028-AD9789763143}"/>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744" name="【児童館】&#10;有形固定資産減価償却率平均値テキスト">
          <a:extLst>
            <a:ext uri="{FF2B5EF4-FFF2-40B4-BE49-F238E27FC236}">
              <a16:creationId xmlns:a16="http://schemas.microsoft.com/office/drawing/2014/main" id="{47E51C2B-752C-409D-9671-747A9A871CA0}"/>
            </a:ext>
          </a:extLst>
        </xdr:cNvPr>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a:extLst>
            <a:ext uri="{FF2B5EF4-FFF2-40B4-BE49-F238E27FC236}">
              <a16:creationId xmlns:a16="http://schemas.microsoft.com/office/drawing/2014/main" id="{098EFE32-FDF3-4F1D-8799-4E947A3504C0}"/>
            </a:ext>
          </a:extLst>
        </xdr:cNvPr>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a:extLst>
            <a:ext uri="{FF2B5EF4-FFF2-40B4-BE49-F238E27FC236}">
              <a16:creationId xmlns:a16="http://schemas.microsoft.com/office/drawing/2014/main" id="{3EBC8BD3-90E4-4EA9-8283-5F87189863C6}"/>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a:extLst>
            <a:ext uri="{FF2B5EF4-FFF2-40B4-BE49-F238E27FC236}">
              <a16:creationId xmlns:a16="http://schemas.microsoft.com/office/drawing/2014/main" id="{321372A4-A039-4392-9025-2D2521096B8C}"/>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a:extLst>
            <a:ext uri="{FF2B5EF4-FFF2-40B4-BE49-F238E27FC236}">
              <a16:creationId xmlns:a16="http://schemas.microsoft.com/office/drawing/2014/main" id="{3B652989-F6BB-424D-8A5C-A407B59F670C}"/>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a:extLst>
            <a:ext uri="{FF2B5EF4-FFF2-40B4-BE49-F238E27FC236}">
              <a16:creationId xmlns:a16="http://schemas.microsoft.com/office/drawing/2014/main" id="{E3F08935-1E70-4B56-B639-EBD5D2BC28F5}"/>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934150B4-96B7-48C0-9528-F5C038F37AA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9C44A0EA-9B3B-47C9-941C-9EE77D65170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981BEF47-37FB-4E78-AAB2-BADB33EBB6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696B848E-9FDC-4372-AE5B-7C1D07202C8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6AF688D4-2DD4-451D-86A4-278F35E100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82006</xdr:rowOff>
    </xdr:from>
    <xdr:to>
      <xdr:col>85</xdr:col>
      <xdr:colOff>177800</xdr:colOff>
      <xdr:row>80</xdr:row>
      <xdr:rowOff>12156</xdr:rowOff>
    </xdr:to>
    <xdr:sp macro="" textlink="">
      <xdr:nvSpPr>
        <xdr:cNvPr id="755" name="楕円 754">
          <a:extLst>
            <a:ext uri="{FF2B5EF4-FFF2-40B4-BE49-F238E27FC236}">
              <a16:creationId xmlns:a16="http://schemas.microsoft.com/office/drawing/2014/main" id="{965771B8-5E95-410C-95EF-A22BCE8D1097}"/>
            </a:ext>
          </a:extLst>
        </xdr:cNvPr>
        <xdr:cNvSpPr/>
      </xdr:nvSpPr>
      <xdr:spPr>
        <a:xfrm>
          <a:off x="16268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104883</xdr:rowOff>
    </xdr:from>
    <xdr:ext cx="405111" cy="259045"/>
    <xdr:sp macro="" textlink="">
      <xdr:nvSpPr>
        <xdr:cNvPr id="756" name="【児童館】&#10;有形固定資産減価償却率該当値テキスト">
          <a:extLst>
            <a:ext uri="{FF2B5EF4-FFF2-40B4-BE49-F238E27FC236}">
              <a16:creationId xmlns:a16="http://schemas.microsoft.com/office/drawing/2014/main" id="{C9F3D76F-3AED-49E5-8D15-8CF59A671A5C}"/>
            </a:ext>
          </a:extLst>
        </xdr:cNvPr>
        <xdr:cNvSpPr txBox="1"/>
      </xdr:nvSpPr>
      <xdr:spPr>
        <a:xfrm>
          <a:off x="16357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46082</xdr:rowOff>
    </xdr:from>
    <xdr:to>
      <xdr:col>81</xdr:col>
      <xdr:colOff>101600</xdr:colOff>
      <xdr:row>79</xdr:row>
      <xdr:rowOff>147682</xdr:rowOff>
    </xdr:to>
    <xdr:sp macro="" textlink="">
      <xdr:nvSpPr>
        <xdr:cNvPr id="757" name="楕円 756">
          <a:extLst>
            <a:ext uri="{FF2B5EF4-FFF2-40B4-BE49-F238E27FC236}">
              <a16:creationId xmlns:a16="http://schemas.microsoft.com/office/drawing/2014/main" id="{452BC13D-7BB3-4C84-9F0A-B33FCB0FFBC5}"/>
            </a:ext>
          </a:extLst>
        </xdr:cNvPr>
        <xdr:cNvSpPr/>
      </xdr:nvSpPr>
      <xdr:spPr>
        <a:xfrm>
          <a:off x="15430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96882</xdr:rowOff>
    </xdr:from>
    <xdr:to>
      <xdr:col>85</xdr:col>
      <xdr:colOff>127000</xdr:colOff>
      <xdr:row>79</xdr:row>
      <xdr:rowOff>132806</xdr:rowOff>
    </xdr:to>
    <xdr:cxnSp macro="">
      <xdr:nvCxnSpPr>
        <xdr:cNvPr id="758" name="直線コネクタ 757">
          <a:extLst>
            <a:ext uri="{FF2B5EF4-FFF2-40B4-BE49-F238E27FC236}">
              <a16:creationId xmlns:a16="http://schemas.microsoft.com/office/drawing/2014/main" id="{8334B380-092D-4458-AFE6-09035D03FFDF}"/>
            </a:ext>
          </a:extLst>
        </xdr:cNvPr>
        <xdr:cNvCxnSpPr/>
      </xdr:nvCxnSpPr>
      <xdr:spPr>
        <a:xfrm>
          <a:off x="15481300" y="136414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10161</xdr:rowOff>
    </xdr:from>
    <xdr:to>
      <xdr:col>76</xdr:col>
      <xdr:colOff>165100</xdr:colOff>
      <xdr:row>79</xdr:row>
      <xdr:rowOff>111761</xdr:rowOff>
    </xdr:to>
    <xdr:sp macro="" textlink="">
      <xdr:nvSpPr>
        <xdr:cNvPr id="759" name="楕円 758">
          <a:extLst>
            <a:ext uri="{FF2B5EF4-FFF2-40B4-BE49-F238E27FC236}">
              <a16:creationId xmlns:a16="http://schemas.microsoft.com/office/drawing/2014/main" id="{3892C38A-AAC7-42AA-83CF-261A12E4C940}"/>
            </a:ext>
          </a:extLst>
        </xdr:cNvPr>
        <xdr:cNvSpPr/>
      </xdr:nvSpPr>
      <xdr:spPr>
        <a:xfrm>
          <a:off x="14541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60961</xdr:rowOff>
    </xdr:from>
    <xdr:to>
      <xdr:col>81</xdr:col>
      <xdr:colOff>50800</xdr:colOff>
      <xdr:row>79</xdr:row>
      <xdr:rowOff>96882</xdr:rowOff>
    </xdr:to>
    <xdr:cxnSp macro="">
      <xdr:nvCxnSpPr>
        <xdr:cNvPr id="760" name="直線コネクタ 759">
          <a:extLst>
            <a:ext uri="{FF2B5EF4-FFF2-40B4-BE49-F238E27FC236}">
              <a16:creationId xmlns:a16="http://schemas.microsoft.com/office/drawing/2014/main" id="{3072B7BA-7379-4C34-AFD6-D8782AC3B9FF}"/>
            </a:ext>
          </a:extLst>
        </xdr:cNvPr>
        <xdr:cNvCxnSpPr/>
      </xdr:nvCxnSpPr>
      <xdr:spPr>
        <a:xfrm>
          <a:off x="14592300" y="136055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145687</xdr:rowOff>
    </xdr:from>
    <xdr:to>
      <xdr:col>72</xdr:col>
      <xdr:colOff>38100</xdr:colOff>
      <xdr:row>79</xdr:row>
      <xdr:rowOff>75837</xdr:rowOff>
    </xdr:to>
    <xdr:sp macro="" textlink="">
      <xdr:nvSpPr>
        <xdr:cNvPr id="761" name="楕円 760">
          <a:extLst>
            <a:ext uri="{FF2B5EF4-FFF2-40B4-BE49-F238E27FC236}">
              <a16:creationId xmlns:a16="http://schemas.microsoft.com/office/drawing/2014/main" id="{D8A9B9D2-ED56-4582-A37C-7E600C128294}"/>
            </a:ext>
          </a:extLst>
        </xdr:cNvPr>
        <xdr:cNvSpPr/>
      </xdr:nvSpPr>
      <xdr:spPr>
        <a:xfrm>
          <a:off x="13652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25037</xdr:rowOff>
    </xdr:from>
    <xdr:to>
      <xdr:col>76</xdr:col>
      <xdr:colOff>114300</xdr:colOff>
      <xdr:row>79</xdr:row>
      <xdr:rowOff>60961</xdr:rowOff>
    </xdr:to>
    <xdr:cxnSp macro="">
      <xdr:nvCxnSpPr>
        <xdr:cNvPr id="762" name="直線コネクタ 761">
          <a:extLst>
            <a:ext uri="{FF2B5EF4-FFF2-40B4-BE49-F238E27FC236}">
              <a16:creationId xmlns:a16="http://schemas.microsoft.com/office/drawing/2014/main" id="{EC0200CD-3DE1-4D57-ACE5-92FF51E764C6}"/>
            </a:ext>
          </a:extLst>
        </xdr:cNvPr>
        <xdr:cNvCxnSpPr/>
      </xdr:nvCxnSpPr>
      <xdr:spPr>
        <a:xfrm>
          <a:off x="13703300" y="135695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109764</xdr:rowOff>
    </xdr:from>
    <xdr:to>
      <xdr:col>67</xdr:col>
      <xdr:colOff>101600</xdr:colOff>
      <xdr:row>79</xdr:row>
      <xdr:rowOff>39914</xdr:rowOff>
    </xdr:to>
    <xdr:sp macro="" textlink="">
      <xdr:nvSpPr>
        <xdr:cNvPr id="763" name="楕円 762">
          <a:extLst>
            <a:ext uri="{FF2B5EF4-FFF2-40B4-BE49-F238E27FC236}">
              <a16:creationId xmlns:a16="http://schemas.microsoft.com/office/drawing/2014/main" id="{0D888C28-34DB-4983-9169-1C57DC4A55C1}"/>
            </a:ext>
          </a:extLst>
        </xdr:cNvPr>
        <xdr:cNvSpPr/>
      </xdr:nvSpPr>
      <xdr:spPr>
        <a:xfrm>
          <a:off x="12763500" y="13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160564</xdr:rowOff>
    </xdr:from>
    <xdr:to>
      <xdr:col>71</xdr:col>
      <xdr:colOff>177800</xdr:colOff>
      <xdr:row>79</xdr:row>
      <xdr:rowOff>25037</xdr:rowOff>
    </xdr:to>
    <xdr:cxnSp macro="">
      <xdr:nvCxnSpPr>
        <xdr:cNvPr id="764" name="直線コネクタ 763">
          <a:extLst>
            <a:ext uri="{FF2B5EF4-FFF2-40B4-BE49-F238E27FC236}">
              <a16:creationId xmlns:a16="http://schemas.microsoft.com/office/drawing/2014/main" id="{CFE65F1F-AFD8-4D3C-A21E-A70655F4C377}"/>
            </a:ext>
          </a:extLst>
        </xdr:cNvPr>
        <xdr:cNvCxnSpPr/>
      </xdr:nvCxnSpPr>
      <xdr:spPr>
        <a:xfrm>
          <a:off x="12814300" y="13533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765" name="n_1aveValue【児童館】&#10;有形固定資産減価償却率">
          <a:extLst>
            <a:ext uri="{FF2B5EF4-FFF2-40B4-BE49-F238E27FC236}">
              <a16:creationId xmlns:a16="http://schemas.microsoft.com/office/drawing/2014/main" id="{C96B9D46-F76A-43FC-A167-F7EC00F7A014}"/>
            </a:ext>
          </a:extLst>
        </xdr:cNvPr>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66" name="n_2aveValue【児童館】&#10;有形固定資産減価償却率">
          <a:extLst>
            <a:ext uri="{FF2B5EF4-FFF2-40B4-BE49-F238E27FC236}">
              <a16:creationId xmlns:a16="http://schemas.microsoft.com/office/drawing/2014/main" id="{40BD8A5D-6854-4640-9EF6-9D652F14F86D}"/>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67" name="n_3aveValue【児童館】&#10;有形固定資産減価償却率">
          <a:extLst>
            <a:ext uri="{FF2B5EF4-FFF2-40B4-BE49-F238E27FC236}">
              <a16:creationId xmlns:a16="http://schemas.microsoft.com/office/drawing/2014/main" id="{42115AB2-089F-4808-8975-4F876584533E}"/>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768" name="n_4aveValue【児童館】&#10;有形固定資産減価償却率">
          <a:extLst>
            <a:ext uri="{FF2B5EF4-FFF2-40B4-BE49-F238E27FC236}">
              <a16:creationId xmlns:a16="http://schemas.microsoft.com/office/drawing/2014/main" id="{11969E18-2633-41DF-B7C2-03AF6F353A92}"/>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164209</xdr:rowOff>
    </xdr:from>
    <xdr:ext cx="405111" cy="259045"/>
    <xdr:sp macro="" textlink="">
      <xdr:nvSpPr>
        <xdr:cNvPr id="769" name="n_1mainValue【児童館】&#10;有形固定資産減価償却率">
          <a:extLst>
            <a:ext uri="{FF2B5EF4-FFF2-40B4-BE49-F238E27FC236}">
              <a16:creationId xmlns:a16="http://schemas.microsoft.com/office/drawing/2014/main" id="{C0702BA8-444F-41D6-B406-9A5A6DDC347D}"/>
            </a:ext>
          </a:extLst>
        </xdr:cNvPr>
        <xdr:cNvSpPr txBox="1"/>
      </xdr:nvSpPr>
      <xdr:spPr>
        <a:xfrm>
          <a:off x="152660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128288</xdr:rowOff>
    </xdr:from>
    <xdr:ext cx="405111" cy="259045"/>
    <xdr:sp macro="" textlink="">
      <xdr:nvSpPr>
        <xdr:cNvPr id="770" name="n_2mainValue【児童館】&#10;有形固定資産減価償却率">
          <a:extLst>
            <a:ext uri="{FF2B5EF4-FFF2-40B4-BE49-F238E27FC236}">
              <a16:creationId xmlns:a16="http://schemas.microsoft.com/office/drawing/2014/main" id="{87FA3D8A-65C1-47A0-B7A7-8E61B7B81487}"/>
            </a:ext>
          </a:extLst>
        </xdr:cNvPr>
        <xdr:cNvSpPr txBox="1"/>
      </xdr:nvSpPr>
      <xdr:spPr>
        <a:xfrm>
          <a:off x="14389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92364</xdr:rowOff>
    </xdr:from>
    <xdr:ext cx="405111" cy="259045"/>
    <xdr:sp macro="" textlink="">
      <xdr:nvSpPr>
        <xdr:cNvPr id="771" name="n_3mainValue【児童館】&#10;有形固定資産減価償却率">
          <a:extLst>
            <a:ext uri="{FF2B5EF4-FFF2-40B4-BE49-F238E27FC236}">
              <a16:creationId xmlns:a16="http://schemas.microsoft.com/office/drawing/2014/main" id="{FF6BA591-80A8-4FA5-999C-8B0CEEA0C3B4}"/>
            </a:ext>
          </a:extLst>
        </xdr:cNvPr>
        <xdr:cNvSpPr txBox="1"/>
      </xdr:nvSpPr>
      <xdr:spPr>
        <a:xfrm>
          <a:off x="13500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56441</xdr:rowOff>
    </xdr:from>
    <xdr:ext cx="405111" cy="259045"/>
    <xdr:sp macro="" textlink="">
      <xdr:nvSpPr>
        <xdr:cNvPr id="772" name="n_4mainValue【児童館】&#10;有形固定資産減価償却率">
          <a:extLst>
            <a:ext uri="{FF2B5EF4-FFF2-40B4-BE49-F238E27FC236}">
              <a16:creationId xmlns:a16="http://schemas.microsoft.com/office/drawing/2014/main" id="{BDC413C5-C85A-428F-A39B-5DA45D9CDB05}"/>
            </a:ext>
          </a:extLst>
        </xdr:cNvPr>
        <xdr:cNvSpPr txBox="1"/>
      </xdr:nvSpPr>
      <xdr:spPr>
        <a:xfrm>
          <a:off x="12611744" y="1325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47D65532-74D6-400B-9FB7-F1E2AFE22A1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43E5F409-C950-48D0-8DB0-4A838966CE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E6DFE64D-7991-431C-8906-2FB499346F2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666C74A7-51B0-4472-9E1A-17029D4D082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2F322221-6B4A-487C-86FD-BCA8EAA4E1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8AD2169D-E38F-4906-8B77-28DC8E94E58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7F5B3007-9909-4A29-A0F5-B6E8181AE53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FC32ABD5-609F-46EA-AC22-04FEA18E96E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CC9DDD65-7ADA-4DD7-99CB-57BA907D0B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AA7F0A91-632D-47A0-929F-F45F2F4AB3F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CF352C9A-44B3-45CA-976B-65981654910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890FCA73-2FC4-4B1D-8CA7-E1A74B90225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6CADF164-8BFA-4C08-B670-2FBBA45E006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FD1DFEAF-16D9-495F-919B-6E4134BBC37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674A3BE9-3DDA-42BA-A778-563400BF430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2CF9C9F3-D031-4664-945F-C2437EB96E7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61051B8B-5001-4D06-B98D-7E4FECE9CA3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2B077D57-E367-4911-8BC6-020A0E85A55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7DCB63B6-6AB7-4412-9908-9E7D1AC6115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E7B86171-8FA0-46F7-86B3-5CF6A90C5CA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F03C9BA5-B2DB-4359-9DBD-0100A6C8170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B3ED4E9F-E49A-4F39-81D6-09492D56258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765DE2C5-219F-46BF-88EB-5360BD3BFC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C1821DDD-31BC-48AA-96EB-0066FD1E43D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E453D4BF-30E8-46CE-BD87-5C316CC5EB9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a:extLst>
            <a:ext uri="{FF2B5EF4-FFF2-40B4-BE49-F238E27FC236}">
              <a16:creationId xmlns:a16="http://schemas.microsoft.com/office/drawing/2014/main" id="{87AF866B-8303-4DD7-B53E-3BF79B6202F5}"/>
            </a:ext>
          </a:extLst>
        </xdr:cNvPr>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a:extLst>
            <a:ext uri="{FF2B5EF4-FFF2-40B4-BE49-F238E27FC236}">
              <a16:creationId xmlns:a16="http://schemas.microsoft.com/office/drawing/2014/main" id="{F4D21817-D26A-4B0A-BB6D-E2F698964E24}"/>
            </a:ext>
          </a:extLst>
        </xdr:cNvPr>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a:extLst>
            <a:ext uri="{FF2B5EF4-FFF2-40B4-BE49-F238E27FC236}">
              <a16:creationId xmlns:a16="http://schemas.microsoft.com/office/drawing/2014/main" id="{62B1B606-7D33-49B0-BDB8-409633327C2F}"/>
            </a:ext>
          </a:extLst>
        </xdr:cNvPr>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a:extLst>
            <a:ext uri="{FF2B5EF4-FFF2-40B4-BE49-F238E27FC236}">
              <a16:creationId xmlns:a16="http://schemas.microsoft.com/office/drawing/2014/main" id="{3AAC2E7F-42D2-4791-9D72-9D1A8A5E680D}"/>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a:extLst>
            <a:ext uri="{FF2B5EF4-FFF2-40B4-BE49-F238E27FC236}">
              <a16:creationId xmlns:a16="http://schemas.microsoft.com/office/drawing/2014/main" id="{AE465B21-D9EB-45A2-AF86-E76B76F407CC}"/>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a:extLst>
            <a:ext uri="{FF2B5EF4-FFF2-40B4-BE49-F238E27FC236}">
              <a16:creationId xmlns:a16="http://schemas.microsoft.com/office/drawing/2014/main" id="{F1D81586-190A-4F16-85D0-79EE8D25592E}"/>
            </a:ext>
          </a:extLst>
        </xdr:cNvPr>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a:extLst>
            <a:ext uri="{FF2B5EF4-FFF2-40B4-BE49-F238E27FC236}">
              <a16:creationId xmlns:a16="http://schemas.microsoft.com/office/drawing/2014/main" id="{07441987-7222-4DB1-AED8-6A875B61E5AA}"/>
            </a:ext>
          </a:extLst>
        </xdr:cNvPr>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a:extLst>
            <a:ext uri="{FF2B5EF4-FFF2-40B4-BE49-F238E27FC236}">
              <a16:creationId xmlns:a16="http://schemas.microsoft.com/office/drawing/2014/main" id="{03CDB3EF-5AD8-42D4-B665-4B60EF60F5B6}"/>
            </a:ext>
          </a:extLst>
        </xdr:cNvPr>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a:extLst>
            <a:ext uri="{FF2B5EF4-FFF2-40B4-BE49-F238E27FC236}">
              <a16:creationId xmlns:a16="http://schemas.microsoft.com/office/drawing/2014/main" id="{6B110028-5459-4109-A75D-9A00762AD5AD}"/>
            </a:ext>
          </a:extLst>
        </xdr:cNvPr>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a:extLst>
            <a:ext uri="{FF2B5EF4-FFF2-40B4-BE49-F238E27FC236}">
              <a16:creationId xmlns:a16="http://schemas.microsoft.com/office/drawing/2014/main" id="{490B823B-DE9C-4D83-8A4D-52031677A571}"/>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a:extLst>
            <a:ext uri="{FF2B5EF4-FFF2-40B4-BE49-F238E27FC236}">
              <a16:creationId xmlns:a16="http://schemas.microsoft.com/office/drawing/2014/main" id="{D5C4814F-7575-4FFA-AEB0-9351DB313DFA}"/>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DBC8CCD1-1055-4273-91E5-D69C88C1A8C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256F32BD-2604-473A-9737-20A2BC6BCE0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14B9BB16-C4E5-4C86-8E26-7D1BF0925E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D8BA5B4D-C28D-4F62-AF3B-9B0750B886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ED44E95C-7A13-4A5B-AC5E-DED67325BD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814" name="楕円 813">
          <a:extLst>
            <a:ext uri="{FF2B5EF4-FFF2-40B4-BE49-F238E27FC236}">
              <a16:creationId xmlns:a16="http://schemas.microsoft.com/office/drawing/2014/main" id="{5152AA88-4808-4320-A29F-2351B0A0556A}"/>
            </a:ext>
          </a:extLst>
        </xdr:cNvPr>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815" name="【児童館】&#10;一人当たり面積該当値テキスト">
          <a:extLst>
            <a:ext uri="{FF2B5EF4-FFF2-40B4-BE49-F238E27FC236}">
              <a16:creationId xmlns:a16="http://schemas.microsoft.com/office/drawing/2014/main" id="{FFA6FB11-CFC6-45D1-8BB5-275FBEA004AE}"/>
            </a:ext>
          </a:extLst>
        </xdr:cNvPr>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816" name="楕円 815">
          <a:extLst>
            <a:ext uri="{FF2B5EF4-FFF2-40B4-BE49-F238E27FC236}">
              <a16:creationId xmlns:a16="http://schemas.microsoft.com/office/drawing/2014/main" id="{E7E5219F-4BAE-49D7-8550-4E4D6C2B9C95}"/>
            </a:ext>
          </a:extLst>
        </xdr:cNvPr>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122464</xdr:rowOff>
    </xdr:to>
    <xdr:cxnSp macro="">
      <xdr:nvCxnSpPr>
        <xdr:cNvPr id="817" name="直線コネクタ 816">
          <a:extLst>
            <a:ext uri="{FF2B5EF4-FFF2-40B4-BE49-F238E27FC236}">
              <a16:creationId xmlns:a16="http://schemas.microsoft.com/office/drawing/2014/main" id="{5F44DEB0-6CB0-4025-9F78-39A51E82B1DF}"/>
            </a:ext>
          </a:extLst>
        </xdr:cNvPr>
        <xdr:cNvCxnSpPr/>
      </xdr:nvCxnSpPr>
      <xdr:spPr>
        <a:xfrm flipV="1">
          <a:off x="21323300" y="146848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71664</xdr:rowOff>
    </xdr:from>
    <xdr:to>
      <xdr:col>107</xdr:col>
      <xdr:colOff>101600</xdr:colOff>
      <xdr:row>86</xdr:row>
      <xdr:rowOff>1814</xdr:rowOff>
    </xdr:to>
    <xdr:sp macro="" textlink="">
      <xdr:nvSpPr>
        <xdr:cNvPr id="818" name="楕円 817">
          <a:extLst>
            <a:ext uri="{FF2B5EF4-FFF2-40B4-BE49-F238E27FC236}">
              <a16:creationId xmlns:a16="http://schemas.microsoft.com/office/drawing/2014/main" id="{B36390FF-DF3D-4027-B3D9-6FC5EC0A1382}"/>
            </a:ext>
          </a:extLst>
        </xdr:cNvPr>
        <xdr:cNvSpPr/>
      </xdr:nvSpPr>
      <xdr:spPr>
        <a:xfrm>
          <a:off x="20383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122464</xdr:rowOff>
    </xdr:to>
    <xdr:cxnSp macro="">
      <xdr:nvCxnSpPr>
        <xdr:cNvPr id="819" name="直線コネクタ 818">
          <a:extLst>
            <a:ext uri="{FF2B5EF4-FFF2-40B4-BE49-F238E27FC236}">
              <a16:creationId xmlns:a16="http://schemas.microsoft.com/office/drawing/2014/main" id="{07485A0E-CC6A-44C4-97AD-4128424A676E}"/>
            </a:ext>
          </a:extLst>
        </xdr:cNvPr>
        <xdr:cNvCxnSpPr/>
      </xdr:nvCxnSpPr>
      <xdr:spPr>
        <a:xfrm>
          <a:off x="20434300" y="14695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71664</xdr:rowOff>
    </xdr:from>
    <xdr:to>
      <xdr:col>102</xdr:col>
      <xdr:colOff>165100</xdr:colOff>
      <xdr:row>86</xdr:row>
      <xdr:rowOff>1814</xdr:rowOff>
    </xdr:to>
    <xdr:sp macro="" textlink="">
      <xdr:nvSpPr>
        <xdr:cNvPr id="820" name="楕円 819">
          <a:extLst>
            <a:ext uri="{FF2B5EF4-FFF2-40B4-BE49-F238E27FC236}">
              <a16:creationId xmlns:a16="http://schemas.microsoft.com/office/drawing/2014/main" id="{A6CEF147-CA34-4BB6-A657-15226DF99C66}"/>
            </a:ext>
          </a:extLst>
        </xdr:cNvPr>
        <xdr:cNvSpPr/>
      </xdr:nvSpPr>
      <xdr:spPr>
        <a:xfrm>
          <a:off x="19494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122464</xdr:rowOff>
    </xdr:from>
    <xdr:to>
      <xdr:col>107</xdr:col>
      <xdr:colOff>50800</xdr:colOff>
      <xdr:row>85</xdr:row>
      <xdr:rowOff>122464</xdr:rowOff>
    </xdr:to>
    <xdr:cxnSp macro="">
      <xdr:nvCxnSpPr>
        <xdr:cNvPr id="821" name="直線コネクタ 820">
          <a:extLst>
            <a:ext uri="{FF2B5EF4-FFF2-40B4-BE49-F238E27FC236}">
              <a16:creationId xmlns:a16="http://schemas.microsoft.com/office/drawing/2014/main" id="{0CAF3B9A-E921-4394-8D62-CDD6263BFC5A}"/>
            </a:ext>
          </a:extLst>
        </xdr:cNvPr>
        <xdr:cNvCxnSpPr/>
      </xdr:nvCxnSpPr>
      <xdr:spPr>
        <a:xfrm>
          <a:off x="19545300" y="14695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22" name="楕円 821">
          <a:extLst>
            <a:ext uri="{FF2B5EF4-FFF2-40B4-BE49-F238E27FC236}">
              <a16:creationId xmlns:a16="http://schemas.microsoft.com/office/drawing/2014/main" id="{7955A5B2-DF06-42B4-B34C-1E650A411715}"/>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122464</xdr:rowOff>
    </xdr:from>
    <xdr:to>
      <xdr:col>102</xdr:col>
      <xdr:colOff>114300</xdr:colOff>
      <xdr:row>85</xdr:row>
      <xdr:rowOff>133350</xdr:rowOff>
    </xdr:to>
    <xdr:cxnSp macro="">
      <xdr:nvCxnSpPr>
        <xdr:cNvPr id="823" name="直線コネクタ 822">
          <a:extLst>
            <a:ext uri="{FF2B5EF4-FFF2-40B4-BE49-F238E27FC236}">
              <a16:creationId xmlns:a16="http://schemas.microsoft.com/office/drawing/2014/main" id="{0093A0C8-292A-4D32-A988-346B2FCFA552}"/>
            </a:ext>
          </a:extLst>
        </xdr:cNvPr>
        <xdr:cNvCxnSpPr/>
      </xdr:nvCxnSpPr>
      <xdr:spPr>
        <a:xfrm flipV="1">
          <a:off x="18656300" y="14695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824" name="n_1aveValue【児童館】&#10;一人当たり面積">
          <a:extLst>
            <a:ext uri="{FF2B5EF4-FFF2-40B4-BE49-F238E27FC236}">
              <a16:creationId xmlns:a16="http://schemas.microsoft.com/office/drawing/2014/main" id="{F076815A-CC96-416E-8359-BCD39AA1087B}"/>
            </a:ext>
          </a:extLst>
        </xdr:cNvPr>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25" name="n_2aveValue【児童館】&#10;一人当たり面積">
          <a:extLst>
            <a:ext uri="{FF2B5EF4-FFF2-40B4-BE49-F238E27FC236}">
              <a16:creationId xmlns:a16="http://schemas.microsoft.com/office/drawing/2014/main" id="{60E1044A-A5CC-420B-AEEE-F02AC855B120}"/>
            </a:ext>
          </a:extLst>
        </xdr:cNvPr>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a:extLst>
            <a:ext uri="{FF2B5EF4-FFF2-40B4-BE49-F238E27FC236}">
              <a16:creationId xmlns:a16="http://schemas.microsoft.com/office/drawing/2014/main" id="{50BC1C6F-9D26-43E0-A31D-74D27B97AECF}"/>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a:extLst>
            <a:ext uri="{FF2B5EF4-FFF2-40B4-BE49-F238E27FC236}">
              <a16:creationId xmlns:a16="http://schemas.microsoft.com/office/drawing/2014/main" id="{74C507B5-4270-4B67-BD41-1CE6282E2477}"/>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828" name="n_1mainValue【児童館】&#10;一人当たり面積">
          <a:extLst>
            <a:ext uri="{FF2B5EF4-FFF2-40B4-BE49-F238E27FC236}">
              <a16:creationId xmlns:a16="http://schemas.microsoft.com/office/drawing/2014/main" id="{DD93CD7E-36E8-4F51-8F2F-06327A2BD1CF}"/>
            </a:ext>
          </a:extLst>
        </xdr:cNvPr>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164391</xdr:rowOff>
    </xdr:from>
    <xdr:ext cx="469744" cy="259045"/>
    <xdr:sp macro="" textlink="">
      <xdr:nvSpPr>
        <xdr:cNvPr id="829" name="n_2mainValue【児童館】&#10;一人当たり面積">
          <a:extLst>
            <a:ext uri="{FF2B5EF4-FFF2-40B4-BE49-F238E27FC236}">
              <a16:creationId xmlns:a16="http://schemas.microsoft.com/office/drawing/2014/main" id="{96A7C054-31E0-473B-93AE-7843EAB1E7CC}"/>
            </a:ext>
          </a:extLst>
        </xdr:cNvPr>
        <xdr:cNvSpPr txBox="1"/>
      </xdr:nvSpPr>
      <xdr:spPr>
        <a:xfrm>
          <a:off x="20199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830" name="n_3mainValue【児童館】&#10;一人当たり面積">
          <a:extLst>
            <a:ext uri="{FF2B5EF4-FFF2-40B4-BE49-F238E27FC236}">
              <a16:creationId xmlns:a16="http://schemas.microsoft.com/office/drawing/2014/main" id="{8FBFDC4D-70C4-4133-A3B5-725EBECE671F}"/>
            </a:ext>
          </a:extLst>
        </xdr:cNvPr>
        <xdr:cNvSpPr txBox="1"/>
      </xdr:nvSpPr>
      <xdr:spPr>
        <a:xfrm>
          <a:off x="19310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1" name="n_4mainValue【児童館】&#10;一人当たり面積">
          <a:extLst>
            <a:ext uri="{FF2B5EF4-FFF2-40B4-BE49-F238E27FC236}">
              <a16:creationId xmlns:a16="http://schemas.microsoft.com/office/drawing/2014/main" id="{B184472E-DC6D-4D89-9EEF-9A7B5C1A822C}"/>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9177081F-6AC6-4C9C-8B84-7FB12B22E8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F96493FD-177B-4480-9527-81F3B9ECF9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8976203B-C95B-4A0B-A65F-5429550113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19C0099C-AFDF-4316-962F-8546751F78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8216DEC-50BC-49DC-B614-3365B66D8F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886F8F25-092E-4667-B800-163F2DCF99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9EE1BE2E-716F-4050-BA50-5E0A87FF10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F332ACD-404F-4D73-9E89-C664ACA377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90E94D47-8AE4-4B90-AC4B-D1493AAAD8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B33DAA36-C73E-443A-8651-B63F70464A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57A6FCD5-7B7E-4AEC-9E4A-33CAB42DF2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5EE5028B-9FFD-48D6-B48B-1154DD2280F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CD515A48-EE0B-473E-985A-B3B88F72CED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9EBAC6A3-711A-4D18-8FBD-08CDA7AA414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79454AAA-7527-4D4C-B505-ECF8CF1D3DA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C5586E24-510D-4DCA-971F-4B37740BF63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D429F08D-39E4-4F56-8911-59389456B1A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AFD861E6-D308-4447-B011-79630B81A4C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8F99B3B2-51EA-420E-ACED-1FA6A33A2D1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CFE7785F-DA83-4B24-B45C-E067FBAACA1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AB7A281D-AE07-4210-BA41-567849135CE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593EFCC6-0922-4604-BDE6-8D503B1563C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995C1CD-E50E-404E-9421-3E8A5E91461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C9A2CB25-373D-43B8-BBA5-0530661909C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a:extLst>
            <a:ext uri="{FF2B5EF4-FFF2-40B4-BE49-F238E27FC236}">
              <a16:creationId xmlns:a16="http://schemas.microsoft.com/office/drawing/2014/main" id="{F0086717-2A21-4722-B430-1AD5DDA44B64}"/>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a:extLst>
            <a:ext uri="{FF2B5EF4-FFF2-40B4-BE49-F238E27FC236}">
              <a16:creationId xmlns:a16="http://schemas.microsoft.com/office/drawing/2014/main" id="{E5BB9B84-76A8-49D9-BA25-2D631D7C2B8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a:extLst>
            <a:ext uri="{FF2B5EF4-FFF2-40B4-BE49-F238E27FC236}">
              <a16:creationId xmlns:a16="http://schemas.microsoft.com/office/drawing/2014/main" id="{6F78BC2C-AA7A-4807-9E22-D695B2BADDA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a:extLst>
            <a:ext uri="{FF2B5EF4-FFF2-40B4-BE49-F238E27FC236}">
              <a16:creationId xmlns:a16="http://schemas.microsoft.com/office/drawing/2014/main" id="{B9381C64-354E-491B-95AA-E433616A050E}"/>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a:extLst>
            <a:ext uri="{FF2B5EF4-FFF2-40B4-BE49-F238E27FC236}">
              <a16:creationId xmlns:a16="http://schemas.microsoft.com/office/drawing/2014/main" id="{0CCA0244-DCAF-4638-B278-DC71911C3ACB}"/>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a:extLst>
            <a:ext uri="{FF2B5EF4-FFF2-40B4-BE49-F238E27FC236}">
              <a16:creationId xmlns:a16="http://schemas.microsoft.com/office/drawing/2014/main" id="{BC90DE6A-ECB5-42E2-9B3D-90AC69D61A9C}"/>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a:extLst>
            <a:ext uri="{FF2B5EF4-FFF2-40B4-BE49-F238E27FC236}">
              <a16:creationId xmlns:a16="http://schemas.microsoft.com/office/drawing/2014/main" id="{95030564-D0A1-4109-988C-990AAFFA5C21}"/>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a:extLst>
            <a:ext uri="{FF2B5EF4-FFF2-40B4-BE49-F238E27FC236}">
              <a16:creationId xmlns:a16="http://schemas.microsoft.com/office/drawing/2014/main" id="{8C2526DE-36FC-49DF-BA37-9FE4FB766798}"/>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a:extLst>
            <a:ext uri="{FF2B5EF4-FFF2-40B4-BE49-F238E27FC236}">
              <a16:creationId xmlns:a16="http://schemas.microsoft.com/office/drawing/2014/main" id="{DD83697A-BEC9-43C5-893B-4771769FA181}"/>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a:extLst>
            <a:ext uri="{FF2B5EF4-FFF2-40B4-BE49-F238E27FC236}">
              <a16:creationId xmlns:a16="http://schemas.microsoft.com/office/drawing/2014/main" id="{F5620F03-DFB2-4A79-98BD-06982FD1D69A}"/>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a:extLst>
            <a:ext uri="{FF2B5EF4-FFF2-40B4-BE49-F238E27FC236}">
              <a16:creationId xmlns:a16="http://schemas.microsoft.com/office/drawing/2014/main" id="{CB351731-7B3A-499E-AF68-053F250D6E5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4B635237-2739-411A-BB53-136A31756C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0999B21-FBB7-4583-A20A-B9B0DA4E792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D0E7609B-13BE-4782-A9AD-B4CE98D218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C1C6BC75-A455-4482-B776-E4B716E431C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EA9345B0-A8C7-49F4-89BE-5DE8942F0B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72" name="楕円 871">
          <a:extLst>
            <a:ext uri="{FF2B5EF4-FFF2-40B4-BE49-F238E27FC236}">
              <a16:creationId xmlns:a16="http://schemas.microsoft.com/office/drawing/2014/main" id="{DA2F2CA1-18B1-4758-A224-B298B8FCCC6D}"/>
            </a:ext>
          </a:extLst>
        </xdr:cNvPr>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873" name="【公民館】&#10;有形固定資産減価償却率該当値テキスト">
          <a:extLst>
            <a:ext uri="{FF2B5EF4-FFF2-40B4-BE49-F238E27FC236}">
              <a16:creationId xmlns:a16="http://schemas.microsoft.com/office/drawing/2014/main" id="{117253E4-2ADD-4DCE-8A40-1274A3F79B2F}"/>
            </a:ext>
          </a:extLst>
        </xdr:cNvPr>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78739</xdr:rowOff>
    </xdr:from>
    <xdr:to>
      <xdr:col>81</xdr:col>
      <xdr:colOff>101600</xdr:colOff>
      <xdr:row>105</xdr:row>
      <xdr:rowOff>8889</xdr:rowOff>
    </xdr:to>
    <xdr:sp macro="" textlink="">
      <xdr:nvSpPr>
        <xdr:cNvPr id="874" name="楕円 873">
          <a:extLst>
            <a:ext uri="{FF2B5EF4-FFF2-40B4-BE49-F238E27FC236}">
              <a16:creationId xmlns:a16="http://schemas.microsoft.com/office/drawing/2014/main" id="{3B60B289-6E33-47C0-A8AF-FDDDB14B6A1E}"/>
            </a:ext>
          </a:extLst>
        </xdr:cNvPr>
        <xdr:cNvSpPr/>
      </xdr:nvSpPr>
      <xdr:spPr>
        <a:xfrm>
          <a:off x="15430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129539</xdr:rowOff>
    </xdr:from>
    <xdr:to>
      <xdr:col>85</xdr:col>
      <xdr:colOff>127000</xdr:colOff>
      <xdr:row>104</xdr:row>
      <xdr:rowOff>156211</xdr:rowOff>
    </xdr:to>
    <xdr:cxnSp macro="">
      <xdr:nvCxnSpPr>
        <xdr:cNvPr id="875" name="直線コネクタ 874">
          <a:extLst>
            <a:ext uri="{FF2B5EF4-FFF2-40B4-BE49-F238E27FC236}">
              <a16:creationId xmlns:a16="http://schemas.microsoft.com/office/drawing/2014/main" id="{D099AF87-820C-4EB7-AF91-5448B10C8FF2}"/>
            </a:ext>
          </a:extLst>
        </xdr:cNvPr>
        <xdr:cNvCxnSpPr/>
      </xdr:nvCxnSpPr>
      <xdr:spPr>
        <a:xfrm>
          <a:off x="15481300" y="179603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876" name="楕円 875">
          <a:extLst>
            <a:ext uri="{FF2B5EF4-FFF2-40B4-BE49-F238E27FC236}">
              <a16:creationId xmlns:a16="http://schemas.microsoft.com/office/drawing/2014/main" id="{F65F241F-1172-4A16-BE3F-F4A4DE0F387E}"/>
            </a:ext>
          </a:extLst>
        </xdr:cNvPr>
        <xdr:cNvSpPr/>
      </xdr:nvSpPr>
      <xdr:spPr>
        <a:xfrm>
          <a:off x="14541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129539</xdr:rowOff>
    </xdr:from>
    <xdr:to>
      <xdr:col>81</xdr:col>
      <xdr:colOff>50800</xdr:colOff>
      <xdr:row>104</xdr:row>
      <xdr:rowOff>137161</xdr:rowOff>
    </xdr:to>
    <xdr:cxnSp macro="">
      <xdr:nvCxnSpPr>
        <xdr:cNvPr id="877" name="直線コネクタ 876">
          <a:extLst>
            <a:ext uri="{FF2B5EF4-FFF2-40B4-BE49-F238E27FC236}">
              <a16:creationId xmlns:a16="http://schemas.microsoft.com/office/drawing/2014/main" id="{D34A0772-DBFD-4F1A-A36E-8475D9A40CB9}"/>
            </a:ext>
          </a:extLst>
        </xdr:cNvPr>
        <xdr:cNvCxnSpPr/>
      </xdr:nvCxnSpPr>
      <xdr:spPr>
        <a:xfrm flipV="1">
          <a:off x="14592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878" name="楕円 877">
          <a:extLst>
            <a:ext uri="{FF2B5EF4-FFF2-40B4-BE49-F238E27FC236}">
              <a16:creationId xmlns:a16="http://schemas.microsoft.com/office/drawing/2014/main" id="{02FE300A-D123-4D48-BE08-5FDB42BBB211}"/>
            </a:ext>
          </a:extLst>
        </xdr:cNvPr>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137161</xdr:rowOff>
    </xdr:to>
    <xdr:cxnSp macro="">
      <xdr:nvCxnSpPr>
        <xdr:cNvPr id="879" name="直線コネクタ 878">
          <a:extLst>
            <a:ext uri="{FF2B5EF4-FFF2-40B4-BE49-F238E27FC236}">
              <a16:creationId xmlns:a16="http://schemas.microsoft.com/office/drawing/2014/main" id="{B0714DB5-95DA-453A-AC91-63D5D89CF85E}"/>
            </a:ext>
          </a:extLst>
        </xdr:cNvPr>
        <xdr:cNvCxnSpPr/>
      </xdr:nvCxnSpPr>
      <xdr:spPr>
        <a:xfrm>
          <a:off x="13703300" y="17941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17780</xdr:rowOff>
    </xdr:from>
    <xdr:to>
      <xdr:col>67</xdr:col>
      <xdr:colOff>101600</xdr:colOff>
      <xdr:row>104</xdr:row>
      <xdr:rowOff>119380</xdr:rowOff>
    </xdr:to>
    <xdr:sp macro="" textlink="">
      <xdr:nvSpPr>
        <xdr:cNvPr id="880" name="楕円 879">
          <a:extLst>
            <a:ext uri="{FF2B5EF4-FFF2-40B4-BE49-F238E27FC236}">
              <a16:creationId xmlns:a16="http://schemas.microsoft.com/office/drawing/2014/main" id="{EA0549FE-5B8C-43FC-BB89-776B965E1FA6}"/>
            </a:ext>
          </a:extLst>
        </xdr:cNvPr>
        <xdr:cNvSpPr/>
      </xdr:nvSpPr>
      <xdr:spPr>
        <a:xfrm>
          <a:off x="1276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68580</xdr:rowOff>
    </xdr:from>
    <xdr:to>
      <xdr:col>71</xdr:col>
      <xdr:colOff>177800</xdr:colOff>
      <xdr:row>104</xdr:row>
      <xdr:rowOff>110489</xdr:rowOff>
    </xdr:to>
    <xdr:cxnSp macro="">
      <xdr:nvCxnSpPr>
        <xdr:cNvPr id="881" name="直線コネクタ 880">
          <a:extLst>
            <a:ext uri="{FF2B5EF4-FFF2-40B4-BE49-F238E27FC236}">
              <a16:creationId xmlns:a16="http://schemas.microsoft.com/office/drawing/2014/main" id="{91132E2C-0B44-49D3-9EB0-DEE938115408}"/>
            </a:ext>
          </a:extLst>
        </xdr:cNvPr>
        <xdr:cNvCxnSpPr/>
      </xdr:nvCxnSpPr>
      <xdr:spPr>
        <a:xfrm>
          <a:off x="12814300" y="17899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882" name="n_1aveValue【公民館】&#10;有形固定資産減価償却率">
          <a:extLst>
            <a:ext uri="{FF2B5EF4-FFF2-40B4-BE49-F238E27FC236}">
              <a16:creationId xmlns:a16="http://schemas.microsoft.com/office/drawing/2014/main" id="{3B334140-45FA-46F6-8C07-267D62778D7D}"/>
            </a:ext>
          </a:extLst>
        </xdr:cNvPr>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3" name="n_2aveValue【公民館】&#10;有形固定資産減価償却率">
          <a:extLst>
            <a:ext uri="{FF2B5EF4-FFF2-40B4-BE49-F238E27FC236}">
              <a16:creationId xmlns:a16="http://schemas.microsoft.com/office/drawing/2014/main" id="{BDF68D6F-E65E-4898-A28F-78FCA4ABECCF}"/>
            </a:ext>
          </a:extLst>
        </xdr:cNvPr>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884" name="n_3aveValue【公民館】&#10;有形固定資産減価償却率">
          <a:extLst>
            <a:ext uri="{FF2B5EF4-FFF2-40B4-BE49-F238E27FC236}">
              <a16:creationId xmlns:a16="http://schemas.microsoft.com/office/drawing/2014/main" id="{F335325C-8DF4-4953-B6E0-B41A2BF04E42}"/>
            </a:ext>
          </a:extLst>
        </xdr:cNvPr>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885" name="n_4aveValue【公民館】&#10;有形固定資産減価償却率">
          <a:extLst>
            <a:ext uri="{FF2B5EF4-FFF2-40B4-BE49-F238E27FC236}">
              <a16:creationId xmlns:a16="http://schemas.microsoft.com/office/drawing/2014/main" id="{89F83908-89D2-459F-B05D-00D93E1C0AAA}"/>
            </a:ext>
          </a:extLst>
        </xdr:cNvPr>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25416</xdr:rowOff>
    </xdr:from>
    <xdr:ext cx="405111" cy="259045"/>
    <xdr:sp macro="" textlink="">
      <xdr:nvSpPr>
        <xdr:cNvPr id="886" name="n_1mainValue【公民館】&#10;有形固定資産減価償却率">
          <a:extLst>
            <a:ext uri="{FF2B5EF4-FFF2-40B4-BE49-F238E27FC236}">
              <a16:creationId xmlns:a16="http://schemas.microsoft.com/office/drawing/2014/main" id="{60914A50-BA2E-4391-B5BE-82655478F9EA}"/>
            </a:ext>
          </a:extLst>
        </xdr:cNvPr>
        <xdr:cNvSpPr txBox="1"/>
      </xdr:nvSpPr>
      <xdr:spPr>
        <a:xfrm>
          <a:off x="152660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887" name="n_2mainValue【公民館】&#10;有形固定資産減価償却率">
          <a:extLst>
            <a:ext uri="{FF2B5EF4-FFF2-40B4-BE49-F238E27FC236}">
              <a16:creationId xmlns:a16="http://schemas.microsoft.com/office/drawing/2014/main" id="{DFAA73C8-CA6D-43F6-8CD5-71F9F34BFD42}"/>
            </a:ext>
          </a:extLst>
        </xdr:cNvPr>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6366</xdr:rowOff>
    </xdr:from>
    <xdr:ext cx="405111" cy="259045"/>
    <xdr:sp macro="" textlink="">
      <xdr:nvSpPr>
        <xdr:cNvPr id="888" name="n_3mainValue【公民館】&#10;有形固定資産減価償却率">
          <a:extLst>
            <a:ext uri="{FF2B5EF4-FFF2-40B4-BE49-F238E27FC236}">
              <a16:creationId xmlns:a16="http://schemas.microsoft.com/office/drawing/2014/main" id="{C8B83CCD-F704-4A97-B950-41DB6BA7F538}"/>
            </a:ext>
          </a:extLst>
        </xdr:cNvPr>
        <xdr:cNvSpPr txBox="1"/>
      </xdr:nvSpPr>
      <xdr:spPr>
        <a:xfrm>
          <a:off x="13500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135907</xdr:rowOff>
    </xdr:from>
    <xdr:ext cx="405111" cy="259045"/>
    <xdr:sp macro="" textlink="">
      <xdr:nvSpPr>
        <xdr:cNvPr id="889" name="n_4mainValue【公民館】&#10;有形固定資産減価償却率">
          <a:extLst>
            <a:ext uri="{FF2B5EF4-FFF2-40B4-BE49-F238E27FC236}">
              <a16:creationId xmlns:a16="http://schemas.microsoft.com/office/drawing/2014/main" id="{DA7E879C-6BDB-450B-A0ED-7823BAFB60F1}"/>
            </a:ext>
          </a:extLst>
        </xdr:cNvPr>
        <xdr:cNvSpPr txBox="1"/>
      </xdr:nvSpPr>
      <xdr:spPr>
        <a:xfrm>
          <a:off x="12611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57554577-6A1E-4CE0-B200-C6495F901C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2049AC34-9CE9-4552-8E8E-7E8F702659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6F29B644-A8FB-4AE8-8324-C6E1A9D39B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8E430D94-BF54-4CF2-AB36-54A11FED5B8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D71E1E40-E110-4AF9-96EF-1FCF644A0F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36F2B277-B9A4-4C55-AAE0-237AAD96E4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22682702-AB5D-4AD8-BAFB-CD6BBF9031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1EFF9370-60A3-416F-9AAF-41E42E4133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6BD3A3FB-871B-4305-8096-539CA848E3B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EFC140BA-C2DC-40E4-8BBA-981270A9673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7EC1211B-0A31-4F33-90AE-58203E635DF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3A35E164-0A1F-4805-8658-30CED2773D5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D1DC6BBE-4F01-4426-B044-FAA3071CBFA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FE33B544-796D-456D-8113-FA388C932C2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795A9CE4-EBF2-4717-B4A7-85BD8F98FF4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3BC5B82E-C3D2-4387-A26F-88A0D100EE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55062BAB-5E3C-4285-BA5D-C014893B3AE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BEC4CD83-2E2D-46A3-93EB-01CBEA244DB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77CBE44C-93E9-4778-BA40-9690E2522FB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7C4BE834-E44E-4237-8242-8FC5537D3AA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324A069C-94F6-467B-A0AE-293CAB7EA29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D3F1FA64-72BF-4881-A345-E7F46D745F2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78F1CAA7-B9C6-4BEC-9B69-2AD2AED3464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D4B06C58-8C0A-4BD1-B3CF-C7606A3A7D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1A90439C-701E-49F6-AAFE-DB7F6A3B308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a:extLst>
            <a:ext uri="{FF2B5EF4-FFF2-40B4-BE49-F238E27FC236}">
              <a16:creationId xmlns:a16="http://schemas.microsoft.com/office/drawing/2014/main" id="{9B8FC205-532D-4880-B3D9-F9F97216C4E2}"/>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a:extLst>
            <a:ext uri="{FF2B5EF4-FFF2-40B4-BE49-F238E27FC236}">
              <a16:creationId xmlns:a16="http://schemas.microsoft.com/office/drawing/2014/main" id="{234F6EEC-62B7-44D7-A117-3E45BA105318}"/>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a:extLst>
            <a:ext uri="{FF2B5EF4-FFF2-40B4-BE49-F238E27FC236}">
              <a16:creationId xmlns:a16="http://schemas.microsoft.com/office/drawing/2014/main" id="{733DBF2D-6D38-4A98-9B8E-0CB6D879E253}"/>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a:extLst>
            <a:ext uri="{FF2B5EF4-FFF2-40B4-BE49-F238E27FC236}">
              <a16:creationId xmlns:a16="http://schemas.microsoft.com/office/drawing/2014/main" id="{B3E01EE0-91AA-43D8-A24F-6630CF6D690F}"/>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a:extLst>
            <a:ext uri="{FF2B5EF4-FFF2-40B4-BE49-F238E27FC236}">
              <a16:creationId xmlns:a16="http://schemas.microsoft.com/office/drawing/2014/main" id="{F857A26E-2809-4E37-A3CB-1F76F0B5CCE6}"/>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920" name="【公民館】&#10;一人当たり面積平均値テキスト">
          <a:extLst>
            <a:ext uri="{FF2B5EF4-FFF2-40B4-BE49-F238E27FC236}">
              <a16:creationId xmlns:a16="http://schemas.microsoft.com/office/drawing/2014/main" id="{2F19ED98-9953-4D84-BE2B-CA72628CA78F}"/>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a:extLst>
            <a:ext uri="{FF2B5EF4-FFF2-40B4-BE49-F238E27FC236}">
              <a16:creationId xmlns:a16="http://schemas.microsoft.com/office/drawing/2014/main" id="{FBE1C9B9-8ECF-4951-B9A8-B088AC211EAE}"/>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a:extLst>
            <a:ext uri="{FF2B5EF4-FFF2-40B4-BE49-F238E27FC236}">
              <a16:creationId xmlns:a16="http://schemas.microsoft.com/office/drawing/2014/main" id="{473B5B9A-1A87-4AF5-A816-B1ACB0DB8FA3}"/>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a:extLst>
            <a:ext uri="{FF2B5EF4-FFF2-40B4-BE49-F238E27FC236}">
              <a16:creationId xmlns:a16="http://schemas.microsoft.com/office/drawing/2014/main" id="{D9CEA183-948F-40F2-966F-0447849B06B4}"/>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a:extLst>
            <a:ext uri="{FF2B5EF4-FFF2-40B4-BE49-F238E27FC236}">
              <a16:creationId xmlns:a16="http://schemas.microsoft.com/office/drawing/2014/main" id="{FEE3F1B4-9C52-45A8-81B2-5C4E5D1D2849}"/>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a:extLst>
            <a:ext uri="{FF2B5EF4-FFF2-40B4-BE49-F238E27FC236}">
              <a16:creationId xmlns:a16="http://schemas.microsoft.com/office/drawing/2014/main" id="{E6DCD086-7A1D-4368-A5C0-7154C1B9729A}"/>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3676C6AB-5971-4AF6-94D7-E4F4D05FEB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F05D3F2D-C07A-4FAD-8365-29094978CB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0DC9CA7-EB65-45C1-9C4B-1C0F0BCB51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F69AFDAC-3607-4726-A438-38FFF87C28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7DE7D28-D731-4835-87C2-322E5FF840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3629</xdr:rowOff>
    </xdr:from>
    <xdr:to>
      <xdr:col>116</xdr:col>
      <xdr:colOff>114300</xdr:colOff>
      <xdr:row>106</xdr:row>
      <xdr:rowOff>105229</xdr:rowOff>
    </xdr:to>
    <xdr:sp macro="" textlink="">
      <xdr:nvSpPr>
        <xdr:cNvPr id="931" name="楕円 930">
          <a:extLst>
            <a:ext uri="{FF2B5EF4-FFF2-40B4-BE49-F238E27FC236}">
              <a16:creationId xmlns:a16="http://schemas.microsoft.com/office/drawing/2014/main" id="{263A831F-7CED-4276-BBBB-52C9BAED3FAA}"/>
            </a:ext>
          </a:extLst>
        </xdr:cNvPr>
        <xdr:cNvSpPr/>
      </xdr:nvSpPr>
      <xdr:spPr>
        <a:xfrm>
          <a:off x="22110700" y="181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26506</xdr:rowOff>
    </xdr:from>
    <xdr:ext cx="469744" cy="259045"/>
    <xdr:sp macro="" textlink="">
      <xdr:nvSpPr>
        <xdr:cNvPr id="932" name="【公民館】&#10;一人当たり面積該当値テキスト">
          <a:extLst>
            <a:ext uri="{FF2B5EF4-FFF2-40B4-BE49-F238E27FC236}">
              <a16:creationId xmlns:a16="http://schemas.microsoft.com/office/drawing/2014/main" id="{8FCF568E-2AD3-4359-A5F5-371EE1BF05DA}"/>
            </a:ext>
          </a:extLst>
        </xdr:cNvPr>
        <xdr:cNvSpPr txBox="1"/>
      </xdr:nvSpPr>
      <xdr:spPr>
        <a:xfrm>
          <a:off x="22199600" y="1802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170724</xdr:rowOff>
    </xdr:from>
    <xdr:to>
      <xdr:col>112</xdr:col>
      <xdr:colOff>38100</xdr:colOff>
      <xdr:row>106</xdr:row>
      <xdr:rowOff>100874</xdr:rowOff>
    </xdr:to>
    <xdr:sp macro="" textlink="">
      <xdr:nvSpPr>
        <xdr:cNvPr id="933" name="楕円 932">
          <a:extLst>
            <a:ext uri="{FF2B5EF4-FFF2-40B4-BE49-F238E27FC236}">
              <a16:creationId xmlns:a16="http://schemas.microsoft.com/office/drawing/2014/main" id="{EE003FB1-231D-426E-A5F1-AB9809E87FBB}"/>
            </a:ext>
          </a:extLst>
        </xdr:cNvPr>
        <xdr:cNvSpPr/>
      </xdr:nvSpPr>
      <xdr:spPr>
        <a:xfrm>
          <a:off x="2127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50074</xdr:rowOff>
    </xdr:from>
    <xdr:to>
      <xdr:col>116</xdr:col>
      <xdr:colOff>63500</xdr:colOff>
      <xdr:row>106</xdr:row>
      <xdr:rowOff>54429</xdr:rowOff>
    </xdr:to>
    <xdr:cxnSp macro="">
      <xdr:nvCxnSpPr>
        <xdr:cNvPr id="934" name="直線コネクタ 933">
          <a:extLst>
            <a:ext uri="{FF2B5EF4-FFF2-40B4-BE49-F238E27FC236}">
              <a16:creationId xmlns:a16="http://schemas.microsoft.com/office/drawing/2014/main" id="{46706A6D-E423-4B52-B285-CC8541E996FC}"/>
            </a:ext>
          </a:extLst>
        </xdr:cNvPr>
        <xdr:cNvCxnSpPr/>
      </xdr:nvCxnSpPr>
      <xdr:spPr>
        <a:xfrm>
          <a:off x="21323300" y="1822377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935" name="楕円 934">
          <a:extLst>
            <a:ext uri="{FF2B5EF4-FFF2-40B4-BE49-F238E27FC236}">
              <a16:creationId xmlns:a16="http://schemas.microsoft.com/office/drawing/2014/main" id="{232D0B4E-40F6-46A6-BD16-1321D5EB3A92}"/>
            </a:ext>
          </a:extLst>
        </xdr:cNvPr>
        <xdr:cNvSpPr/>
      </xdr:nvSpPr>
      <xdr:spPr>
        <a:xfrm>
          <a:off x="2038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23949</xdr:rowOff>
    </xdr:from>
    <xdr:to>
      <xdr:col>111</xdr:col>
      <xdr:colOff>177800</xdr:colOff>
      <xdr:row>106</xdr:row>
      <xdr:rowOff>50074</xdr:rowOff>
    </xdr:to>
    <xdr:cxnSp macro="">
      <xdr:nvCxnSpPr>
        <xdr:cNvPr id="936" name="直線コネクタ 935">
          <a:extLst>
            <a:ext uri="{FF2B5EF4-FFF2-40B4-BE49-F238E27FC236}">
              <a16:creationId xmlns:a16="http://schemas.microsoft.com/office/drawing/2014/main" id="{78768EA4-A885-4858-B464-E1ED278B4E3E}"/>
            </a:ext>
          </a:extLst>
        </xdr:cNvPr>
        <xdr:cNvCxnSpPr/>
      </xdr:nvCxnSpPr>
      <xdr:spPr>
        <a:xfrm>
          <a:off x="20434300" y="1819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937" name="楕円 936">
          <a:extLst>
            <a:ext uri="{FF2B5EF4-FFF2-40B4-BE49-F238E27FC236}">
              <a16:creationId xmlns:a16="http://schemas.microsoft.com/office/drawing/2014/main" id="{7B055749-F23D-48D0-B826-ACFB3445CB50}"/>
            </a:ext>
          </a:extLst>
        </xdr:cNvPr>
        <xdr:cNvSpPr/>
      </xdr:nvSpPr>
      <xdr:spPr>
        <a:xfrm>
          <a:off x="19494500" y="181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21771</xdr:rowOff>
    </xdr:from>
    <xdr:to>
      <xdr:col>107</xdr:col>
      <xdr:colOff>50800</xdr:colOff>
      <xdr:row>106</xdr:row>
      <xdr:rowOff>23949</xdr:rowOff>
    </xdr:to>
    <xdr:cxnSp macro="">
      <xdr:nvCxnSpPr>
        <xdr:cNvPr id="938" name="直線コネクタ 937">
          <a:extLst>
            <a:ext uri="{FF2B5EF4-FFF2-40B4-BE49-F238E27FC236}">
              <a16:creationId xmlns:a16="http://schemas.microsoft.com/office/drawing/2014/main" id="{882E0BD4-5955-47BE-833F-9BBBF75B22CD}"/>
            </a:ext>
          </a:extLst>
        </xdr:cNvPr>
        <xdr:cNvCxnSpPr/>
      </xdr:nvCxnSpPr>
      <xdr:spPr>
        <a:xfrm>
          <a:off x="19545300" y="1819547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939" name="楕円 938">
          <a:extLst>
            <a:ext uri="{FF2B5EF4-FFF2-40B4-BE49-F238E27FC236}">
              <a16:creationId xmlns:a16="http://schemas.microsoft.com/office/drawing/2014/main" id="{11D6FE31-1368-43C5-82A4-9021510049A3}"/>
            </a:ext>
          </a:extLst>
        </xdr:cNvPr>
        <xdr:cNvSpPr/>
      </xdr:nvSpPr>
      <xdr:spPr>
        <a:xfrm>
          <a:off x="18605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21771</xdr:rowOff>
    </xdr:from>
    <xdr:to>
      <xdr:col>102</xdr:col>
      <xdr:colOff>114300</xdr:colOff>
      <xdr:row>106</xdr:row>
      <xdr:rowOff>33745</xdr:rowOff>
    </xdr:to>
    <xdr:cxnSp macro="">
      <xdr:nvCxnSpPr>
        <xdr:cNvPr id="940" name="直線コネクタ 939">
          <a:extLst>
            <a:ext uri="{FF2B5EF4-FFF2-40B4-BE49-F238E27FC236}">
              <a16:creationId xmlns:a16="http://schemas.microsoft.com/office/drawing/2014/main" id="{1E005370-5807-4418-A1DA-031BBE8E461E}"/>
            </a:ext>
          </a:extLst>
        </xdr:cNvPr>
        <xdr:cNvCxnSpPr/>
      </xdr:nvCxnSpPr>
      <xdr:spPr>
        <a:xfrm flipV="1">
          <a:off x="18656300" y="1819547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941" name="n_1aveValue【公民館】&#10;一人当たり面積">
          <a:extLst>
            <a:ext uri="{FF2B5EF4-FFF2-40B4-BE49-F238E27FC236}">
              <a16:creationId xmlns:a16="http://schemas.microsoft.com/office/drawing/2014/main" id="{CA22317A-04A4-482B-87C7-408E208629D1}"/>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942" name="n_2aveValue【公民館】&#10;一人当たり面積">
          <a:extLst>
            <a:ext uri="{FF2B5EF4-FFF2-40B4-BE49-F238E27FC236}">
              <a16:creationId xmlns:a16="http://schemas.microsoft.com/office/drawing/2014/main" id="{F9DF08E2-9803-4C3A-8016-C601ED84B484}"/>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943" name="n_3aveValue【公民館】&#10;一人当たり面積">
          <a:extLst>
            <a:ext uri="{FF2B5EF4-FFF2-40B4-BE49-F238E27FC236}">
              <a16:creationId xmlns:a16="http://schemas.microsoft.com/office/drawing/2014/main" id="{38D0DAC3-28FE-473A-8950-57091E399715}"/>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944" name="n_4aveValue【公民館】&#10;一人当たり面積">
          <a:extLst>
            <a:ext uri="{FF2B5EF4-FFF2-40B4-BE49-F238E27FC236}">
              <a16:creationId xmlns:a16="http://schemas.microsoft.com/office/drawing/2014/main" id="{98F0DE2C-A002-4A39-9AEB-A8E52C78A18B}"/>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117401</xdr:rowOff>
    </xdr:from>
    <xdr:ext cx="469744" cy="259045"/>
    <xdr:sp macro="" textlink="">
      <xdr:nvSpPr>
        <xdr:cNvPr id="945" name="n_1mainValue【公民館】&#10;一人当たり面積">
          <a:extLst>
            <a:ext uri="{FF2B5EF4-FFF2-40B4-BE49-F238E27FC236}">
              <a16:creationId xmlns:a16="http://schemas.microsoft.com/office/drawing/2014/main" id="{F1572E19-AE4D-47E5-8089-F12C057A8046}"/>
            </a:ext>
          </a:extLst>
        </xdr:cNvPr>
        <xdr:cNvSpPr txBox="1"/>
      </xdr:nvSpPr>
      <xdr:spPr>
        <a:xfrm>
          <a:off x="210757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91276</xdr:rowOff>
    </xdr:from>
    <xdr:ext cx="469744" cy="259045"/>
    <xdr:sp macro="" textlink="">
      <xdr:nvSpPr>
        <xdr:cNvPr id="946" name="n_2mainValue【公民館】&#10;一人当たり面積">
          <a:extLst>
            <a:ext uri="{FF2B5EF4-FFF2-40B4-BE49-F238E27FC236}">
              <a16:creationId xmlns:a16="http://schemas.microsoft.com/office/drawing/2014/main" id="{897DC977-1DA3-4ACC-8B87-23DDB3A54E89}"/>
            </a:ext>
          </a:extLst>
        </xdr:cNvPr>
        <xdr:cNvSpPr txBox="1"/>
      </xdr:nvSpPr>
      <xdr:spPr>
        <a:xfrm>
          <a:off x="20199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947" name="n_3mainValue【公民館】&#10;一人当たり面積">
          <a:extLst>
            <a:ext uri="{FF2B5EF4-FFF2-40B4-BE49-F238E27FC236}">
              <a16:creationId xmlns:a16="http://schemas.microsoft.com/office/drawing/2014/main" id="{A198DD5A-3F73-4751-8FCF-A4B2044EA40D}"/>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101072</xdr:rowOff>
    </xdr:from>
    <xdr:ext cx="469744" cy="259045"/>
    <xdr:sp macro="" textlink="">
      <xdr:nvSpPr>
        <xdr:cNvPr id="948" name="n_4mainValue【公民館】&#10;一人当たり面積">
          <a:extLst>
            <a:ext uri="{FF2B5EF4-FFF2-40B4-BE49-F238E27FC236}">
              <a16:creationId xmlns:a16="http://schemas.microsoft.com/office/drawing/2014/main" id="{A3949644-872E-4A93-A729-8ECE832BEFAF}"/>
            </a:ext>
          </a:extLst>
        </xdr:cNvPr>
        <xdr:cNvSpPr txBox="1"/>
      </xdr:nvSpPr>
      <xdr:spPr>
        <a:xfrm>
          <a:off x="18421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A07885E6-E590-43FE-A62B-9E040894CB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4E558E8-039C-4927-BCA7-0E3D080DDF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66477C4-4B87-495F-AD04-7288540FE6A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学校施設と児童館以外の施設において、全国平均、山口県平均を上回っており、老朽化が進んでいることが分かる。また、一人当たり面積についても児童館を除く施設において、全国平均、山口県平均を大きく上回っている。今後は、公共施設等総合管理計画に基づいて施設総量の適正化を行い、長寿命化をすべき施設の効率化、計画的な予防保全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87D91A-2278-47F6-9CAF-0028DC38CD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70F885E-D0D4-44A2-9FD5-AFEA8927CC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3605F4-54A2-4626-8103-479BCA1928C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A2FA3D-6BFC-4DE7-98F2-4097DA81697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714CA3-DBCC-463A-BF4A-969D4A8F89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85E9A6-314D-4851-99EF-22D64EDBE7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7D3346-278A-49FB-A3CB-57F627F49C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E2D35D6-9399-4A3F-9897-49BB8CD81C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899A74-B081-46E3-9BA1-3F41C352A7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A7A0828-D91E-471D-A43B-D68E0964850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44,575
44,214
698.31
33,556,630
32,041,810
1,297,399
18,021,533
23,935,027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985E86-A8D5-4C19-968A-D89EFA391C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A377BA-E484-45AF-96CA-A3DE4B411D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D763FE-F229-41CE-893A-54D8905A2E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F3CA22-9218-44DD-B38C-34CF7E099B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472228-C7A2-4F02-BE8A-AE217A40047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60B2E3-ECDB-4017-B9D5-E836463248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4A594C-0799-4AE9-AA4D-53A2A06895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A30F12-8730-4762-BD3D-79135A44AC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13BF695-9082-4CB4-96D6-814230A555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D1673D-3FD9-4A7D-B554-25E9DB3F783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1F5566-7AF5-4A15-808F-54C2D26DA6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9ADCA5-7E9F-4E76-B233-F3F67D2202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B281B7-B9E9-4023-862B-F907696A689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CF2489-A93B-4278-9D8B-51D012FAF2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283444-A578-4DAF-9183-6A8E0AF4838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46B3D1-785E-43C9-A8A3-340DB8B83A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5983AF-4F20-416B-A904-7F712BA8E13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912EF7-BEDB-4983-AF52-FB8C8FF8BF4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77CA41-A70B-41FA-894B-68347437228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023349D-98A6-499F-85F5-63827CFA917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4B604D-1CF1-439A-A0E8-C0DA88C4354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FAFFDF8-CF88-450D-A1DA-6E0EF47FB0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2613FF9-63A3-406C-985E-6D7BB0E990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B55E56-7EA4-43D8-9CA5-6D6D194B9D2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E1946DA-0194-4D88-89F7-CFA4101E196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58416BB-0EC1-4A5C-8F06-BF30B2DF447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1C0AA6-42C3-41FA-888E-028BBAD675F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3F6D70-4E1C-408A-BB28-784D94ACE9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9AC612-58A3-490C-B58A-10E4C56CCF6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A08F9B-FF84-4E4A-81A4-6FD5C872899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5A57F22-32CA-4EB9-8FEB-06C287BC45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D5257EB-7E27-416B-9771-C53666604EC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F603E08-D309-4DA4-AB09-C9D7FD8D555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478520B-56E5-462A-A29D-A59BAFD8506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A0A5141-F37E-4C24-B96F-5C35BBCC34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A6661FD-7A59-47CF-AA25-672F0D3292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1143750-F5DF-48C2-BA61-40535FDE1B6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405F480-00AE-42CF-9E90-A53E392EED8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8DE7971-2764-4100-9D46-4BF9DD7131C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BB6674D-0357-44F6-B489-4D21F3C993A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892FF3C-621C-4D13-B0A0-4948CD31993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7190DDC-A035-4BAC-8C85-CE122621EE6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FEA931E-6730-4AAC-8136-03CAC81467A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98C7F47-295A-4914-82A6-1137445C8EF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643D5D9-3723-4E87-B934-0FE0DA4022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370A1D5-454E-44F5-9B84-0C3B2711AF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CB0630A8-02B0-4522-92AC-AF2F057DD866}"/>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139815C-BC99-4D48-98A5-F543B55E17E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3AE21A2-3C41-4478-92E1-F4263E4E46C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12596727-554B-4EBF-9BEC-BA1D397D36AC}"/>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D867C473-3FE1-4199-B081-DE28D4152CCD}"/>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a:extLst>
            <a:ext uri="{FF2B5EF4-FFF2-40B4-BE49-F238E27FC236}">
              <a16:creationId xmlns:a16="http://schemas.microsoft.com/office/drawing/2014/main" id="{58E2833F-2E50-4F46-A7EE-EC051890C189}"/>
            </a:ext>
          </a:extLst>
        </xdr:cNvPr>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531F3780-2D98-4524-ADE8-65E6FE1E7086}"/>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EB49880A-BE7D-4BAF-8A21-023F10684D17}"/>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87871E81-3326-4F3B-A104-51A0F7248C9B}"/>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594D2211-4BDA-4479-B72C-F1FA7122613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9766AF56-8CBB-4CA8-9288-634517642621}"/>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15B0962-4902-4E4C-BB92-50AF6C9076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EC8BB4-FEF9-427A-96D7-66DE503B5BD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5A9C97-857C-4A7A-9885-43F1DC3D614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7AE36A0-61E3-4124-A992-9CAE24211A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1CDB110-38EB-4F46-AC7B-E675F60BDC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7439</xdr:rowOff>
    </xdr:from>
    <xdr:to>
      <xdr:col>24</xdr:col>
      <xdr:colOff>114300</xdr:colOff>
      <xdr:row>35</xdr:row>
      <xdr:rowOff>109039</xdr:rowOff>
    </xdr:to>
    <xdr:sp macro="" textlink="">
      <xdr:nvSpPr>
        <xdr:cNvPr id="74" name="楕円 73">
          <a:extLst>
            <a:ext uri="{FF2B5EF4-FFF2-40B4-BE49-F238E27FC236}">
              <a16:creationId xmlns:a16="http://schemas.microsoft.com/office/drawing/2014/main" id="{DEA37E9C-9F78-4461-94E1-C9BA48884914}"/>
            </a:ext>
          </a:extLst>
        </xdr:cNvPr>
        <xdr:cNvSpPr/>
      </xdr:nvSpPr>
      <xdr:spPr>
        <a:xfrm>
          <a:off x="4584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30316</xdr:rowOff>
    </xdr:from>
    <xdr:ext cx="405111" cy="259045"/>
    <xdr:sp macro="" textlink="">
      <xdr:nvSpPr>
        <xdr:cNvPr id="75" name="【図書館】&#10;有形固定資産減価償却率該当値テキスト">
          <a:extLst>
            <a:ext uri="{FF2B5EF4-FFF2-40B4-BE49-F238E27FC236}">
              <a16:creationId xmlns:a16="http://schemas.microsoft.com/office/drawing/2014/main" id="{57DB4315-867F-4452-B794-2E90D9FF36EF}"/>
            </a:ext>
          </a:extLst>
        </xdr:cNvPr>
        <xdr:cNvSpPr txBox="1"/>
      </xdr:nvSpPr>
      <xdr:spPr>
        <a:xfrm>
          <a:off x="4673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144599</xdr:rowOff>
    </xdr:from>
    <xdr:to>
      <xdr:col>20</xdr:col>
      <xdr:colOff>38100</xdr:colOff>
      <xdr:row>35</xdr:row>
      <xdr:rowOff>74749</xdr:rowOff>
    </xdr:to>
    <xdr:sp macro="" textlink="">
      <xdr:nvSpPr>
        <xdr:cNvPr id="76" name="楕円 75">
          <a:extLst>
            <a:ext uri="{FF2B5EF4-FFF2-40B4-BE49-F238E27FC236}">
              <a16:creationId xmlns:a16="http://schemas.microsoft.com/office/drawing/2014/main" id="{D0659757-FBAD-4E1D-AC8D-5BAD4E400317}"/>
            </a:ext>
          </a:extLst>
        </xdr:cNvPr>
        <xdr:cNvSpPr/>
      </xdr:nvSpPr>
      <xdr:spPr>
        <a:xfrm>
          <a:off x="3746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23949</xdr:rowOff>
    </xdr:from>
    <xdr:to>
      <xdr:col>24</xdr:col>
      <xdr:colOff>63500</xdr:colOff>
      <xdr:row>35</xdr:row>
      <xdr:rowOff>58239</xdr:rowOff>
    </xdr:to>
    <xdr:cxnSp macro="">
      <xdr:nvCxnSpPr>
        <xdr:cNvPr id="77" name="直線コネクタ 76">
          <a:extLst>
            <a:ext uri="{FF2B5EF4-FFF2-40B4-BE49-F238E27FC236}">
              <a16:creationId xmlns:a16="http://schemas.microsoft.com/office/drawing/2014/main" id="{317F7624-29E2-4D0E-AD12-AEEAA1CB89AC}"/>
            </a:ext>
          </a:extLst>
        </xdr:cNvPr>
        <xdr:cNvCxnSpPr/>
      </xdr:nvCxnSpPr>
      <xdr:spPr>
        <a:xfrm>
          <a:off x="3797300" y="602469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108676</xdr:rowOff>
    </xdr:from>
    <xdr:to>
      <xdr:col>15</xdr:col>
      <xdr:colOff>101600</xdr:colOff>
      <xdr:row>35</xdr:row>
      <xdr:rowOff>38826</xdr:rowOff>
    </xdr:to>
    <xdr:sp macro="" textlink="">
      <xdr:nvSpPr>
        <xdr:cNvPr id="78" name="楕円 77">
          <a:extLst>
            <a:ext uri="{FF2B5EF4-FFF2-40B4-BE49-F238E27FC236}">
              <a16:creationId xmlns:a16="http://schemas.microsoft.com/office/drawing/2014/main" id="{1E14223F-2273-4AE2-BCE3-5FD92D1798FF}"/>
            </a:ext>
          </a:extLst>
        </xdr:cNvPr>
        <xdr:cNvSpPr/>
      </xdr:nvSpPr>
      <xdr:spPr>
        <a:xfrm>
          <a:off x="2857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159476</xdr:rowOff>
    </xdr:from>
    <xdr:to>
      <xdr:col>19</xdr:col>
      <xdr:colOff>177800</xdr:colOff>
      <xdr:row>35</xdr:row>
      <xdr:rowOff>23949</xdr:rowOff>
    </xdr:to>
    <xdr:cxnSp macro="">
      <xdr:nvCxnSpPr>
        <xdr:cNvPr id="79" name="直線コネクタ 78">
          <a:extLst>
            <a:ext uri="{FF2B5EF4-FFF2-40B4-BE49-F238E27FC236}">
              <a16:creationId xmlns:a16="http://schemas.microsoft.com/office/drawing/2014/main" id="{5E3883EC-AF1E-43CC-91A1-F5207E6CB90C}"/>
            </a:ext>
          </a:extLst>
        </xdr:cNvPr>
        <xdr:cNvCxnSpPr/>
      </xdr:nvCxnSpPr>
      <xdr:spPr>
        <a:xfrm>
          <a:off x="2908300" y="59887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74386</xdr:rowOff>
    </xdr:from>
    <xdr:to>
      <xdr:col>10</xdr:col>
      <xdr:colOff>165100</xdr:colOff>
      <xdr:row>35</xdr:row>
      <xdr:rowOff>4536</xdr:rowOff>
    </xdr:to>
    <xdr:sp macro="" textlink="">
      <xdr:nvSpPr>
        <xdr:cNvPr id="80" name="楕円 79">
          <a:extLst>
            <a:ext uri="{FF2B5EF4-FFF2-40B4-BE49-F238E27FC236}">
              <a16:creationId xmlns:a16="http://schemas.microsoft.com/office/drawing/2014/main" id="{BE596837-4559-4743-8AC6-67D52AC49A52}"/>
            </a:ext>
          </a:extLst>
        </xdr:cNvPr>
        <xdr:cNvSpPr/>
      </xdr:nvSpPr>
      <xdr:spPr>
        <a:xfrm>
          <a:off x="196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125186</xdr:rowOff>
    </xdr:from>
    <xdr:to>
      <xdr:col>15</xdr:col>
      <xdr:colOff>50800</xdr:colOff>
      <xdr:row>34</xdr:row>
      <xdr:rowOff>159476</xdr:rowOff>
    </xdr:to>
    <xdr:cxnSp macro="">
      <xdr:nvCxnSpPr>
        <xdr:cNvPr id="81" name="直線コネクタ 80">
          <a:extLst>
            <a:ext uri="{FF2B5EF4-FFF2-40B4-BE49-F238E27FC236}">
              <a16:creationId xmlns:a16="http://schemas.microsoft.com/office/drawing/2014/main" id="{9D989A01-EA6A-4DD6-AE9F-3003833E379A}"/>
            </a:ext>
          </a:extLst>
        </xdr:cNvPr>
        <xdr:cNvCxnSpPr/>
      </xdr:nvCxnSpPr>
      <xdr:spPr>
        <a:xfrm>
          <a:off x="2019300" y="59544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38463</xdr:rowOff>
    </xdr:from>
    <xdr:to>
      <xdr:col>6</xdr:col>
      <xdr:colOff>38100</xdr:colOff>
      <xdr:row>34</xdr:row>
      <xdr:rowOff>140063</xdr:rowOff>
    </xdr:to>
    <xdr:sp macro="" textlink="">
      <xdr:nvSpPr>
        <xdr:cNvPr id="82" name="楕円 81">
          <a:extLst>
            <a:ext uri="{FF2B5EF4-FFF2-40B4-BE49-F238E27FC236}">
              <a16:creationId xmlns:a16="http://schemas.microsoft.com/office/drawing/2014/main" id="{783409AD-9470-4E25-9D56-67E52D4FA7A4}"/>
            </a:ext>
          </a:extLst>
        </xdr:cNvPr>
        <xdr:cNvSpPr/>
      </xdr:nvSpPr>
      <xdr:spPr>
        <a:xfrm>
          <a:off x="1079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89263</xdr:rowOff>
    </xdr:from>
    <xdr:to>
      <xdr:col>10</xdr:col>
      <xdr:colOff>114300</xdr:colOff>
      <xdr:row>34</xdr:row>
      <xdr:rowOff>125186</xdr:rowOff>
    </xdr:to>
    <xdr:cxnSp macro="">
      <xdr:nvCxnSpPr>
        <xdr:cNvPr id="83" name="直線コネクタ 82">
          <a:extLst>
            <a:ext uri="{FF2B5EF4-FFF2-40B4-BE49-F238E27FC236}">
              <a16:creationId xmlns:a16="http://schemas.microsoft.com/office/drawing/2014/main" id="{DD04E7CB-69B2-4250-A2E1-C5DE4ADFD0B6}"/>
            </a:ext>
          </a:extLst>
        </xdr:cNvPr>
        <xdr:cNvCxnSpPr/>
      </xdr:nvCxnSpPr>
      <xdr:spPr>
        <a:xfrm>
          <a:off x="1130300" y="5918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7B9C0A09-6913-4FAF-AB5C-0466EB9B7E17}"/>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5A28220E-BE6F-4F9E-B723-B090DF976452}"/>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A1502E0C-715A-4146-8708-BF21B749649D}"/>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0351F1A3-0CD7-4912-942F-49A00FFF4E30}"/>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91276</xdr:rowOff>
    </xdr:from>
    <xdr:ext cx="405111" cy="259045"/>
    <xdr:sp macro="" textlink="">
      <xdr:nvSpPr>
        <xdr:cNvPr id="88" name="n_1mainValue【図書館】&#10;有形固定資産減価償却率">
          <a:extLst>
            <a:ext uri="{FF2B5EF4-FFF2-40B4-BE49-F238E27FC236}">
              <a16:creationId xmlns:a16="http://schemas.microsoft.com/office/drawing/2014/main" id="{FADE4509-FD1D-4B14-BA33-4933DF4AA6E2}"/>
            </a:ext>
          </a:extLst>
        </xdr:cNvPr>
        <xdr:cNvSpPr txBox="1"/>
      </xdr:nvSpPr>
      <xdr:spPr>
        <a:xfrm>
          <a:off x="35820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55353</xdr:rowOff>
    </xdr:from>
    <xdr:ext cx="405111" cy="259045"/>
    <xdr:sp macro="" textlink="">
      <xdr:nvSpPr>
        <xdr:cNvPr id="89" name="n_2mainValue【図書館】&#10;有形固定資産減価償却率">
          <a:extLst>
            <a:ext uri="{FF2B5EF4-FFF2-40B4-BE49-F238E27FC236}">
              <a16:creationId xmlns:a16="http://schemas.microsoft.com/office/drawing/2014/main" id="{55156365-F784-43D1-AB38-0371D840BA14}"/>
            </a:ext>
          </a:extLst>
        </xdr:cNvPr>
        <xdr:cNvSpPr txBox="1"/>
      </xdr:nvSpPr>
      <xdr:spPr>
        <a:xfrm>
          <a:off x="2705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21063</xdr:rowOff>
    </xdr:from>
    <xdr:ext cx="405111" cy="259045"/>
    <xdr:sp macro="" textlink="">
      <xdr:nvSpPr>
        <xdr:cNvPr id="90" name="n_3mainValue【図書館】&#10;有形固定資産減価償却率">
          <a:extLst>
            <a:ext uri="{FF2B5EF4-FFF2-40B4-BE49-F238E27FC236}">
              <a16:creationId xmlns:a16="http://schemas.microsoft.com/office/drawing/2014/main" id="{D2277CA4-8A9F-42E1-BDD7-41A68FFD039E}"/>
            </a:ext>
          </a:extLst>
        </xdr:cNvPr>
        <xdr:cNvSpPr txBox="1"/>
      </xdr:nvSpPr>
      <xdr:spPr>
        <a:xfrm>
          <a:off x="1816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156590</xdr:rowOff>
    </xdr:from>
    <xdr:ext cx="405111" cy="259045"/>
    <xdr:sp macro="" textlink="">
      <xdr:nvSpPr>
        <xdr:cNvPr id="91" name="n_4mainValue【図書館】&#10;有形固定資産減価償却率">
          <a:extLst>
            <a:ext uri="{FF2B5EF4-FFF2-40B4-BE49-F238E27FC236}">
              <a16:creationId xmlns:a16="http://schemas.microsoft.com/office/drawing/2014/main" id="{31909CD9-D5CF-46AC-AD11-183F6B249CEA}"/>
            </a:ext>
          </a:extLst>
        </xdr:cNvPr>
        <xdr:cNvSpPr txBox="1"/>
      </xdr:nvSpPr>
      <xdr:spPr>
        <a:xfrm>
          <a:off x="9277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D0B00E2-2454-4DBE-9EF3-F1386E4A96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C817AED-4EAB-41EC-8985-2704292756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DDB2E4B-BB27-42AA-BD47-D7948751D28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E2B1C0F-CC5D-47C5-B733-754167E2EF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D826C3B-EC74-4B3B-AE25-EE25D85A9D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F51C4EA-E2CA-41A5-96EA-15D72A6E11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FCA55DD-01A8-4CFD-B180-A51FDFD794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3D187D1-61BD-4E65-AE82-1F06422CC5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1FC58C0-CDBF-4569-9538-335B2844E51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43E1274-4157-4CB9-ADE1-D254625BD8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00ACD96-09D9-4D9C-920A-CFEFCAC732E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FBCC8B9-C614-4809-A869-06BF8CEB14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50B1A35-A103-4B67-B656-1BD6D44F271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893DBE6-E074-4A99-B120-F032B49AADC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94535B9-6616-4CBC-9395-7E73D0E7D83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D5B769A-EAE3-4A53-B0A1-5A6BFD07622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2C342B4-B690-4A3E-92BD-0F5C2B57687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545DAFE7-4102-43E6-9C88-2702284D8A1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E384964-3D36-40D0-B41A-48A204C8F45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1B5223E-F6E4-4CF8-9E40-FD73BABEE3B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99E6E72-6730-4496-B53C-64CA6143584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C38C41A-6B1E-4E96-A503-72CF3732643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C76C9E9-4323-4EFE-9C6C-91C677CB9A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68D19909-E642-4A93-ACB6-9E579FF76DEC}"/>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F06D9212-AD58-485E-BCF9-407079DA3336}"/>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31A2FBD4-7C56-4182-8119-0F4C2C1E6416}"/>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AA0FB69B-0416-4CC5-82B0-69DA6977B68D}"/>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644C4116-688E-481A-B655-2246B8E141F7}"/>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380747BF-C297-49B6-82E1-A0C3AE640499}"/>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D77CFD9-BD67-4525-81A6-CDFEDBA453EA}"/>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7A85F84D-4D9B-4BC2-BC5A-D51F77B4714C}"/>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4BEFAB03-EA36-4B17-9EFF-25D3241AA169}"/>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ED46FC3C-E54A-45C0-B019-87689283DE9B}"/>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59DA20EA-7E2A-4279-9E8C-55907D2B4E1E}"/>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BDACA6B-5B59-4619-88AE-C2193D8A662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35AE01-8709-4F10-908E-AACC75F8CF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85FDA97-1B41-41A2-BC8C-1538554B5C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7844E37-7D61-48C6-B2C8-FAC562CEB08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D9CB611-B8E2-4EE6-B7BC-2BAF4542FBE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31" name="楕円 130">
          <a:extLst>
            <a:ext uri="{FF2B5EF4-FFF2-40B4-BE49-F238E27FC236}">
              <a16:creationId xmlns:a16="http://schemas.microsoft.com/office/drawing/2014/main" id="{54567E04-DF59-4E4B-BB39-F80BB2C00904}"/>
            </a:ext>
          </a:extLst>
        </xdr:cNvPr>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158767</xdr:rowOff>
    </xdr:from>
    <xdr:ext cx="469744" cy="259045"/>
    <xdr:sp macro="" textlink="">
      <xdr:nvSpPr>
        <xdr:cNvPr id="132" name="【図書館】&#10;一人当たり面積該当値テキスト">
          <a:extLst>
            <a:ext uri="{FF2B5EF4-FFF2-40B4-BE49-F238E27FC236}">
              <a16:creationId xmlns:a16="http://schemas.microsoft.com/office/drawing/2014/main" id="{6E184EFD-9950-4E60-9517-A11E4D4AC38B}"/>
            </a:ext>
          </a:extLst>
        </xdr:cNvPr>
        <xdr:cNvSpPr txBox="1"/>
      </xdr:nvSpPr>
      <xdr:spPr>
        <a:xfrm>
          <a:off x="10515600"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143510</xdr:rowOff>
    </xdr:from>
    <xdr:to>
      <xdr:col>50</xdr:col>
      <xdr:colOff>165100</xdr:colOff>
      <xdr:row>40</xdr:row>
      <xdr:rowOff>73660</xdr:rowOff>
    </xdr:to>
    <xdr:sp macro="" textlink="">
      <xdr:nvSpPr>
        <xdr:cNvPr id="133" name="楕円 132">
          <a:extLst>
            <a:ext uri="{FF2B5EF4-FFF2-40B4-BE49-F238E27FC236}">
              <a16:creationId xmlns:a16="http://schemas.microsoft.com/office/drawing/2014/main" id="{6B435C45-B649-42E2-802A-29E6A74DBD67}"/>
            </a:ext>
          </a:extLst>
        </xdr:cNvPr>
        <xdr:cNvSpPr/>
      </xdr:nvSpPr>
      <xdr:spPr>
        <a:xfrm>
          <a:off x="958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22860</xdr:rowOff>
    </xdr:to>
    <xdr:cxnSp macro="">
      <xdr:nvCxnSpPr>
        <xdr:cNvPr id="134" name="直線コネクタ 133">
          <a:extLst>
            <a:ext uri="{FF2B5EF4-FFF2-40B4-BE49-F238E27FC236}">
              <a16:creationId xmlns:a16="http://schemas.microsoft.com/office/drawing/2014/main" id="{02AAF8AC-433C-4399-BEDA-68D1A85E1418}"/>
            </a:ext>
          </a:extLst>
        </xdr:cNvPr>
        <xdr:cNvCxnSpPr/>
      </xdr:nvCxnSpPr>
      <xdr:spPr>
        <a:xfrm flipV="1">
          <a:off x="9639300" y="687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5" name="楕円 134">
          <a:extLst>
            <a:ext uri="{FF2B5EF4-FFF2-40B4-BE49-F238E27FC236}">
              <a16:creationId xmlns:a16="http://schemas.microsoft.com/office/drawing/2014/main" id="{BCEA5B1B-EF01-4BBD-8F02-509B464C3D36}"/>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22860</xdr:rowOff>
    </xdr:from>
    <xdr:to>
      <xdr:col>50</xdr:col>
      <xdr:colOff>114300</xdr:colOff>
      <xdr:row>40</xdr:row>
      <xdr:rowOff>30480</xdr:rowOff>
    </xdr:to>
    <xdr:cxnSp macro="">
      <xdr:nvCxnSpPr>
        <xdr:cNvPr id="136" name="直線コネクタ 135">
          <a:extLst>
            <a:ext uri="{FF2B5EF4-FFF2-40B4-BE49-F238E27FC236}">
              <a16:creationId xmlns:a16="http://schemas.microsoft.com/office/drawing/2014/main" id="{BB7287A3-903F-4665-BA40-D485FC1FA11B}"/>
            </a:ext>
          </a:extLst>
        </xdr:cNvPr>
        <xdr:cNvCxnSpPr/>
      </xdr:nvCxnSpPr>
      <xdr:spPr>
        <a:xfrm flipV="1">
          <a:off x="8750300" y="6880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7" name="楕円 136">
          <a:extLst>
            <a:ext uri="{FF2B5EF4-FFF2-40B4-BE49-F238E27FC236}">
              <a16:creationId xmlns:a16="http://schemas.microsoft.com/office/drawing/2014/main" id="{636245FC-E411-45A3-B977-68E36EE06175}"/>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38100</xdr:rowOff>
    </xdr:to>
    <xdr:cxnSp macro="">
      <xdr:nvCxnSpPr>
        <xdr:cNvPr id="138" name="直線コネクタ 137">
          <a:extLst>
            <a:ext uri="{FF2B5EF4-FFF2-40B4-BE49-F238E27FC236}">
              <a16:creationId xmlns:a16="http://schemas.microsoft.com/office/drawing/2014/main" id="{AB6379FD-0E56-47F9-A3C9-89649ABF78B9}"/>
            </a:ext>
          </a:extLst>
        </xdr:cNvPr>
        <xdr:cNvCxnSpPr/>
      </xdr:nvCxnSpPr>
      <xdr:spPr>
        <a:xfrm flipV="1">
          <a:off x="7861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39" name="楕円 138">
          <a:extLst>
            <a:ext uri="{FF2B5EF4-FFF2-40B4-BE49-F238E27FC236}">
              <a16:creationId xmlns:a16="http://schemas.microsoft.com/office/drawing/2014/main" id="{5136F281-268C-42B1-B4F5-8433A0202FB9}"/>
            </a:ext>
          </a:extLst>
        </xdr:cNvPr>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45720</xdr:rowOff>
    </xdr:to>
    <xdr:cxnSp macro="">
      <xdr:nvCxnSpPr>
        <xdr:cNvPr id="140" name="直線コネクタ 139">
          <a:extLst>
            <a:ext uri="{FF2B5EF4-FFF2-40B4-BE49-F238E27FC236}">
              <a16:creationId xmlns:a16="http://schemas.microsoft.com/office/drawing/2014/main" id="{C347A49D-BF1C-4E96-B028-896458213C86}"/>
            </a:ext>
          </a:extLst>
        </xdr:cNvPr>
        <xdr:cNvCxnSpPr/>
      </xdr:nvCxnSpPr>
      <xdr:spPr>
        <a:xfrm flipV="1">
          <a:off x="6972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71C083C5-FB3A-4B05-9435-F3797FDCB031}"/>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9792F015-CA2D-4892-B251-B45080F30736}"/>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538412BC-E0B7-481A-A895-3DFC05182B87}"/>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DD836D67-47A7-4B4C-A077-A59FC57E9CAB}"/>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90187</xdr:rowOff>
    </xdr:from>
    <xdr:ext cx="469744" cy="259045"/>
    <xdr:sp macro="" textlink="">
      <xdr:nvSpPr>
        <xdr:cNvPr id="145" name="n_1mainValue【図書館】&#10;一人当たり面積">
          <a:extLst>
            <a:ext uri="{FF2B5EF4-FFF2-40B4-BE49-F238E27FC236}">
              <a16:creationId xmlns:a16="http://schemas.microsoft.com/office/drawing/2014/main" id="{C04F9AC0-36DC-4B07-A20E-2AD240F0C74E}"/>
            </a:ext>
          </a:extLst>
        </xdr:cNvPr>
        <xdr:cNvSpPr txBox="1"/>
      </xdr:nvSpPr>
      <xdr:spPr>
        <a:xfrm>
          <a:off x="93917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6" name="n_2mainValue【図書館】&#10;一人当たり面積">
          <a:extLst>
            <a:ext uri="{FF2B5EF4-FFF2-40B4-BE49-F238E27FC236}">
              <a16:creationId xmlns:a16="http://schemas.microsoft.com/office/drawing/2014/main" id="{C927B512-AEB6-426D-986A-F111F29809A8}"/>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7" name="n_3mainValue【図書館】&#10;一人当たり面積">
          <a:extLst>
            <a:ext uri="{FF2B5EF4-FFF2-40B4-BE49-F238E27FC236}">
              <a16:creationId xmlns:a16="http://schemas.microsoft.com/office/drawing/2014/main" id="{468687A0-F41A-41B5-AC4C-3A597737E257}"/>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113047</xdr:rowOff>
    </xdr:from>
    <xdr:ext cx="469744" cy="259045"/>
    <xdr:sp macro="" textlink="">
      <xdr:nvSpPr>
        <xdr:cNvPr id="148" name="n_4mainValue【図書館】&#10;一人当たり面積">
          <a:extLst>
            <a:ext uri="{FF2B5EF4-FFF2-40B4-BE49-F238E27FC236}">
              <a16:creationId xmlns:a16="http://schemas.microsoft.com/office/drawing/2014/main" id="{1D838CC1-C2C2-4DE0-A15B-FD6B5C126D70}"/>
            </a:ext>
          </a:extLst>
        </xdr:cNvPr>
        <xdr:cNvSpPr txBox="1"/>
      </xdr:nvSpPr>
      <xdr:spPr>
        <a:xfrm>
          <a:off x="6737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791EDA9-82F1-43A7-97FE-A24A9DA729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AFDE553-AE58-4130-87A3-34D3060AC2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B5454D3-21E3-45A8-B6E8-AEFB4227BE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4415EBE-BBAD-4E12-B3DF-1AB98D9C871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5FC9109-1B07-42E8-8F20-5D5388B316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206138A-9C79-45FD-9931-B27CF0FF78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7349BCA-8516-41E5-AB6A-CCB398D91D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F56729E-F1B0-4929-8078-ACA2098D76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8148557-62E5-4DC8-BFD5-D51761FE77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DDD01C9-7984-4928-859E-14630BA4141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7564E9F-6BAA-499E-8E75-D7F0DEC775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C3DBA63-5F35-4164-BFFC-7D8A2437103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357F79E-2AB5-4996-ACDD-9209D36EA3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709CE79-644C-4567-B176-E4E412987C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A448591-1643-4625-A585-60EEF3FACFD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622B8D7-4799-4BD4-B3AC-2DB0AB37316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399C771-2C04-4BF1-9567-09724464DEB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788751B-667C-45E8-976E-08C43FD23C1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C9325E8-3EA0-4C51-B61E-52862ADD4D2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F098848-BB9C-4613-AC0F-F3B0ECA888D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93A017B-17BE-4E40-8CBA-D3C71E8E70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EAB5FB2-7545-4183-A80D-565EBEC00E1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2A976F8-F80A-4408-A4E7-A5772DB203D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8C6C5D8-4BCA-4083-A3B9-B471355D0E5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0E7E2E5-DCF3-49F0-9FF4-1222DDC6A8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E8AB1849-C4C7-4081-9440-CB1A778D2417}"/>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9B4B9DF-8F8E-4FEA-AAB4-1C1284C775B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92DC3503-6E3A-45A7-BEFD-3E6BE06A2B0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514E87D-F98F-44F6-A9CD-0C683E81B062}"/>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2659604B-8CAD-4B93-A523-7BCC65D62F86}"/>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4CFABCAB-13E5-413E-9444-A195BA6BFC29}"/>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A9610132-7B2E-4292-9D0D-EDB5BBEE2518}"/>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CCF16294-00CC-498B-8A87-1868333B97A4}"/>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C3F07A5C-9081-4EB6-96DA-19DB6EF2765C}"/>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A3FF7682-F8AB-42E0-938F-6C7719B299C3}"/>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D1C9CB07-71F4-4452-AA10-AE637476C419}"/>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2286FBF-4D92-4F98-A765-F957EF5C8C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D24A951-EECF-4EC0-A6B7-0BD706FA38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2D3DBAF-0D8C-4878-8597-537DC20D77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790FAEF-9ACC-429E-A6DE-DDB1BEED08F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E8B630E-2376-4BDC-A683-A85AA9B197D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110853</xdr:rowOff>
    </xdr:from>
    <xdr:to>
      <xdr:col>24</xdr:col>
      <xdr:colOff>114300</xdr:colOff>
      <xdr:row>64</xdr:row>
      <xdr:rowOff>41003</xdr:rowOff>
    </xdr:to>
    <xdr:sp macro="" textlink="">
      <xdr:nvSpPr>
        <xdr:cNvPr id="190" name="楕円 189">
          <a:extLst>
            <a:ext uri="{FF2B5EF4-FFF2-40B4-BE49-F238E27FC236}">
              <a16:creationId xmlns:a16="http://schemas.microsoft.com/office/drawing/2014/main" id="{F74D6C3D-D410-4C50-96D3-C35038242190}"/>
            </a:ext>
          </a:extLst>
        </xdr:cNvPr>
        <xdr:cNvSpPr/>
      </xdr:nvSpPr>
      <xdr:spPr>
        <a:xfrm>
          <a:off x="45847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89280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7715A580-B3DD-45ED-820E-24323213951B}"/>
            </a:ext>
          </a:extLst>
        </xdr:cNvPr>
        <xdr:cNvSpPr txBox="1"/>
      </xdr:nvSpPr>
      <xdr:spPr>
        <a:xfrm>
          <a:off x="4673600"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78196</xdr:rowOff>
    </xdr:from>
    <xdr:to>
      <xdr:col>20</xdr:col>
      <xdr:colOff>38100</xdr:colOff>
      <xdr:row>64</xdr:row>
      <xdr:rowOff>8346</xdr:rowOff>
    </xdr:to>
    <xdr:sp macro="" textlink="">
      <xdr:nvSpPr>
        <xdr:cNvPr id="192" name="楕円 191">
          <a:extLst>
            <a:ext uri="{FF2B5EF4-FFF2-40B4-BE49-F238E27FC236}">
              <a16:creationId xmlns:a16="http://schemas.microsoft.com/office/drawing/2014/main" id="{431927EB-72CB-472E-90B5-2B396DEABD03}"/>
            </a:ext>
          </a:extLst>
        </xdr:cNvPr>
        <xdr:cNvSpPr/>
      </xdr:nvSpPr>
      <xdr:spPr>
        <a:xfrm>
          <a:off x="3746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128996</xdr:rowOff>
    </xdr:from>
    <xdr:to>
      <xdr:col>24</xdr:col>
      <xdr:colOff>63500</xdr:colOff>
      <xdr:row>63</xdr:row>
      <xdr:rowOff>161653</xdr:rowOff>
    </xdr:to>
    <xdr:cxnSp macro="">
      <xdr:nvCxnSpPr>
        <xdr:cNvPr id="193" name="直線コネクタ 192">
          <a:extLst>
            <a:ext uri="{FF2B5EF4-FFF2-40B4-BE49-F238E27FC236}">
              <a16:creationId xmlns:a16="http://schemas.microsoft.com/office/drawing/2014/main" id="{CAD74B7F-5903-4E9B-994E-F446076B63A2}"/>
            </a:ext>
          </a:extLst>
        </xdr:cNvPr>
        <xdr:cNvCxnSpPr/>
      </xdr:nvCxnSpPr>
      <xdr:spPr>
        <a:xfrm>
          <a:off x="3797300" y="109303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47172</xdr:rowOff>
    </xdr:from>
    <xdr:to>
      <xdr:col>15</xdr:col>
      <xdr:colOff>101600</xdr:colOff>
      <xdr:row>63</xdr:row>
      <xdr:rowOff>148772</xdr:rowOff>
    </xdr:to>
    <xdr:sp macro="" textlink="">
      <xdr:nvSpPr>
        <xdr:cNvPr id="194" name="楕円 193">
          <a:extLst>
            <a:ext uri="{FF2B5EF4-FFF2-40B4-BE49-F238E27FC236}">
              <a16:creationId xmlns:a16="http://schemas.microsoft.com/office/drawing/2014/main" id="{1CA5B76C-8738-42A0-950D-038E603B1221}"/>
            </a:ext>
          </a:extLst>
        </xdr:cNvPr>
        <xdr:cNvSpPr/>
      </xdr:nvSpPr>
      <xdr:spPr>
        <a:xfrm>
          <a:off x="2857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97972</xdr:rowOff>
    </xdr:from>
    <xdr:to>
      <xdr:col>19</xdr:col>
      <xdr:colOff>177800</xdr:colOff>
      <xdr:row>63</xdr:row>
      <xdr:rowOff>128996</xdr:rowOff>
    </xdr:to>
    <xdr:cxnSp macro="">
      <xdr:nvCxnSpPr>
        <xdr:cNvPr id="195" name="直線コネクタ 194">
          <a:extLst>
            <a:ext uri="{FF2B5EF4-FFF2-40B4-BE49-F238E27FC236}">
              <a16:creationId xmlns:a16="http://schemas.microsoft.com/office/drawing/2014/main" id="{3E764FE4-E198-463E-9E51-096E091CF5AF}"/>
            </a:ext>
          </a:extLst>
        </xdr:cNvPr>
        <xdr:cNvCxnSpPr/>
      </xdr:nvCxnSpPr>
      <xdr:spPr>
        <a:xfrm>
          <a:off x="2908300" y="108993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14515</xdr:rowOff>
    </xdr:from>
    <xdr:to>
      <xdr:col>10</xdr:col>
      <xdr:colOff>165100</xdr:colOff>
      <xdr:row>63</xdr:row>
      <xdr:rowOff>116115</xdr:rowOff>
    </xdr:to>
    <xdr:sp macro="" textlink="">
      <xdr:nvSpPr>
        <xdr:cNvPr id="196" name="楕円 195">
          <a:extLst>
            <a:ext uri="{FF2B5EF4-FFF2-40B4-BE49-F238E27FC236}">
              <a16:creationId xmlns:a16="http://schemas.microsoft.com/office/drawing/2014/main" id="{EAEDE369-AFBC-4E1A-88BA-865779AC86B7}"/>
            </a:ext>
          </a:extLst>
        </xdr:cNvPr>
        <xdr:cNvSpPr/>
      </xdr:nvSpPr>
      <xdr:spPr>
        <a:xfrm>
          <a:off x="1968500" y="108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65315</xdr:rowOff>
    </xdr:from>
    <xdr:to>
      <xdr:col>15</xdr:col>
      <xdr:colOff>50800</xdr:colOff>
      <xdr:row>63</xdr:row>
      <xdr:rowOff>97972</xdr:rowOff>
    </xdr:to>
    <xdr:cxnSp macro="">
      <xdr:nvCxnSpPr>
        <xdr:cNvPr id="197" name="直線コネクタ 196">
          <a:extLst>
            <a:ext uri="{FF2B5EF4-FFF2-40B4-BE49-F238E27FC236}">
              <a16:creationId xmlns:a16="http://schemas.microsoft.com/office/drawing/2014/main" id="{AC57AED3-2E9B-430B-9C99-6B7CB87A2A72}"/>
            </a:ext>
          </a:extLst>
        </xdr:cNvPr>
        <xdr:cNvCxnSpPr/>
      </xdr:nvCxnSpPr>
      <xdr:spPr>
        <a:xfrm>
          <a:off x="2019300" y="108666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154940</xdr:rowOff>
    </xdr:from>
    <xdr:to>
      <xdr:col>6</xdr:col>
      <xdr:colOff>38100</xdr:colOff>
      <xdr:row>63</xdr:row>
      <xdr:rowOff>85090</xdr:rowOff>
    </xdr:to>
    <xdr:sp macro="" textlink="">
      <xdr:nvSpPr>
        <xdr:cNvPr id="198" name="楕円 197">
          <a:extLst>
            <a:ext uri="{FF2B5EF4-FFF2-40B4-BE49-F238E27FC236}">
              <a16:creationId xmlns:a16="http://schemas.microsoft.com/office/drawing/2014/main" id="{D3B727A5-5AD7-4CE4-9683-93BB056F682D}"/>
            </a:ext>
          </a:extLst>
        </xdr:cNvPr>
        <xdr:cNvSpPr/>
      </xdr:nvSpPr>
      <xdr:spPr>
        <a:xfrm>
          <a:off x="107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34290</xdr:rowOff>
    </xdr:from>
    <xdr:to>
      <xdr:col>10</xdr:col>
      <xdr:colOff>114300</xdr:colOff>
      <xdr:row>63</xdr:row>
      <xdr:rowOff>65315</xdr:rowOff>
    </xdr:to>
    <xdr:cxnSp macro="">
      <xdr:nvCxnSpPr>
        <xdr:cNvPr id="199" name="直線コネクタ 198">
          <a:extLst>
            <a:ext uri="{FF2B5EF4-FFF2-40B4-BE49-F238E27FC236}">
              <a16:creationId xmlns:a16="http://schemas.microsoft.com/office/drawing/2014/main" id="{FD3FF829-475A-4273-BC33-124B3E741C54}"/>
            </a:ext>
          </a:extLst>
        </xdr:cNvPr>
        <xdr:cNvCxnSpPr/>
      </xdr:nvCxnSpPr>
      <xdr:spPr>
        <a:xfrm>
          <a:off x="1130300" y="108356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70D61493-CD87-495F-BF08-7BC1968868B4}"/>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886DCEC9-F480-4CB2-9FCD-99A86D4B5307}"/>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5FD80334-AED1-434A-B5C5-3CB511971EF9}"/>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A5E61E2A-5428-41D0-81A8-91E754D5273B}"/>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170923</xdr:rowOff>
    </xdr:from>
    <xdr:ext cx="405111" cy="259045"/>
    <xdr:sp macro="" textlink="">
      <xdr:nvSpPr>
        <xdr:cNvPr id="204" name="n_1mainValue【体育館・プール】&#10;有形固定資産減価償却率">
          <a:extLst>
            <a:ext uri="{FF2B5EF4-FFF2-40B4-BE49-F238E27FC236}">
              <a16:creationId xmlns:a16="http://schemas.microsoft.com/office/drawing/2014/main" id="{2161638B-741F-4521-8075-CA28AD39EF3A}"/>
            </a:ext>
          </a:extLst>
        </xdr:cNvPr>
        <xdr:cNvSpPr txBox="1"/>
      </xdr:nvSpPr>
      <xdr:spPr>
        <a:xfrm>
          <a:off x="3582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139899</xdr:rowOff>
    </xdr:from>
    <xdr:ext cx="405111" cy="259045"/>
    <xdr:sp macro="" textlink="">
      <xdr:nvSpPr>
        <xdr:cNvPr id="205" name="n_2mainValue【体育館・プール】&#10;有形固定資産減価償却率">
          <a:extLst>
            <a:ext uri="{FF2B5EF4-FFF2-40B4-BE49-F238E27FC236}">
              <a16:creationId xmlns:a16="http://schemas.microsoft.com/office/drawing/2014/main" id="{2C5D02A8-10E3-410F-BCCE-FE07129839B9}"/>
            </a:ext>
          </a:extLst>
        </xdr:cNvPr>
        <xdr:cNvSpPr txBox="1"/>
      </xdr:nvSpPr>
      <xdr:spPr>
        <a:xfrm>
          <a:off x="2705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107242</xdr:rowOff>
    </xdr:from>
    <xdr:ext cx="405111" cy="259045"/>
    <xdr:sp macro="" textlink="">
      <xdr:nvSpPr>
        <xdr:cNvPr id="206" name="n_3mainValue【体育館・プール】&#10;有形固定資産減価償却率">
          <a:extLst>
            <a:ext uri="{FF2B5EF4-FFF2-40B4-BE49-F238E27FC236}">
              <a16:creationId xmlns:a16="http://schemas.microsoft.com/office/drawing/2014/main" id="{339D9D90-F71B-4607-9EFD-65A48163C1B1}"/>
            </a:ext>
          </a:extLst>
        </xdr:cNvPr>
        <xdr:cNvSpPr txBox="1"/>
      </xdr:nvSpPr>
      <xdr:spPr>
        <a:xfrm>
          <a:off x="1816744" y="109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76217</xdr:rowOff>
    </xdr:from>
    <xdr:ext cx="405111" cy="259045"/>
    <xdr:sp macro="" textlink="">
      <xdr:nvSpPr>
        <xdr:cNvPr id="207" name="n_4mainValue【体育館・プール】&#10;有形固定資産減価償却率">
          <a:extLst>
            <a:ext uri="{FF2B5EF4-FFF2-40B4-BE49-F238E27FC236}">
              <a16:creationId xmlns:a16="http://schemas.microsoft.com/office/drawing/2014/main" id="{C427C7E7-D324-426C-9F61-BDA7CD3E86A1}"/>
            </a:ext>
          </a:extLst>
        </xdr:cNvPr>
        <xdr:cNvSpPr txBox="1"/>
      </xdr:nvSpPr>
      <xdr:spPr>
        <a:xfrm>
          <a:off x="927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DBB22CA-6AFF-44AE-95D8-1F8DD8C2DC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13FACC4-AA34-4A82-A5E4-8D65300434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DD5A2F0-8434-4DD3-9797-C3B5545482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3FBAB67-6A47-4B44-BA85-AC8BC06AD8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074E004-EE8B-4A82-99F1-BFF453D75F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B780EC3-DDBC-41EB-B996-FBF5897A1C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CCD1226-7A71-43F2-92E8-907EE9BA9C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2A940FE-1905-4DB5-A27D-F67F2F20126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6CCE1A8-A16D-4B02-879A-CB7282B205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40C4755-669E-407C-B4D1-832503D418D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74FE79B-B453-4ACD-B5B6-D9E963A63DB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ABB6954E-E011-4461-ADBB-124BE902C60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6937D3B-F015-43FA-AC84-1ADDEEEA62E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43D279F-0E84-4E83-860C-3979E0AA570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4F909AB-F3F3-4DDA-8119-4C35D1759C5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2EC4B91-F1F5-4B34-8289-61780010EEC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221AEB0-0D4E-431E-936D-9AD8DD2A8EE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2C72456-0053-492F-B064-6E7DD5E7ADC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8D5ABF8-CC82-4F27-AC86-1DD77339AB4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0BEBC04-D2BE-45B7-A39B-8CACD52C0DB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E70C37A-E346-4096-8E27-8074D3BCC5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C9886E85-7BDA-4A5E-8E8F-7560060D7D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2111600-C361-4BCC-8CFE-A55717DFB8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7FFEB5AC-2DC0-440E-B0C0-1F821CF59D48}"/>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8C79220F-E2D7-442E-8EDE-306FEC0E8579}"/>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36936AC4-5729-4CD9-B71A-9C37A11DB16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5098EABD-D27B-4E7C-8424-E87D16AC6E63}"/>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2E29D053-3B4A-4F0E-A8BE-633EDD8CEDB9}"/>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4C573C02-28E6-4F9C-A606-9B7D1CA33B79}"/>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B0945EF9-B950-4B2D-A98F-0A226798E09A}"/>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B3675475-569E-4891-B086-76ADC08C82AC}"/>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4CE8BC0A-FD93-402D-83F2-ECCD109FF18D}"/>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B92704AF-404B-4ADE-8697-3DE60DA676B4}"/>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F3DC9591-7A02-4C32-8643-9F21E1A7910C}"/>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898602A-C25E-4111-B9F6-C3F7A2C2A6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3C0685E-753D-4517-B3AB-C4773283A4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554578A-0111-4C01-A455-2FB574861E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5081729-AFF7-43CC-A8D1-C1D6D7AD93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F517D67-CEFD-4DA2-AEC9-3D3AE1D787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54737</xdr:rowOff>
    </xdr:from>
    <xdr:to>
      <xdr:col>55</xdr:col>
      <xdr:colOff>50800</xdr:colOff>
      <xdr:row>63</xdr:row>
      <xdr:rowOff>156337</xdr:rowOff>
    </xdr:to>
    <xdr:sp macro="" textlink="">
      <xdr:nvSpPr>
        <xdr:cNvPr id="247" name="楕円 246">
          <a:extLst>
            <a:ext uri="{FF2B5EF4-FFF2-40B4-BE49-F238E27FC236}">
              <a16:creationId xmlns:a16="http://schemas.microsoft.com/office/drawing/2014/main" id="{8725CEE9-5480-440F-9B59-E5F08181CFF6}"/>
            </a:ext>
          </a:extLst>
        </xdr:cNvPr>
        <xdr:cNvSpPr/>
      </xdr:nvSpPr>
      <xdr:spPr>
        <a:xfrm>
          <a:off x="10426700" y="10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33164</xdr:rowOff>
    </xdr:from>
    <xdr:ext cx="469744" cy="259045"/>
    <xdr:sp macro="" textlink="">
      <xdr:nvSpPr>
        <xdr:cNvPr id="248" name="【体育館・プール】&#10;一人当たり面積該当値テキスト">
          <a:extLst>
            <a:ext uri="{FF2B5EF4-FFF2-40B4-BE49-F238E27FC236}">
              <a16:creationId xmlns:a16="http://schemas.microsoft.com/office/drawing/2014/main" id="{37549E2F-D7A2-474A-9B00-919266000CD0}"/>
            </a:ext>
          </a:extLst>
        </xdr:cNvPr>
        <xdr:cNvSpPr txBox="1"/>
      </xdr:nvSpPr>
      <xdr:spPr>
        <a:xfrm>
          <a:off x="10515600" y="108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57785</xdr:rowOff>
    </xdr:from>
    <xdr:to>
      <xdr:col>50</xdr:col>
      <xdr:colOff>165100</xdr:colOff>
      <xdr:row>63</xdr:row>
      <xdr:rowOff>159385</xdr:rowOff>
    </xdr:to>
    <xdr:sp macro="" textlink="">
      <xdr:nvSpPr>
        <xdr:cNvPr id="249" name="楕円 248">
          <a:extLst>
            <a:ext uri="{FF2B5EF4-FFF2-40B4-BE49-F238E27FC236}">
              <a16:creationId xmlns:a16="http://schemas.microsoft.com/office/drawing/2014/main" id="{DCEEC44F-BE6D-4B70-A2A1-8A6303B19C44}"/>
            </a:ext>
          </a:extLst>
        </xdr:cNvPr>
        <xdr:cNvSpPr/>
      </xdr:nvSpPr>
      <xdr:spPr>
        <a:xfrm>
          <a:off x="9588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105537</xdr:rowOff>
    </xdr:from>
    <xdr:to>
      <xdr:col>55</xdr:col>
      <xdr:colOff>0</xdr:colOff>
      <xdr:row>63</xdr:row>
      <xdr:rowOff>108585</xdr:rowOff>
    </xdr:to>
    <xdr:cxnSp macro="">
      <xdr:nvCxnSpPr>
        <xdr:cNvPr id="250" name="直線コネクタ 249">
          <a:extLst>
            <a:ext uri="{FF2B5EF4-FFF2-40B4-BE49-F238E27FC236}">
              <a16:creationId xmlns:a16="http://schemas.microsoft.com/office/drawing/2014/main" id="{02A805F3-E220-4DF8-8505-E47F0FF32965}"/>
            </a:ext>
          </a:extLst>
        </xdr:cNvPr>
        <xdr:cNvCxnSpPr/>
      </xdr:nvCxnSpPr>
      <xdr:spPr>
        <a:xfrm flipV="1">
          <a:off x="9639300" y="1090688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60452</xdr:rowOff>
    </xdr:from>
    <xdr:to>
      <xdr:col>46</xdr:col>
      <xdr:colOff>38100</xdr:colOff>
      <xdr:row>63</xdr:row>
      <xdr:rowOff>162052</xdr:rowOff>
    </xdr:to>
    <xdr:sp macro="" textlink="">
      <xdr:nvSpPr>
        <xdr:cNvPr id="251" name="楕円 250">
          <a:extLst>
            <a:ext uri="{FF2B5EF4-FFF2-40B4-BE49-F238E27FC236}">
              <a16:creationId xmlns:a16="http://schemas.microsoft.com/office/drawing/2014/main" id="{23709555-DE33-4F1B-A10C-210225EF88DE}"/>
            </a:ext>
          </a:extLst>
        </xdr:cNvPr>
        <xdr:cNvSpPr/>
      </xdr:nvSpPr>
      <xdr:spPr>
        <a:xfrm>
          <a:off x="8699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108585</xdr:rowOff>
    </xdr:from>
    <xdr:to>
      <xdr:col>50</xdr:col>
      <xdr:colOff>114300</xdr:colOff>
      <xdr:row>63</xdr:row>
      <xdr:rowOff>111252</xdr:rowOff>
    </xdr:to>
    <xdr:cxnSp macro="">
      <xdr:nvCxnSpPr>
        <xdr:cNvPr id="252" name="直線コネクタ 251">
          <a:extLst>
            <a:ext uri="{FF2B5EF4-FFF2-40B4-BE49-F238E27FC236}">
              <a16:creationId xmlns:a16="http://schemas.microsoft.com/office/drawing/2014/main" id="{FD47E787-94AA-41E8-94F3-9876BC8C7514}"/>
            </a:ext>
          </a:extLst>
        </xdr:cNvPr>
        <xdr:cNvCxnSpPr/>
      </xdr:nvCxnSpPr>
      <xdr:spPr>
        <a:xfrm flipV="1">
          <a:off x="8750300" y="1090993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63881</xdr:rowOff>
    </xdr:from>
    <xdr:to>
      <xdr:col>41</xdr:col>
      <xdr:colOff>101600</xdr:colOff>
      <xdr:row>63</xdr:row>
      <xdr:rowOff>165481</xdr:rowOff>
    </xdr:to>
    <xdr:sp macro="" textlink="">
      <xdr:nvSpPr>
        <xdr:cNvPr id="253" name="楕円 252">
          <a:extLst>
            <a:ext uri="{FF2B5EF4-FFF2-40B4-BE49-F238E27FC236}">
              <a16:creationId xmlns:a16="http://schemas.microsoft.com/office/drawing/2014/main" id="{1FB98C20-DBFC-47AB-9724-F5E16D630022}"/>
            </a:ext>
          </a:extLst>
        </xdr:cNvPr>
        <xdr:cNvSpPr/>
      </xdr:nvSpPr>
      <xdr:spPr>
        <a:xfrm>
          <a:off x="7810500" y="1086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111252</xdr:rowOff>
    </xdr:from>
    <xdr:to>
      <xdr:col>45</xdr:col>
      <xdr:colOff>177800</xdr:colOff>
      <xdr:row>63</xdr:row>
      <xdr:rowOff>114681</xdr:rowOff>
    </xdr:to>
    <xdr:cxnSp macro="">
      <xdr:nvCxnSpPr>
        <xdr:cNvPr id="254" name="直線コネクタ 253">
          <a:extLst>
            <a:ext uri="{FF2B5EF4-FFF2-40B4-BE49-F238E27FC236}">
              <a16:creationId xmlns:a16="http://schemas.microsoft.com/office/drawing/2014/main" id="{E26F1E60-809C-475B-961E-FD27193EEBEB}"/>
            </a:ext>
          </a:extLst>
        </xdr:cNvPr>
        <xdr:cNvCxnSpPr/>
      </xdr:nvCxnSpPr>
      <xdr:spPr>
        <a:xfrm flipV="1">
          <a:off x="7861300" y="109126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66929</xdr:rowOff>
    </xdr:from>
    <xdr:to>
      <xdr:col>36</xdr:col>
      <xdr:colOff>165100</xdr:colOff>
      <xdr:row>63</xdr:row>
      <xdr:rowOff>168529</xdr:rowOff>
    </xdr:to>
    <xdr:sp macro="" textlink="">
      <xdr:nvSpPr>
        <xdr:cNvPr id="255" name="楕円 254">
          <a:extLst>
            <a:ext uri="{FF2B5EF4-FFF2-40B4-BE49-F238E27FC236}">
              <a16:creationId xmlns:a16="http://schemas.microsoft.com/office/drawing/2014/main" id="{4A224E86-DD5E-4CF6-AEEF-AA74F7B21257}"/>
            </a:ext>
          </a:extLst>
        </xdr:cNvPr>
        <xdr:cNvSpPr/>
      </xdr:nvSpPr>
      <xdr:spPr>
        <a:xfrm>
          <a:off x="6921500" y="1086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114681</xdr:rowOff>
    </xdr:from>
    <xdr:to>
      <xdr:col>41</xdr:col>
      <xdr:colOff>50800</xdr:colOff>
      <xdr:row>63</xdr:row>
      <xdr:rowOff>117729</xdr:rowOff>
    </xdr:to>
    <xdr:cxnSp macro="">
      <xdr:nvCxnSpPr>
        <xdr:cNvPr id="256" name="直線コネクタ 255">
          <a:extLst>
            <a:ext uri="{FF2B5EF4-FFF2-40B4-BE49-F238E27FC236}">
              <a16:creationId xmlns:a16="http://schemas.microsoft.com/office/drawing/2014/main" id="{4AF54F80-BABD-4234-8C42-26215FCB3517}"/>
            </a:ext>
          </a:extLst>
        </xdr:cNvPr>
        <xdr:cNvCxnSpPr/>
      </xdr:nvCxnSpPr>
      <xdr:spPr>
        <a:xfrm flipV="1">
          <a:off x="6972300" y="1091603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5FF48228-02A5-4BB6-98F9-04EC038624AA}"/>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5D690C29-EA7D-4F04-8DE5-EE2271C18CBA}"/>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B7C9B38A-BEEE-4904-9018-831F0706BA5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C2AE32F8-8D97-41D5-A937-3512DF259495}"/>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150512</xdr:rowOff>
    </xdr:from>
    <xdr:ext cx="469744" cy="259045"/>
    <xdr:sp macro="" textlink="">
      <xdr:nvSpPr>
        <xdr:cNvPr id="261" name="n_1mainValue【体育館・プール】&#10;一人当たり面積">
          <a:extLst>
            <a:ext uri="{FF2B5EF4-FFF2-40B4-BE49-F238E27FC236}">
              <a16:creationId xmlns:a16="http://schemas.microsoft.com/office/drawing/2014/main" id="{460454BF-51CF-48B6-AEB7-AF3DDB665BD6}"/>
            </a:ext>
          </a:extLst>
        </xdr:cNvPr>
        <xdr:cNvSpPr txBox="1"/>
      </xdr:nvSpPr>
      <xdr:spPr>
        <a:xfrm>
          <a:off x="93917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7129</xdr:rowOff>
    </xdr:from>
    <xdr:ext cx="469744" cy="259045"/>
    <xdr:sp macro="" textlink="">
      <xdr:nvSpPr>
        <xdr:cNvPr id="262" name="n_2mainValue【体育館・プール】&#10;一人当たり面積">
          <a:extLst>
            <a:ext uri="{FF2B5EF4-FFF2-40B4-BE49-F238E27FC236}">
              <a16:creationId xmlns:a16="http://schemas.microsoft.com/office/drawing/2014/main" id="{1BCED71A-35F0-4BC0-82C7-92ACCD7BA0C2}"/>
            </a:ext>
          </a:extLst>
        </xdr:cNvPr>
        <xdr:cNvSpPr txBox="1"/>
      </xdr:nvSpPr>
      <xdr:spPr>
        <a:xfrm>
          <a:off x="8515427" y="106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10558</xdr:rowOff>
    </xdr:from>
    <xdr:ext cx="469744" cy="259045"/>
    <xdr:sp macro="" textlink="">
      <xdr:nvSpPr>
        <xdr:cNvPr id="263" name="n_3mainValue【体育館・プール】&#10;一人当たり面積">
          <a:extLst>
            <a:ext uri="{FF2B5EF4-FFF2-40B4-BE49-F238E27FC236}">
              <a16:creationId xmlns:a16="http://schemas.microsoft.com/office/drawing/2014/main" id="{24A14747-3594-4A95-B349-DB3F391AADAF}"/>
            </a:ext>
          </a:extLst>
        </xdr:cNvPr>
        <xdr:cNvSpPr txBox="1"/>
      </xdr:nvSpPr>
      <xdr:spPr>
        <a:xfrm>
          <a:off x="7626427" y="106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13606</xdr:rowOff>
    </xdr:from>
    <xdr:ext cx="469744" cy="259045"/>
    <xdr:sp macro="" textlink="">
      <xdr:nvSpPr>
        <xdr:cNvPr id="264" name="n_4mainValue【体育館・プール】&#10;一人当たり面積">
          <a:extLst>
            <a:ext uri="{FF2B5EF4-FFF2-40B4-BE49-F238E27FC236}">
              <a16:creationId xmlns:a16="http://schemas.microsoft.com/office/drawing/2014/main" id="{FC13D793-C874-4D6F-990F-7A87FCCDE160}"/>
            </a:ext>
          </a:extLst>
        </xdr:cNvPr>
        <xdr:cNvSpPr txBox="1"/>
      </xdr:nvSpPr>
      <xdr:spPr>
        <a:xfrm>
          <a:off x="6737427" y="106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D5CD259-B4E3-40B1-862A-C3DC96FF114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9593FD7-9CEA-48E3-B648-C3E70AF218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C903343-B298-408F-8BA8-BB29961D02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03FEE05-7AD8-4D17-90F3-FB9C31B1AB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E64B19D-0350-4605-B0FF-CBABEA7C1E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A95DB66A-8B88-4E99-8D64-210B3EE364F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5E7EB8C1-AE4C-4013-BAE2-2723639E7FF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6D8A1B1-FE8E-498B-82C9-E320A7F4FA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3174DA6-D52F-4794-96D9-1AE677ED6D5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050EC49-C4D1-4308-ABDE-DD188F38C1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184225C-8E2B-4116-B731-DC67DEC083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B86E0B46-7A9F-4ED5-81C6-798046D659A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B7D715CD-A7C4-46A8-9BA8-903F92245F1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DE0DC530-1397-4A3B-ACA9-87D7C84FE16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DAA032F1-AE24-410C-B244-3B029D9A125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391BEC66-A1C3-46A4-B88F-1204E501D33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DB12F4B-FC0C-42FC-A332-5784A1A6B0E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E1AA3D2D-C771-43B2-8F01-B4523AD320F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7F0E3ED-DF0C-4EC5-899B-5B53764AE78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DDBED676-6D07-4DB3-B6BC-45E756E2B85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A8E081C1-F158-4525-AB2F-2D170F72677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1CE2F0CE-1857-4259-8A71-E748449F07A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3374ECF6-CF7A-4BF5-964F-33BDF4DBA93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C7EAD3BC-9402-4FCA-AEF0-EC962026E1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7DFE8AF4-3129-4C5F-A22A-B8437F555E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64BFCDB3-AE7D-4E4E-BFB9-2993C03FA565}"/>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F696CCD1-6312-4A3F-8CC1-F109656532C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9D245C8A-C7A5-4BF9-8242-26EC9F0BC50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CD8136C4-2B91-4BA8-B078-F2CC1923AABC}"/>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AF7A1A37-A432-4E32-840E-E3C63F82ED9B}"/>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D7C4B00C-FCA1-4852-8E66-ACB1C86AD26A}"/>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8FA69A73-F8E3-47C1-B7D0-1DB0C15E5742}"/>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B3AF112C-1601-44ED-BA33-9841FBA9BC1F}"/>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E14383D7-C6EA-4EF5-B213-01245794EA12}"/>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78016C60-FA87-4E77-80CA-DC1A3592F63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4DC48A24-7A00-4901-AEB8-8AE1241A3CA9}"/>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6543C7E-1A53-463A-A738-4E26CF15FD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B0DCD01-4F3B-4EBF-92AB-6A998FD0474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9774562-7E61-4A69-A65C-B370DAAABCB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82DC91F-84C2-46D8-BF6E-205B4876949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6CFB954-5DCC-4FA1-9F41-D9084DB380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140788</xdr:rowOff>
    </xdr:from>
    <xdr:to>
      <xdr:col>24</xdr:col>
      <xdr:colOff>114300</xdr:colOff>
      <xdr:row>82</xdr:row>
      <xdr:rowOff>70938</xdr:rowOff>
    </xdr:to>
    <xdr:sp macro="" textlink="">
      <xdr:nvSpPr>
        <xdr:cNvPr id="306" name="楕円 305">
          <a:extLst>
            <a:ext uri="{FF2B5EF4-FFF2-40B4-BE49-F238E27FC236}">
              <a16:creationId xmlns:a16="http://schemas.microsoft.com/office/drawing/2014/main" id="{DAECB87D-C088-44F4-8B1F-C388A3AF1AE9}"/>
            </a:ext>
          </a:extLst>
        </xdr:cNvPr>
        <xdr:cNvSpPr/>
      </xdr:nvSpPr>
      <xdr:spPr>
        <a:xfrm>
          <a:off x="4584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163665</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E10C4147-F9CD-4021-AE3E-F2862F637387}"/>
            </a:ext>
          </a:extLst>
        </xdr:cNvPr>
        <xdr:cNvSpPr txBox="1"/>
      </xdr:nvSpPr>
      <xdr:spPr>
        <a:xfrm>
          <a:off x="4673600"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104866</xdr:rowOff>
    </xdr:from>
    <xdr:to>
      <xdr:col>20</xdr:col>
      <xdr:colOff>38100</xdr:colOff>
      <xdr:row>82</xdr:row>
      <xdr:rowOff>35016</xdr:rowOff>
    </xdr:to>
    <xdr:sp macro="" textlink="">
      <xdr:nvSpPr>
        <xdr:cNvPr id="308" name="楕円 307">
          <a:extLst>
            <a:ext uri="{FF2B5EF4-FFF2-40B4-BE49-F238E27FC236}">
              <a16:creationId xmlns:a16="http://schemas.microsoft.com/office/drawing/2014/main" id="{87FB7706-7773-44BA-AE20-9E31C1BAC211}"/>
            </a:ext>
          </a:extLst>
        </xdr:cNvPr>
        <xdr:cNvSpPr/>
      </xdr:nvSpPr>
      <xdr:spPr>
        <a:xfrm>
          <a:off x="3746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155666</xdr:rowOff>
    </xdr:from>
    <xdr:to>
      <xdr:col>24</xdr:col>
      <xdr:colOff>63500</xdr:colOff>
      <xdr:row>82</xdr:row>
      <xdr:rowOff>20138</xdr:rowOff>
    </xdr:to>
    <xdr:cxnSp macro="">
      <xdr:nvCxnSpPr>
        <xdr:cNvPr id="309" name="直線コネクタ 308">
          <a:extLst>
            <a:ext uri="{FF2B5EF4-FFF2-40B4-BE49-F238E27FC236}">
              <a16:creationId xmlns:a16="http://schemas.microsoft.com/office/drawing/2014/main" id="{D3E2A201-733D-4C48-AABD-827479434F1B}"/>
            </a:ext>
          </a:extLst>
        </xdr:cNvPr>
        <xdr:cNvCxnSpPr/>
      </xdr:nvCxnSpPr>
      <xdr:spPr>
        <a:xfrm>
          <a:off x="3797300" y="140431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310" name="楕円 309">
          <a:extLst>
            <a:ext uri="{FF2B5EF4-FFF2-40B4-BE49-F238E27FC236}">
              <a16:creationId xmlns:a16="http://schemas.microsoft.com/office/drawing/2014/main" id="{DC61B4EA-F93E-497A-B1EF-334D20BEC0E7}"/>
            </a:ext>
          </a:extLst>
        </xdr:cNvPr>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81</xdr:row>
      <xdr:rowOff>155666</xdr:rowOff>
    </xdr:to>
    <xdr:cxnSp macro="">
      <xdr:nvCxnSpPr>
        <xdr:cNvPr id="311" name="直線コネクタ 310">
          <a:extLst>
            <a:ext uri="{FF2B5EF4-FFF2-40B4-BE49-F238E27FC236}">
              <a16:creationId xmlns:a16="http://schemas.microsoft.com/office/drawing/2014/main" id="{07D2D5F1-234B-4722-B2D7-277F6207794E}"/>
            </a:ext>
          </a:extLst>
        </xdr:cNvPr>
        <xdr:cNvCxnSpPr/>
      </xdr:nvCxnSpPr>
      <xdr:spPr>
        <a:xfrm>
          <a:off x="2908300" y="140218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60779</xdr:rowOff>
    </xdr:from>
    <xdr:to>
      <xdr:col>10</xdr:col>
      <xdr:colOff>165100</xdr:colOff>
      <xdr:row>81</xdr:row>
      <xdr:rowOff>162379</xdr:rowOff>
    </xdr:to>
    <xdr:sp macro="" textlink="">
      <xdr:nvSpPr>
        <xdr:cNvPr id="312" name="楕円 311">
          <a:extLst>
            <a:ext uri="{FF2B5EF4-FFF2-40B4-BE49-F238E27FC236}">
              <a16:creationId xmlns:a16="http://schemas.microsoft.com/office/drawing/2014/main" id="{DE6B017E-4C64-41EA-AFE6-0C4F9B0ADC90}"/>
            </a:ext>
          </a:extLst>
        </xdr:cNvPr>
        <xdr:cNvSpPr/>
      </xdr:nvSpPr>
      <xdr:spPr>
        <a:xfrm>
          <a:off x="1968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111579</xdr:rowOff>
    </xdr:from>
    <xdr:to>
      <xdr:col>15</xdr:col>
      <xdr:colOff>50800</xdr:colOff>
      <xdr:row>81</xdr:row>
      <xdr:rowOff>134438</xdr:rowOff>
    </xdr:to>
    <xdr:cxnSp macro="">
      <xdr:nvCxnSpPr>
        <xdr:cNvPr id="313" name="直線コネクタ 312">
          <a:extLst>
            <a:ext uri="{FF2B5EF4-FFF2-40B4-BE49-F238E27FC236}">
              <a16:creationId xmlns:a16="http://schemas.microsoft.com/office/drawing/2014/main" id="{DBAA1C84-89CF-48AC-914D-BC68B6ABD297}"/>
            </a:ext>
          </a:extLst>
        </xdr:cNvPr>
        <xdr:cNvCxnSpPr/>
      </xdr:nvCxnSpPr>
      <xdr:spPr>
        <a:xfrm>
          <a:off x="2019300" y="139990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24856</xdr:rowOff>
    </xdr:from>
    <xdr:to>
      <xdr:col>6</xdr:col>
      <xdr:colOff>38100</xdr:colOff>
      <xdr:row>81</xdr:row>
      <xdr:rowOff>126456</xdr:rowOff>
    </xdr:to>
    <xdr:sp macro="" textlink="">
      <xdr:nvSpPr>
        <xdr:cNvPr id="314" name="楕円 313">
          <a:extLst>
            <a:ext uri="{FF2B5EF4-FFF2-40B4-BE49-F238E27FC236}">
              <a16:creationId xmlns:a16="http://schemas.microsoft.com/office/drawing/2014/main" id="{2A5DFE70-001F-41DA-95F3-81B7A782068A}"/>
            </a:ext>
          </a:extLst>
        </xdr:cNvPr>
        <xdr:cNvSpPr/>
      </xdr:nvSpPr>
      <xdr:spPr>
        <a:xfrm>
          <a:off x="1079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75656</xdr:rowOff>
    </xdr:from>
    <xdr:to>
      <xdr:col>10</xdr:col>
      <xdr:colOff>114300</xdr:colOff>
      <xdr:row>81</xdr:row>
      <xdr:rowOff>111579</xdr:rowOff>
    </xdr:to>
    <xdr:cxnSp macro="">
      <xdr:nvCxnSpPr>
        <xdr:cNvPr id="315" name="直線コネクタ 314">
          <a:extLst>
            <a:ext uri="{FF2B5EF4-FFF2-40B4-BE49-F238E27FC236}">
              <a16:creationId xmlns:a16="http://schemas.microsoft.com/office/drawing/2014/main" id="{BF03A7E8-A5A0-429B-9171-9D08DF80C98C}"/>
            </a:ext>
          </a:extLst>
        </xdr:cNvPr>
        <xdr:cNvCxnSpPr/>
      </xdr:nvCxnSpPr>
      <xdr:spPr>
        <a:xfrm>
          <a:off x="1130300" y="1396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a:extLst>
            <a:ext uri="{FF2B5EF4-FFF2-40B4-BE49-F238E27FC236}">
              <a16:creationId xmlns:a16="http://schemas.microsoft.com/office/drawing/2014/main" id="{1AA07157-F0DC-433F-956A-7DD9A2EFC554}"/>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a:extLst>
            <a:ext uri="{FF2B5EF4-FFF2-40B4-BE49-F238E27FC236}">
              <a16:creationId xmlns:a16="http://schemas.microsoft.com/office/drawing/2014/main" id="{ECE5FB1C-63B3-4688-8CB1-A5B56062D945}"/>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a:extLst>
            <a:ext uri="{FF2B5EF4-FFF2-40B4-BE49-F238E27FC236}">
              <a16:creationId xmlns:a16="http://schemas.microsoft.com/office/drawing/2014/main" id="{FD976D83-AFCB-4FAB-ADC7-7DEBDDC7E178}"/>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a:extLst>
            <a:ext uri="{FF2B5EF4-FFF2-40B4-BE49-F238E27FC236}">
              <a16:creationId xmlns:a16="http://schemas.microsoft.com/office/drawing/2014/main" id="{23C97A7A-3EAC-4518-8FCE-BDE0E1FA2EEC}"/>
            </a:ext>
          </a:extLst>
        </xdr:cNvPr>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51543</xdr:rowOff>
    </xdr:from>
    <xdr:ext cx="405111" cy="259045"/>
    <xdr:sp macro="" textlink="">
      <xdr:nvSpPr>
        <xdr:cNvPr id="320" name="n_1mainValue【福祉施設】&#10;有形固定資産減価償却率">
          <a:extLst>
            <a:ext uri="{FF2B5EF4-FFF2-40B4-BE49-F238E27FC236}">
              <a16:creationId xmlns:a16="http://schemas.microsoft.com/office/drawing/2014/main" id="{9F4B6A33-34B6-4786-A547-C4850CDC6722}"/>
            </a:ext>
          </a:extLst>
        </xdr:cNvPr>
        <xdr:cNvSpPr txBox="1"/>
      </xdr:nvSpPr>
      <xdr:spPr>
        <a:xfrm>
          <a:off x="35820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321" name="n_2mainValue【福祉施設】&#10;有形固定資産減価償却率">
          <a:extLst>
            <a:ext uri="{FF2B5EF4-FFF2-40B4-BE49-F238E27FC236}">
              <a16:creationId xmlns:a16="http://schemas.microsoft.com/office/drawing/2014/main" id="{A32935DA-F3BB-48E6-90EC-9AE2D93AE96E}"/>
            </a:ext>
          </a:extLst>
        </xdr:cNvPr>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7456</xdr:rowOff>
    </xdr:from>
    <xdr:ext cx="405111" cy="259045"/>
    <xdr:sp macro="" textlink="">
      <xdr:nvSpPr>
        <xdr:cNvPr id="322" name="n_3mainValue【福祉施設】&#10;有形固定資産減価償却率">
          <a:extLst>
            <a:ext uri="{FF2B5EF4-FFF2-40B4-BE49-F238E27FC236}">
              <a16:creationId xmlns:a16="http://schemas.microsoft.com/office/drawing/2014/main" id="{6B44EB65-4DE8-489C-9B14-2EA0E27E9928}"/>
            </a:ext>
          </a:extLst>
        </xdr:cNvPr>
        <xdr:cNvSpPr txBox="1"/>
      </xdr:nvSpPr>
      <xdr:spPr>
        <a:xfrm>
          <a:off x="1816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142983</xdr:rowOff>
    </xdr:from>
    <xdr:ext cx="405111" cy="259045"/>
    <xdr:sp macro="" textlink="">
      <xdr:nvSpPr>
        <xdr:cNvPr id="323" name="n_4mainValue【福祉施設】&#10;有形固定資産減価償却率">
          <a:extLst>
            <a:ext uri="{FF2B5EF4-FFF2-40B4-BE49-F238E27FC236}">
              <a16:creationId xmlns:a16="http://schemas.microsoft.com/office/drawing/2014/main" id="{F7F5084A-DD8D-4B4E-A410-317163C6586B}"/>
            </a:ext>
          </a:extLst>
        </xdr:cNvPr>
        <xdr:cNvSpPr txBox="1"/>
      </xdr:nvSpPr>
      <xdr:spPr>
        <a:xfrm>
          <a:off x="927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0EC0E97-F8C5-4AF8-993B-BD89211AA30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2E84E97-4409-4ADF-84F6-EE19ECDA32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FC058D0-1D24-41A4-95E9-2088B46DD0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1521BDF-9B1A-4494-A48D-6E8E766298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BE0E3A5-B312-423B-B406-3FD18D9305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5B15718-284F-4769-8B84-E8D8774045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F37DAAC-BF5C-4A8E-99B5-3B4BA3276E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D087540-8DA0-45D9-9E3B-D860042BCEC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66090E0-8F74-42C0-AE1D-DEC204341C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F0BC4D3-C6B6-4FEA-AAB1-7B6DA249CB6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5B815A0-6C59-4480-92EF-63884DBB1E5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7633BF88-3703-434D-ADDF-74B8802FCD1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B2CBEA3F-244C-45FE-80EA-12F67DE139E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D8E74475-DE52-4009-B2C2-961C66CBBCD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5194429E-1653-4BEF-83EF-341B177F2A5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F36583F4-9B27-4AC4-B2F2-61D5F3BD936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ABDE256D-1DF4-4779-AD11-7F355B1E67B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9CBF167A-40E3-4C36-B645-03360392277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DBE18AC-0CDE-48E2-B33B-1B612733D3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A081C93-DF66-43A9-9E8A-F4B97BA832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F5DB9FEA-9FC7-49DF-867D-56AD0DA648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F2E21130-DF55-4460-8339-074F624B5D08}"/>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6C6364D3-DE6B-4498-8BB5-5A218BD6EED7}"/>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2AA9FE7C-928E-4BBC-870E-8A612B7FB4A5}"/>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F53A5E84-A015-49CA-9F3C-E0C885BDCECA}"/>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FFA68CE4-FD0F-4327-8B92-D6D89ADA0478}"/>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43BFD08F-637E-44D6-8DC3-2148C1D29F39}"/>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D902B705-6C60-4287-8A3D-FC28E27E2DA9}"/>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416EE62C-4F1D-44C2-97E7-32E7726EC931}"/>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11E71AB7-CD08-4084-961C-1BB634799BDD}"/>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15096A28-9DED-415B-936A-7D1C9D2A23B8}"/>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B2B3D778-7890-437F-90CC-4670353B47D9}"/>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62D5BD2-3F4B-4B41-8B7D-D81B34B2F00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8D3440E-CB8D-4E88-80D9-CCA2022384A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99A79E8-69ED-4262-81CC-6DB7977FF1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ABF0D41-5B4A-4AEF-B607-0271C17EF9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0CE41DF-C710-4431-B912-4B8585F598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55880</xdr:rowOff>
    </xdr:from>
    <xdr:to>
      <xdr:col>55</xdr:col>
      <xdr:colOff>50800</xdr:colOff>
      <xdr:row>80</xdr:row>
      <xdr:rowOff>157480</xdr:rowOff>
    </xdr:to>
    <xdr:sp macro="" textlink="">
      <xdr:nvSpPr>
        <xdr:cNvPr id="361" name="楕円 360">
          <a:extLst>
            <a:ext uri="{FF2B5EF4-FFF2-40B4-BE49-F238E27FC236}">
              <a16:creationId xmlns:a16="http://schemas.microsoft.com/office/drawing/2014/main" id="{42C26592-8B74-4D32-9EA8-4998E9B7FCEE}"/>
            </a:ext>
          </a:extLst>
        </xdr:cNvPr>
        <xdr:cNvSpPr/>
      </xdr:nvSpPr>
      <xdr:spPr>
        <a:xfrm>
          <a:off x="10426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78757</xdr:rowOff>
    </xdr:from>
    <xdr:ext cx="469744" cy="259045"/>
    <xdr:sp macro="" textlink="">
      <xdr:nvSpPr>
        <xdr:cNvPr id="362" name="【福祉施設】&#10;一人当たり面積該当値テキスト">
          <a:extLst>
            <a:ext uri="{FF2B5EF4-FFF2-40B4-BE49-F238E27FC236}">
              <a16:creationId xmlns:a16="http://schemas.microsoft.com/office/drawing/2014/main" id="{3A53E1AE-07F2-4795-A358-89687E16EDEA}"/>
            </a:ext>
          </a:extLst>
        </xdr:cNvPr>
        <xdr:cNvSpPr txBox="1"/>
      </xdr:nvSpPr>
      <xdr:spPr>
        <a:xfrm>
          <a:off x="10515600" y="1362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76454</xdr:rowOff>
    </xdr:from>
    <xdr:to>
      <xdr:col>50</xdr:col>
      <xdr:colOff>165100</xdr:colOff>
      <xdr:row>81</xdr:row>
      <xdr:rowOff>6604</xdr:rowOff>
    </xdr:to>
    <xdr:sp macro="" textlink="">
      <xdr:nvSpPr>
        <xdr:cNvPr id="363" name="楕円 362">
          <a:extLst>
            <a:ext uri="{FF2B5EF4-FFF2-40B4-BE49-F238E27FC236}">
              <a16:creationId xmlns:a16="http://schemas.microsoft.com/office/drawing/2014/main" id="{EAA5B2E1-C222-4A81-9663-B1B99A5D6036}"/>
            </a:ext>
          </a:extLst>
        </xdr:cNvPr>
        <xdr:cNvSpPr/>
      </xdr:nvSpPr>
      <xdr:spPr>
        <a:xfrm>
          <a:off x="9588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106680</xdr:rowOff>
    </xdr:from>
    <xdr:to>
      <xdr:col>55</xdr:col>
      <xdr:colOff>0</xdr:colOff>
      <xdr:row>80</xdr:row>
      <xdr:rowOff>127254</xdr:rowOff>
    </xdr:to>
    <xdr:cxnSp macro="">
      <xdr:nvCxnSpPr>
        <xdr:cNvPr id="364" name="直線コネクタ 363">
          <a:extLst>
            <a:ext uri="{FF2B5EF4-FFF2-40B4-BE49-F238E27FC236}">
              <a16:creationId xmlns:a16="http://schemas.microsoft.com/office/drawing/2014/main" id="{DAD8916B-ED87-47EF-93AF-7BC6D5516A17}"/>
            </a:ext>
          </a:extLst>
        </xdr:cNvPr>
        <xdr:cNvCxnSpPr/>
      </xdr:nvCxnSpPr>
      <xdr:spPr>
        <a:xfrm flipV="1">
          <a:off x="9639300" y="1382268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39878</xdr:rowOff>
    </xdr:from>
    <xdr:to>
      <xdr:col>46</xdr:col>
      <xdr:colOff>38100</xdr:colOff>
      <xdr:row>80</xdr:row>
      <xdr:rowOff>141478</xdr:rowOff>
    </xdr:to>
    <xdr:sp macro="" textlink="">
      <xdr:nvSpPr>
        <xdr:cNvPr id="365" name="楕円 364">
          <a:extLst>
            <a:ext uri="{FF2B5EF4-FFF2-40B4-BE49-F238E27FC236}">
              <a16:creationId xmlns:a16="http://schemas.microsoft.com/office/drawing/2014/main" id="{A5785220-9DBC-424C-BEF2-79F982B3C281}"/>
            </a:ext>
          </a:extLst>
        </xdr:cNvPr>
        <xdr:cNvSpPr/>
      </xdr:nvSpPr>
      <xdr:spPr>
        <a:xfrm>
          <a:off x="8699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90678</xdr:rowOff>
    </xdr:from>
    <xdr:to>
      <xdr:col>50</xdr:col>
      <xdr:colOff>114300</xdr:colOff>
      <xdr:row>80</xdr:row>
      <xdr:rowOff>127254</xdr:rowOff>
    </xdr:to>
    <xdr:cxnSp macro="">
      <xdr:nvCxnSpPr>
        <xdr:cNvPr id="366" name="直線コネクタ 365">
          <a:extLst>
            <a:ext uri="{FF2B5EF4-FFF2-40B4-BE49-F238E27FC236}">
              <a16:creationId xmlns:a16="http://schemas.microsoft.com/office/drawing/2014/main" id="{8C6EF5F0-8D06-4029-B7A2-50B1A893BA8D}"/>
            </a:ext>
          </a:extLst>
        </xdr:cNvPr>
        <xdr:cNvCxnSpPr/>
      </xdr:nvCxnSpPr>
      <xdr:spPr>
        <a:xfrm>
          <a:off x="8750300" y="138066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17018</xdr:rowOff>
    </xdr:from>
    <xdr:to>
      <xdr:col>41</xdr:col>
      <xdr:colOff>101600</xdr:colOff>
      <xdr:row>80</xdr:row>
      <xdr:rowOff>118618</xdr:rowOff>
    </xdr:to>
    <xdr:sp macro="" textlink="">
      <xdr:nvSpPr>
        <xdr:cNvPr id="367" name="楕円 366">
          <a:extLst>
            <a:ext uri="{FF2B5EF4-FFF2-40B4-BE49-F238E27FC236}">
              <a16:creationId xmlns:a16="http://schemas.microsoft.com/office/drawing/2014/main" id="{8899509F-BC06-42E2-AC4E-99A2A1079C82}"/>
            </a:ext>
          </a:extLst>
        </xdr:cNvPr>
        <xdr:cNvSpPr/>
      </xdr:nvSpPr>
      <xdr:spPr>
        <a:xfrm>
          <a:off x="7810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67818</xdr:rowOff>
    </xdr:from>
    <xdr:to>
      <xdr:col>45</xdr:col>
      <xdr:colOff>177800</xdr:colOff>
      <xdr:row>80</xdr:row>
      <xdr:rowOff>90678</xdr:rowOff>
    </xdr:to>
    <xdr:cxnSp macro="">
      <xdr:nvCxnSpPr>
        <xdr:cNvPr id="368" name="直線コネクタ 367">
          <a:extLst>
            <a:ext uri="{FF2B5EF4-FFF2-40B4-BE49-F238E27FC236}">
              <a16:creationId xmlns:a16="http://schemas.microsoft.com/office/drawing/2014/main" id="{93DC03D9-142C-4B3A-9CE8-4DD3FEC82F59}"/>
            </a:ext>
          </a:extLst>
        </xdr:cNvPr>
        <xdr:cNvCxnSpPr/>
      </xdr:nvCxnSpPr>
      <xdr:spPr>
        <a:xfrm>
          <a:off x="7861300" y="137838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39878</xdr:rowOff>
    </xdr:from>
    <xdr:to>
      <xdr:col>36</xdr:col>
      <xdr:colOff>165100</xdr:colOff>
      <xdr:row>80</xdr:row>
      <xdr:rowOff>141478</xdr:rowOff>
    </xdr:to>
    <xdr:sp macro="" textlink="">
      <xdr:nvSpPr>
        <xdr:cNvPr id="369" name="楕円 368">
          <a:extLst>
            <a:ext uri="{FF2B5EF4-FFF2-40B4-BE49-F238E27FC236}">
              <a16:creationId xmlns:a16="http://schemas.microsoft.com/office/drawing/2014/main" id="{AB5E3D4A-055E-4516-B979-4B23720E2C9B}"/>
            </a:ext>
          </a:extLst>
        </xdr:cNvPr>
        <xdr:cNvSpPr/>
      </xdr:nvSpPr>
      <xdr:spPr>
        <a:xfrm>
          <a:off x="6921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67818</xdr:rowOff>
    </xdr:from>
    <xdr:to>
      <xdr:col>41</xdr:col>
      <xdr:colOff>50800</xdr:colOff>
      <xdr:row>80</xdr:row>
      <xdr:rowOff>90678</xdr:rowOff>
    </xdr:to>
    <xdr:cxnSp macro="">
      <xdr:nvCxnSpPr>
        <xdr:cNvPr id="370" name="直線コネクタ 369">
          <a:extLst>
            <a:ext uri="{FF2B5EF4-FFF2-40B4-BE49-F238E27FC236}">
              <a16:creationId xmlns:a16="http://schemas.microsoft.com/office/drawing/2014/main" id="{59E6D71A-565F-4F11-8B6A-754AFA1C616D}"/>
            </a:ext>
          </a:extLst>
        </xdr:cNvPr>
        <xdr:cNvCxnSpPr/>
      </xdr:nvCxnSpPr>
      <xdr:spPr>
        <a:xfrm flipV="1">
          <a:off x="6972300" y="137838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5CE3AC1F-6BB3-42DA-BB4A-2F97EE7729BA}"/>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C0C4ACC4-47DF-42F4-83A6-62E3E9546E37}"/>
            </a:ext>
          </a:extLst>
        </xdr:cNvPr>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5C31B2D7-8B89-4095-981C-C1EA1FA582BB}"/>
            </a:ext>
          </a:extLst>
        </xdr:cNvPr>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AF34DBBF-E66F-4608-AEEB-B5B9BF96FE54}"/>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23131</xdr:rowOff>
    </xdr:from>
    <xdr:ext cx="469744" cy="259045"/>
    <xdr:sp macro="" textlink="">
      <xdr:nvSpPr>
        <xdr:cNvPr id="375" name="n_1mainValue【福祉施設】&#10;一人当たり面積">
          <a:extLst>
            <a:ext uri="{FF2B5EF4-FFF2-40B4-BE49-F238E27FC236}">
              <a16:creationId xmlns:a16="http://schemas.microsoft.com/office/drawing/2014/main" id="{A668D507-AA75-4917-91A6-6C8EFF0A7704}"/>
            </a:ext>
          </a:extLst>
        </xdr:cNvPr>
        <xdr:cNvSpPr txBox="1"/>
      </xdr:nvSpPr>
      <xdr:spPr>
        <a:xfrm>
          <a:off x="93917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158005</xdr:rowOff>
    </xdr:from>
    <xdr:ext cx="469744" cy="259045"/>
    <xdr:sp macro="" textlink="">
      <xdr:nvSpPr>
        <xdr:cNvPr id="376" name="n_2mainValue【福祉施設】&#10;一人当たり面積">
          <a:extLst>
            <a:ext uri="{FF2B5EF4-FFF2-40B4-BE49-F238E27FC236}">
              <a16:creationId xmlns:a16="http://schemas.microsoft.com/office/drawing/2014/main" id="{039E6B72-3624-4774-A659-041F5381F513}"/>
            </a:ext>
          </a:extLst>
        </xdr:cNvPr>
        <xdr:cNvSpPr txBox="1"/>
      </xdr:nvSpPr>
      <xdr:spPr>
        <a:xfrm>
          <a:off x="8515427"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135145</xdr:rowOff>
    </xdr:from>
    <xdr:ext cx="469744" cy="259045"/>
    <xdr:sp macro="" textlink="">
      <xdr:nvSpPr>
        <xdr:cNvPr id="377" name="n_3mainValue【福祉施設】&#10;一人当たり面積">
          <a:extLst>
            <a:ext uri="{FF2B5EF4-FFF2-40B4-BE49-F238E27FC236}">
              <a16:creationId xmlns:a16="http://schemas.microsoft.com/office/drawing/2014/main" id="{781E9CFE-1913-4BAC-AE27-4527B55DC8E1}"/>
            </a:ext>
          </a:extLst>
        </xdr:cNvPr>
        <xdr:cNvSpPr txBox="1"/>
      </xdr:nvSpPr>
      <xdr:spPr>
        <a:xfrm>
          <a:off x="7626427" y="135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158005</xdr:rowOff>
    </xdr:from>
    <xdr:ext cx="469744" cy="259045"/>
    <xdr:sp macro="" textlink="">
      <xdr:nvSpPr>
        <xdr:cNvPr id="378" name="n_4mainValue【福祉施設】&#10;一人当たり面積">
          <a:extLst>
            <a:ext uri="{FF2B5EF4-FFF2-40B4-BE49-F238E27FC236}">
              <a16:creationId xmlns:a16="http://schemas.microsoft.com/office/drawing/2014/main" id="{DA767CBC-D74F-47E0-A63E-B28AC1CB43B2}"/>
            </a:ext>
          </a:extLst>
        </xdr:cNvPr>
        <xdr:cNvSpPr txBox="1"/>
      </xdr:nvSpPr>
      <xdr:spPr>
        <a:xfrm>
          <a:off x="6737427"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8441094-5B21-41A8-B100-50F70EDD495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A8F1137-7466-41F2-A22C-C80118825F0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EC3EA5C-2C71-4091-866B-C5A315DAEDB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0B35CCF-9D3E-4020-8280-E3A7C16F85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85288E3-9263-45BE-938D-3CEA45880C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A0B80C8-E577-4947-ABA9-6E28E84BF1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61C3F5A-AB87-486C-ADC1-3D562152A9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D9DAC4A-88ED-4514-A34F-10040771DF8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AE6EC2A2-E9EE-492F-9B6C-1EBBAB00F5D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7093CFA-556C-4079-B6B9-C821FFEBDB3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F94BC117-6F71-4B74-8331-1C7286A2CBB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8BD8D727-886B-43E1-BD19-DADE63C6316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9602323D-3183-4035-A802-5C038A11092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408A6613-9AD8-44DE-A861-1CDC403C951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7FD8FF01-9AB9-48E6-A268-43E8066C535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712F90EB-12C7-47E4-8931-B14FCA960B3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4953CBD8-B5A9-44CE-A465-5B6CB777877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380A7BA-2176-4B03-A3CD-20097DB1782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FBA920E6-2A56-44D9-9A0C-A1F3CC46906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5C18E18D-CB5B-4219-863E-36622B21455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BEC24EC3-F46F-44C5-A6F5-22B273DE8EA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8B98F8E8-9427-42E0-9214-BBAB4EE74BE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9F2C30E-64EE-4079-9595-9288B31D31E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35EB4FC9-62A9-4C7F-B394-2FF9D410D76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39FE1131-EB63-432F-A213-ABDE8A27D43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43A37A0D-D6CB-482D-A956-33EB32278D9E}"/>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1CEC8150-251D-4807-858C-D645428B9E7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E228A36A-FBF9-419A-BE67-2727A0A8986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57CE211D-5FB0-4175-90DC-7613FEF9594C}"/>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id="{F2FCE3AE-8FE0-440D-B918-9FB93E33E39B}"/>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19889A07-5FB3-4627-A51E-4E7D0626E476}"/>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id="{B7AB4906-7F94-430F-89E1-13760A64DA24}"/>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id="{8E4F1060-06E7-4EF4-9613-6D45C87D286F}"/>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id="{5640FE00-D5FE-4789-9935-938C21F5C71A}"/>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id="{3849131D-F318-48E0-B4AB-7C6499EF97FC}"/>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id="{4368A08F-7BBE-48B3-8E5A-B478164E5AF3}"/>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CAC30BA-4BC2-4472-9C77-E5836D8D848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C85A71F-07F5-4230-AF2B-BE677E006C1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B0A8852-59B4-41B4-8527-AF2B44FD2FC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BC90D0C-0477-4295-A857-2475CFE4BC2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93C5D8D-DEA5-4B61-8BF6-A5594F1C249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72752</xdr:rowOff>
    </xdr:from>
    <xdr:to>
      <xdr:col>24</xdr:col>
      <xdr:colOff>114300</xdr:colOff>
      <xdr:row>106</xdr:row>
      <xdr:rowOff>2902</xdr:rowOff>
    </xdr:to>
    <xdr:sp macro="" textlink="">
      <xdr:nvSpPr>
        <xdr:cNvPr id="420" name="楕円 419">
          <a:extLst>
            <a:ext uri="{FF2B5EF4-FFF2-40B4-BE49-F238E27FC236}">
              <a16:creationId xmlns:a16="http://schemas.microsoft.com/office/drawing/2014/main" id="{CD84E6FC-8205-425E-B7DB-9571FAEB0DE8}"/>
            </a:ext>
          </a:extLst>
        </xdr:cNvPr>
        <xdr:cNvSpPr/>
      </xdr:nvSpPr>
      <xdr:spPr>
        <a:xfrm>
          <a:off x="45847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51179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2FD8465-ED9D-4570-BA04-A6B9DFEE667C}"/>
            </a:ext>
          </a:extLst>
        </xdr:cNvPr>
        <xdr:cNvSpPr txBox="1"/>
      </xdr:nvSpPr>
      <xdr:spPr>
        <a:xfrm>
          <a:off x="4673600"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40095</xdr:rowOff>
    </xdr:from>
    <xdr:to>
      <xdr:col>20</xdr:col>
      <xdr:colOff>38100</xdr:colOff>
      <xdr:row>105</xdr:row>
      <xdr:rowOff>141695</xdr:rowOff>
    </xdr:to>
    <xdr:sp macro="" textlink="">
      <xdr:nvSpPr>
        <xdr:cNvPr id="422" name="楕円 421">
          <a:extLst>
            <a:ext uri="{FF2B5EF4-FFF2-40B4-BE49-F238E27FC236}">
              <a16:creationId xmlns:a16="http://schemas.microsoft.com/office/drawing/2014/main" id="{C05C81C3-ED36-4710-A9C0-BBACA8450DE9}"/>
            </a:ext>
          </a:extLst>
        </xdr:cNvPr>
        <xdr:cNvSpPr/>
      </xdr:nvSpPr>
      <xdr:spPr>
        <a:xfrm>
          <a:off x="3746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123552</xdr:rowOff>
    </xdr:to>
    <xdr:cxnSp macro="">
      <xdr:nvCxnSpPr>
        <xdr:cNvPr id="423" name="直線コネクタ 422">
          <a:extLst>
            <a:ext uri="{FF2B5EF4-FFF2-40B4-BE49-F238E27FC236}">
              <a16:creationId xmlns:a16="http://schemas.microsoft.com/office/drawing/2014/main" id="{E3E60BE1-7784-482F-BD59-D06B0C7C08CB}"/>
            </a:ext>
          </a:extLst>
        </xdr:cNvPr>
        <xdr:cNvCxnSpPr/>
      </xdr:nvCxnSpPr>
      <xdr:spPr>
        <a:xfrm>
          <a:off x="3797300" y="180931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5806</xdr:rowOff>
    </xdr:from>
    <xdr:to>
      <xdr:col>15</xdr:col>
      <xdr:colOff>101600</xdr:colOff>
      <xdr:row>105</xdr:row>
      <xdr:rowOff>107406</xdr:rowOff>
    </xdr:to>
    <xdr:sp macro="" textlink="">
      <xdr:nvSpPr>
        <xdr:cNvPr id="424" name="楕円 423">
          <a:extLst>
            <a:ext uri="{FF2B5EF4-FFF2-40B4-BE49-F238E27FC236}">
              <a16:creationId xmlns:a16="http://schemas.microsoft.com/office/drawing/2014/main" id="{128F3009-0735-4816-816E-9279FC987A16}"/>
            </a:ext>
          </a:extLst>
        </xdr:cNvPr>
        <xdr:cNvSpPr/>
      </xdr:nvSpPr>
      <xdr:spPr>
        <a:xfrm>
          <a:off x="2857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56606</xdr:rowOff>
    </xdr:from>
    <xdr:to>
      <xdr:col>19</xdr:col>
      <xdr:colOff>177800</xdr:colOff>
      <xdr:row>105</xdr:row>
      <xdr:rowOff>90895</xdr:rowOff>
    </xdr:to>
    <xdr:cxnSp macro="">
      <xdr:nvCxnSpPr>
        <xdr:cNvPr id="425" name="直線コネクタ 424">
          <a:extLst>
            <a:ext uri="{FF2B5EF4-FFF2-40B4-BE49-F238E27FC236}">
              <a16:creationId xmlns:a16="http://schemas.microsoft.com/office/drawing/2014/main" id="{B952E578-4A3F-486E-9B0C-EB6E9FC37C3D}"/>
            </a:ext>
          </a:extLst>
        </xdr:cNvPr>
        <xdr:cNvCxnSpPr/>
      </xdr:nvCxnSpPr>
      <xdr:spPr>
        <a:xfrm>
          <a:off x="2908300" y="180588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154395</xdr:rowOff>
    </xdr:from>
    <xdr:to>
      <xdr:col>10</xdr:col>
      <xdr:colOff>165100</xdr:colOff>
      <xdr:row>105</xdr:row>
      <xdr:rowOff>84545</xdr:rowOff>
    </xdr:to>
    <xdr:sp macro="" textlink="">
      <xdr:nvSpPr>
        <xdr:cNvPr id="426" name="楕円 425">
          <a:extLst>
            <a:ext uri="{FF2B5EF4-FFF2-40B4-BE49-F238E27FC236}">
              <a16:creationId xmlns:a16="http://schemas.microsoft.com/office/drawing/2014/main" id="{362F9D01-C3C2-42B2-B746-9981EAC077A1}"/>
            </a:ext>
          </a:extLst>
        </xdr:cNvPr>
        <xdr:cNvSpPr/>
      </xdr:nvSpPr>
      <xdr:spPr>
        <a:xfrm>
          <a:off x="1968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33745</xdr:rowOff>
    </xdr:from>
    <xdr:to>
      <xdr:col>15</xdr:col>
      <xdr:colOff>50800</xdr:colOff>
      <xdr:row>105</xdr:row>
      <xdr:rowOff>56606</xdr:rowOff>
    </xdr:to>
    <xdr:cxnSp macro="">
      <xdr:nvCxnSpPr>
        <xdr:cNvPr id="427" name="直線コネクタ 426">
          <a:extLst>
            <a:ext uri="{FF2B5EF4-FFF2-40B4-BE49-F238E27FC236}">
              <a16:creationId xmlns:a16="http://schemas.microsoft.com/office/drawing/2014/main" id="{BA48D74C-676A-4099-AA6A-45C6A711D1FD}"/>
            </a:ext>
          </a:extLst>
        </xdr:cNvPr>
        <xdr:cNvCxnSpPr/>
      </xdr:nvCxnSpPr>
      <xdr:spPr>
        <a:xfrm>
          <a:off x="2019300" y="180359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120106</xdr:rowOff>
    </xdr:from>
    <xdr:to>
      <xdr:col>6</xdr:col>
      <xdr:colOff>38100</xdr:colOff>
      <xdr:row>105</xdr:row>
      <xdr:rowOff>50256</xdr:rowOff>
    </xdr:to>
    <xdr:sp macro="" textlink="">
      <xdr:nvSpPr>
        <xdr:cNvPr id="428" name="楕円 427">
          <a:extLst>
            <a:ext uri="{FF2B5EF4-FFF2-40B4-BE49-F238E27FC236}">
              <a16:creationId xmlns:a16="http://schemas.microsoft.com/office/drawing/2014/main" id="{C5EBAC05-25EE-4E5D-BFD3-911487E4716C}"/>
            </a:ext>
          </a:extLst>
        </xdr:cNvPr>
        <xdr:cNvSpPr/>
      </xdr:nvSpPr>
      <xdr:spPr>
        <a:xfrm>
          <a:off x="1079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170906</xdr:rowOff>
    </xdr:from>
    <xdr:to>
      <xdr:col>10</xdr:col>
      <xdr:colOff>114300</xdr:colOff>
      <xdr:row>105</xdr:row>
      <xdr:rowOff>33745</xdr:rowOff>
    </xdr:to>
    <xdr:cxnSp macro="">
      <xdr:nvCxnSpPr>
        <xdr:cNvPr id="429" name="直線コネクタ 428">
          <a:extLst>
            <a:ext uri="{FF2B5EF4-FFF2-40B4-BE49-F238E27FC236}">
              <a16:creationId xmlns:a16="http://schemas.microsoft.com/office/drawing/2014/main" id="{B44616E4-A117-422E-81D7-8EF85D650DF1}"/>
            </a:ext>
          </a:extLst>
        </xdr:cNvPr>
        <xdr:cNvCxnSpPr/>
      </xdr:nvCxnSpPr>
      <xdr:spPr>
        <a:xfrm>
          <a:off x="1130300" y="180017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id="{D2F98671-A418-4E06-ACC9-831F349C59AC}"/>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id="{92EAE757-1DE7-4FAC-B209-A4F9E52F272D}"/>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id="{B913FC2B-046D-4C07-AB40-42A514F166D5}"/>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id="{19C25119-BB1B-4096-94D0-D518A49DB992}"/>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132822</xdr:rowOff>
    </xdr:from>
    <xdr:ext cx="405111" cy="259045"/>
    <xdr:sp macro="" textlink="">
      <xdr:nvSpPr>
        <xdr:cNvPr id="434" name="n_1mainValue【市民会館】&#10;有形固定資産減価償却率">
          <a:extLst>
            <a:ext uri="{FF2B5EF4-FFF2-40B4-BE49-F238E27FC236}">
              <a16:creationId xmlns:a16="http://schemas.microsoft.com/office/drawing/2014/main" id="{F7A428E6-FA3E-4E67-82C3-F487D174B5F5}"/>
            </a:ext>
          </a:extLst>
        </xdr:cNvPr>
        <xdr:cNvSpPr txBox="1"/>
      </xdr:nvSpPr>
      <xdr:spPr>
        <a:xfrm>
          <a:off x="3582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98533</xdr:rowOff>
    </xdr:from>
    <xdr:ext cx="405111" cy="259045"/>
    <xdr:sp macro="" textlink="">
      <xdr:nvSpPr>
        <xdr:cNvPr id="435" name="n_2mainValue【市民会館】&#10;有形固定資産減価償却率">
          <a:extLst>
            <a:ext uri="{FF2B5EF4-FFF2-40B4-BE49-F238E27FC236}">
              <a16:creationId xmlns:a16="http://schemas.microsoft.com/office/drawing/2014/main" id="{9FBECE76-C8C7-48C4-B27A-F36782DB3CFF}"/>
            </a:ext>
          </a:extLst>
        </xdr:cNvPr>
        <xdr:cNvSpPr txBox="1"/>
      </xdr:nvSpPr>
      <xdr:spPr>
        <a:xfrm>
          <a:off x="2705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75672</xdr:rowOff>
    </xdr:from>
    <xdr:ext cx="405111" cy="259045"/>
    <xdr:sp macro="" textlink="">
      <xdr:nvSpPr>
        <xdr:cNvPr id="436" name="n_3mainValue【市民会館】&#10;有形固定資産減価償却率">
          <a:extLst>
            <a:ext uri="{FF2B5EF4-FFF2-40B4-BE49-F238E27FC236}">
              <a16:creationId xmlns:a16="http://schemas.microsoft.com/office/drawing/2014/main" id="{5AA68C00-7781-4939-BBE9-10E7679B3D40}"/>
            </a:ext>
          </a:extLst>
        </xdr:cNvPr>
        <xdr:cNvSpPr txBox="1"/>
      </xdr:nvSpPr>
      <xdr:spPr>
        <a:xfrm>
          <a:off x="1816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41383</xdr:rowOff>
    </xdr:from>
    <xdr:ext cx="405111" cy="259045"/>
    <xdr:sp macro="" textlink="">
      <xdr:nvSpPr>
        <xdr:cNvPr id="437" name="n_4mainValue【市民会館】&#10;有形固定資産減価償却率">
          <a:extLst>
            <a:ext uri="{FF2B5EF4-FFF2-40B4-BE49-F238E27FC236}">
              <a16:creationId xmlns:a16="http://schemas.microsoft.com/office/drawing/2014/main" id="{E5687729-9C27-4959-9003-713525C527CB}"/>
            </a:ext>
          </a:extLst>
        </xdr:cNvPr>
        <xdr:cNvSpPr txBox="1"/>
      </xdr:nvSpPr>
      <xdr:spPr>
        <a:xfrm>
          <a:off x="927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3CBB6A8A-6B69-407C-92BB-4B0F39058D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A23E0DE9-DAED-4037-A1C8-7F188B56EB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B6A52A16-B867-4E27-BE32-421FC6B4C02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ABE0DED-5DD6-455D-9ED1-F9715DCCA4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A1712E56-5FBC-481E-B661-687A674264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C4EF0E78-7B1E-4878-8F77-662C615628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B57241B3-3486-4476-BCD1-05C0BB1C7D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5153627-61E5-4EC7-B591-163F871B736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4E55F24A-DDD6-44D2-A226-64FB2237555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C5A7C1AF-A95F-4FA5-9665-6E58CA1DFAF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44396B41-9886-48C7-A580-01383E379AD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F48433D6-423F-49E3-822E-DBB0337E24D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C808F45-2139-4007-9985-099CE10E206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F589833B-C693-49AF-B50C-BC30368A5C9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14ED1DED-E603-4318-9649-FE25E6C005A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771FF90E-E77B-4059-80E6-ADEF4E62496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7445ED72-C46D-41C8-AA04-3C088EE4476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63791EA1-AD1B-488C-B69F-7234537FDC3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CC31F144-7AB9-47C1-94EF-78DEAEE2DA0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846397F6-6FA1-4F87-AF96-81D47BA49CE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6D185564-273E-43D1-A54D-A8BF5FAE89B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6DEA34BB-E825-4DD6-81CB-62B049BB108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F54595D-E2B3-4AE5-A7B9-EBE7D532E6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id="{B375E712-43E5-4E26-8608-6897CF42171C}"/>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id="{4AA34012-E171-4A78-9964-B8B293DB00BA}"/>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id="{367CED0F-A319-412E-9446-484A987265C1}"/>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A09F7653-9934-4983-9CF9-17E6CFC419A7}"/>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id="{CBD2F469-CB39-46A9-BADC-2ED63895B4A2}"/>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id="{6E625081-E94A-4E60-8660-635E3BE450B0}"/>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id="{1E1211EF-2D52-4250-B56B-95A21A857BEB}"/>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id="{1EB4C9FC-3167-461F-B0FA-67F8F3C38E72}"/>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C71167F0-4607-4B9B-B4B8-EC1A54B5D979}"/>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id="{2A7E31AB-1E56-4B45-94E3-20CCE99700DA}"/>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id="{951EC3EC-C0F1-4E6B-9819-981DFF2F3F86}"/>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146E5F1-A116-457F-B052-51A2C715360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8FE6442-572F-4B87-87E0-AECF3FBFACA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7A79578-8DEC-4241-8F29-E7866F6436D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BB717A6-1B0A-4F45-819C-BCDB97D1E41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EE2D9D0-A4E1-4B8A-A640-D95AD6AE571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168275</xdr:rowOff>
    </xdr:from>
    <xdr:to>
      <xdr:col>55</xdr:col>
      <xdr:colOff>50800</xdr:colOff>
      <xdr:row>107</xdr:row>
      <xdr:rowOff>98425</xdr:rowOff>
    </xdr:to>
    <xdr:sp macro="" textlink="">
      <xdr:nvSpPr>
        <xdr:cNvPr id="477" name="楕円 476">
          <a:extLst>
            <a:ext uri="{FF2B5EF4-FFF2-40B4-BE49-F238E27FC236}">
              <a16:creationId xmlns:a16="http://schemas.microsoft.com/office/drawing/2014/main" id="{63502451-247B-4D30-BCBC-7F8227570E99}"/>
            </a:ext>
          </a:extLst>
        </xdr:cNvPr>
        <xdr:cNvSpPr/>
      </xdr:nvSpPr>
      <xdr:spPr>
        <a:xfrm>
          <a:off x="10426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146702</xdr:rowOff>
    </xdr:from>
    <xdr:ext cx="469744" cy="259045"/>
    <xdr:sp macro="" textlink="">
      <xdr:nvSpPr>
        <xdr:cNvPr id="478" name="【市民会館】&#10;一人当たり面積該当値テキスト">
          <a:extLst>
            <a:ext uri="{FF2B5EF4-FFF2-40B4-BE49-F238E27FC236}">
              <a16:creationId xmlns:a16="http://schemas.microsoft.com/office/drawing/2014/main" id="{5E9D3C71-54D8-495D-993F-72D87C2609F0}"/>
            </a:ext>
          </a:extLst>
        </xdr:cNvPr>
        <xdr:cNvSpPr txBox="1"/>
      </xdr:nvSpPr>
      <xdr:spPr>
        <a:xfrm>
          <a:off x="10515600"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79" name="楕円 478">
          <a:extLst>
            <a:ext uri="{FF2B5EF4-FFF2-40B4-BE49-F238E27FC236}">
              <a16:creationId xmlns:a16="http://schemas.microsoft.com/office/drawing/2014/main" id="{B74995C9-C593-4B93-9F97-8C04B68A4F77}"/>
            </a:ext>
          </a:extLst>
        </xdr:cNvPr>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47625</xdr:rowOff>
    </xdr:from>
    <xdr:to>
      <xdr:col>55</xdr:col>
      <xdr:colOff>0</xdr:colOff>
      <xdr:row>107</xdr:row>
      <xdr:rowOff>53339</xdr:rowOff>
    </xdr:to>
    <xdr:cxnSp macro="">
      <xdr:nvCxnSpPr>
        <xdr:cNvPr id="480" name="直線コネクタ 479">
          <a:extLst>
            <a:ext uri="{FF2B5EF4-FFF2-40B4-BE49-F238E27FC236}">
              <a16:creationId xmlns:a16="http://schemas.microsoft.com/office/drawing/2014/main" id="{7558BD61-2F24-4996-A9B9-DAB66ECDC5BC}"/>
            </a:ext>
          </a:extLst>
        </xdr:cNvPr>
        <xdr:cNvCxnSpPr/>
      </xdr:nvCxnSpPr>
      <xdr:spPr>
        <a:xfrm flipV="1">
          <a:off x="9639300" y="183927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81" name="楕円 480">
          <a:extLst>
            <a:ext uri="{FF2B5EF4-FFF2-40B4-BE49-F238E27FC236}">
              <a16:creationId xmlns:a16="http://schemas.microsoft.com/office/drawing/2014/main" id="{870EE44C-33A7-4D50-A54C-2CAA370EEBB8}"/>
            </a:ext>
          </a:extLst>
        </xdr:cNvPr>
        <xdr:cNvSpPr/>
      </xdr:nvSpPr>
      <xdr:spPr>
        <a:xfrm>
          <a:off x="869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59055</xdr:rowOff>
    </xdr:to>
    <xdr:cxnSp macro="">
      <xdr:nvCxnSpPr>
        <xdr:cNvPr id="482" name="直線コネクタ 481">
          <a:extLst>
            <a:ext uri="{FF2B5EF4-FFF2-40B4-BE49-F238E27FC236}">
              <a16:creationId xmlns:a16="http://schemas.microsoft.com/office/drawing/2014/main" id="{4F223287-66FD-42FB-84A9-04422D74B8EF}"/>
            </a:ext>
          </a:extLst>
        </xdr:cNvPr>
        <xdr:cNvCxnSpPr/>
      </xdr:nvCxnSpPr>
      <xdr:spPr>
        <a:xfrm flipV="1">
          <a:off x="8750300" y="1839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xdr:rowOff>
    </xdr:from>
    <xdr:to>
      <xdr:col>41</xdr:col>
      <xdr:colOff>101600</xdr:colOff>
      <xdr:row>107</xdr:row>
      <xdr:rowOff>106045</xdr:rowOff>
    </xdr:to>
    <xdr:sp macro="" textlink="">
      <xdr:nvSpPr>
        <xdr:cNvPr id="483" name="楕円 482">
          <a:extLst>
            <a:ext uri="{FF2B5EF4-FFF2-40B4-BE49-F238E27FC236}">
              <a16:creationId xmlns:a16="http://schemas.microsoft.com/office/drawing/2014/main" id="{058CAC13-0A9B-4DCB-8D0D-E642D7B3A7A0}"/>
            </a:ext>
          </a:extLst>
        </xdr:cNvPr>
        <xdr:cNvSpPr/>
      </xdr:nvSpPr>
      <xdr:spPr>
        <a:xfrm>
          <a:off x="7810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55245</xdr:rowOff>
    </xdr:from>
    <xdr:to>
      <xdr:col>45</xdr:col>
      <xdr:colOff>177800</xdr:colOff>
      <xdr:row>107</xdr:row>
      <xdr:rowOff>59055</xdr:rowOff>
    </xdr:to>
    <xdr:cxnSp macro="">
      <xdr:nvCxnSpPr>
        <xdr:cNvPr id="484" name="直線コネクタ 483">
          <a:extLst>
            <a:ext uri="{FF2B5EF4-FFF2-40B4-BE49-F238E27FC236}">
              <a16:creationId xmlns:a16="http://schemas.microsoft.com/office/drawing/2014/main" id="{7D1A7046-C32E-4AF5-BCBA-C1AC454A830A}"/>
            </a:ext>
          </a:extLst>
        </xdr:cNvPr>
        <xdr:cNvCxnSpPr/>
      </xdr:nvCxnSpPr>
      <xdr:spPr>
        <a:xfrm>
          <a:off x="7861300" y="18400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10161</xdr:rowOff>
    </xdr:from>
    <xdr:to>
      <xdr:col>36</xdr:col>
      <xdr:colOff>165100</xdr:colOff>
      <xdr:row>107</xdr:row>
      <xdr:rowOff>111761</xdr:rowOff>
    </xdr:to>
    <xdr:sp macro="" textlink="">
      <xdr:nvSpPr>
        <xdr:cNvPr id="485" name="楕円 484">
          <a:extLst>
            <a:ext uri="{FF2B5EF4-FFF2-40B4-BE49-F238E27FC236}">
              <a16:creationId xmlns:a16="http://schemas.microsoft.com/office/drawing/2014/main" id="{7F5DA097-40F6-4CD6-AE4F-22D200A9EC0D}"/>
            </a:ext>
          </a:extLst>
        </xdr:cNvPr>
        <xdr:cNvSpPr/>
      </xdr:nvSpPr>
      <xdr:spPr>
        <a:xfrm>
          <a:off x="692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55245</xdr:rowOff>
    </xdr:from>
    <xdr:to>
      <xdr:col>41</xdr:col>
      <xdr:colOff>50800</xdr:colOff>
      <xdr:row>107</xdr:row>
      <xdr:rowOff>60961</xdr:rowOff>
    </xdr:to>
    <xdr:cxnSp macro="">
      <xdr:nvCxnSpPr>
        <xdr:cNvPr id="486" name="直線コネクタ 485">
          <a:extLst>
            <a:ext uri="{FF2B5EF4-FFF2-40B4-BE49-F238E27FC236}">
              <a16:creationId xmlns:a16="http://schemas.microsoft.com/office/drawing/2014/main" id="{CF64EF98-F86F-4326-8AC9-A22B4C03D5BE}"/>
            </a:ext>
          </a:extLst>
        </xdr:cNvPr>
        <xdr:cNvCxnSpPr/>
      </xdr:nvCxnSpPr>
      <xdr:spPr>
        <a:xfrm flipV="1">
          <a:off x="6972300" y="184003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a:extLst>
            <a:ext uri="{FF2B5EF4-FFF2-40B4-BE49-F238E27FC236}">
              <a16:creationId xmlns:a16="http://schemas.microsoft.com/office/drawing/2014/main" id="{B3045030-7B79-4C4C-8D4D-70953B3632D1}"/>
            </a:ext>
          </a:extLst>
        </xdr:cNvPr>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7838A8CC-8780-4A9B-A42C-F92342BBCC4E}"/>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a:extLst>
            <a:ext uri="{FF2B5EF4-FFF2-40B4-BE49-F238E27FC236}">
              <a16:creationId xmlns:a16="http://schemas.microsoft.com/office/drawing/2014/main" id="{986A3D75-B1EF-4748-9CC0-D07AF6866F05}"/>
            </a:ext>
          </a:extLst>
        </xdr:cNvPr>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a:extLst>
            <a:ext uri="{FF2B5EF4-FFF2-40B4-BE49-F238E27FC236}">
              <a16:creationId xmlns:a16="http://schemas.microsoft.com/office/drawing/2014/main" id="{6F14FB9A-4802-4BFB-B5A0-58CE95C4C111}"/>
            </a:ext>
          </a:extLst>
        </xdr:cNvPr>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91" name="n_1mainValue【市民会館】&#10;一人当たり面積">
          <a:extLst>
            <a:ext uri="{FF2B5EF4-FFF2-40B4-BE49-F238E27FC236}">
              <a16:creationId xmlns:a16="http://schemas.microsoft.com/office/drawing/2014/main" id="{E6AC497E-3179-4949-AB25-2DAE1C529544}"/>
            </a:ext>
          </a:extLst>
        </xdr:cNvPr>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92" name="n_2mainValue【市民会館】&#10;一人当たり面積">
          <a:extLst>
            <a:ext uri="{FF2B5EF4-FFF2-40B4-BE49-F238E27FC236}">
              <a16:creationId xmlns:a16="http://schemas.microsoft.com/office/drawing/2014/main" id="{8A5C0FB0-C2AB-4EB6-A057-FD45C501CBD5}"/>
            </a:ext>
          </a:extLst>
        </xdr:cNvPr>
        <xdr:cNvSpPr txBox="1"/>
      </xdr:nvSpPr>
      <xdr:spPr>
        <a:xfrm>
          <a:off x="8515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97172</xdr:rowOff>
    </xdr:from>
    <xdr:ext cx="469744" cy="259045"/>
    <xdr:sp macro="" textlink="">
      <xdr:nvSpPr>
        <xdr:cNvPr id="493" name="n_3mainValue【市民会館】&#10;一人当たり面積">
          <a:extLst>
            <a:ext uri="{FF2B5EF4-FFF2-40B4-BE49-F238E27FC236}">
              <a16:creationId xmlns:a16="http://schemas.microsoft.com/office/drawing/2014/main" id="{17C21123-8E5E-41AC-91EA-F256DE8E5CDB}"/>
            </a:ext>
          </a:extLst>
        </xdr:cNvPr>
        <xdr:cNvSpPr txBox="1"/>
      </xdr:nvSpPr>
      <xdr:spPr>
        <a:xfrm>
          <a:off x="7626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102888</xdr:rowOff>
    </xdr:from>
    <xdr:ext cx="469744" cy="259045"/>
    <xdr:sp macro="" textlink="">
      <xdr:nvSpPr>
        <xdr:cNvPr id="494" name="n_4mainValue【市民会館】&#10;一人当たり面積">
          <a:extLst>
            <a:ext uri="{FF2B5EF4-FFF2-40B4-BE49-F238E27FC236}">
              <a16:creationId xmlns:a16="http://schemas.microsoft.com/office/drawing/2014/main" id="{89534576-2EF1-497C-991D-F26B65363264}"/>
            </a:ext>
          </a:extLst>
        </xdr:cNvPr>
        <xdr:cNvSpPr txBox="1"/>
      </xdr:nvSpPr>
      <xdr:spPr>
        <a:xfrm>
          <a:off x="6737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D43BCE6D-CCB8-42FF-9937-67C2C1643B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A591B415-9DA8-422E-9EDE-7409AF0C6F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8F0CF7E-C41B-4D3B-BB6C-6AADC00185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C65ADD4-FC12-4402-BF41-512803B42D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FBC9CBE-DFE4-4718-844A-416A82CCC5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5E839C42-94DC-41C7-B7BC-6D7237A9FB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A3A17B9-BEAC-4DA5-AF0A-F489DC65CA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8B930D6-F85D-421C-ACFA-5C0C1989A65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4EC16547-9B58-40AC-B4AD-8177726659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8409207-4BF6-4B46-8ECB-9C34AB815D6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41160F55-E4A4-44DB-8A5E-F7EEEA2E5E4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78BC3A15-2A6E-4804-BB7D-51EFCB1DCC7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AEB7630E-9D81-4370-96EF-4288C4640F3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9774F37F-047C-4719-B13B-D12EB7E48D5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ED54D501-0AD0-4D6C-B4FE-9790FA7BB8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E88D87B9-986E-4543-9291-B9D51ECCF72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CE22FAB2-D852-455F-9167-43F25C47A9A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943D0D63-9C5E-4C1E-B9FC-D8391DD34CA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3C763E41-9CDA-4770-B0FB-2CD7D84BD4A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EDFD4369-156F-4AB5-889B-27552703279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DAE9F783-C346-4FA7-BEC6-395CE87BA46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EB004784-0461-4FED-92A4-51EEF9C49EB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A1C22485-7323-402A-9B8A-FB50D1D9056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BB97C264-B770-403B-AC59-C4F26269AF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D97F36-33BE-423E-9B7E-13AC57A90E1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a:extLst>
            <a:ext uri="{FF2B5EF4-FFF2-40B4-BE49-F238E27FC236}">
              <a16:creationId xmlns:a16="http://schemas.microsoft.com/office/drawing/2014/main" id="{6827E29A-1B87-4410-BD20-B4B0F6723A9B}"/>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a:extLst>
            <a:ext uri="{FF2B5EF4-FFF2-40B4-BE49-F238E27FC236}">
              <a16:creationId xmlns:a16="http://schemas.microsoft.com/office/drawing/2014/main" id="{05DBF37F-ABC4-45C7-A650-71E8D117539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a:extLst>
            <a:ext uri="{FF2B5EF4-FFF2-40B4-BE49-F238E27FC236}">
              <a16:creationId xmlns:a16="http://schemas.microsoft.com/office/drawing/2014/main" id="{561C581C-F4EA-4DA7-8D51-427A21C837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2543AAC-65F7-41B8-B6C0-46B04AF531E1}"/>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a:extLst>
            <a:ext uri="{FF2B5EF4-FFF2-40B4-BE49-F238E27FC236}">
              <a16:creationId xmlns:a16="http://schemas.microsoft.com/office/drawing/2014/main" id="{C501D3B0-7341-4B6C-AAED-A40C448B7A86}"/>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1A300250-22C8-44F9-8DEC-7771065F03C6}"/>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a:extLst>
            <a:ext uri="{FF2B5EF4-FFF2-40B4-BE49-F238E27FC236}">
              <a16:creationId xmlns:a16="http://schemas.microsoft.com/office/drawing/2014/main" id="{7FBEA7ED-8303-4C4A-B78C-A377324DE8B3}"/>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a:extLst>
            <a:ext uri="{FF2B5EF4-FFF2-40B4-BE49-F238E27FC236}">
              <a16:creationId xmlns:a16="http://schemas.microsoft.com/office/drawing/2014/main" id="{6DD0DD68-2C9F-4D31-AD26-6A73D8EB4CAB}"/>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a:extLst>
            <a:ext uri="{FF2B5EF4-FFF2-40B4-BE49-F238E27FC236}">
              <a16:creationId xmlns:a16="http://schemas.microsoft.com/office/drawing/2014/main" id="{754E4562-ECC1-460B-AC8B-E4C5614F801B}"/>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a:extLst>
            <a:ext uri="{FF2B5EF4-FFF2-40B4-BE49-F238E27FC236}">
              <a16:creationId xmlns:a16="http://schemas.microsoft.com/office/drawing/2014/main" id="{7FF3FB46-B4D1-4185-97AC-34845A7828F4}"/>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a:extLst>
            <a:ext uri="{FF2B5EF4-FFF2-40B4-BE49-F238E27FC236}">
              <a16:creationId xmlns:a16="http://schemas.microsoft.com/office/drawing/2014/main" id="{D394C1F7-6D7A-4C54-8694-8DBBFF4B7363}"/>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4CC0CB2-C590-423C-A2B7-E02462AEC0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97F35B2-B3E1-49B4-A793-BAD1283614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589B264-6E0F-4DB8-A10B-3C2D7652A1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D211F57-354B-4B82-8E03-270576A5B1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EDC7397-436F-4A12-8319-C86510C558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536" name="楕円 535">
          <a:extLst>
            <a:ext uri="{FF2B5EF4-FFF2-40B4-BE49-F238E27FC236}">
              <a16:creationId xmlns:a16="http://schemas.microsoft.com/office/drawing/2014/main" id="{2749AC38-59FE-4B02-9536-4C6647335043}"/>
            </a:ext>
          </a:extLst>
        </xdr:cNvPr>
        <xdr:cNvSpPr/>
      </xdr:nvSpPr>
      <xdr:spPr>
        <a:xfrm>
          <a:off x="16268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2CF26660-364C-4B52-AC27-E61D8F2107CD}"/>
            </a:ext>
          </a:extLst>
        </xdr:cNvPr>
        <xdr:cNvSpPr txBox="1"/>
      </xdr:nvSpPr>
      <xdr:spPr>
        <a:xfrm>
          <a:off x="16357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5806</xdr:rowOff>
    </xdr:from>
    <xdr:to>
      <xdr:col>81</xdr:col>
      <xdr:colOff>101600</xdr:colOff>
      <xdr:row>39</xdr:row>
      <xdr:rowOff>107406</xdr:rowOff>
    </xdr:to>
    <xdr:sp macro="" textlink="">
      <xdr:nvSpPr>
        <xdr:cNvPr id="538" name="楕円 537">
          <a:extLst>
            <a:ext uri="{FF2B5EF4-FFF2-40B4-BE49-F238E27FC236}">
              <a16:creationId xmlns:a16="http://schemas.microsoft.com/office/drawing/2014/main" id="{3E6151A0-2318-4FA2-9F40-AD020BE85125}"/>
            </a:ext>
          </a:extLst>
        </xdr:cNvPr>
        <xdr:cNvSpPr/>
      </xdr:nvSpPr>
      <xdr:spPr>
        <a:xfrm>
          <a:off x="15430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56606</xdr:rowOff>
    </xdr:from>
    <xdr:to>
      <xdr:col>85</xdr:col>
      <xdr:colOff>127000</xdr:colOff>
      <xdr:row>39</xdr:row>
      <xdr:rowOff>95794</xdr:rowOff>
    </xdr:to>
    <xdr:cxnSp macro="">
      <xdr:nvCxnSpPr>
        <xdr:cNvPr id="539" name="直線コネクタ 538">
          <a:extLst>
            <a:ext uri="{FF2B5EF4-FFF2-40B4-BE49-F238E27FC236}">
              <a16:creationId xmlns:a16="http://schemas.microsoft.com/office/drawing/2014/main" id="{6AEA2791-894D-4A4E-B076-751503BE7D45}"/>
            </a:ext>
          </a:extLst>
        </xdr:cNvPr>
        <xdr:cNvCxnSpPr/>
      </xdr:nvCxnSpPr>
      <xdr:spPr>
        <a:xfrm>
          <a:off x="15481300" y="674315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134801</xdr:rowOff>
    </xdr:from>
    <xdr:to>
      <xdr:col>76</xdr:col>
      <xdr:colOff>165100</xdr:colOff>
      <xdr:row>39</xdr:row>
      <xdr:rowOff>64951</xdr:rowOff>
    </xdr:to>
    <xdr:sp macro="" textlink="">
      <xdr:nvSpPr>
        <xdr:cNvPr id="540" name="楕円 539">
          <a:extLst>
            <a:ext uri="{FF2B5EF4-FFF2-40B4-BE49-F238E27FC236}">
              <a16:creationId xmlns:a16="http://schemas.microsoft.com/office/drawing/2014/main" id="{F28F0910-9402-44F8-B56B-D448A3C6E351}"/>
            </a:ext>
          </a:extLst>
        </xdr:cNvPr>
        <xdr:cNvSpPr/>
      </xdr:nvSpPr>
      <xdr:spPr>
        <a:xfrm>
          <a:off x="14541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14151</xdr:rowOff>
    </xdr:from>
    <xdr:to>
      <xdr:col>81</xdr:col>
      <xdr:colOff>50800</xdr:colOff>
      <xdr:row>39</xdr:row>
      <xdr:rowOff>56606</xdr:rowOff>
    </xdr:to>
    <xdr:cxnSp macro="">
      <xdr:nvCxnSpPr>
        <xdr:cNvPr id="541" name="直線コネクタ 540">
          <a:extLst>
            <a:ext uri="{FF2B5EF4-FFF2-40B4-BE49-F238E27FC236}">
              <a16:creationId xmlns:a16="http://schemas.microsoft.com/office/drawing/2014/main" id="{72CC4122-198C-4CCC-97E8-C3EBB862E995}"/>
            </a:ext>
          </a:extLst>
        </xdr:cNvPr>
        <xdr:cNvCxnSpPr/>
      </xdr:nvCxnSpPr>
      <xdr:spPr>
        <a:xfrm>
          <a:off x="14592300" y="67007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84183</xdr:rowOff>
    </xdr:from>
    <xdr:to>
      <xdr:col>72</xdr:col>
      <xdr:colOff>38100</xdr:colOff>
      <xdr:row>39</xdr:row>
      <xdr:rowOff>14333</xdr:rowOff>
    </xdr:to>
    <xdr:sp macro="" textlink="">
      <xdr:nvSpPr>
        <xdr:cNvPr id="542" name="楕円 541">
          <a:extLst>
            <a:ext uri="{FF2B5EF4-FFF2-40B4-BE49-F238E27FC236}">
              <a16:creationId xmlns:a16="http://schemas.microsoft.com/office/drawing/2014/main" id="{F0B4E2EA-0FA4-4EF9-9099-17E3816F5D62}"/>
            </a:ext>
          </a:extLst>
        </xdr:cNvPr>
        <xdr:cNvSpPr/>
      </xdr:nvSpPr>
      <xdr:spPr>
        <a:xfrm>
          <a:off x="13652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134983</xdr:rowOff>
    </xdr:from>
    <xdr:to>
      <xdr:col>76</xdr:col>
      <xdr:colOff>114300</xdr:colOff>
      <xdr:row>39</xdr:row>
      <xdr:rowOff>14151</xdr:rowOff>
    </xdr:to>
    <xdr:cxnSp macro="">
      <xdr:nvCxnSpPr>
        <xdr:cNvPr id="543" name="直線コネクタ 542">
          <a:extLst>
            <a:ext uri="{FF2B5EF4-FFF2-40B4-BE49-F238E27FC236}">
              <a16:creationId xmlns:a16="http://schemas.microsoft.com/office/drawing/2014/main" id="{0C159D0A-E22D-47A1-86F9-7F7287BCEEAF}"/>
            </a:ext>
          </a:extLst>
        </xdr:cNvPr>
        <xdr:cNvCxnSpPr/>
      </xdr:nvCxnSpPr>
      <xdr:spPr>
        <a:xfrm>
          <a:off x="13703300" y="66500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33565</xdr:rowOff>
    </xdr:from>
    <xdr:to>
      <xdr:col>67</xdr:col>
      <xdr:colOff>101600</xdr:colOff>
      <xdr:row>38</xdr:row>
      <xdr:rowOff>135165</xdr:rowOff>
    </xdr:to>
    <xdr:sp macro="" textlink="">
      <xdr:nvSpPr>
        <xdr:cNvPr id="544" name="楕円 543">
          <a:extLst>
            <a:ext uri="{FF2B5EF4-FFF2-40B4-BE49-F238E27FC236}">
              <a16:creationId xmlns:a16="http://schemas.microsoft.com/office/drawing/2014/main" id="{24FE33AE-E809-464E-8E08-7E4356B30CA7}"/>
            </a:ext>
          </a:extLst>
        </xdr:cNvPr>
        <xdr:cNvSpPr/>
      </xdr:nvSpPr>
      <xdr:spPr>
        <a:xfrm>
          <a:off x="12763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84365</xdr:rowOff>
    </xdr:from>
    <xdr:to>
      <xdr:col>71</xdr:col>
      <xdr:colOff>177800</xdr:colOff>
      <xdr:row>38</xdr:row>
      <xdr:rowOff>134983</xdr:rowOff>
    </xdr:to>
    <xdr:cxnSp macro="">
      <xdr:nvCxnSpPr>
        <xdr:cNvPr id="545" name="直線コネクタ 544">
          <a:extLst>
            <a:ext uri="{FF2B5EF4-FFF2-40B4-BE49-F238E27FC236}">
              <a16:creationId xmlns:a16="http://schemas.microsoft.com/office/drawing/2014/main" id="{6B87F781-78EF-42C6-975A-6E1C5A971613}"/>
            </a:ext>
          </a:extLst>
        </xdr:cNvPr>
        <xdr:cNvCxnSpPr/>
      </xdr:nvCxnSpPr>
      <xdr:spPr>
        <a:xfrm>
          <a:off x="12814300" y="659946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4B3DACA1-C1A5-48F8-B2C1-6E6FA256FD8D}"/>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A1D05D8E-526A-4406-83C4-840D4F97E85C}"/>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82265BC2-12DC-41F9-8211-8DA57408BF84}"/>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3930D9D5-4A2F-4872-BF7F-C3FB8587431E}"/>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98533</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397194AD-8B9A-45B1-B3DB-4E56971955AD}"/>
            </a:ext>
          </a:extLst>
        </xdr:cNvPr>
        <xdr:cNvSpPr txBox="1"/>
      </xdr:nvSpPr>
      <xdr:spPr>
        <a:xfrm>
          <a:off x="152660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56078</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E0D5066-0F0C-43B7-95FF-35D97CC9BD35}"/>
            </a:ext>
          </a:extLst>
        </xdr:cNvPr>
        <xdr:cNvSpPr txBox="1"/>
      </xdr:nvSpPr>
      <xdr:spPr>
        <a:xfrm>
          <a:off x="14389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5460</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3F585FEF-5B50-4E56-A4F6-8B84ECE9F58A}"/>
            </a:ext>
          </a:extLst>
        </xdr:cNvPr>
        <xdr:cNvSpPr txBox="1"/>
      </xdr:nvSpPr>
      <xdr:spPr>
        <a:xfrm>
          <a:off x="13500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126292</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4DC1C35E-6296-4ABC-B7F4-7B1EA5FA1EC4}"/>
            </a:ext>
          </a:extLst>
        </xdr:cNvPr>
        <xdr:cNvSpPr txBox="1"/>
      </xdr:nvSpPr>
      <xdr:spPr>
        <a:xfrm>
          <a:off x="12611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54D87C68-72C5-4A12-AEC0-E0360F5ACBD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A39E9784-9BAD-4406-849B-C87F98345D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8F43A477-12A3-4FDA-ADFF-B15F617E0E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2EDC99D3-3E11-4248-9CAC-33284D2C74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D9BE279B-D393-41B9-A5A6-F4A820AD34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21658706-0684-4CB5-A30E-93408A6F292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48586F7B-8E6D-4575-9013-932A1A370D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CFC20F25-B4AC-438D-A873-C3EA1AB8DE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DB2045F4-B209-40AE-9ED8-0A702E13E5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AEDC3009-2F59-4D6F-914C-DBA2A0D0E80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26796788-7F37-433B-9655-8A59F39A93B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1CED5DAC-176E-4163-BBA1-14227DA9BA3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925D89F0-CEAB-4FF6-A629-F647CD6AA12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3A3449B9-5705-4DFD-95C8-6B267F1014E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72867F8B-B8A8-45BF-B7B9-AB6D6E54E33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B99BB594-E985-452C-900B-DF264272733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ED1FCFD-9A36-4F64-A6DF-3D7D44D147A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D537D0DA-F566-42FF-ADEA-5E426AE38D57}"/>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AA92A11B-1773-4BB1-8260-603EC875D2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DDA0BCEA-7662-463D-8CEC-0856093FB7D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8816B74D-7FFC-4982-8DD7-FB829EED0A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a:extLst>
            <a:ext uri="{FF2B5EF4-FFF2-40B4-BE49-F238E27FC236}">
              <a16:creationId xmlns:a16="http://schemas.microsoft.com/office/drawing/2014/main" id="{A354D0DA-37AF-4768-AE6D-ED87EFEBF2A7}"/>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EAEBA221-FE6B-49F0-B834-66BA48015634}"/>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a:extLst>
            <a:ext uri="{FF2B5EF4-FFF2-40B4-BE49-F238E27FC236}">
              <a16:creationId xmlns:a16="http://schemas.microsoft.com/office/drawing/2014/main" id="{1D7629EB-D988-40EE-9767-AF2EF1371404}"/>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55A5249F-1F0B-4451-AACC-64093268DAB2}"/>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a:extLst>
            <a:ext uri="{FF2B5EF4-FFF2-40B4-BE49-F238E27FC236}">
              <a16:creationId xmlns:a16="http://schemas.microsoft.com/office/drawing/2014/main" id="{958CB53F-2901-45AE-AFED-CA3D1015F278}"/>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3237CFC4-8250-4FA7-BFE6-8E116B82BE2E}"/>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a:extLst>
            <a:ext uri="{FF2B5EF4-FFF2-40B4-BE49-F238E27FC236}">
              <a16:creationId xmlns:a16="http://schemas.microsoft.com/office/drawing/2014/main" id="{A47F74F9-00BA-483A-BAA9-45189D5F7B9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a:extLst>
            <a:ext uri="{FF2B5EF4-FFF2-40B4-BE49-F238E27FC236}">
              <a16:creationId xmlns:a16="http://schemas.microsoft.com/office/drawing/2014/main" id="{4B5EA5CA-E1E5-4AEA-94A0-95D7352DFEB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a:extLst>
            <a:ext uri="{FF2B5EF4-FFF2-40B4-BE49-F238E27FC236}">
              <a16:creationId xmlns:a16="http://schemas.microsoft.com/office/drawing/2014/main" id="{CD1DBC78-F43F-45B8-A2CC-196040251F5C}"/>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a:extLst>
            <a:ext uri="{FF2B5EF4-FFF2-40B4-BE49-F238E27FC236}">
              <a16:creationId xmlns:a16="http://schemas.microsoft.com/office/drawing/2014/main" id="{C23AE414-7F26-494E-9491-C06208A2465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a:extLst>
            <a:ext uri="{FF2B5EF4-FFF2-40B4-BE49-F238E27FC236}">
              <a16:creationId xmlns:a16="http://schemas.microsoft.com/office/drawing/2014/main" id="{15815159-F810-4AF0-AA44-71BAE215E293}"/>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307AF9A-84C1-4EEF-ABBA-4619BEA834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65E3FAF-37BF-48DF-8637-AE0F5E82C1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ABFAB36-A1A5-4E12-839D-542D171A5A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8EE0309-70C4-4586-ADF4-CF0B80C52D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98B86FD-39DE-41EA-9A13-BA7D93E984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87657</xdr:rowOff>
    </xdr:from>
    <xdr:to>
      <xdr:col>116</xdr:col>
      <xdr:colOff>114300</xdr:colOff>
      <xdr:row>40</xdr:row>
      <xdr:rowOff>17807</xdr:rowOff>
    </xdr:to>
    <xdr:sp macro="" textlink="">
      <xdr:nvSpPr>
        <xdr:cNvPr id="591" name="楕円 590">
          <a:extLst>
            <a:ext uri="{FF2B5EF4-FFF2-40B4-BE49-F238E27FC236}">
              <a16:creationId xmlns:a16="http://schemas.microsoft.com/office/drawing/2014/main" id="{95093B12-1948-4688-A23C-0797C3F75137}"/>
            </a:ext>
          </a:extLst>
        </xdr:cNvPr>
        <xdr:cNvSpPr/>
      </xdr:nvSpPr>
      <xdr:spPr>
        <a:xfrm>
          <a:off x="22110700" y="67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66084</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195596B0-7D33-47EA-B505-E5AA4F0D3E71}"/>
            </a:ext>
          </a:extLst>
        </xdr:cNvPr>
        <xdr:cNvSpPr txBox="1"/>
      </xdr:nvSpPr>
      <xdr:spPr>
        <a:xfrm>
          <a:off x="22199600" y="6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94583</xdr:rowOff>
    </xdr:from>
    <xdr:to>
      <xdr:col>112</xdr:col>
      <xdr:colOff>38100</xdr:colOff>
      <xdr:row>40</xdr:row>
      <xdr:rowOff>24733</xdr:rowOff>
    </xdr:to>
    <xdr:sp macro="" textlink="">
      <xdr:nvSpPr>
        <xdr:cNvPr id="593" name="楕円 592">
          <a:extLst>
            <a:ext uri="{FF2B5EF4-FFF2-40B4-BE49-F238E27FC236}">
              <a16:creationId xmlns:a16="http://schemas.microsoft.com/office/drawing/2014/main" id="{581D6143-C3AF-4FBB-8FA6-3E4A5CA0A4AE}"/>
            </a:ext>
          </a:extLst>
        </xdr:cNvPr>
        <xdr:cNvSpPr/>
      </xdr:nvSpPr>
      <xdr:spPr>
        <a:xfrm>
          <a:off x="21272500" y="67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138457</xdr:rowOff>
    </xdr:from>
    <xdr:to>
      <xdr:col>116</xdr:col>
      <xdr:colOff>63500</xdr:colOff>
      <xdr:row>39</xdr:row>
      <xdr:rowOff>145383</xdr:rowOff>
    </xdr:to>
    <xdr:cxnSp macro="">
      <xdr:nvCxnSpPr>
        <xdr:cNvPr id="594" name="直線コネクタ 593">
          <a:extLst>
            <a:ext uri="{FF2B5EF4-FFF2-40B4-BE49-F238E27FC236}">
              <a16:creationId xmlns:a16="http://schemas.microsoft.com/office/drawing/2014/main" id="{ED3B9B1E-78CC-4B7F-B391-6ABC93912C88}"/>
            </a:ext>
          </a:extLst>
        </xdr:cNvPr>
        <xdr:cNvCxnSpPr/>
      </xdr:nvCxnSpPr>
      <xdr:spPr>
        <a:xfrm flipV="1">
          <a:off x="21323300" y="6825007"/>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101218</xdr:rowOff>
    </xdr:from>
    <xdr:to>
      <xdr:col>107</xdr:col>
      <xdr:colOff>101600</xdr:colOff>
      <xdr:row>40</xdr:row>
      <xdr:rowOff>31368</xdr:rowOff>
    </xdr:to>
    <xdr:sp macro="" textlink="">
      <xdr:nvSpPr>
        <xdr:cNvPr id="595" name="楕円 594">
          <a:extLst>
            <a:ext uri="{FF2B5EF4-FFF2-40B4-BE49-F238E27FC236}">
              <a16:creationId xmlns:a16="http://schemas.microsoft.com/office/drawing/2014/main" id="{91228BA5-D7E5-422A-AE6C-40D0E284D491}"/>
            </a:ext>
          </a:extLst>
        </xdr:cNvPr>
        <xdr:cNvSpPr/>
      </xdr:nvSpPr>
      <xdr:spPr>
        <a:xfrm>
          <a:off x="20383500" y="678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145383</xdr:rowOff>
    </xdr:from>
    <xdr:to>
      <xdr:col>111</xdr:col>
      <xdr:colOff>177800</xdr:colOff>
      <xdr:row>39</xdr:row>
      <xdr:rowOff>152018</xdr:rowOff>
    </xdr:to>
    <xdr:cxnSp macro="">
      <xdr:nvCxnSpPr>
        <xdr:cNvPr id="596" name="直線コネクタ 595">
          <a:extLst>
            <a:ext uri="{FF2B5EF4-FFF2-40B4-BE49-F238E27FC236}">
              <a16:creationId xmlns:a16="http://schemas.microsoft.com/office/drawing/2014/main" id="{FD82A6BD-193F-45D6-B6C1-8FCF74F07F05}"/>
            </a:ext>
          </a:extLst>
        </xdr:cNvPr>
        <xdr:cNvCxnSpPr/>
      </xdr:nvCxnSpPr>
      <xdr:spPr>
        <a:xfrm flipV="1">
          <a:off x="20434300" y="6831933"/>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109292</xdr:rowOff>
    </xdr:from>
    <xdr:to>
      <xdr:col>102</xdr:col>
      <xdr:colOff>165100</xdr:colOff>
      <xdr:row>40</xdr:row>
      <xdr:rowOff>39442</xdr:rowOff>
    </xdr:to>
    <xdr:sp macro="" textlink="">
      <xdr:nvSpPr>
        <xdr:cNvPr id="597" name="楕円 596">
          <a:extLst>
            <a:ext uri="{FF2B5EF4-FFF2-40B4-BE49-F238E27FC236}">
              <a16:creationId xmlns:a16="http://schemas.microsoft.com/office/drawing/2014/main" id="{E6EEB29F-A295-4667-85A5-AA46B9717F36}"/>
            </a:ext>
          </a:extLst>
        </xdr:cNvPr>
        <xdr:cNvSpPr/>
      </xdr:nvSpPr>
      <xdr:spPr>
        <a:xfrm>
          <a:off x="19494500" y="679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152018</xdr:rowOff>
    </xdr:from>
    <xdr:to>
      <xdr:col>107</xdr:col>
      <xdr:colOff>50800</xdr:colOff>
      <xdr:row>39</xdr:row>
      <xdr:rowOff>160092</xdr:rowOff>
    </xdr:to>
    <xdr:cxnSp macro="">
      <xdr:nvCxnSpPr>
        <xdr:cNvPr id="598" name="直線コネクタ 597">
          <a:extLst>
            <a:ext uri="{FF2B5EF4-FFF2-40B4-BE49-F238E27FC236}">
              <a16:creationId xmlns:a16="http://schemas.microsoft.com/office/drawing/2014/main" id="{77AFB15D-8B0E-4B63-AC01-31CB6A5F5EF3}"/>
            </a:ext>
          </a:extLst>
        </xdr:cNvPr>
        <xdr:cNvCxnSpPr/>
      </xdr:nvCxnSpPr>
      <xdr:spPr>
        <a:xfrm flipV="1">
          <a:off x="19545300" y="6838568"/>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116410</xdr:rowOff>
    </xdr:from>
    <xdr:to>
      <xdr:col>98</xdr:col>
      <xdr:colOff>38100</xdr:colOff>
      <xdr:row>40</xdr:row>
      <xdr:rowOff>46560</xdr:rowOff>
    </xdr:to>
    <xdr:sp macro="" textlink="">
      <xdr:nvSpPr>
        <xdr:cNvPr id="599" name="楕円 598">
          <a:extLst>
            <a:ext uri="{FF2B5EF4-FFF2-40B4-BE49-F238E27FC236}">
              <a16:creationId xmlns:a16="http://schemas.microsoft.com/office/drawing/2014/main" id="{260AD3B7-5F7C-44EB-8B59-0AA333910670}"/>
            </a:ext>
          </a:extLst>
        </xdr:cNvPr>
        <xdr:cNvSpPr/>
      </xdr:nvSpPr>
      <xdr:spPr>
        <a:xfrm>
          <a:off x="18605500" y="68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160092</xdr:rowOff>
    </xdr:from>
    <xdr:to>
      <xdr:col>102</xdr:col>
      <xdr:colOff>114300</xdr:colOff>
      <xdr:row>39</xdr:row>
      <xdr:rowOff>167210</xdr:rowOff>
    </xdr:to>
    <xdr:cxnSp macro="">
      <xdr:nvCxnSpPr>
        <xdr:cNvPr id="600" name="直線コネクタ 599">
          <a:extLst>
            <a:ext uri="{FF2B5EF4-FFF2-40B4-BE49-F238E27FC236}">
              <a16:creationId xmlns:a16="http://schemas.microsoft.com/office/drawing/2014/main" id="{830B6952-C57C-4B9D-B585-66C6E33F34AD}"/>
            </a:ext>
          </a:extLst>
        </xdr:cNvPr>
        <xdr:cNvCxnSpPr/>
      </xdr:nvCxnSpPr>
      <xdr:spPr>
        <a:xfrm flipV="1">
          <a:off x="18656300" y="6846642"/>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DD36DE4C-37C9-4410-B595-402B38174624}"/>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B40B48C6-A5D0-47C4-85C9-CF8D4C893506}"/>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425A775C-6A79-4EB6-9BF6-ADC095417CD3}"/>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E23D810C-EE93-45A3-A8A1-63A1085191DC}"/>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15860</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17D7FEB3-D5DC-40BD-A0B3-D3FA8FAAF697}"/>
            </a:ext>
          </a:extLst>
        </xdr:cNvPr>
        <xdr:cNvSpPr txBox="1"/>
      </xdr:nvSpPr>
      <xdr:spPr>
        <a:xfrm>
          <a:off x="21043411" y="68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22495</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DEE82CDE-0208-469F-84EB-96D6B2BFB3BB}"/>
            </a:ext>
          </a:extLst>
        </xdr:cNvPr>
        <xdr:cNvSpPr txBox="1"/>
      </xdr:nvSpPr>
      <xdr:spPr>
        <a:xfrm>
          <a:off x="20167111" y="688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30569</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E6E86D84-5421-48D0-92F9-852739A8499E}"/>
            </a:ext>
          </a:extLst>
        </xdr:cNvPr>
        <xdr:cNvSpPr txBox="1"/>
      </xdr:nvSpPr>
      <xdr:spPr>
        <a:xfrm>
          <a:off x="19278111" y="688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37687</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F5609786-9680-4062-B024-E264325091CD}"/>
            </a:ext>
          </a:extLst>
        </xdr:cNvPr>
        <xdr:cNvSpPr txBox="1"/>
      </xdr:nvSpPr>
      <xdr:spPr>
        <a:xfrm>
          <a:off x="18389111" y="68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F5393AD-C186-4E77-92C9-8CBFCA2A10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19BBF5BA-481E-402D-A96C-499F6D32939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22BEE74D-DC22-4AAC-99BC-7879BFBDA8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22B6A9D3-0BB5-45CC-8D63-F3C0A86EA8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58FDE7B-BAA9-4EA0-831D-53195E4C93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BE6EA4FE-EAB7-4392-B72B-E7D440BCEE2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7AFD9F81-026D-46D4-BEAB-E86F207CF1E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97DACC5-3CCC-42E5-B1AD-BFF3CF3E32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71139B4B-FDBB-450E-8E21-CB197D48EA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8FF37C04-D30D-4472-B389-010DD8D2A0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28379639-483B-48BE-861C-8072B57F4F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DCAA6ED7-AFB5-4EF2-8320-496214B1979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76763268-0F22-400E-93F1-21C3C7087FB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E1B59018-B7EC-4ECF-8AEF-F8F9B61C0B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C1453D0E-DA4D-4442-9218-3D4F55CA2FF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49A0376E-BBB6-4864-A63E-87724DC68E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8D976622-5E77-40A4-93AF-2998CD827C4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091D4472-7AF3-47B3-801B-FBC66B08C9F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E9D1E4AD-E104-4254-BE99-D1135FAF2C3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B4CD7D5D-3BC5-4848-AA8C-A4D8DE2D6E1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551E5AEB-3F90-4126-BDCF-4A23DCFFAE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FF303B94-9584-491F-93C2-095CB10C497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75F9E0E9-8D6E-456B-BA37-5D74B0A6562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2911E4EB-DD60-4806-9431-5521893854E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B0C061EB-99E5-4658-8ED1-5763DC3D879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a:extLst>
            <a:ext uri="{FF2B5EF4-FFF2-40B4-BE49-F238E27FC236}">
              <a16:creationId xmlns:a16="http://schemas.microsoft.com/office/drawing/2014/main" id="{15D2D285-57DA-44DA-8521-1F27AF6F7736}"/>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a:extLst>
            <a:ext uri="{FF2B5EF4-FFF2-40B4-BE49-F238E27FC236}">
              <a16:creationId xmlns:a16="http://schemas.microsoft.com/office/drawing/2014/main" id="{287A2171-4B8D-4268-92D0-ED5B12A6E5F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a:extLst>
            <a:ext uri="{FF2B5EF4-FFF2-40B4-BE49-F238E27FC236}">
              <a16:creationId xmlns:a16="http://schemas.microsoft.com/office/drawing/2014/main" id="{FBF342DC-16EB-4E4E-9482-20FD535CD96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3037C4F0-4CCC-4D28-A6B8-EB4037523FB5}"/>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a:extLst>
            <a:ext uri="{FF2B5EF4-FFF2-40B4-BE49-F238E27FC236}">
              <a16:creationId xmlns:a16="http://schemas.microsoft.com/office/drawing/2014/main" id="{72586755-7262-4318-9796-7E2F6D7BEA62}"/>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921D8E64-FB8F-48AC-9575-4F5B14B56632}"/>
            </a:ext>
          </a:extLst>
        </xdr:cNvPr>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a:extLst>
            <a:ext uri="{FF2B5EF4-FFF2-40B4-BE49-F238E27FC236}">
              <a16:creationId xmlns:a16="http://schemas.microsoft.com/office/drawing/2014/main" id="{694BED2F-78D8-4560-B5E2-D8C3C1BFB2DB}"/>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a:extLst>
            <a:ext uri="{FF2B5EF4-FFF2-40B4-BE49-F238E27FC236}">
              <a16:creationId xmlns:a16="http://schemas.microsoft.com/office/drawing/2014/main" id="{FD3D55F9-9772-4160-B037-D90A967C60B8}"/>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a:extLst>
            <a:ext uri="{FF2B5EF4-FFF2-40B4-BE49-F238E27FC236}">
              <a16:creationId xmlns:a16="http://schemas.microsoft.com/office/drawing/2014/main" id="{B2BACCFF-B7C9-4CFE-88D7-7FC003BFC574}"/>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a:extLst>
            <a:ext uri="{FF2B5EF4-FFF2-40B4-BE49-F238E27FC236}">
              <a16:creationId xmlns:a16="http://schemas.microsoft.com/office/drawing/2014/main" id="{CB27044F-E980-495B-B983-D33458B10266}"/>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a:extLst>
            <a:ext uri="{FF2B5EF4-FFF2-40B4-BE49-F238E27FC236}">
              <a16:creationId xmlns:a16="http://schemas.microsoft.com/office/drawing/2014/main" id="{6A3CBF1A-50C6-447D-BE7E-9E7B80AA6475}"/>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B2E7F65E-8A8D-4AAE-A80A-6C7C833698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773C810-E8D8-4B58-ABE0-C72F8DE703D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A485F28-3EE9-4F76-A7C4-9DA17482CB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7E963BD-2C4E-43A1-AB6E-613D445A96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4B05CFF-633E-438B-91D5-E7C8A06B1E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650" name="楕円 649">
          <a:extLst>
            <a:ext uri="{FF2B5EF4-FFF2-40B4-BE49-F238E27FC236}">
              <a16:creationId xmlns:a16="http://schemas.microsoft.com/office/drawing/2014/main" id="{414F874F-002A-41C1-87C4-D83ECD1FC846}"/>
            </a:ext>
          </a:extLst>
        </xdr:cNvPr>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924CA740-AF15-465E-96D4-6BB6C1697B8A}"/>
            </a:ext>
          </a:extLst>
        </xdr:cNvPr>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52" name="楕円 651">
          <a:extLst>
            <a:ext uri="{FF2B5EF4-FFF2-40B4-BE49-F238E27FC236}">
              <a16:creationId xmlns:a16="http://schemas.microsoft.com/office/drawing/2014/main" id="{7A310C87-AB9C-4B14-996C-F87E03F4A863}"/>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13063</xdr:rowOff>
    </xdr:to>
    <xdr:cxnSp macro="">
      <xdr:nvCxnSpPr>
        <xdr:cNvPr id="653" name="直線コネクタ 652">
          <a:extLst>
            <a:ext uri="{FF2B5EF4-FFF2-40B4-BE49-F238E27FC236}">
              <a16:creationId xmlns:a16="http://schemas.microsoft.com/office/drawing/2014/main" id="{9B2A8596-D696-447B-80CD-32D3C2A0280A}"/>
            </a:ext>
          </a:extLst>
        </xdr:cNvPr>
        <xdr:cNvCxnSpPr/>
      </xdr:nvCxnSpPr>
      <xdr:spPr>
        <a:xfrm>
          <a:off x="15481300" y="106135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73297</xdr:rowOff>
    </xdr:from>
    <xdr:to>
      <xdr:col>76</xdr:col>
      <xdr:colOff>165100</xdr:colOff>
      <xdr:row>62</xdr:row>
      <xdr:rowOff>3447</xdr:rowOff>
    </xdr:to>
    <xdr:sp macro="" textlink="">
      <xdr:nvSpPr>
        <xdr:cNvPr id="654" name="楕円 653">
          <a:extLst>
            <a:ext uri="{FF2B5EF4-FFF2-40B4-BE49-F238E27FC236}">
              <a16:creationId xmlns:a16="http://schemas.microsoft.com/office/drawing/2014/main" id="{6EE93389-2C72-4DB0-A282-2176C9C1993D}"/>
            </a:ext>
          </a:extLst>
        </xdr:cNvPr>
        <xdr:cNvSpPr/>
      </xdr:nvSpPr>
      <xdr:spPr>
        <a:xfrm>
          <a:off x="14541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124097</xdr:rowOff>
    </xdr:from>
    <xdr:to>
      <xdr:col>81</xdr:col>
      <xdr:colOff>50800</xdr:colOff>
      <xdr:row>61</xdr:row>
      <xdr:rowOff>155122</xdr:rowOff>
    </xdr:to>
    <xdr:cxnSp macro="">
      <xdr:nvCxnSpPr>
        <xdr:cNvPr id="655" name="直線コネクタ 654">
          <a:extLst>
            <a:ext uri="{FF2B5EF4-FFF2-40B4-BE49-F238E27FC236}">
              <a16:creationId xmlns:a16="http://schemas.microsoft.com/office/drawing/2014/main" id="{E5C4348F-F010-4A95-AF9A-BF14D5DBD9E9}"/>
            </a:ext>
          </a:extLst>
        </xdr:cNvPr>
        <xdr:cNvCxnSpPr/>
      </xdr:nvCxnSpPr>
      <xdr:spPr>
        <a:xfrm>
          <a:off x="14592300" y="105825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43906</xdr:rowOff>
    </xdr:from>
    <xdr:to>
      <xdr:col>72</xdr:col>
      <xdr:colOff>38100</xdr:colOff>
      <xdr:row>61</xdr:row>
      <xdr:rowOff>145506</xdr:rowOff>
    </xdr:to>
    <xdr:sp macro="" textlink="">
      <xdr:nvSpPr>
        <xdr:cNvPr id="656" name="楕円 655">
          <a:extLst>
            <a:ext uri="{FF2B5EF4-FFF2-40B4-BE49-F238E27FC236}">
              <a16:creationId xmlns:a16="http://schemas.microsoft.com/office/drawing/2014/main" id="{13A6E729-F090-4F81-A047-2ACBDD528C3F}"/>
            </a:ext>
          </a:extLst>
        </xdr:cNvPr>
        <xdr:cNvSpPr/>
      </xdr:nvSpPr>
      <xdr:spPr>
        <a:xfrm>
          <a:off x="13652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94706</xdr:rowOff>
    </xdr:from>
    <xdr:to>
      <xdr:col>76</xdr:col>
      <xdr:colOff>114300</xdr:colOff>
      <xdr:row>61</xdr:row>
      <xdr:rowOff>124097</xdr:rowOff>
    </xdr:to>
    <xdr:cxnSp macro="">
      <xdr:nvCxnSpPr>
        <xdr:cNvPr id="657" name="直線コネクタ 656">
          <a:extLst>
            <a:ext uri="{FF2B5EF4-FFF2-40B4-BE49-F238E27FC236}">
              <a16:creationId xmlns:a16="http://schemas.microsoft.com/office/drawing/2014/main" id="{13E2BAE8-42F5-40F0-BE2A-770C4B1CD106}"/>
            </a:ext>
          </a:extLst>
        </xdr:cNvPr>
        <xdr:cNvCxnSpPr/>
      </xdr:nvCxnSpPr>
      <xdr:spPr>
        <a:xfrm>
          <a:off x="13703300" y="105531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14515</xdr:rowOff>
    </xdr:from>
    <xdr:to>
      <xdr:col>67</xdr:col>
      <xdr:colOff>101600</xdr:colOff>
      <xdr:row>61</xdr:row>
      <xdr:rowOff>116115</xdr:rowOff>
    </xdr:to>
    <xdr:sp macro="" textlink="">
      <xdr:nvSpPr>
        <xdr:cNvPr id="658" name="楕円 657">
          <a:extLst>
            <a:ext uri="{FF2B5EF4-FFF2-40B4-BE49-F238E27FC236}">
              <a16:creationId xmlns:a16="http://schemas.microsoft.com/office/drawing/2014/main" id="{B7F4CB44-802A-4708-A3FD-A02C99562D53}"/>
            </a:ext>
          </a:extLst>
        </xdr:cNvPr>
        <xdr:cNvSpPr/>
      </xdr:nvSpPr>
      <xdr:spPr>
        <a:xfrm>
          <a:off x="12763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65315</xdr:rowOff>
    </xdr:from>
    <xdr:to>
      <xdr:col>71</xdr:col>
      <xdr:colOff>177800</xdr:colOff>
      <xdr:row>61</xdr:row>
      <xdr:rowOff>94706</xdr:rowOff>
    </xdr:to>
    <xdr:cxnSp macro="">
      <xdr:nvCxnSpPr>
        <xdr:cNvPr id="659" name="直線コネクタ 658">
          <a:extLst>
            <a:ext uri="{FF2B5EF4-FFF2-40B4-BE49-F238E27FC236}">
              <a16:creationId xmlns:a16="http://schemas.microsoft.com/office/drawing/2014/main" id="{DA784F2C-4AD2-4011-900E-3D27DE139562}"/>
            </a:ext>
          </a:extLst>
        </xdr:cNvPr>
        <xdr:cNvCxnSpPr/>
      </xdr:nvCxnSpPr>
      <xdr:spPr>
        <a:xfrm>
          <a:off x="12814300" y="105237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2497D53C-C11B-4DF2-83AB-21B8D8BF5857}"/>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11529EBB-19E2-432B-BA15-6A50A96E5DDB}"/>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DA0CA637-9609-4853-A3C5-2DAD92FFF0F5}"/>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8B59AA98-9785-4848-9FA5-33A27470273C}"/>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EB85FA9B-D8F7-409A-92D8-489B67F53CE8}"/>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166024</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2B29D61E-DE6D-4863-B110-13E01484C5F3}"/>
            </a:ext>
          </a:extLst>
        </xdr:cNvPr>
        <xdr:cNvSpPr txBox="1"/>
      </xdr:nvSpPr>
      <xdr:spPr>
        <a:xfrm>
          <a:off x="14389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136633</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1EC82138-9EC4-41A9-96C0-93102CE7178F}"/>
            </a:ext>
          </a:extLst>
        </xdr:cNvPr>
        <xdr:cNvSpPr txBox="1"/>
      </xdr:nvSpPr>
      <xdr:spPr>
        <a:xfrm>
          <a:off x="13500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107242</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7F6DAA90-5988-41ED-9EA4-DB7774A760CD}"/>
            </a:ext>
          </a:extLst>
        </xdr:cNvPr>
        <xdr:cNvSpPr txBox="1"/>
      </xdr:nvSpPr>
      <xdr:spPr>
        <a:xfrm>
          <a:off x="12611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5261C5A9-D9AC-4853-A1C5-B9EC02900C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EA1E7217-B7C9-4472-9A21-F5CF85BB1C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3650E0CF-3905-4218-90AD-CD802E74BA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A1B40148-77FE-4DC8-9812-9F81886095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331F3CDB-2987-4C18-B0C0-65D3DC3E506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35EF396-C1B7-482C-A059-1785DE6377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A0E9DAEF-9C77-41B2-9EF5-E2D783C9CD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C85F37C6-A54D-4180-B9C9-C37A8014729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641458DE-85B3-47EF-8BB0-5139BFB950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5ADD833D-21E7-4AE1-9A7C-02C90B0B2A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17AFCC95-2487-44F5-A439-DFC830690EB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9B6F4D55-8F6E-46F1-ABDB-E180655B08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48DAE048-BB45-4B77-9787-B548E62E03A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4EA02741-F55E-4017-A3D6-C0849F4B75A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A23D9FF3-551F-4EF8-A8F0-DBB41CD5758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B5AD3735-3DBE-4861-B706-DDBE9B6529F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5B3C7365-3EDE-4C0F-B36F-C07678B9A94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E0B97A3C-FC4F-4AAC-B1F1-53A79901C84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222C3E53-6226-44F2-B2CB-2E31CE92501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73364E9A-0AAD-4807-8B69-0124CAB68CD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8896BE03-AC5B-45D4-82E8-1105F639247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5ACCA6EA-F4AA-48DF-A02E-3138F055DE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2D7470A2-36AB-4CC9-AE62-F4D0831089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a:extLst>
            <a:ext uri="{FF2B5EF4-FFF2-40B4-BE49-F238E27FC236}">
              <a16:creationId xmlns:a16="http://schemas.microsoft.com/office/drawing/2014/main" id="{B58663C7-873E-40E5-AA0F-8EDCB0E58B27}"/>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95C1F5A4-920E-495C-9EAA-2A1FFC1C0BFA}"/>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a:extLst>
            <a:ext uri="{FF2B5EF4-FFF2-40B4-BE49-F238E27FC236}">
              <a16:creationId xmlns:a16="http://schemas.microsoft.com/office/drawing/2014/main" id="{513B2806-4B61-4431-983E-CBFFC04897E5}"/>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57C59F05-52B8-4962-829D-D28A5F81D216}"/>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a:extLst>
            <a:ext uri="{FF2B5EF4-FFF2-40B4-BE49-F238E27FC236}">
              <a16:creationId xmlns:a16="http://schemas.microsoft.com/office/drawing/2014/main" id="{F367CD97-68E0-416F-BAEC-55800FCFBA3B}"/>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41BC279A-CD6A-4AF9-A729-EF7A8DDF0E20}"/>
            </a:ext>
          </a:extLst>
        </xdr:cNvPr>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a:extLst>
            <a:ext uri="{FF2B5EF4-FFF2-40B4-BE49-F238E27FC236}">
              <a16:creationId xmlns:a16="http://schemas.microsoft.com/office/drawing/2014/main" id="{82653FC1-DB35-46BE-8CF1-6E1B49521DFC}"/>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a:extLst>
            <a:ext uri="{FF2B5EF4-FFF2-40B4-BE49-F238E27FC236}">
              <a16:creationId xmlns:a16="http://schemas.microsoft.com/office/drawing/2014/main" id="{5C277305-5B8E-401B-BBE1-F4FDA0337AE2}"/>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a:extLst>
            <a:ext uri="{FF2B5EF4-FFF2-40B4-BE49-F238E27FC236}">
              <a16:creationId xmlns:a16="http://schemas.microsoft.com/office/drawing/2014/main" id="{A724E961-80E0-4515-823D-836DA505CC4C}"/>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a:extLst>
            <a:ext uri="{FF2B5EF4-FFF2-40B4-BE49-F238E27FC236}">
              <a16:creationId xmlns:a16="http://schemas.microsoft.com/office/drawing/2014/main" id="{174DEE22-3B57-4FC0-831A-663826ECF59B}"/>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a:extLst>
            <a:ext uri="{FF2B5EF4-FFF2-40B4-BE49-F238E27FC236}">
              <a16:creationId xmlns:a16="http://schemas.microsoft.com/office/drawing/2014/main" id="{2241903C-09C6-48F8-96E1-EFF49DF4E012}"/>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45E021F-856A-4F71-9F23-FAE3AA9EDB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8DCE17EE-70CD-4AF1-A529-4475767842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90F149F-AC64-454E-925A-9062473442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C6AA67D-67B0-468D-ADA4-6C33C33C07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8BBCF256-7B02-47F5-BD41-F5C2224E4D4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7" name="楕円 706">
          <a:extLst>
            <a:ext uri="{FF2B5EF4-FFF2-40B4-BE49-F238E27FC236}">
              <a16:creationId xmlns:a16="http://schemas.microsoft.com/office/drawing/2014/main" id="{F1815825-4A62-417B-9F42-757EEA1670E9}"/>
            </a:ext>
          </a:extLst>
        </xdr:cNvPr>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121937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46BF45DB-79F2-492F-BD98-FD970A2A1795}"/>
            </a:ext>
          </a:extLst>
        </xdr:cNvPr>
        <xdr:cNvSpPr txBox="1"/>
      </xdr:nvSpPr>
      <xdr:spPr>
        <a:xfrm>
          <a:off x="22199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147320</xdr:rowOff>
    </xdr:from>
    <xdr:to>
      <xdr:col>112</xdr:col>
      <xdr:colOff>38100</xdr:colOff>
      <xdr:row>63</xdr:row>
      <xdr:rowOff>77470</xdr:rowOff>
    </xdr:to>
    <xdr:sp macro="" textlink="">
      <xdr:nvSpPr>
        <xdr:cNvPr id="709" name="楕円 708">
          <a:extLst>
            <a:ext uri="{FF2B5EF4-FFF2-40B4-BE49-F238E27FC236}">
              <a16:creationId xmlns:a16="http://schemas.microsoft.com/office/drawing/2014/main" id="{493CA016-F678-40D1-A46F-89BF1165B6C8}"/>
            </a:ext>
          </a:extLst>
        </xdr:cNvPr>
        <xdr:cNvSpPr/>
      </xdr:nvSpPr>
      <xdr:spPr>
        <a:xfrm>
          <a:off x="21272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26670</xdr:rowOff>
    </xdr:to>
    <xdr:cxnSp macro="">
      <xdr:nvCxnSpPr>
        <xdr:cNvPr id="710" name="直線コネクタ 709">
          <a:extLst>
            <a:ext uri="{FF2B5EF4-FFF2-40B4-BE49-F238E27FC236}">
              <a16:creationId xmlns:a16="http://schemas.microsoft.com/office/drawing/2014/main" id="{06B0BDC3-5816-48A6-BE59-47F41837C187}"/>
            </a:ext>
          </a:extLst>
        </xdr:cNvPr>
        <xdr:cNvCxnSpPr/>
      </xdr:nvCxnSpPr>
      <xdr:spPr>
        <a:xfrm flipV="1">
          <a:off x="21323300" y="1082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151130</xdr:rowOff>
    </xdr:from>
    <xdr:to>
      <xdr:col>107</xdr:col>
      <xdr:colOff>101600</xdr:colOff>
      <xdr:row>63</xdr:row>
      <xdr:rowOff>81280</xdr:rowOff>
    </xdr:to>
    <xdr:sp macro="" textlink="">
      <xdr:nvSpPr>
        <xdr:cNvPr id="711" name="楕円 710">
          <a:extLst>
            <a:ext uri="{FF2B5EF4-FFF2-40B4-BE49-F238E27FC236}">
              <a16:creationId xmlns:a16="http://schemas.microsoft.com/office/drawing/2014/main" id="{69FF3F99-7C10-4F07-B017-0FBFF5639B91}"/>
            </a:ext>
          </a:extLst>
        </xdr:cNvPr>
        <xdr:cNvSpPr/>
      </xdr:nvSpPr>
      <xdr:spPr>
        <a:xfrm>
          <a:off x="20383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26670</xdr:rowOff>
    </xdr:from>
    <xdr:to>
      <xdr:col>111</xdr:col>
      <xdr:colOff>177800</xdr:colOff>
      <xdr:row>63</xdr:row>
      <xdr:rowOff>30480</xdr:rowOff>
    </xdr:to>
    <xdr:cxnSp macro="">
      <xdr:nvCxnSpPr>
        <xdr:cNvPr id="712" name="直線コネクタ 711">
          <a:extLst>
            <a:ext uri="{FF2B5EF4-FFF2-40B4-BE49-F238E27FC236}">
              <a16:creationId xmlns:a16="http://schemas.microsoft.com/office/drawing/2014/main" id="{BC5F5320-921A-4D77-8208-CE90CC61F429}"/>
            </a:ext>
          </a:extLst>
        </xdr:cNvPr>
        <xdr:cNvCxnSpPr/>
      </xdr:nvCxnSpPr>
      <xdr:spPr>
        <a:xfrm flipV="1">
          <a:off x="20434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713" name="楕円 712">
          <a:extLst>
            <a:ext uri="{FF2B5EF4-FFF2-40B4-BE49-F238E27FC236}">
              <a16:creationId xmlns:a16="http://schemas.microsoft.com/office/drawing/2014/main" id="{67173748-7E8C-44C0-919D-1BE0304A03F9}"/>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30480</xdr:rowOff>
    </xdr:from>
    <xdr:to>
      <xdr:col>107</xdr:col>
      <xdr:colOff>50800</xdr:colOff>
      <xdr:row>63</xdr:row>
      <xdr:rowOff>38100</xdr:rowOff>
    </xdr:to>
    <xdr:cxnSp macro="">
      <xdr:nvCxnSpPr>
        <xdr:cNvPr id="714" name="直線コネクタ 713">
          <a:extLst>
            <a:ext uri="{FF2B5EF4-FFF2-40B4-BE49-F238E27FC236}">
              <a16:creationId xmlns:a16="http://schemas.microsoft.com/office/drawing/2014/main" id="{DB269520-59FB-4D86-B570-F0E16F41632B}"/>
            </a:ext>
          </a:extLst>
        </xdr:cNvPr>
        <xdr:cNvCxnSpPr/>
      </xdr:nvCxnSpPr>
      <xdr:spPr>
        <a:xfrm flipV="1">
          <a:off x="19545300" y="1083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15" name="楕円 714">
          <a:extLst>
            <a:ext uri="{FF2B5EF4-FFF2-40B4-BE49-F238E27FC236}">
              <a16:creationId xmlns:a16="http://schemas.microsoft.com/office/drawing/2014/main" id="{562DEC0B-5D60-4FE5-9D15-FA35A654ED48}"/>
            </a:ext>
          </a:extLst>
        </xdr:cNvPr>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41910</xdr:rowOff>
    </xdr:to>
    <xdr:cxnSp macro="">
      <xdr:nvCxnSpPr>
        <xdr:cNvPr id="716" name="直線コネクタ 715">
          <a:extLst>
            <a:ext uri="{FF2B5EF4-FFF2-40B4-BE49-F238E27FC236}">
              <a16:creationId xmlns:a16="http://schemas.microsoft.com/office/drawing/2014/main" id="{D564D813-199E-4D2A-88FE-085313194679}"/>
            </a:ext>
          </a:extLst>
        </xdr:cNvPr>
        <xdr:cNvCxnSpPr/>
      </xdr:nvCxnSpPr>
      <xdr:spPr>
        <a:xfrm flipV="1">
          <a:off x="18656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a:extLst>
            <a:ext uri="{FF2B5EF4-FFF2-40B4-BE49-F238E27FC236}">
              <a16:creationId xmlns:a16="http://schemas.microsoft.com/office/drawing/2014/main" id="{8FDF7D3C-1181-4A70-BF3A-C227F29172E1}"/>
            </a:ext>
          </a:extLst>
        </xdr:cNvPr>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a:extLst>
            <a:ext uri="{FF2B5EF4-FFF2-40B4-BE49-F238E27FC236}">
              <a16:creationId xmlns:a16="http://schemas.microsoft.com/office/drawing/2014/main" id="{D7FD6C1C-E4A1-47E6-812C-E5069EAF1950}"/>
            </a:ext>
          </a:extLst>
        </xdr:cNvPr>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a:extLst>
            <a:ext uri="{FF2B5EF4-FFF2-40B4-BE49-F238E27FC236}">
              <a16:creationId xmlns:a16="http://schemas.microsoft.com/office/drawing/2014/main" id="{5636A68A-003B-484B-9E30-27B39AAB1CBD}"/>
            </a:ext>
          </a:extLst>
        </xdr:cNvPr>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a:extLst>
            <a:ext uri="{FF2B5EF4-FFF2-40B4-BE49-F238E27FC236}">
              <a16:creationId xmlns:a16="http://schemas.microsoft.com/office/drawing/2014/main" id="{E244722C-CFC2-416A-BFE2-0B3F4A9248E9}"/>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68597</xdr:rowOff>
    </xdr:from>
    <xdr:ext cx="469744" cy="259045"/>
    <xdr:sp macro="" textlink="">
      <xdr:nvSpPr>
        <xdr:cNvPr id="721" name="n_1mainValue【保健センター・保健所】&#10;一人当たり面積">
          <a:extLst>
            <a:ext uri="{FF2B5EF4-FFF2-40B4-BE49-F238E27FC236}">
              <a16:creationId xmlns:a16="http://schemas.microsoft.com/office/drawing/2014/main" id="{5BDF62DE-BDEA-4E2E-A9C9-6D95E32256F0}"/>
            </a:ext>
          </a:extLst>
        </xdr:cNvPr>
        <xdr:cNvSpPr txBox="1"/>
      </xdr:nvSpPr>
      <xdr:spPr>
        <a:xfrm>
          <a:off x="21075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72407</xdr:rowOff>
    </xdr:from>
    <xdr:ext cx="469744" cy="259045"/>
    <xdr:sp macro="" textlink="">
      <xdr:nvSpPr>
        <xdr:cNvPr id="722" name="n_2mainValue【保健センター・保健所】&#10;一人当たり面積">
          <a:extLst>
            <a:ext uri="{FF2B5EF4-FFF2-40B4-BE49-F238E27FC236}">
              <a16:creationId xmlns:a16="http://schemas.microsoft.com/office/drawing/2014/main" id="{273B4866-DD2D-4E4A-BF91-5C8FFF57227B}"/>
            </a:ext>
          </a:extLst>
        </xdr:cNvPr>
        <xdr:cNvSpPr txBox="1"/>
      </xdr:nvSpPr>
      <xdr:spPr>
        <a:xfrm>
          <a:off x="20199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723" name="n_3mainValue【保健センター・保健所】&#10;一人当たり面積">
          <a:extLst>
            <a:ext uri="{FF2B5EF4-FFF2-40B4-BE49-F238E27FC236}">
              <a16:creationId xmlns:a16="http://schemas.microsoft.com/office/drawing/2014/main" id="{6E9201B2-A8E4-4AD1-BC51-8A085080D1F0}"/>
            </a:ext>
          </a:extLst>
        </xdr:cNvPr>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24" name="n_4mainValue【保健センター・保健所】&#10;一人当たり面積">
          <a:extLst>
            <a:ext uri="{FF2B5EF4-FFF2-40B4-BE49-F238E27FC236}">
              <a16:creationId xmlns:a16="http://schemas.microsoft.com/office/drawing/2014/main" id="{6703A4B0-D3CA-4285-BA46-C050D1B85A79}"/>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15DAC346-18AF-4437-B446-76DCBB11EC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8DD4DAAE-2D6C-446A-8F6E-23620D1120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BF9CC99B-5FD3-4636-95AF-8CD29CFC26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7EBBC5EF-E8F2-4240-860F-2FB1CD651A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221E17B1-BD3F-431A-9B74-977CE70F31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53AFF142-CB39-4110-8374-8B7F1B35DD9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ADCB1D43-A30D-482D-ADE8-6456248D29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A36EFDF0-E060-4282-BF49-8DCA12A08D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F4AF3552-9D54-4529-8359-CA527D7AC7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FC894685-B39E-436C-A9B9-E9B01F9F05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4AC4EECC-4301-4169-8C61-4671652FAC7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a:extLst>
            <a:ext uri="{FF2B5EF4-FFF2-40B4-BE49-F238E27FC236}">
              <a16:creationId xmlns:a16="http://schemas.microsoft.com/office/drawing/2014/main" id="{942D96D5-907A-4440-81BB-5D8DA52794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a:extLst>
            <a:ext uri="{FF2B5EF4-FFF2-40B4-BE49-F238E27FC236}">
              <a16:creationId xmlns:a16="http://schemas.microsoft.com/office/drawing/2014/main" id="{40154A7A-075D-4F0E-9D91-9AA29F23293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a:extLst>
            <a:ext uri="{FF2B5EF4-FFF2-40B4-BE49-F238E27FC236}">
              <a16:creationId xmlns:a16="http://schemas.microsoft.com/office/drawing/2014/main" id="{9A15D295-4CAD-4FE1-85E5-DD1E7A0A277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a:extLst>
            <a:ext uri="{FF2B5EF4-FFF2-40B4-BE49-F238E27FC236}">
              <a16:creationId xmlns:a16="http://schemas.microsoft.com/office/drawing/2014/main" id="{BD78BD33-2E76-4EA3-8A7E-C3F7DB536DE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a:extLst>
            <a:ext uri="{FF2B5EF4-FFF2-40B4-BE49-F238E27FC236}">
              <a16:creationId xmlns:a16="http://schemas.microsoft.com/office/drawing/2014/main" id="{1D42B0C0-25D3-421E-8946-8CAEC82951A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a:extLst>
            <a:ext uri="{FF2B5EF4-FFF2-40B4-BE49-F238E27FC236}">
              <a16:creationId xmlns:a16="http://schemas.microsoft.com/office/drawing/2014/main" id="{E3206E6C-512A-4A18-9FCE-76DB73A7B06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a:extLst>
            <a:ext uri="{FF2B5EF4-FFF2-40B4-BE49-F238E27FC236}">
              <a16:creationId xmlns:a16="http://schemas.microsoft.com/office/drawing/2014/main" id="{7A51498A-F32E-4E4B-BAB4-B01F20398BC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a:extLst>
            <a:ext uri="{FF2B5EF4-FFF2-40B4-BE49-F238E27FC236}">
              <a16:creationId xmlns:a16="http://schemas.microsoft.com/office/drawing/2014/main" id="{434C7443-C4EF-4716-B532-E2228FBDC5D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a:extLst>
            <a:ext uri="{FF2B5EF4-FFF2-40B4-BE49-F238E27FC236}">
              <a16:creationId xmlns:a16="http://schemas.microsoft.com/office/drawing/2014/main" id="{2190A375-136F-4853-84E1-E2F8F44DC46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a:extLst>
            <a:ext uri="{FF2B5EF4-FFF2-40B4-BE49-F238E27FC236}">
              <a16:creationId xmlns:a16="http://schemas.microsoft.com/office/drawing/2014/main" id="{E84A3877-F6F6-4BFD-A67F-666C8EB9ACD4}"/>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EE13D63F-C4D4-4F7A-A5AE-656C70E537A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A5658ED9-1FC2-4244-AA49-D2E97DC239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a:extLst>
            <a:ext uri="{FF2B5EF4-FFF2-40B4-BE49-F238E27FC236}">
              <a16:creationId xmlns:a16="http://schemas.microsoft.com/office/drawing/2014/main" id="{585EC308-26FE-4499-9782-0934C0F66C3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844CB22D-B9A0-425D-B92B-E84FBA4E5A1A}"/>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a:extLst>
            <a:ext uri="{FF2B5EF4-FFF2-40B4-BE49-F238E27FC236}">
              <a16:creationId xmlns:a16="http://schemas.microsoft.com/office/drawing/2014/main" id="{C8210DDB-7DF6-4540-B30E-BD650464260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a:extLst>
            <a:ext uri="{FF2B5EF4-FFF2-40B4-BE49-F238E27FC236}">
              <a16:creationId xmlns:a16="http://schemas.microsoft.com/office/drawing/2014/main" id="{B1CD23F1-F812-4991-8767-EEB023ABA9A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a:extLst>
            <a:ext uri="{FF2B5EF4-FFF2-40B4-BE49-F238E27FC236}">
              <a16:creationId xmlns:a16="http://schemas.microsoft.com/office/drawing/2014/main" id="{38F2B0C4-05CB-4A46-A91B-BE56EB37970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5377455A-6463-4814-928C-9C9EB337F854}"/>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a:extLst>
            <a:ext uri="{FF2B5EF4-FFF2-40B4-BE49-F238E27FC236}">
              <a16:creationId xmlns:a16="http://schemas.microsoft.com/office/drawing/2014/main" id="{6FA76A68-B647-4F2C-B4A1-DC6125C17D8E}"/>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a:extLst>
            <a:ext uri="{FF2B5EF4-FFF2-40B4-BE49-F238E27FC236}">
              <a16:creationId xmlns:a16="http://schemas.microsoft.com/office/drawing/2014/main" id="{D01F1374-5579-4BD4-B7A0-D97AE877941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a:extLst>
            <a:ext uri="{FF2B5EF4-FFF2-40B4-BE49-F238E27FC236}">
              <a16:creationId xmlns:a16="http://schemas.microsoft.com/office/drawing/2014/main" id="{7512F452-CAB3-4C28-BD5B-0B221E25C493}"/>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a:extLst>
            <a:ext uri="{FF2B5EF4-FFF2-40B4-BE49-F238E27FC236}">
              <a16:creationId xmlns:a16="http://schemas.microsoft.com/office/drawing/2014/main" id="{427BD771-2557-4903-84E2-9A2A801FA47E}"/>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a:extLst>
            <a:ext uri="{FF2B5EF4-FFF2-40B4-BE49-F238E27FC236}">
              <a16:creationId xmlns:a16="http://schemas.microsoft.com/office/drawing/2014/main" id="{8F1D2254-659A-49C4-B2A5-B9103E3D751A}"/>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DCA9285-9FF2-4374-B425-4BE6763A2BF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9E62069-55CE-40A5-B356-77E7BE905D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6DBEEB7-E1E8-4399-A9CC-40CB4F89A97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C8258C4-FD50-4F6D-BA6B-1FE0EE4DDD4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4626F66-2BF5-46E3-8D43-2069453437F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764" name="楕円 763">
          <a:extLst>
            <a:ext uri="{FF2B5EF4-FFF2-40B4-BE49-F238E27FC236}">
              <a16:creationId xmlns:a16="http://schemas.microsoft.com/office/drawing/2014/main" id="{00EC9653-A86A-468D-B150-2AA475D4880C}"/>
            </a:ext>
          </a:extLst>
        </xdr:cNvPr>
        <xdr:cNvSpPr/>
      </xdr:nvSpPr>
      <xdr:spPr>
        <a:xfrm>
          <a:off x="16268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97807</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C8C9E370-3938-47A7-BF25-371763FB6C50}"/>
            </a:ext>
          </a:extLst>
        </xdr:cNvPr>
        <xdr:cNvSpPr txBox="1"/>
      </xdr:nvSpPr>
      <xdr:spPr>
        <a:xfrm>
          <a:off x="16357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48261</xdr:rowOff>
    </xdr:from>
    <xdr:to>
      <xdr:col>81</xdr:col>
      <xdr:colOff>101600</xdr:colOff>
      <xdr:row>81</xdr:row>
      <xdr:rowOff>149861</xdr:rowOff>
    </xdr:to>
    <xdr:sp macro="" textlink="">
      <xdr:nvSpPr>
        <xdr:cNvPr id="766" name="楕円 765">
          <a:extLst>
            <a:ext uri="{FF2B5EF4-FFF2-40B4-BE49-F238E27FC236}">
              <a16:creationId xmlns:a16="http://schemas.microsoft.com/office/drawing/2014/main" id="{12946337-3990-4927-ACB8-8A6A692744EF}"/>
            </a:ext>
          </a:extLst>
        </xdr:cNvPr>
        <xdr:cNvSpPr/>
      </xdr:nvSpPr>
      <xdr:spPr>
        <a:xfrm>
          <a:off x="15430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99061</xdr:rowOff>
    </xdr:from>
    <xdr:to>
      <xdr:col>85</xdr:col>
      <xdr:colOff>127000</xdr:colOff>
      <xdr:row>81</xdr:row>
      <xdr:rowOff>125730</xdr:rowOff>
    </xdr:to>
    <xdr:cxnSp macro="">
      <xdr:nvCxnSpPr>
        <xdr:cNvPr id="767" name="直線コネクタ 766">
          <a:extLst>
            <a:ext uri="{FF2B5EF4-FFF2-40B4-BE49-F238E27FC236}">
              <a16:creationId xmlns:a16="http://schemas.microsoft.com/office/drawing/2014/main" id="{009E493C-D16E-4261-9350-797ED6C06566}"/>
            </a:ext>
          </a:extLst>
        </xdr:cNvPr>
        <xdr:cNvCxnSpPr/>
      </xdr:nvCxnSpPr>
      <xdr:spPr>
        <a:xfrm>
          <a:off x="15481300" y="139865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768" name="楕円 767">
          <a:extLst>
            <a:ext uri="{FF2B5EF4-FFF2-40B4-BE49-F238E27FC236}">
              <a16:creationId xmlns:a16="http://schemas.microsoft.com/office/drawing/2014/main" id="{567C6F1D-E481-4F44-B8AE-924ADEF2F3E4}"/>
            </a:ext>
          </a:extLst>
        </xdr:cNvPr>
        <xdr:cNvSpPr/>
      </xdr:nvSpPr>
      <xdr:spPr>
        <a:xfrm>
          <a:off x="14541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81</xdr:row>
      <xdr:rowOff>99061</xdr:rowOff>
    </xdr:to>
    <xdr:cxnSp macro="">
      <xdr:nvCxnSpPr>
        <xdr:cNvPr id="769" name="直線コネクタ 768">
          <a:extLst>
            <a:ext uri="{FF2B5EF4-FFF2-40B4-BE49-F238E27FC236}">
              <a16:creationId xmlns:a16="http://schemas.microsoft.com/office/drawing/2014/main" id="{88728E0C-B796-43ED-B76C-C439EE8E4D2E}"/>
            </a:ext>
          </a:extLst>
        </xdr:cNvPr>
        <xdr:cNvCxnSpPr/>
      </xdr:nvCxnSpPr>
      <xdr:spPr>
        <a:xfrm>
          <a:off x="14592300" y="13959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166370</xdr:rowOff>
    </xdr:from>
    <xdr:to>
      <xdr:col>72</xdr:col>
      <xdr:colOff>38100</xdr:colOff>
      <xdr:row>81</xdr:row>
      <xdr:rowOff>96520</xdr:rowOff>
    </xdr:to>
    <xdr:sp macro="" textlink="">
      <xdr:nvSpPr>
        <xdr:cNvPr id="770" name="楕円 769">
          <a:extLst>
            <a:ext uri="{FF2B5EF4-FFF2-40B4-BE49-F238E27FC236}">
              <a16:creationId xmlns:a16="http://schemas.microsoft.com/office/drawing/2014/main" id="{FDE1628B-4B14-4AF1-A7CB-514E519C5CC9}"/>
            </a:ext>
          </a:extLst>
        </xdr:cNvPr>
        <xdr:cNvSpPr/>
      </xdr:nvSpPr>
      <xdr:spPr>
        <a:xfrm>
          <a:off x="13652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45720</xdr:rowOff>
    </xdr:from>
    <xdr:to>
      <xdr:col>76</xdr:col>
      <xdr:colOff>114300</xdr:colOff>
      <xdr:row>81</xdr:row>
      <xdr:rowOff>72389</xdr:rowOff>
    </xdr:to>
    <xdr:cxnSp macro="">
      <xdr:nvCxnSpPr>
        <xdr:cNvPr id="771" name="直線コネクタ 770">
          <a:extLst>
            <a:ext uri="{FF2B5EF4-FFF2-40B4-BE49-F238E27FC236}">
              <a16:creationId xmlns:a16="http://schemas.microsoft.com/office/drawing/2014/main" id="{CA67460B-03E4-45D6-BC3B-9DD46CF5407B}"/>
            </a:ext>
          </a:extLst>
        </xdr:cNvPr>
        <xdr:cNvCxnSpPr/>
      </xdr:nvCxnSpPr>
      <xdr:spPr>
        <a:xfrm>
          <a:off x="13703300" y="139331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139700</xdr:rowOff>
    </xdr:from>
    <xdr:to>
      <xdr:col>67</xdr:col>
      <xdr:colOff>101600</xdr:colOff>
      <xdr:row>81</xdr:row>
      <xdr:rowOff>69850</xdr:rowOff>
    </xdr:to>
    <xdr:sp macro="" textlink="">
      <xdr:nvSpPr>
        <xdr:cNvPr id="772" name="楕円 771">
          <a:extLst>
            <a:ext uri="{FF2B5EF4-FFF2-40B4-BE49-F238E27FC236}">
              <a16:creationId xmlns:a16="http://schemas.microsoft.com/office/drawing/2014/main" id="{5AD1CCE0-213F-41D8-94D5-42FD589DC6AE}"/>
            </a:ext>
          </a:extLst>
        </xdr:cNvPr>
        <xdr:cNvSpPr/>
      </xdr:nvSpPr>
      <xdr:spPr>
        <a:xfrm>
          <a:off x="1276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19050</xdr:rowOff>
    </xdr:from>
    <xdr:to>
      <xdr:col>71</xdr:col>
      <xdr:colOff>177800</xdr:colOff>
      <xdr:row>81</xdr:row>
      <xdr:rowOff>45720</xdr:rowOff>
    </xdr:to>
    <xdr:cxnSp macro="">
      <xdr:nvCxnSpPr>
        <xdr:cNvPr id="773" name="直線コネクタ 772">
          <a:extLst>
            <a:ext uri="{FF2B5EF4-FFF2-40B4-BE49-F238E27FC236}">
              <a16:creationId xmlns:a16="http://schemas.microsoft.com/office/drawing/2014/main" id="{31FD431A-8744-4057-A62A-2FC64CBF5A50}"/>
            </a:ext>
          </a:extLst>
        </xdr:cNvPr>
        <xdr:cNvCxnSpPr/>
      </xdr:nvCxnSpPr>
      <xdr:spPr>
        <a:xfrm>
          <a:off x="12814300" y="13906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a:extLst>
            <a:ext uri="{FF2B5EF4-FFF2-40B4-BE49-F238E27FC236}">
              <a16:creationId xmlns:a16="http://schemas.microsoft.com/office/drawing/2014/main" id="{B77290E7-D09A-456A-A55E-64BFFD5E123A}"/>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5" name="n_2aveValue【消防施設】&#10;有形固定資産減価償却率">
          <a:extLst>
            <a:ext uri="{FF2B5EF4-FFF2-40B4-BE49-F238E27FC236}">
              <a16:creationId xmlns:a16="http://schemas.microsoft.com/office/drawing/2014/main" id="{77C8586C-CC91-45FF-A11A-B060B48EB9EF}"/>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6" name="n_3aveValue【消防施設】&#10;有形固定資産減価償却率">
          <a:extLst>
            <a:ext uri="{FF2B5EF4-FFF2-40B4-BE49-F238E27FC236}">
              <a16:creationId xmlns:a16="http://schemas.microsoft.com/office/drawing/2014/main" id="{C91A0FDD-602D-41B3-BDB5-B9B9FFDF1860}"/>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7" name="n_4aveValue【消防施設】&#10;有形固定資産減価償却率">
          <a:extLst>
            <a:ext uri="{FF2B5EF4-FFF2-40B4-BE49-F238E27FC236}">
              <a16:creationId xmlns:a16="http://schemas.microsoft.com/office/drawing/2014/main" id="{14CE8D44-F9A5-4412-AB03-33C660D415DF}"/>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166388</xdr:rowOff>
    </xdr:from>
    <xdr:ext cx="405111" cy="259045"/>
    <xdr:sp macro="" textlink="">
      <xdr:nvSpPr>
        <xdr:cNvPr id="778" name="n_1mainValue【消防施設】&#10;有形固定資産減価償却率">
          <a:extLst>
            <a:ext uri="{FF2B5EF4-FFF2-40B4-BE49-F238E27FC236}">
              <a16:creationId xmlns:a16="http://schemas.microsoft.com/office/drawing/2014/main" id="{8752FE49-F80E-4344-BB4D-B565A5A26018}"/>
            </a:ext>
          </a:extLst>
        </xdr:cNvPr>
        <xdr:cNvSpPr txBox="1"/>
      </xdr:nvSpPr>
      <xdr:spPr>
        <a:xfrm>
          <a:off x="15266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779" name="n_2mainValue【消防施設】&#10;有形固定資産減価償却率">
          <a:extLst>
            <a:ext uri="{FF2B5EF4-FFF2-40B4-BE49-F238E27FC236}">
              <a16:creationId xmlns:a16="http://schemas.microsoft.com/office/drawing/2014/main" id="{A0DB50E3-A6A7-44FD-8093-4B0E166BBEA6}"/>
            </a:ext>
          </a:extLst>
        </xdr:cNvPr>
        <xdr:cNvSpPr txBox="1"/>
      </xdr:nvSpPr>
      <xdr:spPr>
        <a:xfrm>
          <a:off x="14389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113047</xdr:rowOff>
    </xdr:from>
    <xdr:ext cx="405111" cy="259045"/>
    <xdr:sp macro="" textlink="">
      <xdr:nvSpPr>
        <xdr:cNvPr id="780" name="n_3mainValue【消防施設】&#10;有形固定資産減価償却率">
          <a:extLst>
            <a:ext uri="{FF2B5EF4-FFF2-40B4-BE49-F238E27FC236}">
              <a16:creationId xmlns:a16="http://schemas.microsoft.com/office/drawing/2014/main" id="{41650280-E3BF-4DD4-BC52-6AEB46BC8EDD}"/>
            </a:ext>
          </a:extLst>
        </xdr:cNvPr>
        <xdr:cNvSpPr txBox="1"/>
      </xdr:nvSpPr>
      <xdr:spPr>
        <a:xfrm>
          <a:off x="13500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86377</xdr:rowOff>
    </xdr:from>
    <xdr:ext cx="405111" cy="259045"/>
    <xdr:sp macro="" textlink="">
      <xdr:nvSpPr>
        <xdr:cNvPr id="781" name="n_4mainValue【消防施設】&#10;有形固定資産減価償却率">
          <a:extLst>
            <a:ext uri="{FF2B5EF4-FFF2-40B4-BE49-F238E27FC236}">
              <a16:creationId xmlns:a16="http://schemas.microsoft.com/office/drawing/2014/main" id="{E73E75EC-1148-4954-8CF0-A509CF3CE88D}"/>
            </a:ext>
          </a:extLst>
        </xdr:cNvPr>
        <xdr:cNvSpPr txBox="1"/>
      </xdr:nvSpPr>
      <xdr:spPr>
        <a:xfrm>
          <a:off x="12611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C42BA7AC-A56E-4BED-9688-DD32945181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CF360D3D-C44D-4FB5-8A76-38B61755B4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B56B6396-7BFF-4CCB-BDDB-1D97F9ADBA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B80E7811-BAF1-4CB5-9E2C-53515DE426A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301CCB6E-9F85-49BE-AB72-8D7EF54D26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DD401F2C-B17E-44B2-8D9E-486B18015C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A9BBB10A-E7E3-4B12-9FE4-C35E52A4136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9313A354-3CF0-44F8-A1BA-B3FC39D7BCF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797CF47F-4459-457F-ABD3-98D10C2E28D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9F4D102A-A6CC-4937-B63D-6823CA3AF05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B3DF5CF6-60ED-451E-AAE7-3C1924500B0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9B8C415D-1002-4D6E-88B7-D91EFBC7136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FBBC6B35-E6DA-4BE4-9B74-0452071AB97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a:extLst>
            <a:ext uri="{FF2B5EF4-FFF2-40B4-BE49-F238E27FC236}">
              <a16:creationId xmlns:a16="http://schemas.microsoft.com/office/drawing/2014/main" id="{8753B909-37FB-4A17-942C-729AFF79E018}"/>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3D3122B0-74CE-40B3-B20D-1F404CFD35D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a:extLst>
            <a:ext uri="{FF2B5EF4-FFF2-40B4-BE49-F238E27FC236}">
              <a16:creationId xmlns:a16="http://schemas.microsoft.com/office/drawing/2014/main" id="{8854BCBE-1A60-45BE-8D60-F9473138FCFF}"/>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70D27845-D600-4788-BC56-FC9E9509AD5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a:extLst>
            <a:ext uri="{FF2B5EF4-FFF2-40B4-BE49-F238E27FC236}">
              <a16:creationId xmlns:a16="http://schemas.microsoft.com/office/drawing/2014/main" id="{05083041-952D-4E96-92BF-E0C8E11C9152}"/>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BF46F936-F983-4ACA-A116-0A3970C95DE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a:extLst>
            <a:ext uri="{FF2B5EF4-FFF2-40B4-BE49-F238E27FC236}">
              <a16:creationId xmlns:a16="http://schemas.microsoft.com/office/drawing/2014/main" id="{152000F1-E60C-47FA-ABCC-B5F53523B053}"/>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D1405335-5453-4503-8B19-DEA96A5BB51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a:extLst>
            <a:ext uri="{FF2B5EF4-FFF2-40B4-BE49-F238E27FC236}">
              <a16:creationId xmlns:a16="http://schemas.microsoft.com/office/drawing/2014/main" id="{149E1006-A148-4016-85C7-003E1DBE734D}"/>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DDF03D3A-7644-423E-85F9-10882B016D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a:extLst>
            <a:ext uri="{FF2B5EF4-FFF2-40B4-BE49-F238E27FC236}">
              <a16:creationId xmlns:a16="http://schemas.microsoft.com/office/drawing/2014/main" id="{DC8EA805-3D60-49C4-A271-45E96901D91C}"/>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a:extLst>
            <a:ext uri="{FF2B5EF4-FFF2-40B4-BE49-F238E27FC236}">
              <a16:creationId xmlns:a16="http://schemas.microsoft.com/office/drawing/2014/main" id="{D1CF87A5-677E-4C2D-8059-A44BB9840A96}"/>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a:extLst>
            <a:ext uri="{FF2B5EF4-FFF2-40B4-BE49-F238E27FC236}">
              <a16:creationId xmlns:a16="http://schemas.microsoft.com/office/drawing/2014/main" id="{C60777E4-16AD-42DF-B87D-1F7EA302376C}"/>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a:extLst>
            <a:ext uri="{FF2B5EF4-FFF2-40B4-BE49-F238E27FC236}">
              <a16:creationId xmlns:a16="http://schemas.microsoft.com/office/drawing/2014/main" id="{F5ADAAD2-E137-4636-B1A7-4595DDFC0E93}"/>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a:extLst>
            <a:ext uri="{FF2B5EF4-FFF2-40B4-BE49-F238E27FC236}">
              <a16:creationId xmlns:a16="http://schemas.microsoft.com/office/drawing/2014/main" id="{CD824821-1EDD-4D4C-A87F-4B71D26D159F}"/>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a:extLst>
            <a:ext uri="{FF2B5EF4-FFF2-40B4-BE49-F238E27FC236}">
              <a16:creationId xmlns:a16="http://schemas.microsoft.com/office/drawing/2014/main" id="{95C6151B-1737-4B16-A3AC-A9A37B64DD3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a:extLst>
            <a:ext uri="{FF2B5EF4-FFF2-40B4-BE49-F238E27FC236}">
              <a16:creationId xmlns:a16="http://schemas.microsoft.com/office/drawing/2014/main" id="{021E6E57-EC8B-4D7C-A367-21ADFF0EAED4}"/>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a:extLst>
            <a:ext uri="{FF2B5EF4-FFF2-40B4-BE49-F238E27FC236}">
              <a16:creationId xmlns:a16="http://schemas.microsoft.com/office/drawing/2014/main" id="{1E9B9163-9F1B-474E-9E1C-8F4CEDBEB6E6}"/>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a:extLst>
            <a:ext uri="{FF2B5EF4-FFF2-40B4-BE49-F238E27FC236}">
              <a16:creationId xmlns:a16="http://schemas.microsoft.com/office/drawing/2014/main" id="{221020DB-9880-4E1F-8D6A-4AD80D8678EA}"/>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a:extLst>
            <a:ext uri="{FF2B5EF4-FFF2-40B4-BE49-F238E27FC236}">
              <a16:creationId xmlns:a16="http://schemas.microsoft.com/office/drawing/2014/main" id="{97F65AA4-5617-4F00-8062-304FFA90C81D}"/>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a:extLst>
            <a:ext uri="{FF2B5EF4-FFF2-40B4-BE49-F238E27FC236}">
              <a16:creationId xmlns:a16="http://schemas.microsoft.com/office/drawing/2014/main" id="{A760DCAD-09B1-436D-AFD8-CC1E32F39DF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772FC20-2E90-41D7-AE88-25ABE07C68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B0663E5-4015-4720-9F2B-B1A5D8C2907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34743A7-C21C-40BD-B16D-AFE5A06571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3C64BBF-5AD2-4D36-8D2A-FEFF29FA58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8E64527-0CA4-4BBF-9A2D-7FA98979559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62902</xdr:rowOff>
    </xdr:from>
    <xdr:to>
      <xdr:col>116</xdr:col>
      <xdr:colOff>114300</xdr:colOff>
      <xdr:row>86</xdr:row>
      <xdr:rowOff>164502</xdr:rowOff>
    </xdr:to>
    <xdr:sp macro="" textlink="">
      <xdr:nvSpPr>
        <xdr:cNvPr id="821" name="楕円 820">
          <a:extLst>
            <a:ext uri="{FF2B5EF4-FFF2-40B4-BE49-F238E27FC236}">
              <a16:creationId xmlns:a16="http://schemas.microsoft.com/office/drawing/2014/main" id="{8266A6B2-D85E-4814-95FE-31CB941E807A}"/>
            </a:ext>
          </a:extLst>
        </xdr:cNvPr>
        <xdr:cNvSpPr/>
      </xdr:nvSpPr>
      <xdr:spPr>
        <a:xfrm>
          <a:off x="22110700" y="1480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a:extLst>
            <a:ext uri="{FF2B5EF4-FFF2-40B4-BE49-F238E27FC236}">
              <a16:creationId xmlns:a16="http://schemas.microsoft.com/office/drawing/2014/main" id="{64AFE6F5-FA9A-492E-9C4B-D875BAB3C5C4}"/>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62914</xdr:rowOff>
    </xdr:from>
    <xdr:to>
      <xdr:col>112</xdr:col>
      <xdr:colOff>38100</xdr:colOff>
      <xdr:row>86</xdr:row>
      <xdr:rowOff>164514</xdr:rowOff>
    </xdr:to>
    <xdr:sp macro="" textlink="">
      <xdr:nvSpPr>
        <xdr:cNvPr id="823" name="楕円 822">
          <a:extLst>
            <a:ext uri="{FF2B5EF4-FFF2-40B4-BE49-F238E27FC236}">
              <a16:creationId xmlns:a16="http://schemas.microsoft.com/office/drawing/2014/main" id="{CA6861C4-0BA4-4FD9-9AA0-C8D79DA535D1}"/>
            </a:ext>
          </a:extLst>
        </xdr:cNvPr>
        <xdr:cNvSpPr/>
      </xdr:nvSpPr>
      <xdr:spPr>
        <a:xfrm>
          <a:off x="21272500" y="14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113702</xdr:rowOff>
    </xdr:from>
    <xdr:to>
      <xdr:col>116</xdr:col>
      <xdr:colOff>63500</xdr:colOff>
      <xdr:row>86</xdr:row>
      <xdr:rowOff>113714</xdr:rowOff>
    </xdr:to>
    <xdr:cxnSp macro="">
      <xdr:nvCxnSpPr>
        <xdr:cNvPr id="824" name="直線コネクタ 823">
          <a:extLst>
            <a:ext uri="{FF2B5EF4-FFF2-40B4-BE49-F238E27FC236}">
              <a16:creationId xmlns:a16="http://schemas.microsoft.com/office/drawing/2014/main" id="{40963C77-EA84-4968-9C9C-70918467B4EE}"/>
            </a:ext>
          </a:extLst>
        </xdr:cNvPr>
        <xdr:cNvCxnSpPr/>
      </xdr:nvCxnSpPr>
      <xdr:spPr>
        <a:xfrm flipV="1">
          <a:off x="21323300" y="14858402"/>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62925</xdr:rowOff>
    </xdr:from>
    <xdr:to>
      <xdr:col>107</xdr:col>
      <xdr:colOff>101600</xdr:colOff>
      <xdr:row>86</xdr:row>
      <xdr:rowOff>164525</xdr:rowOff>
    </xdr:to>
    <xdr:sp macro="" textlink="">
      <xdr:nvSpPr>
        <xdr:cNvPr id="825" name="楕円 824">
          <a:extLst>
            <a:ext uri="{FF2B5EF4-FFF2-40B4-BE49-F238E27FC236}">
              <a16:creationId xmlns:a16="http://schemas.microsoft.com/office/drawing/2014/main" id="{56633578-9C5D-47DD-B2D8-215336E3E6F9}"/>
            </a:ext>
          </a:extLst>
        </xdr:cNvPr>
        <xdr:cNvSpPr/>
      </xdr:nvSpPr>
      <xdr:spPr>
        <a:xfrm>
          <a:off x="20383500" y="148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113714</xdr:rowOff>
    </xdr:from>
    <xdr:to>
      <xdr:col>111</xdr:col>
      <xdr:colOff>177800</xdr:colOff>
      <xdr:row>86</xdr:row>
      <xdr:rowOff>113725</xdr:rowOff>
    </xdr:to>
    <xdr:cxnSp macro="">
      <xdr:nvCxnSpPr>
        <xdr:cNvPr id="826" name="直線コネクタ 825">
          <a:extLst>
            <a:ext uri="{FF2B5EF4-FFF2-40B4-BE49-F238E27FC236}">
              <a16:creationId xmlns:a16="http://schemas.microsoft.com/office/drawing/2014/main" id="{62A70906-07F6-4441-8AF8-66A67B05A83F}"/>
            </a:ext>
          </a:extLst>
        </xdr:cNvPr>
        <xdr:cNvCxnSpPr/>
      </xdr:nvCxnSpPr>
      <xdr:spPr>
        <a:xfrm flipV="1">
          <a:off x="20434300" y="14858414"/>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62940</xdr:rowOff>
    </xdr:from>
    <xdr:to>
      <xdr:col>102</xdr:col>
      <xdr:colOff>165100</xdr:colOff>
      <xdr:row>86</xdr:row>
      <xdr:rowOff>164540</xdr:rowOff>
    </xdr:to>
    <xdr:sp macro="" textlink="">
      <xdr:nvSpPr>
        <xdr:cNvPr id="827" name="楕円 826">
          <a:extLst>
            <a:ext uri="{FF2B5EF4-FFF2-40B4-BE49-F238E27FC236}">
              <a16:creationId xmlns:a16="http://schemas.microsoft.com/office/drawing/2014/main" id="{34BF06E4-FA46-4902-9246-E5C8879B6DE4}"/>
            </a:ext>
          </a:extLst>
        </xdr:cNvPr>
        <xdr:cNvSpPr/>
      </xdr:nvSpPr>
      <xdr:spPr>
        <a:xfrm>
          <a:off x="19494500" y="148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113725</xdr:rowOff>
    </xdr:from>
    <xdr:to>
      <xdr:col>107</xdr:col>
      <xdr:colOff>50800</xdr:colOff>
      <xdr:row>86</xdr:row>
      <xdr:rowOff>113740</xdr:rowOff>
    </xdr:to>
    <xdr:cxnSp macro="">
      <xdr:nvCxnSpPr>
        <xdr:cNvPr id="828" name="直線コネクタ 827">
          <a:extLst>
            <a:ext uri="{FF2B5EF4-FFF2-40B4-BE49-F238E27FC236}">
              <a16:creationId xmlns:a16="http://schemas.microsoft.com/office/drawing/2014/main" id="{381AE5D7-38F0-4ADE-AD90-E5B8CD24CF91}"/>
            </a:ext>
          </a:extLst>
        </xdr:cNvPr>
        <xdr:cNvCxnSpPr/>
      </xdr:nvCxnSpPr>
      <xdr:spPr>
        <a:xfrm flipV="1">
          <a:off x="19545300" y="1485842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62951</xdr:rowOff>
    </xdr:from>
    <xdr:to>
      <xdr:col>98</xdr:col>
      <xdr:colOff>38100</xdr:colOff>
      <xdr:row>86</xdr:row>
      <xdr:rowOff>164551</xdr:rowOff>
    </xdr:to>
    <xdr:sp macro="" textlink="">
      <xdr:nvSpPr>
        <xdr:cNvPr id="829" name="楕円 828">
          <a:extLst>
            <a:ext uri="{FF2B5EF4-FFF2-40B4-BE49-F238E27FC236}">
              <a16:creationId xmlns:a16="http://schemas.microsoft.com/office/drawing/2014/main" id="{461CCBCB-175A-41C2-8C3C-8C7C1771523D}"/>
            </a:ext>
          </a:extLst>
        </xdr:cNvPr>
        <xdr:cNvSpPr/>
      </xdr:nvSpPr>
      <xdr:spPr>
        <a:xfrm>
          <a:off x="18605500" y="148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113740</xdr:rowOff>
    </xdr:from>
    <xdr:to>
      <xdr:col>102</xdr:col>
      <xdr:colOff>114300</xdr:colOff>
      <xdr:row>86</xdr:row>
      <xdr:rowOff>113751</xdr:rowOff>
    </xdr:to>
    <xdr:cxnSp macro="">
      <xdr:nvCxnSpPr>
        <xdr:cNvPr id="830" name="直線コネクタ 829">
          <a:extLst>
            <a:ext uri="{FF2B5EF4-FFF2-40B4-BE49-F238E27FC236}">
              <a16:creationId xmlns:a16="http://schemas.microsoft.com/office/drawing/2014/main" id="{771626B6-F706-4AE3-BEE1-9CD0A9C7FCDA}"/>
            </a:ext>
          </a:extLst>
        </xdr:cNvPr>
        <xdr:cNvCxnSpPr/>
      </xdr:nvCxnSpPr>
      <xdr:spPr>
        <a:xfrm flipV="1">
          <a:off x="18656300" y="1485844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a:extLst>
            <a:ext uri="{FF2B5EF4-FFF2-40B4-BE49-F238E27FC236}">
              <a16:creationId xmlns:a16="http://schemas.microsoft.com/office/drawing/2014/main" id="{76019C01-F994-4470-939C-732374B29426}"/>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a:extLst>
            <a:ext uri="{FF2B5EF4-FFF2-40B4-BE49-F238E27FC236}">
              <a16:creationId xmlns:a16="http://schemas.microsoft.com/office/drawing/2014/main" id="{F1EE50B1-B48E-477E-9463-F4C91B7EA7BA}"/>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a:extLst>
            <a:ext uri="{FF2B5EF4-FFF2-40B4-BE49-F238E27FC236}">
              <a16:creationId xmlns:a16="http://schemas.microsoft.com/office/drawing/2014/main" id="{1C600DCE-2F61-4284-9AFD-2D8396399729}"/>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a:extLst>
            <a:ext uri="{FF2B5EF4-FFF2-40B4-BE49-F238E27FC236}">
              <a16:creationId xmlns:a16="http://schemas.microsoft.com/office/drawing/2014/main" id="{F79032FB-D207-4D63-A5C8-3A729F71C9E3}"/>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155641</xdr:rowOff>
    </xdr:from>
    <xdr:ext cx="469744" cy="259045"/>
    <xdr:sp macro="" textlink="">
      <xdr:nvSpPr>
        <xdr:cNvPr id="835" name="n_1mainValue【消防施設】&#10;一人当たり面積">
          <a:extLst>
            <a:ext uri="{FF2B5EF4-FFF2-40B4-BE49-F238E27FC236}">
              <a16:creationId xmlns:a16="http://schemas.microsoft.com/office/drawing/2014/main" id="{A528C7D1-058F-458D-B1B7-9CACEDAE6EDA}"/>
            </a:ext>
          </a:extLst>
        </xdr:cNvPr>
        <xdr:cNvSpPr txBox="1"/>
      </xdr:nvSpPr>
      <xdr:spPr>
        <a:xfrm>
          <a:off x="21075727" y="1490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xdr:rowOff>
    </xdr:from>
    <xdr:ext cx="469744" cy="259045"/>
    <xdr:sp macro="" textlink="">
      <xdr:nvSpPr>
        <xdr:cNvPr id="836" name="n_2mainValue【消防施設】&#10;一人当たり面積">
          <a:extLst>
            <a:ext uri="{FF2B5EF4-FFF2-40B4-BE49-F238E27FC236}">
              <a16:creationId xmlns:a16="http://schemas.microsoft.com/office/drawing/2014/main" id="{827E3AEB-E170-4A40-8FC6-0E6A7034B623}"/>
            </a:ext>
          </a:extLst>
        </xdr:cNvPr>
        <xdr:cNvSpPr txBox="1"/>
      </xdr:nvSpPr>
      <xdr:spPr>
        <a:xfrm>
          <a:off x="20199427" y="145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9617</xdr:rowOff>
    </xdr:from>
    <xdr:ext cx="469744" cy="259045"/>
    <xdr:sp macro="" textlink="">
      <xdr:nvSpPr>
        <xdr:cNvPr id="837" name="n_3mainValue【消防施設】&#10;一人当たり面積">
          <a:extLst>
            <a:ext uri="{FF2B5EF4-FFF2-40B4-BE49-F238E27FC236}">
              <a16:creationId xmlns:a16="http://schemas.microsoft.com/office/drawing/2014/main" id="{CBDF74C8-64BD-435C-AFA3-E802218167C4}"/>
            </a:ext>
          </a:extLst>
        </xdr:cNvPr>
        <xdr:cNvSpPr txBox="1"/>
      </xdr:nvSpPr>
      <xdr:spPr>
        <a:xfrm>
          <a:off x="19310427" y="145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9628</xdr:rowOff>
    </xdr:from>
    <xdr:ext cx="469744" cy="259045"/>
    <xdr:sp macro="" textlink="">
      <xdr:nvSpPr>
        <xdr:cNvPr id="838" name="n_4mainValue【消防施設】&#10;一人当たり面積">
          <a:extLst>
            <a:ext uri="{FF2B5EF4-FFF2-40B4-BE49-F238E27FC236}">
              <a16:creationId xmlns:a16="http://schemas.microsoft.com/office/drawing/2014/main" id="{D38AE923-6AF3-49BE-8130-E8B0262DCDFB}"/>
            </a:ext>
          </a:extLst>
        </xdr:cNvPr>
        <xdr:cNvSpPr txBox="1"/>
      </xdr:nvSpPr>
      <xdr:spPr>
        <a:xfrm>
          <a:off x="18421427" y="1458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13093ACD-7A9D-4D4D-B976-D3C0846881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3C2915F-D47D-439D-A165-523C897205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3A3F55C5-07EA-4E34-9E51-4C65C6E6B55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65ABC8A5-FC4B-40B6-BF2D-3805FCE98F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A3D92FC6-5E55-43A1-B608-A4CBB10ABF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16FFD6DD-9909-4A24-8FD2-C390B7B68AE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8EB74384-5AEC-4917-B146-53767A77BF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3A02619A-D0E8-43CE-9AB7-E4173B3FF15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9C97BB09-C3C2-4E9F-AC04-658D55B635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48465C4D-4EA1-44C8-BDDA-27B026755F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97C34E20-281B-47DC-A005-43DFE42801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E7CDABC4-F184-4C0E-9F4B-5A4C744C8FF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EF0F9DC-F2A8-466D-87AE-DEBA1B6AD16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8A79683A-54B8-46B1-9066-8B06DEE473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4A40785F-FF87-4A70-8B3D-B29E317F609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7C828A2-144F-4F6A-B1A0-0DCE4CA2107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68F4B2C7-84BF-4467-96DA-5DC83B53DC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C2C26B8-275A-482F-8E15-6362742203F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F9CE8892-FC26-4C23-BDB4-A5490D7EB87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C5EAE31A-6FD1-4F58-90C5-F9B88C6E3D1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B41134-56B3-44BB-81FB-9CEEE40DB6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F6339F-8AF7-4EA0-B601-B491039CFB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328B3C56-BC9C-4368-B9A2-8892C182FE3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4A096848-DF1B-41B2-BE1B-303171B68BE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239444D0-E33A-4980-810F-7865011AF52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4368F744-75AC-470C-B3DB-BC9A8AD9A948}"/>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9EEBB1A4-FD7E-48BE-9EB8-DA0FC565096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CC392307-18FE-40A9-9FDD-98297CDCEC6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a:extLst>
            <a:ext uri="{FF2B5EF4-FFF2-40B4-BE49-F238E27FC236}">
              <a16:creationId xmlns:a16="http://schemas.microsoft.com/office/drawing/2014/main" id="{8EF5AD1D-BFCD-4E96-AD26-91F545A37732}"/>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a:extLst>
            <a:ext uri="{FF2B5EF4-FFF2-40B4-BE49-F238E27FC236}">
              <a16:creationId xmlns:a16="http://schemas.microsoft.com/office/drawing/2014/main" id="{8F79393D-2680-45D8-AE3F-25E488B79071}"/>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a:extLst>
            <a:ext uri="{FF2B5EF4-FFF2-40B4-BE49-F238E27FC236}">
              <a16:creationId xmlns:a16="http://schemas.microsoft.com/office/drawing/2014/main" id="{8407C3B9-9C64-4ED9-8012-4DA6076B73BB}"/>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a:extLst>
            <a:ext uri="{FF2B5EF4-FFF2-40B4-BE49-F238E27FC236}">
              <a16:creationId xmlns:a16="http://schemas.microsoft.com/office/drawing/2014/main" id="{9548EB41-4F0F-40F7-B601-7607EBC115E6}"/>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a:extLst>
            <a:ext uri="{FF2B5EF4-FFF2-40B4-BE49-F238E27FC236}">
              <a16:creationId xmlns:a16="http://schemas.microsoft.com/office/drawing/2014/main" id="{44E1F5E5-E099-44E9-8DD4-0F380B47FA3D}"/>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a:extLst>
            <a:ext uri="{FF2B5EF4-FFF2-40B4-BE49-F238E27FC236}">
              <a16:creationId xmlns:a16="http://schemas.microsoft.com/office/drawing/2014/main" id="{DC25729E-92B4-49BE-A9E3-A088AE5696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a:extLst>
            <a:ext uri="{FF2B5EF4-FFF2-40B4-BE49-F238E27FC236}">
              <a16:creationId xmlns:a16="http://schemas.microsoft.com/office/drawing/2014/main" id="{7BB3094B-8F78-4732-A79F-CFE506B8CDE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a:extLst>
            <a:ext uri="{FF2B5EF4-FFF2-40B4-BE49-F238E27FC236}">
              <a16:creationId xmlns:a16="http://schemas.microsoft.com/office/drawing/2014/main" id="{C075E117-BF16-44C1-AE4F-A7D3013A2C37}"/>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21DABF8-8D73-4D5C-9D3C-9326044D477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81F414E-98BF-449D-A271-F3256C7D2A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5F93B075-C5B4-4C0D-93C1-93DAB4BDEB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C25BAA1-7C3C-45B9-A132-DE753AB4A34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E81EBAC-BBC1-4450-86C8-550F588FC0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149498</xdr:rowOff>
    </xdr:from>
    <xdr:to>
      <xdr:col>85</xdr:col>
      <xdr:colOff>177800</xdr:colOff>
      <xdr:row>107</xdr:row>
      <xdr:rowOff>79648</xdr:rowOff>
    </xdr:to>
    <xdr:sp macro="" textlink="">
      <xdr:nvSpPr>
        <xdr:cNvPr id="880" name="楕円 879">
          <a:extLst>
            <a:ext uri="{FF2B5EF4-FFF2-40B4-BE49-F238E27FC236}">
              <a16:creationId xmlns:a16="http://schemas.microsoft.com/office/drawing/2014/main" id="{1B9B9066-E898-43A0-AC5E-96FED4D730CD}"/>
            </a:ext>
          </a:extLst>
        </xdr:cNvPr>
        <xdr:cNvSpPr/>
      </xdr:nvSpPr>
      <xdr:spPr>
        <a:xfrm>
          <a:off x="16268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127925</xdr:rowOff>
    </xdr:from>
    <xdr:ext cx="405111" cy="259045"/>
    <xdr:sp macro="" textlink="">
      <xdr:nvSpPr>
        <xdr:cNvPr id="881" name="【庁舎】&#10;有形固定資産減価償却率該当値テキスト">
          <a:extLst>
            <a:ext uri="{FF2B5EF4-FFF2-40B4-BE49-F238E27FC236}">
              <a16:creationId xmlns:a16="http://schemas.microsoft.com/office/drawing/2014/main" id="{3FD83A26-00C2-44D1-A391-D75C5748FB7F}"/>
            </a:ext>
          </a:extLst>
        </xdr:cNvPr>
        <xdr:cNvSpPr txBox="1"/>
      </xdr:nvSpPr>
      <xdr:spPr>
        <a:xfrm>
          <a:off x="16357600"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882" name="楕円 881">
          <a:extLst>
            <a:ext uri="{FF2B5EF4-FFF2-40B4-BE49-F238E27FC236}">
              <a16:creationId xmlns:a16="http://schemas.microsoft.com/office/drawing/2014/main" id="{0562AE24-DFBB-48A8-B790-C5A55EBA3268}"/>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28848</xdr:rowOff>
    </xdr:to>
    <xdr:cxnSp macro="">
      <xdr:nvCxnSpPr>
        <xdr:cNvPr id="883" name="直線コネクタ 882">
          <a:extLst>
            <a:ext uri="{FF2B5EF4-FFF2-40B4-BE49-F238E27FC236}">
              <a16:creationId xmlns:a16="http://schemas.microsoft.com/office/drawing/2014/main" id="{AF371727-97A0-4EFE-8530-930E27599E0B}"/>
            </a:ext>
          </a:extLst>
        </xdr:cNvPr>
        <xdr:cNvCxnSpPr/>
      </xdr:nvCxnSpPr>
      <xdr:spPr>
        <a:xfrm>
          <a:off x="15481300" y="183413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884" name="楕円 883">
          <a:extLst>
            <a:ext uri="{FF2B5EF4-FFF2-40B4-BE49-F238E27FC236}">
              <a16:creationId xmlns:a16="http://schemas.microsoft.com/office/drawing/2014/main" id="{26331FC5-A294-40AF-B6FD-20F4F844B838}"/>
            </a:ext>
          </a:extLst>
        </xdr:cNvPr>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106</xdr:row>
      <xdr:rowOff>167639</xdr:rowOff>
    </xdr:to>
    <xdr:cxnSp macro="">
      <xdr:nvCxnSpPr>
        <xdr:cNvPr id="885" name="直線コネクタ 884">
          <a:extLst>
            <a:ext uri="{FF2B5EF4-FFF2-40B4-BE49-F238E27FC236}">
              <a16:creationId xmlns:a16="http://schemas.microsoft.com/office/drawing/2014/main" id="{6D84BCF4-EC52-411D-AE62-C100EF0A7A95}"/>
            </a:ext>
          </a:extLst>
        </xdr:cNvPr>
        <xdr:cNvCxnSpPr/>
      </xdr:nvCxnSpPr>
      <xdr:spPr>
        <a:xfrm>
          <a:off x="14592300" y="183315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77651</xdr:rowOff>
    </xdr:from>
    <xdr:to>
      <xdr:col>72</xdr:col>
      <xdr:colOff>38100</xdr:colOff>
      <xdr:row>107</xdr:row>
      <xdr:rowOff>7801</xdr:rowOff>
    </xdr:to>
    <xdr:sp macro="" textlink="">
      <xdr:nvSpPr>
        <xdr:cNvPr id="886" name="楕円 885">
          <a:extLst>
            <a:ext uri="{FF2B5EF4-FFF2-40B4-BE49-F238E27FC236}">
              <a16:creationId xmlns:a16="http://schemas.microsoft.com/office/drawing/2014/main" id="{D6AD3122-90F6-4D4E-A704-7E0707707681}"/>
            </a:ext>
          </a:extLst>
        </xdr:cNvPr>
        <xdr:cNvSpPr/>
      </xdr:nvSpPr>
      <xdr:spPr>
        <a:xfrm>
          <a:off x="13652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128451</xdr:rowOff>
    </xdr:from>
    <xdr:to>
      <xdr:col>76</xdr:col>
      <xdr:colOff>114300</xdr:colOff>
      <xdr:row>106</xdr:row>
      <xdr:rowOff>157843</xdr:rowOff>
    </xdr:to>
    <xdr:cxnSp macro="">
      <xdr:nvCxnSpPr>
        <xdr:cNvPr id="887" name="直線コネクタ 886">
          <a:extLst>
            <a:ext uri="{FF2B5EF4-FFF2-40B4-BE49-F238E27FC236}">
              <a16:creationId xmlns:a16="http://schemas.microsoft.com/office/drawing/2014/main" id="{3670C2E4-B414-481B-BF20-1910966DF63B}"/>
            </a:ext>
          </a:extLst>
        </xdr:cNvPr>
        <xdr:cNvCxnSpPr/>
      </xdr:nvCxnSpPr>
      <xdr:spPr>
        <a:xfrm>
          <a:off x="13703300" y="18302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888" name="楕円 887">
          <a:extLst>
            <a:ext uri="{FF2B5EF4-FFF2-40B4-BE49-F238E27FC236}">
              <a16:creationId xmlns:a16="http://schemas.microsoft.com/office/drawing/2014/main" id="{B5AEBE67-0CD5-4290-8C69-D6F3CFE6BDAB}"/>
            </a:ext>
          </a:extLst>
        </xdr:cNvPr>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106</xdr:row>
      <xdr:rowOff>128451</xdr:rowOff>
    </xdr:to>
    <xdr:cxnSp macro="">
      <xdr:nvCxnSpPr>
        <xdr:cNvPr id="889" name="直線コネクタ 888">
          <a:extLst>
            <a:ext uri="{FF2B5EF4-FFF2-40B4-BE49-F238E27FC236}">
              <a16:creationId xmlns:a16="http://schemas.microsoft.com/office/drawing/2014/main" id="{4439F571-44F0-4520-9616-B606C4C2FA7E}"/>
            </a:ext>
          </a:extLst>
        </xdr:cNvPr>
        <xdr:cNvCxnSpPr/>
      </xdr:nvCxnSpPr>
      <xdr:spPr>
        <a:xfrm>
          <a:off x="12814300" y="18272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a:extLst>
            <a:ext uri="{FF2B5EF4-FFF2-40B4-BE49-F238E27FC236}">
              <a16:creationId xmlns:a16="http://schemas.microsoft.com/office/drawing/2014/main" id="{CD2FAD41-EEBE-40A8-9110-D0A3F0A616EA}"/>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a:extLst>
            <a:ext uri="{FF2B5EF4-FFF2-40B4-BE49-F238E27FC236}">
              <a16:creationId xmlns:a16="http://schemas.microsoft.com/office/drawing/2014/main" id="{3D2A122B-8F2E-4F20-94BC-40907815765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a:extLst>
            <a:ext uri="{FF2B5EF4-FFF2-40B4-BE49-F238E27FC236}">
              <a16:creationId xmlns:a16="http://schemas.microsoft.com/office/drawing/2014/main" id="{3EE0E248-69CA-43C6-A1A7-A93F4BB04E47}"/>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a:extLst>
            <a:ext uri="{FF2B5EF4-FFF2-40B4-BE49-F238E27FC236}">
              <a16:creationId xmlns:a16="http://schemas.microsoft.com/office/drawing/2014/main" id="{698E74E1-C8F2-40C0-92B7-33958AC4C9C2}"/>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894" name="n_1mainValue【庁舎】&#10;有形固定資産減価償却率">
          <a:extLst>
            <a:ext uri="{FF2B5EF4-FFF2-40B4-BE49-F238E27FC236}">
              <a16:creationId xmlns:a16="http://schemas.microsoft.com/office/drawing/2014/main" id="{1279DE47-E5C5-4F47-B3BF-34455CC30CE1}"/>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895" name="n_2mainValue【庁舎】&#10;有形固定資産減価償却率">
          <a:extLst>
            <a:ext uri="{FF2B5EF4-FFF2-40B4-BE49-F238E27FC236}">
              <a16:creationId xmlns:a16="http://schemas.microsoft.com/office/drawing/2014/main" id="{A8CE08A5-EC7B-4BA2-8DC3-2FFDA86954CC}"/>
            </a:ext>
          </a:extLst>
        </xdr:cNvPr>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170378</xdr:rowOff>
    </xdr:from>
    <xdr:ext cx="405111" cy="259045"/>
    <xdr:sp macro="" textlink="">
      <xdr:nvSpPr>
        <xdr:cNvPr id="896" name="n_3mainValue【庁舎】&#10;有形固定資産減価償却率">
          <a:extLst>
            <a:ext uri="{FF2B5EF4-FFF2-40B4-BE49-F238E27FC236}">
              <a16:creationId xmlns:a16="http://schemas.microsoft.com/office/drawing/2014/main" id="{346F445F-4042-4AF1-AAD7-55F62D5CFD37}"/>
            </a:ext>
          </a:extLst>
        </xdr:cNvPr>
        <xdr:cNvSpPr txBox="1"/>
      </xdr:nvSpPr>
      <xdr:spPr>
        <a:xfrm>
          <a:off x="13500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897" name="n_4mainValue【庁舎】&#10;有形固定資産減価償却率">
          <a:extLst>
            <a:ext uri="{FF2B5EF4-FFF2-40B4-BE49-F238E27FC236}">
              <a16:creationId xmlns:a16="http://schemas.microsoft.com/office/drawing/2014/main" id="{234EE434-41F4-473E-A88F-EDC669CCCE9D}"/>
            </a:ext>
          </a:extLst>
        </xdr:cNvPr>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2B9807D0-04A2-49B9-A735-08575CEE11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64C9D102-D252-4770-9D8C-4CC70B5BF6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5414C24-4049-49BD-B971-8BD92DB485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1D5453B8-E734-44D2-B27A-F02CF9515A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2F402FEA-537A-4862-ABCF-010F78727F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68003C7E-1E60-4DEB-8250-0196BB7612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77A8CD55-D473-4C53-87DC-17F4048ADF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191133A6-D862-4371-80B2-44D8EF0172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17D76CB-EB13-4C0F-9864-B66B94A236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25955EE0-1B06-4B09-8A4A-97F95352BE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3F44CC9D-7151-4236-84AE-4704B67EB4C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58D542CC-CDD8-4763-8002-C91643860A2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A216EEF9-E01F-42E2-A7D8-C691BD21079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292CA516-51C1-4F28-A047-2057F14FC61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DCB5FD75-572A-485A-966A-A143D276939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73C09D88-84D8-412B-8ED2-CC2B56B80CD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7F3A86A4-4D56-4105-9913-EC06374ADAE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31E2F69B-6160-4656-AE78-27FA59F2CD2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915EA4CF-BB7B-4C3B-9CD9-B4848BA992A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A09B5AF7-BE32-41D5-A54E-A313CBC31E6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1615767B-F353-4FB8-B723-F238BF06005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27162F7A-18AE-4FCA-BC41-CB75E869E1C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E434FF8A-93C9-4BE7-95ED-F670A917D0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13367FF2-6EB7-4A14-AF6B-BC157E9945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788FBD02-D569-493F-AF92-54A38BB628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a:extLst>
            <a:ext uri="{FF2B5EF4-FFF2-40B4-BE49-F238E27FC236}">
              <a16:creationId xmlns:a16="http://schemas.microsoft.com/office/drawing/2014/main" id="{95B29A39-2231-4A25-925C-521F9A75F64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a:extLst>
            <a:ext uri="{FF2B5EF4-FFF2-40B4-BE49-F238E27FC236}">
              <a16:creationId xmlns:a16="http://schemas.microsoft.com/office/drawing/2014/main" id="{B43BB746-DB34-4FC7-A74D-9F6AE846BC63}"/>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a:extLst>
            <a:ext uri="{FF2B5EF4-FFF2-40B4-BE49-F238E27FC236}">
              <a16:creationId xmlns:a16="http://schemas.microsoft.com/office/drawing/2014/main" id="{8716E04A-777D-4CC8-915B-2DD361F1B489}"/>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a:extLst>
            <a:ext uri="{FF2B5EF4-FFF2-40B4-BE49-F238E27FC236}">
              <a16:creationId xmlns:a16="http://schemas.microsoft.com/office/drawing/2014/main" id="{12C73F12-74F4-4AF5-A4F3-4EDFD88F0628}"/>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a:extLst>
            <a:ext uri="{FF2B5EF4-FFF2-40B4-BE49-F238E27FC236}">
              <a16:creationId xmlns:a16="http://schemas.microsoft.com/office/drawing/2014/main" id="{DDA6F99F-51EA-4C30-AFA5-7620648D2DD4}"/>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a:extLst>
            <a:ext uri="{FF2B5EF4-FFF2-40B4-BE49-F238E27FC236}">
              <a16:creationId xmlns:a16="http://schemas.microsoft.com/office/drawing/2014/main" id="{4B603E08-798B-4F4D-BE91-0505EFBD7743}"/>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a:extLst>
            <a:ext uri="{FF2B5EF4-FFF2-40B4-BE49-F238E27FC236}">
              <a16:creationId xmlns:a16="http://schemas.microsoft.com/office/drawing/2014/main" id="{C4543DA9-2913-4673-93F8-46FDC00B830C}"/>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a:extLst>
            <a:ext uri="{FF2B5EF4-FFF2-40B4-BE49-F238E27FC236}">
              <a16:creationId xmlns:a16="http://schemas.microsoft.com/office/drawing/2014/main" id="{769EAF99-A3D7-4E28-A911-F3112892B0B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a:extLst>
            <a:ext uri="{FF2B5EF4-FFF2-40B4-BE49-F238E27FC236}">
              <a16:creationId xmlns:a16="http://schemas.microsoft.com/office/drawing/2014/main" id="{7BEA8478-4646-4364-8886-ACF26FC2B169}"/>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a:extLst>
            <a:ext uri="{FF2B5EF4-FFF2-40B4-BE49-F238E27FC236}">
              <a16:creationId xmlns:a16="http://schemas.microsoft.com/office/drawing/2014/main" id="{9E11449D-3374-45FC-8CFF-E10A06ACE14B}"/>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a:extLst>
            <a:ext uri="{FF2B5EF4-FFF2-40B4-BE49-F238E27FC236}">
              <a16:creationId xmlns:a16="http://schemas.microsoft.com/office/drawing/2014/main" id="{AE55EC72-0FA5-437F-A9E0-86EEC13F331F}"/>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BAFB39BF-BEFC-470B-9107-D6CCC9ED67F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48AA1954-EDF1-45C9-9457-E6F63DFA7D5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FF2D4531-BF9C-47F0-8FE8-89466FA6C4F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94861B33-5B95-4E56-BAA4-D546E211552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1AD6271-6562-45B1-B678-0663B597F2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69487</xdr:rowOff>
    </xdr:from>
    <xdr:to>
      <xdr:col>116</xdr:col>
      <xdr:colOff>114300</xdr:colOff>
      <xdr:row>104</xdr:row>
      <xdr:rowOff>171087</xdr:rowOff>
    </xdr:to>
    <xdr:sp macro="" textlink="">
      <xdr:nvSpPr>
        <xdr:cNvPr id="939" name="楕円 938">
          <a:extLst>
            <a:ext uri="{FF2B5EF4-FFF2-40B4-BE49-F238E27FC236}">
              <a16:creationId xmlns:a16="http://schemas.microsoft.com/office/drawing/2014/main" id="{EAC1E86B-A97B-4266-9762-65FFEACADE03}"/>
            </a:ext>
          </a:extLst>
        </xdr:cNvPr>
        <xdr:cNvSpPr/>
      </xdr:nvSpPr>
      <xdr:spPr>
        <a:xfrm>
          <a:off x="221107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92364</xdr:rowOff>
    </xdr:from>
    <xdr:ext cx="469744" cy="259045"/>
    <xdr:sp macro="" textlink="">
      <xdr:nvSpPr>
        <xdr:cNvPr id="940" name="【庁舎】&#10;一人当たり面積該当値テキスト">
          <a:extLst>
            <a:ext uri="{FF2B5EF4-FFF2-40B4-BE49-F238E27FC236}">
              <a16:creationId xmlns:a16="http://schemas.microsoft.com/office/drawing/2014/main" id="{9F7C230D-159F-459B-88B3-B1BE09EA32B9}"/>
            </a:ext>
          </a:extLst>
        </xdr:cNvPr>
        <xdr:cNvSpPr txBox="1"/>
      </xdr:nvSpPr>
      <xdr:spPr>
        <a:xfrm>
          <a:off x="22199600" y="1775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85816</xdr:rowOff>
    </xdr:from>
    <xdr:to>
      <xdr:col>112</xdr:col>
      <xdr:colOff>38100</xdr:colOff>
      <xdr:row>105</xdr:row>
      <xdr:rowOff>15966</xdr:rowOff>
    </xdr:to>
    <xdr:sp macro="" textlink="">
      <xdr:nvSpPr>
        <xdr:cNvPr id="941" name="楕円 940">
          <a:extLst>
            <a:ext uri="{FF2B5EF4-FFF2-40B4-BE49-F238E27FC236}">
              <a16:creationId xmlns:a16="http://schemas.microsoft.com/office/drawing/2014/main" id="{82653296-6B69-4BFE-85B6-436B432C99D9}"/>
            </a:ext>
          </a:extLst>
        </xdr:cNvPr>
        <xdr:cNvSpPr/>
      </xdr:nvSpPr>
      <xdr:spPr>
        <a:xfrm>
          <a:off x="21272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120287</xdr:rowOff>
    </xdr:from>
    <xdr:to>
      <xdr:col>116</xdr:col>
      <xdr:colOff>63500</xdr:colOff>
      <xdr:row>104</xdr:row>
      <xdr:rowOff>136616</xdr:rowOff>
    </xdr:to>
    <xdr:cxnSp macro="">
      <xdr:nvCxnSpPr>
        <xdr:cNvPr id="942" name="直線コネクタ 941">
          <a:extLst>
            <a:ext uri="{FF2B5EF4-FFF2-40B4-BE49-F238E27FC236}">
              <a16:creationId xmlns:a16="http://schemas.microsoft.com/office/drawing/2014/main" id="{865E6BBC-C2DB-42C5-9974-BD4C064C0E0D}"/>
            </a:ext>
          </a:extLst>
        </xdr:cNvPr>
        <xdr:cNvCxnSpPr/>
      </xdr:nvCxnSpPr>
      <xdr:spPr>
        <a:xfrm flipV="1">
          <a:off x="21323300" y="1795108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58057</xdr:rowOff>
    </xdr:from>
    <xdr:to>
      <xdr:col>107</xdr:col>
      <xdr:colOff>101600</xdr:colOff>
      <xdr:row>104</xdr:row>
      <xdr:rowOff>159657</xdr:rowOff>
    </xdr:to>
    <xdr:sp macro="" textlink="">
      <xdr:nvSpPr>
        <xdr:cNvPr id="943" name="楕円 942">
          <a:extLst>
            <a:ext uri="{FF2B5EF4-FFF2-40B4-BE49-F238E27FC236}">
              <a16:creationId xmlns:a16="http://schemas.microsoft.com/office/drawing/2014/main" id="{8DD523E9-7DDF-4BF5-9B04-2CD2BE0C7E64}"/>
            </a:ext>
          </a:extLst>
        </xdr:cNvPr>
        <xdr:cNvSpPr/>
      </xdr:nvSpPr>
      <xdr:spPr>
        <a:xfrm>
          <a:off x="20383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108857</xdr:rowOff>
    </xdr:from>
    <xdr:to>
      <xdr:col>111</xdr:col>
      <xdr:colOff>177800</xdr:colOff>
      <xdr:row>104</xdr:row>
      <xdr:rowOff>136616</xdr:rowOff>
    </xdr:to>
    <xdr:cxnSp macro="">
      <xdr:nvCxnSpPr>
        <xdr:cNvPr id="944" name="直線コネクタ 943">
          <a:extLst>
            <a:ext uri="{FF2B5EF4-FFF2-40B4-BE49-F238E27FC236}">
              <a16:creationId xmlns:a16="http://schemas.microsoft.com/office/drawing/2014/main" id="{FB135CEE-FC66-45E1-B503-C051EC8D3B24}"/>
            </a:ext>
          </a:extLst>
        </xdr:cNvPr>
        <xdr:cNvCxnSpPr/>
      </xdr:nvCxnSpPr>
      <xdr:spPr>
        <a:xfrm>
          <a:off x="20434300" y="179396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77651</xdr:rowOff>
    </xdr:from>
    <xdr:to>
      <xdr:col>102</xdr:col>
      <xdr:colOff>165100</xdr:colOff>
      <xdr:row>105</xdr:row>
      <xdr:rowOff>7801</xdr:rowOff>
    </xdr:to>
    <xdr:sp macro="" textlink="">
      <xdr:nvSpPr>
        <xdr:cNvPr id="945" name="楕円 944">
          <a:extLst>
            <a:ext uri="{FF2B5EF4-FFF2-40B4-BE49-F238E27FC236}">
              <a16:creationId xmlns:a16="http://schemas.microsoft.com/office/drawing/2014/main" id="{39223237-7EE7-43D0-81AF-6838FA0811FB}"/>
            </a:ext>
          </a:extLst>
        </xdr:cNvPr>
        <xdr:cNvSpPr/>
      </xdr:nvSpPr>
      <xdr:spPr>
        <a:xfrm>
          <a:off x="19494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108857</xdr:rowOff>
    </xdr:from>
    <xdr:to>
      <xdr:col>107</xdr:col>
      <xdr:colOff>50800</xdr:colOff>
      <xdr:row>104</xdr:row>
      <xdr:rowOff>128451</xdr:rowOff>
    </xdr:to>
    <xdr:cxnSp macro="">
      <xdr:nvCxnSpPr>
        <xdr:cNvPr id="946" name="直線コネクタ 945">
          <a:extLst>
            <a:ext uri="{FF2B5EF4-FFF2-40B4-BE49-F238E27FC236}">
              <a16:creationId xmlns:a16="http://schemas.microsoft.com/office/drawing/2014/main" id="{7D7CAE1F-3785-4152-AECB-0E1D2EFE1D2D}"/>
            </a:ext>
          </a:extLst>
        </xdr:cNvPr>
        <xdr:cNvCxnSpPr/>
      </xdr:nvCxnSpPr>
      <xdr:spPr>
        <a:xfrm flipV="1">
          <a:off x="19545300" y="179396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95613</xdr:rowOff>
    </xdr:from>
    <xdr:to>
      <xdr:col>98</xdr:col>
      <xdr:colOff>38100</xdr:colOff>
      <xdr:row>105</xdr:row>
      <xdr:rowOff>25763</xdr:rowOff>
    </xdr:to>
    <xdr:sp macro="" textlink="">
      <xdr:nvSpPr>
        <xdr:cNvPr id="947" name="楕円 946">
          <a:extLst>
            <a:ext uri="{FF2B5EF4-FFF2-40B4-BE49-F238E27FC236}">
              <a16:creationId xmlns:a16="http://schemas.microsoft.com/office/drawing/2014/main" id="{83376BEA-6F81-4A67-9722-540BC52751AF}"/>
            </a:ext>
          </a:extLst>
        </xdr:cNvPr>
        <xdr:cNvSpPr/>
      </xdr:nvSpPr>
      <xdr:spPr>
        <a:xfrm>
          <a:off x="18605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128451</xdr:rowOff>
    </xdr:from>
    <xdr:to>
      <xdr:col>102</xdr:col>
      <xdr:colOff>114300</xdr:colOff>
      <xdr:row>104</xdr:row>
      <xdr:rowOff>146413</xdr:rowOff>
    </xdr:to>
    <xdr:cxnSp macro="">
      <xdr:nvCxnSpPr>
        <xdr:cNvPr id="948" name="直線コネクタ 947">
          <a:extLst>
            <a:ext uri="{FF2B5EF4-FFF2-40B4-BE49-F238E27FC236}">
              <a16:creationId xmlns:a16="http://schemas.microsoft.com/office/drawing/2014/main" id="{F2759FB3-4A49-4E7F-A81D-B3B589E474FA}"/>
            </a:ext>
          </a:extLst>
        </xdr:cNvPr>
        <xdr:cNvCxnSpPr/>
      </xdr:nvCxnSpPr>
      <xdr:spPr>
        <a:xfrm flipV="1">
          <a:off x="18656300" y="179592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a:extLst>
            <a:ext uri="{FF2B5EF4-FFF2-40B4-BE49-F238E27FC236}">
              <a16:creationId xmlns:a16="http://schemas.microsoft.com/office/drawing/2014/main" id="{90EDDC90-A560-4410-8D3A-4485EB46C580}"/>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a:extLst>
            <a:ext uri="{FF2B5EF4-FFF2-40B4-BE49-F238E27FC236}">
              <a16:creationId xmlns:a16="http://schemas.microsoft.com/office/drawing/2014/main" id="{6E00DFB1-8AEE-4672-B83A-95E2E4D07093}"/>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a:extLst>
            <a:ext uri="{FF2B5EF4-FFF2-40B4-BE49-F238E27FC236}">
              <a16:creationId xmlns:a16="http://schemas.microsoft.com/office/drawing/2014/main" id="{AB72DDBE-698A-4085-8775-BC314E26082F}"/>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a:extLst>
            <a:ext uri="{FF2B5EF4-FFF2-40B4-BE49-F238E27FC236}">
              <a16:creationId xmlns:a16="http://schemas.microsoft.com/office/drawing/2014/main" id="{BBF0D64F-76FD-44A2-976D-BCA5B749683F}"/>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32493</xdr:rowOff>
    </xdr:from>
    <xdr:ext cx="469744" cy="259045"/>
    <xdr:sp macro="" textlink="">
      <xdr:nvSpPr>
        <xdr:cNvPr id="953" name="n_1mainValue【庁舎】&#10;一人当たり面積">
          <a:extLst>
            <a:ext uri="{FF2B5EF4-FFF2-40B4-BE49-F238E27FC236}">
              <a16:creationId xmlns:a16="http://schemas.microsoft.com/office/drawing/2014/main" id="{B84136F6-5643-4C97-8CEE-A853EDDD89CB}"/>
            </a:ext>
          </a:extLst>
        </xdr:cNvPr>
        <xdr:cNvSpPr txBox="1"/>
      </xdr:nvSpPr>
      <xdr:spPr>
        <a:xfrm>
          <a:off x="210757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4734</xdr:rowOff>
    </xdr:from>
    <xdr:ext cx="469744" cy="259045"/>
    <xdr:sp macro="" textlink="">
      <xdr:nvSpPr>
        <xdr:cNvPr id="954" name="n_2mainValue【庁舎】&#10;一人当たり面積">
          <a:extLst>
            <a:ext uri="{FF2B5EF4-FFF2-40B4-BE49-F238E27FC236}">
              <a16:creationId xmlns:a16="http://schemas.microsoft.com/office/drawing/2014/main" id="{29F34BAB-5AED-4E75-9973-A5D11FB4C563}"/>
            </a:ext>
          </a:extLst>
        </xdr:cNvPr>
        <xdr:cNvSpPr txBox="1"/>
      </xdr:nvSpPr>
      <xdr:spPr>
        <a:xfrm>
          <a:off x="20199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24328</xdr:rowOff>
    </xdr:from>
    <xdr:ext cx="469744" cy="259045"/>
    <xdr:sp macro="" textlink="">
      <xdr:nvSpPr>
        <xdr:cNvPr id="955" name="n_3mainValue【庁舎】&#10;一人当たり面積">
          <a:extLst>
            <a:ext uri="{FF2B5EF4-FFF2-40B4-BE49-F238E27FC236}">
              <a16:creationId xmlns:a16="http://schemas.microsoft.com/office/drawing/2014/main" id="{0542E266-07DD-424F-BCF7-42FFA59F7512}"/>
            </a:ext>
          </a:extLst>
        </xdr:cNvPr>
        <xdr:cNvSpPr txBox="1"/>
      </xdr:nvSpPr>
      <xdr:spPr>
        <a:xfrm>
          <a:off x="19310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42290</xdr:rowOff>
    </xdr:from>
    <xdr:ext cx="469744" cy="259045"/>
    <xdr:sp macro="" textlink="">
      <xdr:nvSpPr>
        <xdr:cNvPr id="956" name="n_4mainValue【庁舎】&#10;一人当たり面積">
          <a:extLst>
            <a:ext uri="{FF2B5EF4-FFF2-40B4-BE49-F238E27FC236}">
              <a16:creationId xmlns:a16="http://schemas.microsoft.com/office/drawing/2014/main" id="{97BED742-451D-4868-9A3E-3795F8540016}"/>
            </a:ext>
          </a:extLst>
        </xdr:cNvPr>
        <xdr:cNvSpPr txBox="1"/>
      </xdr:nvSpPr>
      <xdr:spPr>
        <a:xfrm>
          <a:off x="18421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61076949-C388-4ABD-8AB2-D05991FDAC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432C9EC0-DF50-48BE-A171-AF4C7E4E87A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52BD58A0-4A9D-4127-9EE2-7628210F81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有形固定資産減価償却率が、図書館、福祉施設、消防施設を除いて類似団体平均を上回っており、庁舎では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％を、体育館・プールでは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など、今後大規模改修や建て替えなどの多額の負担が予想されるため、計画的な予防保全を行っていく必要がある。また、一人当たり面積では、ほとんどの施設が類似団体平均、全国平均、山口県平均を上回っており、今後も人口減少の影響により上昇していくことが予想される。これらのことから、萩市公共施設等総合管理計画及び萩市公共施設等長寿命化計画に基づき、計画的な予防保全を行うことや、施設の集約化等により施設総量の適正化に取り組んでいく必要があることが分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44,575
44,214
698.31
33,556,630
32,041,810
1,297,399
18,021,533
23,935,027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などにより、財政基盤が弱く、類似団体平均を下回っている。昨年度と比較して、追加交付等により基準財政需要額が増加した一方、市町村民税の減少等により基準財政収入額が減少した。その結果、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た。今後も収納率の向上による税収の確保に努めるとともに、さらなる行政の効率化を図ることにより、財政の健全化に努める。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46990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9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46990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3952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46990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58437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コロナ禍における事業の中止や規模の縮小、施設運営における必要経費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普通交付税額が前年度から約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千万円増加したこと及び地方消費税交付金や地方特例交付金が増加したことに伴い、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したため、指標は大きく改善した。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年度以降、通常の施設運営の再開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及び普通交付税の減少等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に伴い指標が再び悪化する可能性もあるため、引き続き公債費の発行抑制や公共施設等総合管理計画に基づく施設維持管理経費の抑制に努め、財政の健全化を図る。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21379</xdr:rowOff>
    </xdr:from>
    <xdr:to>
      <xdr:col>23</xdr:col>
      <xdr:colOff>133350</xdr:colOff>
      <xdr:row>61</xdr:row>
      <xdr:rowOff>18838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08379"/>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18838</xdr:rowOff>
    </xdr:from>
    <xdr:to>
      <xdr:col>19</xdr:col>
      <xdr:colOff>133350</xdr:colOff>
      <xdr:row>61</xdr:row>
      <xdr:rowOff>147531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77288"/>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61</xdr:row>
      <xdr:rowOff>147531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7380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61</xdr:row>
      <xdr:rowOff>163619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738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142029</xdr:rowOff>
    </xdr:from>
    <xdr:to>
      <xdr:col>23</xdr:col>
      <xdr:colOff>184150</xdr:colOff>
      <xdr:row>60</xdr:row>
      <xdr:rowOff>72179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158556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0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139488</xdr:rowOff>
    </xdr:from>
    <xdr:to>
      <xdr:col>19</xdr:col>
      <xdr:colOff>184150</xdr:colOff>
      <xdr:row>61</xdr:row>
      <xdr:rowOff>69638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79815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96731</xdr:rowOff>
    </xdr:from>
    <xdr:to>
      <xdr:col>15</xdr:col>
      <xdr:colOff>133350</xdr:colOff>
      <xdr:row>62</xdr:row>
      <xdr:rowOff>26881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11658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64558</xdr:rowOff>
    </xdr:from>
    <xdr:to>
      <xdr:col>11</xdr:col>
      <xdr:colOff>82550</xdr:colOff>
      <xdr:row>61</xdr:row>
      <xdr:rowOff>166158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150935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112819</xdr:rowOff>
    </xdr:from>
    <xdr:to>
      <xdr:col>7</xdr:col>
      <xdr:colOff>31750</xdr:colOff>
      <xdr:row>62</xdr:row>
      <xdr:rowOff>42969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27746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類似団体平均を大きく上回っているのは、分母となる人口の減少による影響のほか、主に人件費が要因となっている。これは、市町村合併（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村）の影響により職員数が過大となっていることによるものであり、定員の適正化、人件費の抑制に努める。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、公共施設等総合管理計画に基づき、引き続き公共施設の適正配置による施設の維持管理経費の削減に努める。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166213</xdr:rowOff>
    </xdr:from>
    <xdr:to>
      <xdr:col>23</xdr:col>
      <xdr:colOff>133350</xdr:colOff>
      <xdr:row>83</xdr:row>
      <xdr:rowOff>26333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25113"/>
          <a:ext cx="8382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151843</xdr:rowOff>
    </xdr:from>
    <xdr:to>
      <xdr:col>19</xdr:col>
      <xdr:colOff>133350</xdr:colOff>
      <xdr:row>82</xdr:row>
      <xdr:rowOff>166213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10743"/>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130981</xdr:rowOff>
    </xdr:from>
    <xdr:to>
      <xdr:col>15</xdr:col>
      <xdr:colOff>82550</xdr:colOff>
      <xdr:row>82</xdr:row>
      <xdr:rowOff>151843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89881"/>
          <a:ext cx="889000" cy="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123230</xdr:rowOff>
    </xdr:from>
    <xdr:to>
      <xdr:col>11</xdr:col>
      <xdr:colOff>31750</xdr:colOff>
      <xdr:row>82</xdr:row>
      <xdr:rowOff>130981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82130"/>
          <a:ext cx="889000" cy="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146983</xdr:rowOff>
    </xdr:from>
    <xdr:to>
      <xdr:col>23</xdr:col>
      <xdr:colOff>184150</xdr:colOff>
      <xdr:row>83</xdr:row>
      <xdr:rowOff>77133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0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119060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7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115413</xdr:rowOff>
    </xdr:from>
    <xdr:to>
      <xdr:col>19</xdr:col>
      <xdr:colOff>184150</xdr:colOff>
      <xdr:row>83</xdr:row>
      <xdr:rowOff>45563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30340</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6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101043</xdr:rowOff>
    </xdr:from>
    <xdr:to>
      <xdr:col>15</xdr:col>
      <xdr:colOff>133350</xdr:colOff>
      <xdr:row>83</xdr:row>
      <xdr:rowOff>31193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15970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4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80181</xdr:rowOff>
    </xdr:from>
    <xdr:to>
      <xdr:col>11</xdr:col>
      <xdr:colOff>82550</xdr:colOff>
      <xdr:row>83</xdr:row>
      <xdr:rowOff>10331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166558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2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72430</xdr:rowOff>
    </xdr:from>
    <xdr:to>
      <xdr:col>7</xdr:col>
      <xdr:colOff>31750</xdr:colOff>
      <xdr:row>83</xdr:row>
      <xdr:rowOff>2580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158807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月）に、厳正な職務職階制度や行政給料表（二）を導入し、平成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年度には、抜本的な給与構造改革を行った。さらに特殊勤務手当や住居手当の廃止・減額などの見直しを行い、給与制度の適正化に努めている。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今後の国の給与や地域の民間給与を考慮しながら更なる給与制度の適正化に努める。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37395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117828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9401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多団体（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での市町村合併により広範な地域をカバーするため、総合事務所、支所、公民館等の出先機関を多く有することや離島を多く有しているという地理的な特殊要因に加え、保育園や消防を直営で行っていること、隣接自治体の消防事務や生活保護事務を行っていることなどから、類似団体・全国平均と比較して職員数が多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市町村合併後は、定員適正化計画を策定し、新規採用職員の抑制や早期退職制度等により計画的に人員削減を行っており、平成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月に比べ約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人削減しているが、民間活力の導入等により組織体制を見直し、引き続き定員の適正化に努める。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88114</xdr:rowOff>
    </xdr:from>
    <xdr:to>
      <xdr:col>81</xdr:col>
      <xdr:colOff>44450</xdr:colOff>
      <xdr:row>62</xdr:row>
      <xdr:rowOff>119138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71801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59388</xdr:rowOff>
    </xdr:from>
    <xdr:to>
      <xdr:col>77</xdr:col>
      <xdr:colOff>44450</xdr:colOff>
      <xdr:row>62</xdr:row>
      <xdr:rowOff>88114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8928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32959</xdr:rowOff>
    </xdr:from>
    <xdr:to>
      <xdr:col>72</xdr:col>
      <xdr:colOff>203200</xdr:colOff>
      <xdr:row>62</xdr:row>
      <xdr:rowOff>59388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62859"/>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5383</xdr:rowOff>
    </xdr:from>
    <xdr:to>
      <xdr:col>68</xdr:col>
      <xdr:colOff>152400</xdr:colOff>
      <xdr:row>62</xdr:row>
      <xdr:rowOff>32959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35283"/>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68338</xdr:rowOff>
    </xdr:from>
    <xdr:to>
      <xdr:col>81</xdr:col>
      <xdr:colOff>95250</xdr:colOff>
      <xdr:row>62</xdr:row>
      <xdr:rowOff>169938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40415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7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37314</xdr:rowOff>
    </xdr:from>
    <xdr:to>
      <xdr:col>77</xdr:col>
      <xdr:colOff>95250</xdr:colOff>
      <xdr:row>62</xdr:row>
      <xdr:rowOff>138914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6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123691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7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8588</xdr:rowOff>
    </xdr:from>
    <xdr:to>
      <xdr:col>73</xdr:col>
      <xdr:colOff>44450</xdr:colOff>
      <xdr:row>62</xdr:row>
      <xdr:rowOff>110188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94965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2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153609</xdr:rowOff>
    </xdr:from>
    <xdr:to>
      <xdr:col>68</xdr:col>
      <xdr:colOff>203200</xdr:colOff>
      <xdr:row>62</xdr:row>
      <xdr:rowOff>83759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68536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126033</xdr:rowOff>
    </xdr:from>
    <xdr:to>
      <xdr:col>64</xdr:col>
      <xdr:colOff>152400</xdr:colOff>
      <xdr:row>62</xdr:row>
      <xdr:rowOff>56183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40960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年度は、元利償還金全体では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、徴収猶予特例債の一括償還を行った影響（約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少に備え地方債発行額の抑制や償還期間の短縮を行ってきたことから、発行額が償還額を下回る状況が続いている。加えて、交付税算入率が高い地方債の選択に努めていることから、指標は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今後も将来負担比率と同様、地方債発行の抑制に努める。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121073</xdr:rowOff>
    </xdr:from>
    <xdr:to>
      <xdr:col>81</xdr:col>
      <xdr:colOff>44450</xdr:colOff>
      <xdr:row>36</xdr:row>
      <xdr:rowOff>123084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29327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123084</xdr:rowOff>
    </xdr:from>
    <xdr:to>
      <xdr:col>77</xdr:col>
      <xdr:colOff>44450</xdr:colOff>
      <xdr:row>36</xdr:row>
      <xdr:rowOff>135149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2952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151236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073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151236</xdr:rowOff>
    </xdr:from>
    <xdr:to>
      <xdr:col>68</xdr:col>
      <xdr:colOff>152400</xdr:colOff>
      <xdr:row>36</xdr:row>
      <xdr:rowOff>161290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2343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70273</xdr:rowOff>
    </xdr:from>
    <xdr:to>
      <xdr:col>81</xdr:col>
      <xdr:colOff>95250</xdr:colOff>
      <xdr:row>37</xdr:row>
      <xdr:rowOff>423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86800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08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72284</xdr:rowOff>
    </xdr:from>
    <xdr:to>
      <xdr:col>77</xdr:col>
      <xdr:colOff>95250</xdr:colOff>
      <xdr:row>37</xdr:row>
      <xdr:rowOff>2434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12611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1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84349</xdr:rowOff>
    </xdr:from>
    <xdr:to>
      <xdr:col>73</xdr:col>
      <xdr:colOff>44450</xdr:colOff>
      <xdr:row>37</xdr:row>
      <xdr:rowOff>14499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24676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100436</xdr:rowOff>
    </xdr:from>
    <xdr:to>
      <xdr:col>68</xdr:col>
      <xdr:colOff>203200</xdr:colOff>
      <xdr:row>37</xdr:row>
      <xdr:rowOff>30586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40763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地方債の発行抑制による地方債現在高の減少（</a:t>
          </a:r>
          <a:r>
            <a:rPr kumimoji="1" lang="en-US" altLang="ja-JP" sz="1100">
              <a:latin typeface="ＭＳ Ｐゴシック" panose="020B0600070205080204" pitchFamily="50" charset="-128"/>
              <a:ea typeface="ＭＳ Ｐゴシック" panose="020B0600070205080204" pitchFamily="50" charset="-128"/>
            </a:rPr>
            <a:t>R2→R3</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522</a:t>
          </a:r>
          <a:r>
            <a:rPr kumimoji="1" lang="ja-JP" altLang="en-US" sz="1100">
              <a:latin typeface="ＭＳ Ｐゴシック" panose="020B0600070205080204" pitchFamily="50" charset="-128"/>
              <a:ea typeface="ＭＳ Ｐゴシック" panose="020B0600070205080204" pitchFamily="50" charset="-128"/>
            </a:rPr>
            <a:t>百万円）等の影響により将来負担額が大きく減少した。これに対して、充当可能財源等は、財政調整基金の取り崩しを行わず、その他の特定目的基金についても大きな取り崩しを行っていないこともあり充当可能基金が増加（</a:t>
          </a:r>
          <a:r>
            <a:rPr kumimoji="1" lang="en-US" altLang="ja-JP" sz="1100">
              <a:latin typeface="ＭＳ Ｐゴシック" panose="020B0600070205080204" pitchFamily="50" charset="-128"/>
              <a:ea typeface="ＭＳ Ｐゴシック" panose="020B0600070205080204" pitchFamily="50" charset="-128"/>
            </a:rPr>
            <a:t>R2→R3</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+583</a:t>
          </a:r>
          <a:r>
            <a:rPr kumimoji="1" lang="ja-JP" altLang="en-US" sz="1100">
              <a:latin typeface="ＭＳ Ｐゴシック" panose="020B0600070205080204" pitchFamily="50" charset="-128"/>
              <a:ea typeface="ＭＳ Ｐゴシック" panose="020B0600070205080204" pitchFamily="50" charset="-128"/>
            </a:rPr>
            <a:t>百万円）し、その他収入の減により充当可能財源全体として減少はしているが、その額は将来負担額の減少に比べて小さい。このことにより、充当可能財源等が将来負担額を上回り、将来負担比率指標は改善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年度以降については、人口の減少により普通交付税額の減少や税収の減少が見込まれる中で、引き続き将来負担額の縮小を目指していく。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8687</xdr:rowOff>
    </xdr:from>
    <xdr:to>
      <xdr:col>77</xdr:col>
      <xdr:colOff>95250</xdr:colOff>
      <xdr:row>14</xdr:row>
      <xdr:rowOff>110287</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120464</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1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592470"/>
    <xdr:sp macro="" textlink="">
      <xdr:nvSpPr>
        <xdr:cNvPr id="458" name="テキスト ボックス 457">
          <a:extLst>
            <a:ext uri="{FF2B5EF4-FFF2-40B4-BE49-F238E27FC236}">
              <a16:creationId xmlns:a16="http://schemas.microsoft.com/office/drawing/2014/main" id="{6420953E-ED25-4F98-BC5C-046D7FE06A16}"/>
            </a:ext>
          </a:extLst>
        </xdr:cNvPr>
        <xdr:cNvSpPr txBox="1"/>
      </xdr:nvSpPr>
      <xdr:spPr>
        <a:xfrm>
          <a:off x="762000" y="4486275"/>
          <a:ext cx="909917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ysClr val="windowText" lastClr="000000"/>
            </a:solidFill>
            <a:latin typeface="ＭＳ Ｐゴシック" panose="020B0600070205080204" pitchFamily="50" charset="-128"/>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44,575
44,214
698.31
33,556,630
32,041,810
1,297,399
18,021,533
23,935,027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職員退職手当の減少等により、経常経費充当一般財源等が前年度から約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千万円減少したことに加え、充当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普通交付税額が前年度から約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千万円増加したこと及び地方消費税交付金や地方特例交付金が増加したことに伴い、経常一般財源歳入額が大きく増加した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ため、比率としては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比率が類似団体平均を上回って推移しているのは市町村合併（</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村）により職員数が過大となっていることが要因であるため、引き続き定員の適正化及び経常的な人件費の抑制に努める。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573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47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7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85090</xdr:rowOff>
    </xdr:from>
    <xdr:to>
      <xdr:col>11</xdr:col>
      <xdr:colOff>9525</xdr:colOff>
      <xdr:row>39</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34290</xdr:rowOff>
    </xdr:from>
    <xdr:to>
      <xdr:col>11</xdr:col>
      <xdr:colOff>60325</xdr:colOff>
      <xdr:row>39</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昨年度より比率が若干増加したが、類似団体内平均値と同率に抑えている。これまでも、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予算編成の段階から一般行政経費に上限額を設定するなど経常経費の増加を抑制し経費削減に努めて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引き続き経常経費の削減や公共施設の適正配置による施設の維持管理経費の削減および使用料収入の増加など自主財源の確保に努める。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95250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8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84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0</xdr:rowOff>
    </xdr:from>
    <xdr:to>
      <xdr:col>73</xdr:col>
      <xdr:colOff>180975</xdr:colOff>
      <xdr:row>18</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86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2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扶助費の総額は、国のコロナ対策事業等により大幅に増加したが、人口減少等の影響により、経常的な扶助費事業については減少傾向にあることから、経常経費充当一般財源等は約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普通交付税額が前年度から約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千万円増加したこと及び地方消費税交付金や地方特例交付金が増加したことに伴い、経常一般財源歳入額が大きく増加した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は改善した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人口減少等により普通交付税が減少し、経常一般財源総額が減少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すれば、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可能性もある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ため、健康長寿への取組などにより、経費の抑制を図る必要がある。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139700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その他経費に係る比率は前年度より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減少したが、依然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特別会計・企業会計について、適切な事業規模を見極め、一般会計負担の抑制に努める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25763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943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25763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13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158024</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87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130266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8777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85833</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1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61340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6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79466</xdr:rowOff>
    </xdr:from>
    <xdr:to>
      <xdr:col>65</xdr:col>
      <xdr:colOff>53975</xdr:colOff>
      <xdr:row>57</xdr:row>
      <xdr:rowOff>9616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165843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普通交付税額が前年度から約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千万円増加したこと及び地方消費税交付金や地方特例交付金が増加したことに伴い、経常一般財源歳入額が大きく増加したことに加え、補助費等に係る経常経費充当一般財源が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前年度からほぼ横ばいであった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いずれの年度も比率は類似団体平均を下回ってはいるが、単独補助金の評価・見直しを行い、今後も削減に努める。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66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36</xdr:row>
      <xdr:rowOff>21844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徴収猶予特例債の一括償還を行った影響（約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元利償還金全体では前年度から増加（約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千万円）しているが、普通交付税の減少に備え地方債発行額の抑制や償還期間の短縮を行ってきたことから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は昨年度から改善した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。引き続き、計画的かつ効率的な事業実施により地方債発行額を抑制し、後年度の公債費の減少に努める。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122428</xdr:rowOff>
    </xdr:from>
    <xdr:to>
      <xdr:col>24</xdr:col>
      <xdr:colOff>25400</xdr:colOff>
      <xdr:row>75</xdr:row>
      <xdr:rowOff>131572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811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131572</xdr:rowOff>
    </xdr:from>
    <xdr:to>
      <xdr:col>19</xdr:col>
      <xdr:colOff>187325</xdr:colOff>
      <xdr:row>75</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9032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76</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0086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42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71628</xdr:rowOff>
    </xdr:from>
    <xdr:to>
      <xdr:col>24</xdr:col>
      <xdr:colOff>76200</xdr:colOff>
      <xdr:row>76</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88155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80772</xdr:rowOff>
    </xdr:from>
    <xdr:to>
      <xdr:col>20</xdr:col>
      <xdr:colOff>38100</xdr:colOff>
      <xdr:row>76</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21099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08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99060</xdr:rowOff>
    </xdr:from>
    <xdr:to>
      <xdr:col>15</xdr:col>
      <xdr:colOff>149225</xdr:colOff>
      <xdr:row>76</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39387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82566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公債費以外の経費に係る比率は、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普通交付税額が前年度から約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千万円増加したこと及び地方消費税交付金や地方特例交付金が増加した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経常経費充当一般財源が減少したこともあり、減少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コロナ禍における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経常支出の減少による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一時的な比率の減少と考えられることから、今後も人件費の抑制等経常経費の削減に努めるとともに、各特別会計、企業会計についても適正な事業規模を見極め、一般会計負担を抑制するよう努める。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2753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156718</xdr:rowOff>
    </xdr:from>
    <xdr:to>
      <xdr:col>78</xdr:col>
      <xdr:colOff>69850</xdr:colOff>
      <xdr:row>80</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01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94996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058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147574</xdr:rowOff>
    </xdr:from>
    <xdr:to>
      <xdr:col>69</xdr:col>
      <xdr:colOff>92075</xdr:colOff>
      <xdr:row>79</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921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105918</xdr:rowOff>
    </xdr:from>
    <xdr:to>
      <xdr:col>78</xdr:col>
      <xdr:colOff>120650</xdr:colOff>
      <xdr:row>80</xdr:row>
      <xdr:rowOff>36068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20845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44196</xdr:rowOff>
    </xdr:from>
    <xdr:to>
      <xdr:col>74</xdr:col>
      <xdr:colOff>31750</xdr:colOff>
      <xdr:row>80</xdr:row>
      <xdr:rowOff>145796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130573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96774</xdr:rowOff>
    </xdr:from>
    <xdr:to>
      <xdr:col>65</xdr:col>
      <xdr:colOff>53975</xdr:colOff>
      <xdr:row>80</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11701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153848</xdr:rowOff>
    </xdr:from>
    <xdr:to>
      <xdr:col>29</xdr:col>
      <xdr:colOff>127000</xdr:colOff>
      <xdr:row>15</xdr:row>
      <xdr:rowOff>28029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01773"/>
          <a:ext cx="647700" cy="4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28029</xdr:rowOff>
    </xdr:from>
    <xdr:to>
      <xdr:col>26</xdr:col>
      <xdr:colOff>50800</xdr:colOff>
      <xdr:row>15</xdr:row>
      <xdr:rowOff>48273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47404"/>
          <a:ext cx="698500" cy="20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48273</xdr:rowOff>
    </xdr:from>
    <xdr:to>
      <xdr:col>22</xdr:col>
      <xdr:colOff>114300</xdr:colOff>
      <xdr:row>15</xdr:row>
      <xdr:rowOff>92431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67648"/>
          <a:ext cx="698500" cy="4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92431</xdr:rowOff>
    </xdr:from>
    <xdr:to>
      <xdr:col>18</xdr:col>
      <xdr:colOff>177800</xdr:colOff>
      <xdr:row>15</xdr:row>
      <xdr:rowOff>141846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11806"/>
          <a:ext cx="698500" cy="49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103048</xdr:rowOff>
    </xdr:from>
    <xdr:to>
      <xdr:col>29</xdr:col>
      <xdr:colOff>177800</xdr:colOff>
      <xdr:row>15</xdr:row>
      <xdr:rowOff>33198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50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119575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148679</xdr:rowOff>
    </xdr:from>
    <xdr:to>
      <xdr:col>26</xdr:col>
      <xdr:colOff>101600</xdr:colOff>
      <xdr:row>15</xdr:row>
      <xdr:rowOff>78829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6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89006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168923</xdr:rowOff>
    </xdr:from>
    <xdr:to>
      <xdr:col>22</xdr:col>
      <xdr:colOff>165100</xdr:colOff>
      <xdr:row>15</xdr:row>
      <xdr:rowOff>99073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16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109250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8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41631</xdr:rowOff>
    </xdr:from>
    <xdr:to>
      <xdr:col>19</xdr:col>
      <xdr:colOff>38100</xdr:colOff>
      <xdr:row>15</xdr:row>
      <xdr:rowOff>143231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6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153408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2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91046</xdr:rowOff>
    </xdr:from>
    <xdr:to>
      <xdr:col>15</xdr:col>
      <xdr:colOff>101600</xdr:colOff>
      <xdr:row>16</xdr:row>
      <xdr:rowOff>21196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31373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10315</xdr:rowOff>
    </xdr:from>
    <xdr:to>
      <xdr:col>29</xdr:col>
      <xdr:colOff>127000</xdr:colOff>
      <xdr:row>38</xdr:row>
      <xdr:rowOff>23623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7915"/>
          <a:ext cx="6477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23623</xdr:rowOff>
    </xdr:from>
    <xdr:to>
      <xdr:col>26</xdr:col>
      <xdr:colOff>50800</xdr:colOff>
      <xdr:row>38</xdr:row>
      <xdr:rowOff>27505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91223"/>
          <a:ext cx="698500" cy="3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14891</xdr:rowOff>
    </xdr:from>
    <xdr:to>
      <xdr:col>22</xdr:col>
      <xdr:colOff>114300</xdr:colOff>
      <xdr:row>38</xdr:row>
      <xdr:rowOff>27505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82491"/>
          <a:ext cx="698500" cy="1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8365</xdr:rowOff>
    </xdr:from>
    <xdr:to>
      <xdr:col>18</xdr:col>
      <xdr:colOff>177800</xdr:colOff>
      <xdr:row>38</xdr:row>
      <xdr:rowOff>14891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5965"/>
          <a:ext cx="698500" cy="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302415</xdr:rowOff>
    </xdr:from>
    <xdr:to>
      <xdr:col>29</xdr:col>
      <xdr:colOff>177800</xdr:colOff>
      <xdr:row>38</xdr:row>
      <xdr:rowOff>61115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7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274492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315723</xdr:rowOff>
    </xdr:from>
    <xdr:to>
      <xdr:col>26</xdr:col>
      <xdr:colOff>101600</xdr:colOff>
      <xdr:row>38</xdr:row>
      <xdr:rowOff>74423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59200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319605</xdr:rowOff>
    </xdr:from>
    <xdr:to>
      <xdr:col>22</xdr:col>
      <xdr:colOff>165100</xdr:colOff>
      <xdr:row>38</xdr:row>
      <xdr:rowOff>78305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63082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306991</xdr:rowOff>
    </xdr:from>
    <xdr:to>
      <xdr:col>19</xdr:col>
      <xdr:colOff>38100</xdr:colOff>
      <xdr:row>38</xdr:row>
      <xdr:rowOff>65691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50468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1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300465</xdr:rowOff>
    </xdr:from>
    <xdr:to>
      <xdr:col>15</xdr:col>
      <xdr:colOff>101600</xdr:colOff>
      <xdr:row>38</xdr:row>
      <xdr:rowOff>59165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5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43942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44,575
44,214
698.31
33,556,630
32,041,810
1,297,399
18,021,533
23,935,027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156705</xdr:rowOff>
    </xdr:from>
    <xdr:to>
      <xdr:col>24</xdr:col>
      <xdr:colOff>63500</xdr:colOff>
      <xdr:row>34</xdr:row>
      <xdr:rowOff>18199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14555"/>
          <a:ext cx="8382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156705</xdr:rowOff>
    </xdr:from>
    <xdr:to>
      <xdr:col>19</xdr:col>
      <xdr:colOff>177800</xdr:colOff>
      <xdr:row>34</xdr:row>
      <xdr:rowOff>38303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4555"/>
          <a:ext cx="889000" cy="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38303</xdr:rowOff>
    </xdr:from>
    <xdr:to>
      <xdr:col>15</xdr:col>
      <xdr:colOff>50800</xdr:colOff>
      <xdr:row>34</xdr:row>
      <xdr:rowOff>95212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67603"/>
          <a:ext cx="889000" cy="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95212</xdr:rowOff>
    </xdr:from>
    <xdr:to>
      <xdr:col>10</xdr:col>
      <xdr:colOff>114300</xdr:colOff>
      <xdr:row>34</xdr:row>
      <xdr:rowOff>134455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24512"/>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138849</xdr:rowOff>
    </xdr:from>
    <xdr:to>
      <xdr:col>24</xdr:col>
      <xdr:colOff>114300</xdr:colOff>
      <xdr:row>34</xdr:row>
      <xdr:rowOff>68999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161726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105905</xdr:rowOff>
    </xdr:from>
    <xdr:to>
      <xdr:col>20</xdr:col>
      <xdr:colOff>38100</xdr:colOff>
      <xdr:row>34</xdr:row>
      <xdr:rowOff>36055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52582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158953</xdr:rowOff>
    </xdr:from>
    <xdr:to>
      <xdr:col>15</xdr:col>
      <xdr:colOff>101600</xdr:colOff>
      <xdr:row>34</xdr:row>
      <xdr:rowOff>89103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105630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9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44412</xdr:rowOff>
    </xdr:from>
    <xdr:to>
      <xdr:col>10</xdr:col>
      <xdr:colOff>165100</xdr:colOff>
      <xdr:row>34</xdr:row>
      <xdr:rowOff>146012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7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162539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4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83655</xdr:rowOff>
    </xdr:from>
    <xdr:to>
      <xdr:col>6</xdr:col>
      <xdr:colOff>38100</xdr:colOff>
      <xdr:row>35</xdr:row>
      <xdr:rowOff>13805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30332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8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89636</xdr:rowOff>
    </xdr:from>
    <xdr:to>
      <xdr:col>24</xdr:col>
      <xdr:colOff>63500</xdr:colOff>
      <xdr:row>57</xdr:row>
      <xdr:rowOff>114472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62286"/>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114472</xdr:rowOff>
    </xdr:from>
    <xdr:to>
      <xdr:col>19</xdr:col>
      <xdr:colOff>177800</xdr:colOff>
      <xdr:row>57</xdr:row>
      <xdr:rowOff>117846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87122"/>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117846</xdr:rowOff>
    </xdr:from>
    <xdr:to>
      <xdr:col>15</xdr:col>
      <xdr:colOff>50800</xdr:colOff>
      <xdr:row>57</xdr:row>
      <xdr:rowOff>135569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90496"/>
          <a:ext cx="889000" cy="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135569</xdr:rowOff>
    </xdr:from>
    <xdr:to>
      <xdr:col>10</xdr:col>
      <xdr:colOff>114300</xdr:colOff>
      <xdr:row>57</xdr:row>
      <xdr:rowOff>137826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08219"/>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38836</xdr:rowOff>
    </xdr:from>
    <xdr:to>
      <xdr:col>24</xdr:col>
      <xdr:colOff>114300</xdr:colOff>
      <xdr:row>57</xdr:row>
      <xdr:rowOff>140436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63672</xdr:rowOff>
    </xdr:from>
    <xdr:to>
      <xdr:col>20</xdr:col>
      <xdr:colOff>38100</xdr:colOff>
      <xdr:row>57</xdr:row>
      <xdr:rowOff>165272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156399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67046</xdr:rowOff>
    </xdr:from>
    <xdr:to>
      <xdr:col>15</xdr:col>
      <xdr:colOff>101600</xdr:colOff>
      <xdr:row>57</xdr:row>
      <xdr:rowOff>168646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159773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84769</xdr:rowOff>
    </xdr:from>
    <xdr:to>
      <xdr:col>10</xdr:col>
      <xdr:colOff>165100</xdr:colOff>
      <xdr:row>58</xdr:row>
      <xdr:rowOff>14919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5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87026</xdr:rowOff>
    </xdr:from>
    <xdr:to>
      <xdr:col>6</xdr:col>
      <xdr:colOff>38100</xdr:colOff>
      <xdr:row>58</xdr:row>
      <xdr:rowOff>17176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8303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26902</xdr:rowOff>
    </xdr:from>
    <xdr:to>
      <xdr:col>24</xdr:col>
      <xdr:colOff>63500</xdr:colOff>
      <xdr:row>79</xdr:row>
      <xdr:rowOff>42562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71452"/>
          <a:ext cx="8382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42562</xdr:rowOff>
    </xdr:from>
    <xdr:to>
      <xdr:col>19</xdr:col>
      <xdr:colOff>177800</xdr:colOff>
      <xdr:row>79</xdr:row>
      <xdr:rowOff>54105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87112"/>
          <a:ext cx="889000" cy="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54105</xdr:rowOff>
    </xdr:from>
    <xdr:to>
      <xdr:col>15</xdr:col>
      <xdr:colOff>50800</xdr:colOff>
      <xdr:row>79</xdr:row>
      <xdr:rowOff>54612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98655"/>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51966</xdr:rowOff>
    </xdr:from>
    <xdr:to>
      <xdr:col>10</xdr:col>
      <xdr:colOff>114300</xdr:colOff>
      <xdr:row>79</xdr:row>
      <xdr:rowOff>54612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96516"/>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147552</xdr:rowOff>
    </xdr:from>
    <xdr:to>
      <xdr:col>24</xdr:col>
      <xdr:colOff>114300</xdr:colOff>
      <xdr:row>79</xdr:row>
      <xdr:rowOff>77702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62479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163212</xdr:rowOff>
    </xdr:from>
    <xdr:to>
      <xdr:col>20</xdr:col>
      <xdr:colOff>38100</xdr:colOff>
      <xdr:row>79</xdr:row>
      <xdr:rowOff>93362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3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84489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2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3305</xdr:rowOff>
    </xdr:from>
    <xdr:to>
      <xdr:col>15</xdr:col>
      <xdr:colOff>101600</xdr:colOff>
      <xdr:row>79</xdr:row>
      <xdr:rowOff>104905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96032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3812</xdr:rowOff>
    </xdr:from>
    <xdr:to>
      <xdr:col>10</xdr:col>
      <xdr:colOff>165100</xdr:colOff>
      <xdr:row>79</xdr:row>
      <xdr:rowOff>105412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4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96539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1166</xdr:rowOff>
    </xdr:from>
    <xdr:to>
      <xdr:col>6</xdr:col>
      <xdr:colOff>38100</xdr:colOff>
      <xdr:row>79</xdr:row>
      <xdr:rowOff>102766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93893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3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50691</xdr:rowOff>
    </xdr:from>
    <xdr:to>
      <xdr:col>24</xdr:col>
      <xdr:colOff>63500</xdr:colOff>
      <xdr:row>97</xdr:row>
      <xdr:rowOff>44923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9891"/>
          <a:ext cx="838200" cy="16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44923</xdr:rowOff>
    </xdr:from>
    <xdr:to>
      <xdr:col>19</xdr:col>
      <xdr:colOff>177800</xdr:colOff>
      <xdr:row>97</xdr:row>
      <xdr:rowOff>53426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75573"/>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53426</xdr:rowOff>
    </xdr:from>
    <xdr:to>
      <xdr:col>15</xdr:col>
      <xdr:colOff>50800</xdr:colOff>
      <xdr:row>97</xdr:row>
      <xdr:rowOff>78801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84076"/>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78801</xdr:rowOff>
    </xdr:from>
    <xdr:to>
      <xdr:col>10</xdr:col>
      <xdr:colOff>114300</xdr:colOff>
      <xdr:row>97</xdr:row>
      <xdr:rowOff>94095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09451"/>
          <a:ext cx="8890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171341</xdr:rowOff>
    </xdr:from>
    <xdr:to>
      <xdr:col>24</xdr:col>
      <xdr:colOff>114300</xdr:colOff>
      <xdr:row>96</xdr:row>
      <xdr:rowOff>101491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149768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165573</xdr:rowOff>
    </xdr:from>
    <xdr:to>
      <xdr:col>20</xdr:col>
      <xdr:colOff>38100</xdr:colOff>
      <xdr:row>97</xdr:row>
      <xdr:rowOff>95723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86850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1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2626</xdr:rowOff>
    </xdr:from>
    <xdr:to>
      <xdr:col>15</xdr:col>
      <xdr:colOff>101600</xdr:colOff>
      <xdr:row>97</xdr:row>
      <xdr:rowOff>104226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95353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28001</xdr:rowOff>
    </xdr:from>
    <xdr:to>
      <xdr:col>10</xdr:col>
      <xdr:colOff>165100</xdr:colOff>
      <xdr:row>97</xdr:row>
      <xdr:rowOff>129601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120728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5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43295</xdr:rowOff>
    </xdr:from>
    <xdr:to>
      <xdr:col>6</xdr:col>
      <xdr:colOff>38100</xdr:colOff>
      <xdr:row>97</xdr:row>
      <xdr:rowOff>144895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136022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147042</xdr:rowOff>
    </xdr:from>
    <xdr:to>
      <xdr:col>55</xdr:col>
      <xdr:colOff>0</xdr:colOff>
      <xdr:row>37</xdr:row>
      <xdr:rowOff>16149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76342"/>
          <a:ext cx="838200" cy="38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147042</xdr:rowOff>
    </xdr:from>
    <xdr:to>
      <xdr:col>50</xdr:col>
      <xdr:colOff>114300</xdr:colOff>
      <xdr:row>37</xdr:row>
      <xdr:rowOff>91538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76342"/>
          <a:ext cx="889000" cy="4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91538</xdr:rowOff>
    </xdr:from>
    <xdr:to>
      <xdr:col>45</xdr:col>
      <xdr:colOff>177800</xdr:colOff>
      <xdr:row>37</xdr:row>
      <xdr:rowOff>95435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35188"/>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95435</xdr:rowOff>
    </xdr:from>
    <xdr:to>
      <xdr:col>41</xdr:col>
      <xdr:colOff>50800</xdr:colOff>
      <xdr:row>37</xdr:row>
      <xdr:rowOff>154529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39085"/>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136799</xdr:rowOff>
    </xdr:from>
    <xdr:to>
      <xdr:col>55</xdr:col>
      <xdr:colOff>50800</xdr:colOff>
      <xdr:row>37</xdr:row>
      <xdr:rowOff>66949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115226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8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96242</xdr:rowOff>
    </xdr:from>
    <xdr:to>
      <xdr:col>50</xdr:col>
      <xdr:colOff>165100</xdr:colOff>
      <xdr:row>35</xdr:row>
      <xdr:rowOff>26392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17519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1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40738</xdr:rowOff>
    </xdr:from>
    <xdr:to>
      <xdr:col>46</xdr:col>
      <xdr:colOff>38100</xdr:colOff>
      <xdr:row>37</xdr:row>
      <xdr:rowOff>142338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158865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15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44635</xdr:rowOff>
    </xdr:from>
    <xdr:to>
      <xdr:col>41</xdr:col>
      <xdr:colOff>101600</xdr:colOff>
      <xdr:row>37</xdr:row>
      <xdr:rowOff>146235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162762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103729</xdr:rowOff>
    </xdr:from>
    <xdr:to>
      <xdr:col>36</xdr:col>
      <xdr:colOff>165100</xdr:colOff>
      <xdr:row>38</xdr:row>
      <xdr:rowOff>33879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25006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56083</xdr:rowOff>
    </xdr:from>
    <xdr:to>
      <xdr:col>55</xdr:col>
      <xdr:colOff>0</xdr:colOff>
      <xdr:row>57</xdr:row>
      <xdr:rowOff>28724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57283"/>
          <a:ext cx="838200" cy="14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157133</xdr:rowOff>
    </xdr:from>
    <xdr:to>
      <xdr:col>50</xdr:col>
      <xdr:colOff>114300</xdr:colOff>
      <xdr:row>57</xdr:row>
      <xdr:rowOff>28724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58333"/>
          <a:ext cx="889000" cy="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157133</xdr:rowOff>
    </xdr:from>
    <xdr:to>
      <xdr:col>45</xdr:col>
      <xdr:colOff>177800</xdr:colOff>
      <xdr:row>57</xdr:row>
      <xdr:rowOff>63951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58333"/>
          <a:ext cx="8890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132865</xdr:rowOff>
    </xdr:from>
    <xdr:to>
      <xdr:col>41</xdr:col>
      <xdr:colOff>50800</xdr:colOff>
      <xdr:row>57</xdr:row>
      <xdr:rowOff>63951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34065"/>
          <a:ext cx="889000" cy="10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5283</xdr:rowOff>
    </xdr:from>
    <xdr:to>
      <xdr:col>55</xdr:col>
      <xdr:colOff>50800</xdr:colOff>
      <xdr:row>56</xdr:row>
      <xdr:rowOff>106883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155160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149374</xdr:rowOff>
    </xdr:from>
    <xdr:to>
      <xdr:col>50</xdr:col>
      <xdr:colOff>165100</xdr:colOff>
      <xdr:row>57</xdr:row>
      <xdr:rowOff>79524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70651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8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106333</xdr:rowOff>
    </xdr:from>
    <xdr:to>
      <xdr:col>46</xdr:col>
      <xdr:colOff>38100</xdr:colOff>
      <xdr:row>57</xdr:row>
      <xdr:rowOff>36483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27610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13151</xdr:rowOff>
    </xdr:from>
    <xdr:to>
      <xdr:col>41</xdr:col>
      <xdr:colOff>101600</xdr:colOff>
      <xdr:row>57</xdr:row>
      <xdr:rowOff>114751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105878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82065</xdr:rowOff>
    </xdr:from>
    <xdr:to>
      <xdr:col>36</xdr:col>
      <xdr:colOff>165100</xdr:colOff>
      <xdr:row>57</xdr:row>
      <xdr:rowOff>12215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3342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7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48099</xdr:rowOff>
    </xdr:from>
    <xdr:to>
      <xdr:col>55</xdr:col>
      <xdr:colOff>0</xdr:colOff>
      <xdr:row>77</xdr:row>
      <xdr:rowOff>142157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49749"/>
          <a:ext cx="838200" cy="9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83076</xdr:rowOff>
    </xdr:from>
    <xdr:to>
      <xdr:col>50</xdr:col>
      <xdr:colOff>114300</xdr:colOff>
      <xdr:row>77</xdr:row>
      <xdr:rowOff>142157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84726"/>
          <a:ext cx="889000" cy="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83076</xdr:rowOff>
    </xdr:from>
    <xdr:to>
      <xdr:col>45</xdr:col>
      <xdr:colOff>177800</xdr:colOff>
      <xdr:row>77</xdr:row>
      <xdr:rowOff>94912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84726"/>
          <a:ext cx="889000" cy="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155668</xdr:rowOff>
    </xdr:from>
    <xdr:to>
      <xdr:col>41</xdr:col>
      <xdr:colOff>50800</xdr:colOff>
      <xdr:row>77</xdr:row>
      <xdr:rowOff>94912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85868"/>
          <a:ext cx="889000" cy="1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168749</xdr:rowOff>
    </xdr:from>
    <xdr:to>
      <xdr:col>55</xdr:col>
      <xdr:colOff>50800</xdr:colOff>
      <xdr:row>77</xdr:row>
      <xdr:rowOff>98899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20176</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5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91357</xdr:rowOff>
    </xdr:from>
    <xdr:to>
      <xdr:col>50</xdr:col>
      <xdr:colOff>165100</xdr:colOff>
      <xdr:row>78</xdr:row>
      <xdr:rowOff>21507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12634</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38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32276</xdr:rowOff>
    </xdr:from>
    <xdr:to>
      <xdr:col>46</xdr:col>
      <xdr:colOff>38100</xdr:colOff>
      <xdr:row>77</xdr:row>
      <xdr:rowOff>133876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125003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2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44112</xdr:rowOff>
    </xdr:from>
    <xdr:to>
      <xdr:col>41</xdr:col>
      <xdr:colOff>101600</xdr:colOff>
      <xdr:row>77</xdr:row>
      <xdr:rowOff>145712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136839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104868</xdr:rowOff>
    </xdr:from>
    <xdr:to>
      <xdr:col>36</xdr:col>
      <xdr:colOff>165100</xdr:colOff>
      <xdr:row>77</xdr:row>
      <xdr:rowOff>35018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51545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1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41022</xdr:rowOff>
    </xdr:from>
    <xdr:to>
      <xdr:col>55</xdr:col>
      <xdr:colOff>0</xdr:colOff>
      <xdr:row>97</xdr:row>
      <xdr:rowOff>107445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71672"/>
          <a:ext cx="838200" cy="6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107445</xdr:rowOff>
    </xdr:from>
    <xdr:to>
      <xdr:col>50</xdr:col>
      <xdr:colOff>114300</xdr:colOff>
      <xdr:row>97</xdr:row>
      <xdr:rowOff>113050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38095"/>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113050</xdr:rowOff>
    </xdr:from>
    <xdr:to>
      <xdr:col>45</xdr:col>
      <xdr:colOff>177800</xdr:colOff>
      <xdr:row>98</xdr:row>
      <xdr:rowOff>9128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43700"/>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5938</xdr:rowOff>
    </xdr:from>
    <xdr:to>
      <xdr:col>41</xdr:col>
      <xdr:colOff>50800</xdr:colOff>
      <xdr:row>98</xdr:row>
      <xdr:rowOff>9128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808038"/>
          <a:ext cx="8890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161672</xdr:rowOff>
    </xdr:from>
    <xdr:to>
      <xdr:col>55</xdr:col>
      <xdr:colOff>50800</xdr:colOff>
      <xdr:row>97</xdr:row>
      <xdr:rowOff>91822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13099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56645</xdr:rowOff>
    </xdr:from>
    <xdr:to>
      <xdr:col>50</xdr:col>
      <xdr:colOff>165100</xdr:colOff>
      <xdr:row>97</xdr:row>
      <xdr:rowOff>158245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149372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62250</xdr:rowOff>
    </xdr:from>
    <xdr:to>
      <xdr:col>46</xdr:col>
      <xdr:colOff>38100</xdr:colOff>
      <xdr:row>97</xdr:row>
      <xdr:rowOff>163850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154977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129778</xdr:rowOff>
    </xdr:from>
    <xdr:to>
      <xdr:col>41</xdr:col>
      <xdr:colOff>101600</xdr:colOff>
      <xdr:row>98</xdr:row>
      <xdr:rowOff>59928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51055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126588</xdr:rowOff>
    </xdr:from>
    <xdr:to>
      <xdr:col>36</xdr:col>
      <xdr:colOff>165100</xdr:colOff>
      <xdr:row>98</xdr:row>
      <xdr:rowOff>56738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47865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164674</xdr:rowOff>
    </xdr:from>
    <xdr:to>
      <xdr:col>85</xdr:col>
      <xdr:colOff>127000</xdr:colOff>
      <xdr:row>38</xdr:row>
      <xdr:rowOff>14650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08324"/>
          <a:ext cx="838200" cy="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164674</xdr:rowOff>
    </xdr:from>
    <xdr:to>
      <xdr:col>81</xdr:col>
      <xdr:colOff>50800</xdr:colOff>
      <xdr:row>38</xdr:row>
      <xdr:rowOff>13158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08324"/>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13158</xdr:rowOff>
    </xdr:from>
    <xdr:to>
      <xdr:col>76</xdr:col>
      <xdr:colOff>114300</xdr:colOff>
      <xdr:row>38</xdr:row>
      <xdr:rowOff>22416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28258"/>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22416</xdr:rowOff>
    </xdr:from>
    <xdr:to>
      <xdr:col>71</xdr:col>
      <xdr:colOff>177800</xdr:colOff>
      <xdr:row>38</xdr:row>
      <xdr:rowOff>24251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37516"/>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135300</xdr:rowOff>
    </xdr:from>
    <xdr:to>
      <xdr:col>85</xdr:col>
      <xdr:colOff>177800</xdr:colOff>
      <xdr:row>38</xdr:row>
      <xdr:rowOff>65450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113874</xdr:rowOff>
    </xdr:from>
    <xdr:to>
      <xdr:col>81</xdr:col>
      <xdr:colOff>101600</xdr:colOff>
      <xdr:row>38</xdr:row>
      <xdr:rowOff>44024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35151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133808</xdr:rowOff>
    </xdr:from>
    <xdr:to>
      <xdr:col>76</xdr:col>
      <xdr:colOff>165100</xdr:colOff>
      <xdr:row>38</xdr:row>
      <xdr:rowOff>63959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74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55085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143067</xdr:rowOff>
    </xdr:from>
    <xdr:to>
      <xdr:col>72</xdr:col>
      <xdr:colOff>38100</xdr:colOff>
      <xdr:row>38</xdr:row>
      <xdr:rowOff>73217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64343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144901</xdr:rowOff>
    </xdr:from>
    <xdr:to>
      <xdr:col>67</xdr:col>
      <xdr:colOff>101600</xdr:colOff>
      <xdr:row>38</xdr:row>
      <xdr:rowOff>75051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66178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1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27105</xdr:rowOff>
    </xdr:from>
    <xdr:to>
      <xdr:col>85</xdr:col>
      <xdr:colOff>127000</xdr:colOff>
      <xdr:row>78</xdr:row>
      <xdr:rowOff>36624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00205"/>
          <a:ext cx="8382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31392</xdr:rowOff>
    </xdr:from>
    <xdr:to>
      <xdr:col>81</xdr:col>
      <xdr:colOff>50800</xdr:colOff>
      <xdr:row>78</xdr:row>
      <xdr:rowOff>36624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04492"/>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20197</xdr:rowOff>
    </xdr:from>
    <xdr:to>
      <xdr:col>76</xdr:col>
      <xdr:colOff>114300</xdr:colOff>
      <xdr:row>78</xdr:row>
      <xdr:rowOff>31392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93297"/>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6090</xdr:rowOff>
    </xdr:from>
    <xdr:to>
      <xdr:col>71</xdr:col>
      <xdr:colOff>177800</xdr:colOff>
      <xdr:row>78</xdr:row>
      <xdr:rowOff>20197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79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147755</xdr:rowOff>
    </xdr:from>
    <xdr:to>
      <xdr:col>85</xdr:col>
      <xdr:colOff>177800</xdr:colOff>
      <xdr:row>78</xdr:row>
      <xdr:rowOff>77905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4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126182</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157274</xdr:rowOff>
    </xdr:from>
    <xdr:to>
      <xdr:col>81</xdr:col>
      <xdr:colOff>101600</xdr:colOff>
      <xdr:row>78</xdr:row>
      <xdr:rowOff>87424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103951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152042</xdr:rowOff>
    </xdr:from>
    <xdr:to>
      <xdr:col>76</xdr:col>
      <xdr:colOff>165100</xdr:colOff>
      <xdr:row>78</xdr:row>
      <xdr:rowOff>82192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2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140847</xdr:rowOff>
    </xdr:from>
    <xdr:to>
      <xdr:col>72</xdr:col>
      <xdr:colOff>38100</xdr:colOff>
      <xdr:row>78</xdr:row>
      <xdr:rowOff>70997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87524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126740</xdr:rowOff>
    </xdr:from>
    <xdr:to>
      <xdr:col>67</xdr:col>
      <xdr:colOff>101600</xdr:colOff>
      <xdr:row>78</xdr:row>
      <xdr:rowOff>56890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73417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103688</xdr:rowOff>
    </xdr:from>
    <xdr:to>
      <xdr:col>85</xdr:col>
      <xdr:colOff>127000</xdr:colOff>
      <xdr:row>98</xdr:row>
      <xdr:rowOff>113299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05788"/>
          <a:ext cx="8382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111389</xdr:rowOff>
    </xdr:from>
    <xdr:to>
      <xdr:col>81</xdr:col>
      <xdr:colOff>50800</xdr:colOff>
      <xdr:row>98</xdr:row>
      <xdr:rowOff>113299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13489"/>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95256</xdr:rowOff>
    </xdr:from>
    <xdr:to>
      <xdr:col>76</xdr:col>
      <xdr:colOff>114300</xdr:colOff>
      <xdr:row>98</xdr:row>
      <xdr:rowOff>111389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97356"/>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95256</xdr:rowOff>
    </xdr:from>
    <xdr:to>
      <xdr:col>71</xdr:col>
      <xdr:colOff>177800</xdr:colOff>
      <xdr:row>98</xdr:row>
      <xdr:rowOff>113959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97356"/>
          <a:ext cx="889000" cy="1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52888</xdr:rowOff>
    </xdr:from>
    <xdr:to>
      <xdr:col>85</xdr:col>
      <xdr:colOff>177800</xdr:colOff>
      <xdr:row>98</xdr:row>
      <xdr:rowOff>154488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139265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62499</xdr:rowOff>
    </xdr:from>
    <xdr:to>
      <xdr:col>81</xdr:col>
      <xdr:colOff>101600</xdr:colOff>
      <xdr:row>98</xdr:row>
      <xdr:rowOff>164099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6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155226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60589</xdr:rowOff>
    </xdr:from>
    <xdr:to>
      <xdr:col>76</xdr:col>
      <xdr:colOff>165100</xdr:colOff>
      <xdr:row>98</xdr:row>
      <xdr:rowOff>162189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153316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44456</xdr:rowOff>
    </xdr:from>
    <xdr:to>
      <xdr:col>72</xdr:col>
      <xdr:colOff>38100</xdr:colOff>
      <xdr:row>98</xdr:row>
      <xdr:rowOff>146056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137183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63159</xdr:rowOff>
    </xdr:from>
    <xdr:to>
      <xdr:col>67</xdr:col>
      <xdr:colOff>101600</xdr:colOff>
      <xdr:row>98</xdr:row>
      <xdr:rowOff>164759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155886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75730</xdr:rowOff>
    </xdr:from>
    <xdr:to>
      <xdr:col>116</xdr:col>
      <xdr:colOff>63500</xdr:colOff>
      <xdr:row>36</xdr:row>
      <xdr:rowOff>166941</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47930"/>
          <a:ext cx="8382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166941</xdr:rowOff>
    </xdr:from>
    <xdr:to>
      <xdr:col>111</xdr:col>
      <xdr:colOff>177800</xdr:colOff>
      <xdr:row>37</xdr:row>
      <xdr:rowOff>30962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339141"/>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30962</xdr:rowOff>
    </xdr:from>
    <xdr:to>
      <xdr:col>107</xdr:col>
      <xdr:colOff>50800</xdr:colOff>
      <xdr:row>37</xdr:row>
      <xdr:rowOff>43040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374612"/>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43040</xdr:rowOff>
    </xdr:from>
    <xdr:to>
      <xdr:col>102</xdr:col>
      <xdr:colOff>114300</xdr:colOff>
      <xdr:row>37</xdr:row>
      <xdr:rowOff>106972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386690"/>
          <a:ext cx="8890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24930</xdr:rowOff>
    </xdr:from>
    <xdr:to>
      <xdr:col>116</xdr:col>
      <xdr:colOff>114300</xdr:colOff>
      <xdr:row>36</xdr:row>
      <xdr:rowOff>126530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19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47807</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116141</xdr:rowOff>
    </xdr:from>
    <xdr:to>
      <xdr:col>112</xdr:col>
      <xdr:colOff>38100</xdr:colOff>
      <xdr:row>37</xdr:row>
      <xdr:rowOff>46291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2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62818</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60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151612</xdr:rowOff>
    </xdr:from>
    <xdr:to>
      <xdr:col>107</xdr:col>
      <xdr:colOff>101600</xdr:colOff>
      <xdr:row>37</xdr:row>
      <xdr:rowOff>81762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98289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09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163690</xdr:rowOff>
    </xdr:from>
    <xdr:to>
      <xdr:col>102</xdr:col>
      <xdr:colOff>165100</xdr:colOff>
      <xdr:row>37</xdr:row>
      <xdr:rowOff>93840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3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110367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1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56172</xdr:rowOff>
    </xdr:from>
    <xdr:to>
      <xdr:col>98</xdr:col>
      <xdr:colOff>38100</xdr:colOff>
      <xdr:row>37</xdr:row>
      <xdr:rowOff>157772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3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2849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7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13589</xdr:rowOff>
    </xdr:from>
    <xdr:to>
      <xdr:col>116</xdr:col>
      <xdr:colOff>63500</xdr:colOff>
      <xdr:row>58</xdr:row>
      <xdr:rowOff>31000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9957689"/>
          <a:ext cx="8382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13589</xdr:rowOff>
    </xdr:from>
    <xdr:to>
      <xdr:col>111</xdr:col>
      <xdr:colOff>177800</xdr:colOff>
      <xdr:row>58</xdr:row>
      <xdr:rowOff>142157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57689"/>
          <a:ext cx="889000" cy="12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142157</xdr:rowOff>
    </xdr:from>
    <xdr:to>
      <xdr:col>107</xdr:col>
      <xdr:colOff>50800</xdr:colOff>
      <xdr:row>58</xdr:row>
      <xdr:rowOff>149911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86257"/>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149911</xdr:rowOff>
    </xdr:from>
    <xdr:to>
      <xdr:col>102</xdr:col>
      <xdr:colOff>114300</xdr:colOff>
      <xdr:row>58</xdr:row>
      <xdr:rowOff>154312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9401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151650</xdr:rowOff>
    </xdr:from>
    <xdr:to>
      <xdr:col>116</xdr:col>
      <xdr:colOff>114300</xdr:colOff>
      <xdr:row>58</xdr:row>
      <xdr:rowOff>81800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3077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134239</xdr:rowOff>
    </xdr:from>
    <xdr:to>
      <xdr:col>112</xdr:col>
      <xdr:colOff>38100</xdr:colOff>
      <xdr:row>58</xdr:row>
      <xdr:rowOff>64389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80916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6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91357</xdr:rowOff>
    </xdr:from>
    <xdr:to>
      <xdr:col>107</xdr:col>
      <xdr:colOff>101600</xdr:colOff>
      <xdr:row>59</xdr:row>
      <xdr:rowOff>21507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3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12634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2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99111</xdr:rowOff>
    </xdr:from>
    <xdr:to>
      <xdr:col>102</xdr:col>
      <xdr:colOff>165100</xdr:colOff>
      <xdr:row>59</xdr:row>
      <xdr:rowOff>29261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20388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3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103512</xdr:rowOff>
    </xdr:from>
    <xdr:to>
      <xdr:col>98</xdr:col>
      <xdr:colOff>38100</xdr:colOff>
      <xdr:row>59</xdr:row>
      <xdr:rowOff>33662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24789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12060</xdr:rowOff>
    </xdr:from>
    <xdr:to>
      <xdr:col>116</xdr:col>
      <xdr:colOff>63500</xdr:colOff>
      <xdr:row>75</xdr:row>
      <xdr:rowOff>32601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870810"/>
          <a:ext cx="8382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12060</xdr:rowOff>
    </xdr:from>
    <xdr:to>
      <xdr:col>111</xdr:col>
      <xdr:colOff>177800</xdr:colOff>
      <xdr:row>75</xdr:row>
      <xdr:rowOff>57045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870810"/>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57045</xdr:rowOff>
    </xdr:from>
    <xdr:to>
      <xdr:col>107</xdr:col>
      <xdr:colOff>50800</xdr:colOff>
      <xdr:row>75</xdr:row>
      <xdr:rowOff>98258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15795"/>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112921</xdr:rowOff>
    </xdr:from>
    <xdr:to>
      <xdr:col>102</xdr:col>
      <xdr:colOff>114300</xdr:colOff>
      <xdr:row>75</xdr:row>
      <xdr:rowOff>98258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800221"/>
          <a:ext cx="889000" cy="1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153251</xdr:rowOff>
    </xdr:from>
    <xdr:to>
      <xdr:col>116</xdr:col>
      <xdr:colOff>114300</xdr:colOff>
      <xdr:row>75</xdr:row>
      <xdr:rowOff>83401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4678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9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132710</xdr:rowOff>
    </xdr:from>
    <xdr:to>
      <xdr:col>112</xdr:col>
      <xdr:colOff>38100</xdr:colOff>
      <xdr:row>75</xdr:row>
      <xdr:rowOff>62860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79387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6245</xdr:rowOff>
    </xdr:from>
    <xdr:to>
      <xdr:col>107</xdr:col>
      <xdr:colOff>101600</xdr:colOff>
      <xdr:row>75</xdr:row>
      <xdr:rowOff>107845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124372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47458</xdr:rowOff>
    </xdr:from>
    <xdr:to>
      <xdr:col>102</xdr:col>
      <xdr:colOff>165100</xdr:colOff>
      <xdr:row>75</xdr:row>
      <xdr:rowOff>149058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140185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62121</xdr:rowOff>
    </xdr:from>
    <xdr:to>
      <xdr:col>98</xdr:col>
      <xdr:colOff>38100</xdr:colOff>
      <xdr:row>74</xdr:row>
      <xdr:rowOff>163721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8798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718,829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円となっており、主な構成項目は次の通りである。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職員退職手当の減少により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額は減少し、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類似団体平均との差は縮まっている。しかし、その差は依然として大きく、市町村合併により職員数が過大なことが主要因であるため、引き続き定員の適正化、人件費の抑制に努める。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も下回ってはいるが、市町村合併により膨大な数の公共施設を有していることなどから、施設の維持管理経費は年々増加傾向にあり、公共施設等総合管理計画に基づき、公共施設の適正配置に努め、維持管理経費の削減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特別定額給付金の終了等国のコロナ対策事業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による部分が大きい。類似団体平均を下回ってはいるものの、引き続き、単独補助金の評価・見直しを行い、削減に努める。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年度に大規模な新規建設工事が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重なったため、大きく増加している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。更新整備に係る普通建設費について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前年度より増加しており、今後も老朽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に伴う建設工事が予定されているため、公共施設のあり方に関する検討を引き続き進めていく必要がある。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徴収猶予特例債の一括償還を行った影響（約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前年度から額は増加しているが、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引き続き地方債発行を抑制し公債費負担の抑制を図る。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44,575
44,214
698.31
33,556,630
32,041,810
1,297,399
18,021,533
23,935,027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148272</xdr:rowOff>
    </xdr:from>
    <xdr:to>
      <xdr:col>24</xdr:col>
      <xdr:colOff>63500</xdr:colOff>
      <xdr:row>37</xdr:row>
      <xdr:rowOff>45022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0472"/>
          <a:ext cx="838200" cy="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5588</xdr:rowOff>
    </xdr:from>
    <xdr:to>
      <xdr:col>19</xdr:col>
      <xdr:colOff>177800</xdr:colOff>
      <xdr:row>37</xdr:row>
      <xdr:rowOff>45022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9238"/>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127317</xdr:rowOff>
    </xdr:from>
    <xdr:to>
      <xdr:col>15</xdr:col>
      <xdr:colOff>50800</xdr:colOff>
      <xdr:row>37</xdr:row>
      <xdr:rowOff>5588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9517"/>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36068</xdr:rowOff>
    </xdr:from>
    <xdr:to>
      <xdr:col>10</xdr:col>
      <xdr:colOff>114300</xdr:colOff>
      <xdr:row>36</xdr:row>
      <xdr:rowOff>127317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08268"/>
          <a:ext cx="889000" cy="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97472</xdr:rowOff>
    </xdr:from>
    <xdr:to>
      <xdr:col>24</xdr:col>
      <xdr:colOff>114300</xdr:colOff>
      <xdr:row>37</xdr:row>
      <xdr:rowOff>27622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165672</xdr:rowOff>
    </xdr:from>
    <xdr:to>
      <xdr:col>20</xdr:col>
      <xdr:colOff>38100</xdr:colOff>
      <xdr:row>37</xdr:row>
      <xdr:rowOff>95822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86949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126238</xdr:rowOff>
    </xdr:from>
    <xdr:to>
      <xdr:col>15</xdr:col>
      <xdr:colOff>101600</xdr:colOff>
      <xdr:row>37</xdr:row>
      <xdr:rowOff>56388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47515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76517</xdr:rowOff>
    </xdr:from>
    <xdr:to>
      <xdr:col>10</xdr:col>
      <xdr:colOff>165100</xdr:colOff>
      <xdr:row>37</xdr:row>
      <xdr:rowOff>6667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169244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156718</xdr:rowOff>
    </xdr:from>
    <xdr:to>
      <xdr:col>6</xdr:col>
      <xdr:colOff>38100</xdr:colOff>
      <xdr:row>36</xdr:row>
      <xdr:rowOff>86868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77995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128311</xdr:rowOff>
    </xdr:from>
    <xdr:to>
      <xdr:col>24</xdr:col>
      <xdr:colOff>63500</xdr:colOff>
      <xdr:row>58</xdr:row>
      <xdr:rowOff>45011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0961"/>
          <a:ext cx="838200" cy="8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128311</xdr:rowOff>
    </xdr:from>
    <xdr:to>
      <xdr:col>19</xdr:col>
      <xdr:colOff>177800</xdr:colOff>
      <xdr:row>58</xdr:row>
      <xdr:rowOff>82763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0961"/>
          <a:ext cx="889000" cy="1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82763</xdr:rowOff>
    </xdr:from>
    <xdr:to>
      <xdr:col>15</xdr:col>
      <xdr:colOff>50800</xdr:colOff>
      <xdr:row>58</xdr:row>
      <xdr:rowOff>89957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26863"/>
          <a:ext cx="8890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89957</xdr:rowOff>
    </xdr:from>
    <xdr:to>
      <xdr:col>10</xdr:col>
      <xdr:colOff>114300</xdr:colOff>
      <xdr:row>58</xdr:row>
      <xdr:rowOff>107320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4057"/>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165661</xdr:rowOff>
    </xdr:from>
    <xdr:to>
      <xdr:col>24</xdr:col>
      <xdr:colOff>114300</xdr:colOff>
      <xdr:row>58</xdr:row>
      <xdr:rowOff>95811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125038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77511</xdr:rowOff>
    </xdr:from>
    <xdr:to>
      <xdr:col>20</xdr:col>
      <xdr:colOff>38100</xdr:colOff>
      <xdr:row>58</xdr:row>
      <xdr:rowOff>7661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170238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31963</xdr:rowOff>
    </xdr:from>
    <xdr:to>
      <xdr:col>15</xdr:col>
      <xdr:colOff>101600</xdr:colOff>
      <xdr:row>58</xdr:row>
      <xdr:rowOff>133563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150090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5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39157</xdr:rowOff>
    </xdr:from>
    <xdr:to>
      <xdr:col>10</xdr:col>
      <xdr:colOff>165100</xdr:colOff>
      <xdr:row>58</xdr:row>
      <xdr:rowOff>140757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157284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56520</xdr:rowOff>
    </xdr:from>
    <xdr:to>
      <xdr:col>6</xdr:col>
      <xdr:colOff>38100</xdr:colOff>
      <xdr:row>58</xdr:row>
      <xdr:rowOff>158120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149247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92325</xdr:rowOff>
    </xdr:from>
    <xdr:to>
      <xdr:col>24</xdr:col>
      <xdr:colOff>63500</xdr:colOff>
      <xdr:row>76</xdr:row>
      <xdr:rowOff>55643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51075"/>
          <a:ext cx="838200" cy="13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156082</xdr:rowOff>
    </xdr:from>
    <xdr:to>
      <xdr:col>19</xdr:col>
      <xdr:colOff>177800</xdr:colOff>
      <xdr:row>76</xdr:row>
      <xdr:rowOff>55643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14832"/>
          <a:ext cx="8890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156082</xdr:rowOff>
    </xdr:from>
    <xdr:to>
      <xdr:col>15</xdr:col>
      <xdr:colOff>50800</xdr:colOff>
      <xdr:row>76</xdr:row>
      <xdr:rowOff>74000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14832"/>
          <a:ext cx="889000" cy="8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68985</xdr:rowOff>
    </xdr:from>
    <xdr:to>
      <xdr:col>10</xdr:col>
      <xdr:colOff>114300</xdr:colOff>
      <xdr:row>76</xdr:row>
      <xdr:rowOff>74000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99185"/>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41525</xdr:rowOff>
    </xdr:from>
    <xdr:to>
      <xdr:col>24</xdr:col>
      <xdr:colOff>114300</xdr:colOff>
      <xdr:row>75</xdr:row>
      <xdr:rowOff>143125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64402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5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4843</xdr:rowOff>
    </xdr:from>
    <xdr:to>
      <xdr:col>20</xdr:col>
      <xdr:colOff>38100</xdr:colOff>
      <xdr:row>76</xdr:row>
      <xdr:rowOff>106443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122971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105281</xdr:rowOff>
    </xdr:from>
    <xdr:to>
      <xdr:col>15</xdr:col>
      <xdr:colOff>101600</xdr:colOff>
      <xdr:row>76</xdr:row>
      <xdr:rowOff>35430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640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51958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3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23200</xdr:rowOff>
    </xdr:from>
    <xdr:to>
      <xdr:col>10</xdr:col>
      <xdr:colOff>165100</xdr:colOff>
      <xdr:row>76</xdr:row>
      <xdr:rowOff>124800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141327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2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18185</xdr:rowOff>
    </xdr:from>
    <xdr:to>
      <xdr:col>6</xdr:col>
      <xdr:colOff>38100</xdr:colOff>
      <xdr:row>76</xdr:row>
      <xdr:rowOff>119785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136312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78138</xdr:rowOff>
    </xdr:from>
    <xdr:to>
      <xdr:col>24</xdr:col>
      <xdr:colOff>63500</xdr:colOff>
      <xdr:row>96</xdr:row>
      <xdr:rowOff>133803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37338"/>
          <a:ext cx="8382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133803</xdr:rowOff>
    </xdr:from>
    <xdr:to>
      <xdr:col>19</xdr:col>
      <xdr:colOff>177800</xdr:colOff>
      <xdr:row>96</xdr:row>
      <xdr:rowOff>159634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93003"/>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159634</xdr:rowOff>
    </xdr:from>
    <xdr:to>
      <xdr:col>15</xdr:col>
      <xdr:colOff>50800</xdr:colOff>
      <xdr:row>97</xdr:row>
      <xdr:rowOff>1245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8834"/>
          <a:ext cx="889000" cy="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1245</xdr:rowOff>
    </xdr:from>
    <xdr:to>
      <xdr:col>10</xdr:col>
      <xdr:colOff>114300</xdr:colOff>
      <xdr:row>97</xdr:row>
      <xdr:rowOff>9871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31895"/>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27338</xdr:rowOff>
    </xdr:from>
    <xdr:to>
      <xdr:col>24</xdr:col>
      <xdr:colOff>114300</xdr:colOff>
      <xdr:row>96</xdr:row>
      <xdr:rowOff>128938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5765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83003</xdr:rowOff>
    </xdr:from>
    <xdr:to>
      <xdr:col>20</xdr:col>
      <xdr:colOff>38100</xdr:colOff>
      <xdr:row>97</xdr:row>
      <xdr:rowOff>13153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3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108834</xdr:rowOff>
    </xdr:from>
    <xdr:to>
      <xdr:col>15</xdr:col>
      <xdr:colOff>101600</xdr:colOff>
      <xdr:row>97</xdr:row>
      <xdr:rowOff>38984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30111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121895</xdr:rowOff>
    </xdr:from>
    <xdr:to>
      <xdr:col>10</xdr:col>
      <xdr:colOff>165100</xdr:colOff>
      <xdr:row>97</xdr:row>
      <xdr:rowOff>52045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43172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130521</xdr:rowOff>
    </xdr:from>
    <xdr:to>
      <xdr:col>6</xdr:col>
      <xdr:colOff>38100</xdr:colOff>
      <xdr:row>97</xdr:row>
      <xdr:rowOff>60671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51798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8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159359</xdr:rowOff>
    </xdr:from>
    <xdr:to>
      <xdr:col>55</xdr:col>
      <xdr:colOff>0</xdr:colOff>
      <xdr:row>38</xdr:row>
      <xdr:rowOff>48260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03009"/>
          <a:ext cx="8382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159359</xdr:rowOff>
    </xdr:from>
    <xdr:to>
      <xdr:col>50</xdr:col>
      <xdr:colOff>114300</xdr:colOff>
      <xdr:row>38</xdr:row>
      <xdr:rowOff>48717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03009"/>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48717</xdr:rowOff>
    </xdr:from>
    <xdr:to>
      <xdr:col>45</xdr:col>
      <xdr:colOff>177800</xdr:colOff>
      <xdr:row>38</xdr:row>
      <xdr:rowOff>60147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6381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60147</xdr:rowOff>
    </xdr:from>
    <xdr:to>
      <xdr:col>41</xdr:col>
      <xdr:colOff>50800</xdr:colOff>
      <xdr:row>38</xdr:row>
      <xdr:rowOff>64262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7524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168910</xdr:rowOff>
    </xdr:from>
    <xdr:to>
      <xdr:col>55</xdr:col>
      <xdr:colOff>50800</xdr:colOff>
      <xdr:row>38</xdr:row>
      <xdr:rowOff>99060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83837</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2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108560</xdr:rowOff>
    </xdr:from>
    <xdr:to>
      <xdr:col>50</xdr:col>
      <xdr:colOff>165100</xdr:colOff>
      <xdr:row>38</xdr:row>
      <xdr:rowOff>38709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29836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4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169367</xdr:rowOff>
    </xdr:from>
    <xdr:to>
      <xdr:col>46</xdr:col>
      <xdr:colOff>38100</xdr:colOff>
      <xdr:row>38</xdr:row>
      <xdr:rowOff>99517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90644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xdr:rowOff>
    </xdr:from>
    <xdr:to>
      <xdr:col>41</xdr:col>
      <xdr:colOff>101600</xdr:colOff>
      <xdr:row>38</xdr:row>
      <xdr:rowOff>110947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102074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13462</xdr:rowOff>
    </xdr:from>
    <xdr:to>
      <xdr:col>36</xdr:col>
      <xdr:colOff>165100</xdr:colOff>
      <xdr:row>38</xdr:row>
      <xdr:rowOff>115062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106189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162192</xdr:rowOff>
    </xdr:from>
    <xdr:to>
      <xdr:col>55</xdr:col>
      <xdr:colOff>0</xdr:colOff>
      <xdr:row>55</xdr:row>
      <xdr:rowOff>166294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591942"/>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166294</xdr:rowOff>
    </xdr:from>
    <xdr:to>
      <xdr:col>50</xdr:col>
      <xdr:colOff>114300</xdr:colOff>
      <xdr:row>56</xdr:row>
      <xdr:rowOff>71958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596044"/>
          <a:ext cx="8890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63144</xdr:rowOff>
    </xdr:from>
    <xdr:to>
      <xdr:col>45</xdr:col>
      <xdr:colOff>177800</xdr:colOff>
      <xdr:row>56</xdr:row>
      <xdr:rowOff>71958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64344"/>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50038</xdr:rowOff>
    </xdr:from>
    <xdr:to>
      <xdr:col>41</xdr:col>
      <xdr:colOff>50800</xdr:colOff>
      <xdr:row>56</xdr:row>
      <xdr:rowOff>63144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51238"/>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111392</xdr:rowOff>
    </xdr:from>
    <xdr:to>
      <xdr:col>55</xdr:col>
      <xdr:colOff>50800</xdr:colOff>
      <xdr:row>56</xdr:row>
      <xdr:rowOff>41542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134269</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115494</xdr:rowOff>
    </xdr:from>
    <xdr:to>
      <xdr:col>50</xdr:col>
      <xdr:colOff>165100</xdr:colOff>
      <xdr:row>56</xdr:row>
      <xdr:rowOff>45644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62171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21158</xdr:rowOff>
    </xdr:from>
    <xdr:to>
      <xdr:col>46</xdr:col>
      <xdr:colOff>38100</xdr:colOff>
      <xdr:row>56</xdr:row>
      <xdr:rowOff>122758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139285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12344</xdr:rowOff>
    </xdr:from>
    <xdr:to>
      <xdr:col>41</xdr:col>
      <xdr:colOff>101600</xdr:colOff>
      <xdr:row>56</xdr:row>
      <xdr:rowOff>113944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130471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8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170688</xdr:rowOff>
    </xdr:from>
    <xdr:to>
      <xdr:col>36</xdr:col>
      <xdr:colOff>165100</xdr:colOff>
      <xdr:row>56</xdr:row>
      <xdr:rowOff>100838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117365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97492</xdr:rowOff>
    </xdr:from>
    <xdr:to>
      <xdr:col>55</xdr:col>
      <xdr:colOff>0</xdr:colOff>
      <xdr:row>77</xdr:row>
      <xdr:rowOff>114421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99142"/>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114421</xdr:rowOff>
    </xdr:from>
    <xdr:to>
      <xdr:col>50</xdr:col>
      <xdr:colOff>114300</xdr:colOff>
      <xdr:row>78</xdr:row>
      <xdr:rowOff>50674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16071"/>
          <a:ext cx="889000" cy="10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36167</xdr:rowOff>
    </xdr:from>
    <xdr:to>
      <xdr:col>45</xdr:col>
      <xdr:colOff>177800</xdr:colOff>
      <xdr:row>78</xdr:row>
      <xdr:rowOff>50674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09267"/>
          <a:ext cx="88900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36167</xdr:rowOff>
    </xdr:from>
    <xdr:to>
      <xdr:col>41</xdr:col>
      <xdr:colOff>50800</xdr:colOff>
      <xdr:row>78</xdr:row>
      <xdr:rowOff>51890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0926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46692</xdr:rowOff>
    </xdr:from>
    <xdr:to>
      <xdr:col>55</xdr:col>
      <xdr:colOff>50800</xdr:colOff>
      <xdr:row>77</xdr:row>
      <xdr:rowOff>148292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69569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63621</xdr:rowOff>
    </xdr:from>
    <xdr:to>
      <xdr:col>50</xdr:col>
      <xdr:colOff>165100</xdr:colOff>
      <xdr:row>77</xdr:row>
      <xdr:rowOff>165221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4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171324</xdr:rowOff>
    </xdr:from>
    <xdr:to>
      <xdr:col>46</xdr:col>
      <xdr:colOff>38100</xdr:colOff>
      <xdr:row>78</xdr:row>
      <xdr:rowOff>101474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92601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6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156817</xdr:rowOff>
    </xdr:from>
    <xdr:to>
      <xdr:col>41</xdr:col>
      <xdr:colOff>101600</xdr:colOff>
      <xdr:row>78</xdr:row>
      <xdr:rowOff>86967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103494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3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1090</xdr:rowOff>
    </xdr:from>
    <xdr:to>
      <xdr:col>36</xdr:col>
      <xdr:colOff>165100</xdr:colOff>
      <xdr:row>78</xdr:row>
      <xdr:rowOff>102690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119217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132248</xdr:rowOff>
    </xdr:from>
    <xdr:to>
      <xdr:col>55</xdr:col>
      <xdr:colOff>0</xdr:colOff>
      <xdr:row>97</xdr:row>
      <xdr:rowOff>143704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62898"/>
          <a:ext cx="8382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143704</xdr:rowOff>
    </xdr:from>
    <xdr:to>
      <xdr:col>50</xdr:col>
      <xdr:colOff>114300</xdr:colOff>
      <xdr:row>97</xdr:row>
      <xdr:rowOff>150961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74354"/>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142086</xdr:rowOff>
    </xdr:from>
    <xdr:to>
      <xdr:col>45</xdr:col>
      <xdr:colOff>177800</xdr:colOff>
      <xdr:row>97</xdr:row>
      <xdr:rowOff>150961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72736"/>
          <a:ext cx="8890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118783</xdr:rowOff>
    </xdr:from>
    <xdr:to>
      <xdr:col>41</xdr:col>
      <xdr:colOff>50800</xdr:colOff>
      <xdr:row>97</xdr:row>
      <xdr:rowOff>142086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49433"/>
          <a:ext cx="889000" cy="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81448</xdr:rowOff>
    </xdr:from>
    <xdr:to>
      <xdr:col>55</xdr:col>
      <xdr:colOff>50800</xdr:colOff>
      <xdr:row>98</xdr:row>
      <xdr:rowOff>11598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1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167825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92904</xdr:rowOff>
    </xdr:from>
    <xdr:to>
      <xdr:col>50</xdr:col>
      <xdr:colOff>165100</xdr:colOff>
      <xdr:row>98</xdr:row>
      <xdr:rowOff>23054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1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100161</xdr:rowOff>
    </xdr:from>
    <xdr:to>
      <xdr:col>46</xdr:col>
      <xdr:colOff>38100</xdr:colOff>
      <xdr:row>98</xdr:row>
      <xdr:rowOff>30311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21438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2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91286</xdr:rowOff>
    </xdr:from>
    <xdr:to>
      <xdr:col>41</xdr:col>
      <xdr:colOff>101600</xdr:colOff>
      <xdr:row>98</xdr:row>
      <xdr:rowOff>21436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12563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67983</xdr:rowOff>
    </xdr:from>
    <xdr:to>
      <xdr:col>36</xdr:col>
      <xdr:colOff>165100</xdr:colOff>
      <xdr:row>97</xdr:row>
      <xdr:rowOff>169583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160710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88627</xdr:rowOff>
    </xdr:from>
    <xdr:to>
      <xdr:col>85</xdr:col>
      <xdr:colOff>127000</xdr:colOff>
      <xdr:row>35</xdr:row>
      <xdr:rowOff>153492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089377"/>
          <a:ext cx="838200" cy="6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153492</xdr:rowOff>
    </xdr:from>
    <xdr:to>
      <xdr:col>81</xdr:col>
      <xdr:colOff>50800</xdr:colOff>
      <xdr:row>36</xdr:row>
      <xdr:rowOff>43993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54242"/>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578</xdr:rowOff>
    </xdr:from>
    <xdr:to>
      <xdr:col>76</xdr:col>
      <xdr:colOff>114300</xdr:colOff>
      <xdr:row>36</xdr:row>
      <xdr:rowOff>43993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172778"/>
          <a:ext cx="8890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578</xdr:rowOff>
    </xdr:from>
    <xdr:to>
      <xdr:col>71</xdr:col>
      <xdr:colOff>177800</xdr:colOff>
      <xdr:row>36</xdr:row>
      <xdr:rowOff>105296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172778"/>
          <a:ext cx="889000" cy="10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37827</xdr:rowOff>
    </xdr:from>
    <xdr:to>
      <xdr:col>85</xdr:col>
      <xdr:colOff>177800</xdr:colOff>
      <xdr:row>35</xdr:row>
      <xdr:rowOff>139427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3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60704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8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102692</xdr:rowOff>
    </xdr:from>
    <xdr:to>
      <xdr:col>81</xdr:col>
      <xdr:colOff>101600</xdr:colOff>
      <xdr:row>36</xdr:row>
      <xdr:rowOff>32842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49369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164643</xdr:rowOff>
    </xdr:from>
    <xdr:to>
      <xdr:col>76</xdr:col>
      <xdr:colOff>165100</xdr:colOff>
      <xdr:row>36</xdr:row>
      <xdr:rowOff>94793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4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121228</xdr:rowOff>
    </xdr:from>
    <xdr:to>
      <xdr:col>72</xdr:col>
      <xdr:colOff>38100</xdr:colOff>
      <xdr:row>36</xdr:row>
      <xdr:rowOff>51378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1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67905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54496</xdr:rowOff>
    </xdr:from>
    <xdr:to>
      <xdr:col>67</xdr:col>
      <xdr:colOff>101600</xdr:colOff>
      <xdr:row>36</xdr:row>
      <xdr:rowOff>156096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147223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3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21442</xdr:rowOff>
    </xdr:from>
    <xdr:to>
      <xdr:col>85</xdr:col>
      <xdr:colOff>127000</xdr:colOff>
      <xdr:row>57</xdr:row>
      <xdr:rowOff>9027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22642"/>
          <a:ext cx="838200" cy="15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21442</xdr:rowOff>
    </xdr:from>
    <xdr:to>
      <xdr:col>81</xdr:col>
      <xdr:colOff>50800</xdr:colOff>
      <xdr:row>56</xdr:row>
      <xdr:rowOff>115339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22642"/>
          <a:ext cx="889000" cy="9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115339</xdr:rowOff>
    </xdr:from>
    <xdr:to>
      <xdr:col>76</xdr:col>
      <xdr:colOff>114300</xdr:colOff>
      <xdr:row>57</xdr:row>
      <xdr:rowOff>105367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16539"/>
          <a:ext cx="889000" cy="16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40216</xdr:rowOff>
    </xdr:from>
    <xdr:to>
      <xdr:col>71</xdr:col>
      <xdr:colOff>177800</xdr:colOff>
      <xdr:row>57</xdr:row>
      <xdr:rowOff>105367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641416"/>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129677</xdr:rowOff>
    </xdr:from>
    <xdr:to>
      <xdr:col>85</xdr:col>
      <xdr:colOff>177800</xdr:colOff>
      <xdr:row>57</xdr:row>
      <xdr:rowOff>59827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108104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0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142092</xdr:rowOff>
    </xdr:from>
    <xdr:to>
      <xdr:col>81</xdr:col>
      <xdr:colOff>101600</xdr:colOff>
      <xdr:row>56</xdr:row>
      <xdr:rowOff>72242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57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63369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64539</xdr:rowOff>
    </xdr:from>
    <xdr:to>
      <xdr:col>76</xdr:col>
      <xdr:colOff>165100</xdr:colOff>
      <xdr:row>56</xdr:row>
      <xdr:rowOff>166139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157266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5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54567</xdr:rowOff>
    </xdr:from>
    <xdr:to>
      <xdr:col>72</xdr:col>
      <xdr:colOff>38100</xdr:colOff>
      <xdr:row>57</xdr:row>
      <xdr:rowOff>156167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147294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160866</xdr:rowOff>
    </xdr:from>
    <xdr:to>
      <xdr:col>67</xdr:col>
      <xdr:colOff>101600</xdr:colOff>
      <xdr:row>56</xdr:row>
      <xdr:rowOff>91016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107543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3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164675</xdr:rowOff>
    </xdr:from>
    <xdr:to>
      <xdr:col>85</xdr:col>
      <xdr:colOff>127000</xdr:colOff>
      <xdr:row>78</xdr:row>
      <xdr:rowOff>14650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66325"/>
          <a:ext cx="8382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164675</xdr:rowOff>
    </xdr:from>
    <xdr:to>
      <xdr:col>81</xdr:col>
      <xdr:colOff>50800</xdr:colOff>
      <xdr:row>78</xdr:row>
      <xdr:rowOff>13159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66325"/>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13159</xdr:rowOff>
    </xdr:from>
    <xdr:to>
      <xdr:col>76</xdr:col>
      <xdr:colOff>114300</xdr:colOff>
      <xdr:row>78</xdr:row>
      <xdr:rowOff>22417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8625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22417</xdr:rowOff>
    </xdr:from>
    <xdr:to>
      <xdr:col>71</xdr:col>
      <xdr:colOff>177800</xdr:colOff>
      <xdr:row>78</xdr:row>
      <xdr:rowOff>24251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95517"/>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135300</xdr:rowOff>
    </xdr:from>
    <xdr:to>
      <xdr:col>85</xdr:col>
      <xdr:colOff>177800</xdr:colOff>
      <xdr:row>78</xdr:row>
      <xdr:rowOff>65450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113875</xdr:rowOff>
    </xdr:from>
    <xdr:to>
      <xdr:col>81</xdr:col>
      <xdr:colOff>101600</xdr:colOff>
      <xdr:row>78</xdr:row>
      <xdr:rowOff>44025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35152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0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133809</xdr:rowOff>
    </xdr:from>
    <xdr:to>
      <xdr:col>76</xdr:col>
      <xdr:colOff>165100</xdr:colOff>
      <xdr:row>78</xdr:row>
      <xdr:rowOff>63959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55086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143067</xdr:rowOff>
    </xdr:from>
    <xdr:to>
      <xdr:col>72</xdr:col>
      <xdr:colOff>38100</xdr:colOff>
      <xdr:row>78</xdr:row>
      <xdr:rowOff>73217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64344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437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144901</xdr:rowOff>
    </xdr:from>
    <xdr:to>
      <xdr:col>67</xdr:col>
      <xdr:colOff>101600</xdr:colOff>
      <xdr:row>78</xdr:row>
      <xdr:rowOff>75051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66178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439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27105</xdr:rowOff>
    </xdr:from>
    <xdr:to>
      <xdr:col>85</xdr:col>
      <xdr:colOff>127000</xdr:colOff>
      <xdr:row>98</xdr:row>
      <xdr:rowOff>36624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29205"/>
          <a:ext cx="8382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31392</xdr:rowOff>
    </xdr:from>
    <xdr:to>
      <xdr:col>81</xdr:col>
      <xdr:colOff>50800</xdr:colOff>
      <xdr:row>98</xdr:row>
      <xdr:rowOff>36624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833492"/>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20197</xdr:rowOff>
    </xdr:from>
    <xdr:to>
      <xdr:col>76</xdr:col>
      <xdr:colOff>114300</xdr:colOff>
      <xdr:row>98</xdr:row>
      <xdr:rowOff>31392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22297"/>
          <a:ext cx="88900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6090</xdr:rowOff>
    </xdr:from>
    <xdr:to>
      <xdr:col>71</xdr:col>
      <xdr:colOff>177800</xdr:colOff>
      <xdr:row>98</xdr:row>
      <xdr:rowOff>20197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08190"/>
          <a:ext cx="8890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147755</xdr:rowOff>
    </xdr:from>
    <xdr:to>
      <xdr:col>85</xdr:col>
      <xdr:colOff>177800</xdr:colOff>
      <xdr:row>98</xdr:row>
      <xdr:rowOff>77905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126182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157274</xdr:rowOff>
    </xdr:from>
    <xdr:to>
      <xdr:col>81</xdr:col>
      <xdr:colOff>101600</xdr:colOff>
      <xdr:row>98</xdr:row>
      <xdr:rowOff>87424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103951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152042</xdr:rowOff>
    </xdr:from>
    <xdr:to>
      <xdr:col>76</xdr:col>
      <xdr:colOff>165100</xdr:colOff>
      <xdr:row>98</xdr:row>
      <xdr:rowOff>82192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98719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140847</xdr:rowOff>
    </xdr:from>
    <xdr:to>
      <xdr:col>72</xdr:col>
      <xdr:colOff>38100</xdr:colOff>
      <xdr:row>98</xdr:row>
      <xdr:rowOff>70997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87524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4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126740</xdr:rowOff>
    </xdr:from>
    <xdr:to>
      <xdr:col>67</xdr:col>
      <xdr:colOff>101600</xdr:colOff>
      <xdr:row>98</xdr:row>
      <xdr:rowOff>56890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73417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一人当たりコストが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激減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特別定額給付金の支出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を行ったことによるものである。人件費が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42,173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円を占めており、引き続き職員の適正配置による削減努力を行う。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住民税非課税世帯等に対する臨時特別給付金事業や、子育て世帯への臨時特別給付金事業など、国のコロナ対策事業の実施により、前年度から増加している。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新型コロナウイルスワクチン接種事業の実施により、昨年度から増加している。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コロナ禍において、観光産業や飲食事業者等への経済対策を実施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していることや、温泉施設の改修事業等の実施により、前年度に引き続き、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が高い状態が継続し、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無線放送施設やヘリポートの整備事業等の実施により、一人当たりコストが増加した。令和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年度以降も、通信指令施設の整備事業に多額の費用が見込まれているため、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る状態が継続することが想定される。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スクール整備事業の支出が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ひと段落したことに伴い、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、普通交付税の追加交付により、実質収支額が大幅に増加したことに伴い、実質収支比率は大幅に伸びた。また、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新型コロナウイルス感染症対応地方創生臨時交付金の交付があったこと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、財政調整基金の取り崩しは行わず、実質収支・実質単年度収支はともに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財政調整基金を取り崩さなかったため、標準財政規模比は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〇現状：全ての会計で赤字が生じていない。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〇今後の対応：各会計で適正な財政運営、企業経営を行っていく。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72.31.0.208\0102zaisei\&#36001;&#25919;&#35506;\00&#12288;&#36001;&#25919;&#20418;\002&#12288;&#27770;&#31639;&#38306;&#20418;\010%20&#12288;&#36001;&#25919;&#29366;&#27841;&#36039;&#26009;&#38598;\&#20196;&#21644;&#65299;&#24180;&#24230;\R5.9&#26376;\30_&#36215;&#26696;\&#12304;&#36001;&#25919;&#29366;&#27841;&#36039;&#26009;&#38598;&#12305;_352047_&#33833;&#24066;_2021(2&#22238;&#30446;).xlsx" TargetMode="External"/><Relationship Id="rId1" Type="http://schemas.openxmlformats.org/officeDocument/2006/relationships/externalLinkPath" Target="/&#36001;&#25919;&#35506;/00&#12288;&#36001;&#25919;&#20418;/002&#12288;&#27770;&#31639;&#38306;&#20418;/010%20&#12288;&#36001;&#25919;&#29366;&#27841;&#36039;&#26009;&#38598;/&#20196;&#21644;&#65299;&#24180;&#24230;/R5.9&#26376;/30_&#36215;&#26696;/&#12304;&#36001;&#25919;&#29366;&#27841;&#36039;&#26009;&#38598;&#12305;_352047_&#3383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N51">
            <v>1.8</v>
          </cell>
        </row>
        <row r="53">
          <cell r="BP53">
            <v>65.7</v>
          </cell>
          <cell r="BX53">
            <v>67.2</v>
          </cell>
          <cell r="CF53">
            <v>68.400000000000006</v>
          </cell>
          <cell r="CN53">
            <v>70.099999999999994</v>
          </cell>
          <cell r="CV53">
            <v>71.599999999999994</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CN73">
            <v>1.8</v>
          </cell>
        </row>
        <row r="75">
          <cell r="BP75">
            <v>7.6</v>
          </cell>
          <cell r="BX75">
            <v>7.1</v>
          </cell>
          <cell r="CF75">
            <v>6.3</v>
          </cell>
          <cell r="CN75">
            <v>5.7</v>
          </cell>
          <cell r="CV75">
            <v>5.6</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76" t="s">
        <v>80</v>
      </c>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c r="BO1" s="576"/>
      <c r="BP1" s="576"/>
      <c r="BQ1" s="576"/>
      <c r="BR1" s="576"/>
      <c r="BS1" s="576"/>
      <c r="BT1" s="576"/>
      <c r="BU1" s="576"/>
      <c r="BV1" s="576"/>
      <c r="BW1" s="576"/>
      <c r="BX1" s="576"/>
      <c r="BY1" s="576"/>
      <c r="BZ1" s="576"/>
      <c r="CA1" s="576"/>
      <c r="CB1" s="576"/>
      <c r="CC1" s="576"/>
      <c r="CD1" s="576"/>
      <c r="CE1" s="576"/>
      <c r="CF1" s="576"/>
      <c r="CG1" s="576"/>
      <c r="CH1" s="576"/>
      <c r="CI1" s="576"/>
      <c r="CJ1" s="576"/>
      <c r="CK1" s="576"/>
      <c r="CL1" s="576"/>
      <c r="CM1" s="576"/>
      <c r="CN1" s="576"/>
      <c r="CO1" s="576"/>
      <c r="CP1" s="576"/>
      <c r="CQ1" s="576"/>
      <c r="CR1" s="576"/>
      <c r="CS1" s="576"/>
      <c r="CT1" s="576"/>
      <c r="CU1" s="576"/>
      <c r="CV1" s="576"/>
      <c r="CW1" s="576"/>
      <c r="CX1" s="576"/>
      <c r="CY1" s="576"/>
      <c r="CZ1" s="576"/>
      <c r="DA1" s="576"/>
      <c r="DB1" s="576"/>
      <c r="DC1" s="576"/>
      <c r="DD1" s="576"/>
      <c r="DE1" s="576"/>
      <c r="DF1" s="576"/>
      <c r="DG1" s="576"/>
      <c r="DH1" s="576"/>
      <c r="DI1" s="576"/>
      <c r="DJ1" s="172"/>
      <c r="DK1" s="172"/>
      <c r="DL1" s="172"/>
      <c r="DM1" s="172"/>
      <c r="DN1" s="172"/>
      <c r="DO1" s="172"/>
    </row>
    <row r="2" spans="1:119" ht="24.75" thickBot="1" x14ac:dyDescent="0.2">
      <c r="B2" s="173" t="s">
        <v>81</v>
      </c>
      <c r="C2" s="173"/>
      <c r="D2" s="174"/>
    </row>
    <row r="3" spans="1:119" ht="18.75" customHeight="1" thickBot="1" x14ac:dyDescent="0.2">
      <c r="A3" s="172"/>
      <c r="B3" s="577" t="s">
        <v>82</v>
      </c>
      <c r="C3" s="578"/>
      <c r="D3" s="578"/>
      <c r="E3" s="579"/>
      <c r="F3" s="579"/>
      <c r="G3" s="579"/>
      <c r="H3" s="579"/>
      <c r="I3" s="579"/>
      <c r="J3" s="579"/>
      <c r="K3" s="579"/>
      <c r="L3" s="579" t="s">
        <v>83</v>
      </c>
      <c r="M3" s="579"/>
      <c r="N3" s="579"/>
      <c r="O3" s="579"/>
      <c r="P3" s="579"/>
      <c r="Q3" s="579"/>
      <c r="R3" s="582"/>
      <c r="S3" s="582"/>
      <c r="T3" s="582"/>
      <c r="U3" s="582"/>
      <c r="V3" s="583"/>
      <c r="W3" s="473" t="s">
        <v>84</v>
      </c>
      <c r="X3" s="474"/>
      <c r="Y3" s="474"/>
      <c r="Z3" s="474"/>
      <c r="AA3" s="474"/>
      <c r="AB3" s="578"/>
      <c r="AC3" s="582" t="s">
        <v>85</v>
      </c>
      <c r="AD3" s="474"/>
      <c r="AE3" s="474"/>
      <c r="AF3" s="474"/>
      <c r="AG3" s="474"/>
      <c r="AH3" s="474"/>
      <c r="AI3" s="474"/>
      <c r="AJ3" s="474"/>
      <c r="AK3" s="474"/>
      <c r="AL3" s="544"/>
      <c r="AM3" s="473" t="s">
        <v>86</v>
      </c>
      <c r="AN3" s="474"/>
      <c r="AO3" s="474"/>
      <c r="AP3" s="474"/>
      <c r="AQ3" s="474"/>
      <c r="AR3" s="474"/>
      <c r="AS3" s="474"/>
      <c r="AT3" s="474"/>
      <c r="AU3" s="474"/>
      <c r="AV3" s="474"/>
      <c r="AW3" s="474"/>
      <c r="AX3" s="544"/>
      <c r="AY3" s="536" t="s">
        <v>1</v>
      </c>
      <c r="AZ3" s="537"/>
      <c r="BA3" s="537"/>
      <c r="BB3" s="537"/>
      <c r="BC3" s="537"/>
      <c r="BD3" s="537"/>
      <c r="BE3" s="537"/>
      <c r="BF3" s="537"/>
      <c r="BG3" s="537"/>
      <c r="BH3" s="537"/>
      <c r="BI3" s="537"/>
      <c r="BJ3" s="537"/>
      <c r="BK3" s="537"/>
      <c r="BL3" s="537"/>
      <c r="BM3" s="586"/>
      <c r="BN3" s="473" t="s">
        <v>87</v>
      </c>
      <c r="BO3" s="474"/>
      <c r="BP3" s="474"/>
      <c r="BQ3" s="474"/>
      <c r="BR3" s="474"/>
      <c r="BS3" s="474"/>
      <c r="BT3" s="474"/>
      <c r="BU3" s="544"/>
      <c r="BV3" s="473" t="s">
        <v>88</v>
      </c>
      <c r="BW3" s="474"/>
      <c r="BX3" s="474"/>
      <c r="BY3" s="474"/>
      <c r="BZ3" s="474"/>
      <c r="CA3" s="474"/>
      <c r="CB3" s="474"/>
      <c r="CC3" s="544"/>
      <c r="CD3" s="536" t="s">
        <v>1</v>
      </c>
      <c r="CE3" s="537"/>
      <c r="CF3" s="537"/>
      <c r="CG3" s="537"/>
      <c r="CH3" s="537"/>
      <c r="CI3" s="537"/>
      <c r="CJ3" s="537"/>
      <c r="CK3" s="537"/>
      <c r="CL3" s="537"/>
      <c r="CM3" s="537"/>
      <c r="CN3" s="537"/>
      <c r="CO3" s="537"/>
      <c r="CP3" s="537"/>
      <c r="CQ3" s="537"/>
      <c r="CR3" s="537"/>
      <c r="CS3" s="586"/>
      <c r="CT3" s="473" t="s">
        <v>89</v>
      </c>
      <c r="CU3" s="474"/>
      <c r="CV3" s="474"/>
      <c r="CW3" s="474"/>
      <c r="CX3" s="474"/>
      <c r="CY3" s="474"/>
      <c r="CZ3" s="474"/>
      <c r="DA3" s="544"/>
      <c r="DB3" s="473" t="s">
        <v>90</v>
      </c>
      <c r="DC3" s="474"/>
      <c r="DD3" s="474"/>
      <c r="DE3" s="474"/>
      <c r="DF3" s="474"/>
      <c r="DG3" s="474"/>
      <c r="DH3" s="474"/>
      <c r="DI3" s="544"/>
    </row>
    <row r="4" spans="1:119" ht="18.75" customHeight="1" x14ac:dyDescent="0.15">
      <c r="A4" s="172"/>
      <c r="B4" s="552"/>
      <c r="C4" s="553"/>
      <c r="D4" s="553"/>
      <c r="E4" s="554"/>
      <c r="F4" s="554"/>
      <c r="G4" s="554"/>
      <c r="H4" s="554"/>
      <c r="I4" s="554"/>
      <c r="J4" s="554"/>
      <c r="K4" s="554"/>
      <c r="L4" s="554"/>
      <c r="M4" s="554"/>
      <c r="N4" s="554"/>
      <c r="O4" s="554"/>
      <c r="P4" s="554"/>
      <c r="Q4" s="554"/>
      <c r="R4" s="558"/>
      <c r="S4" s="558"/>
      <c r="T4" s="558"/>
      <c r="U4" s="558"/>
      <c r="V4" s="559"/>
      <c r="W4" s="545"/>
      <c r="X4" s="355"/>
      <c r="Y4" s="355"/>
      <c r="Z4" s="355"/>
      <c r="AA4" s="355"/>
      <c r="AB4" s="553"/>
      <c r="AC4" s="558"/>
      <c r="AD4" s="355"/>
      <c r="AE4" s="355"/>
      <c r="AF4" s="355"/>
      <c r="AG4" s="355"/>
      <c r="AH4" s="355"/>
      <c r="AI4" s="355"/>
      <c r="AJ4" s="355"/>
      <c r="AK4" s="355"/>
      <c r="AL4" s="546"/>
      <c r="AM4" s="495"/>
      <c r="AN4" s="393"/>
      <c r="AO4" s="393"/>
      <c r="AP4" s="393"/>
      <c r="AQ4" s="393"/>
      <c r="AR4" s="393"/>
      <c r="AS4" s="393"/>
      <c r="AT4" s="393"/>
      <c r="AU4" s="393"/>
      <c r="AV4" s="393"/>
      <c r="AW4" s="393"/>
      <c r="AX4" s="585"/>
      <c r="AY4" s="430" t="s">
        <v>91</v>
      </c>
      <c r="AZ4" s="431"/>
      <c r="BA4" s="431"/>
      <c r="BB4" s="431"/>
      <c r="BC4" s="431"/>
      <c r="BD4" s="431"/>
      <c r="BE4" s="431"/>
      <c r="BF4" s="431"/>
      <c r="BG4" s="431"/>
      <c r="BH4" s="431"/>
      <c r="BI4" s="431"/>
      <c r="BJ4" s="431"/>
      <c r="BK4" s="431"/>
      <c r="BL4" s="431"/>
      <c r="BM4" s="432"/>
      <c r="BN4" s="433">
        <v>33556630</v>
      </c>
      <c r="BO4" s="434"/>
      <c r="BP4" s="434"/>
      <c r="BQ4" s="434"/>
      <c r="BR4" s="434"/>
      <c r="BS4" s="434"/>
      <c r="BT4" s="434"/>
      <c r="BU4" s="435"/>
      <c r="BV4" s="433">
        <v>35215960</v>
      </c>
      <c r="BW4" s="434"/>
      <c r="BX4" s="434"/>
      <c r="BY4" s="434"/>
      <c r="BZ4" s="434"/>
      <c r="CA4" s="434"/>
      <c r="CB4" s="434"/>
      <c r="CC4" s="435"/>
      <c r="CD4" s="570" t="s">
        <v>92</v>
      </c>
      <c r="CE4" s="571"/>
      <c r="CF4" s="571"/>
      <c r="CG4" s="571"/>
      <c r="CH4" s="571"/>
      <c r="CI4" s="571"/>
      <c r="CJ4" s="571"/>
      <c r="CK4" s="571"/>
      <c r="CL4" s="571"/>
      <c r="CM4" s="571"/>
      <c r="CN4" s="571"/>
      <c r="CO4" s="571"/>
      <c r="CP4" s="571"/>
      <c r="CQ4" s="571"/>
      <c r="CR4" s="571"/>
      <c r="CS4" s="572"/>
      <c r="CT4" s="573">
        <v>7.2</v>
      </c>
      <c r="CU4" s="574"/>
      <c r="CV4" s="574"/>
      <c r="CW4" s="574"/>
      <c r="CX4" s="574"/>
      <c r="CY4" s="574"/>
      <c r="CZ4" s="574"/>
      <c r="DA4" s="575"/>
      <c r="DB4" s="573">
        <v>3.3</v>
      </c>
      <c r="DC4" s="574"/>
      <c r="DD4" s="574"/>
      <c r="DE4" s="574"/>
      <c r="DF4" s="574"/>
      <c r="DG4" s="574"/>
      <c r="DH4" s="574"/>
      <c r="DI4" s="575"/>
    </row>
    <row r="5" spans="1:119" ht="18.75" customHeight="1" x14ac:dyDescent="0.15">
      <c r="A5" s="172"/>
      <c r="B5" s="580"/>
      <c r="C5" s="394"/>
      <c r="D5" s="394"/>
      <c r="E5" s="581"/>
      <c r="F5" s="581"/>
      <c r="G5" s="581"/>
      <c r="H5" s="581"/>
      <c r="I5" s="581"/>
      <c r="J5" s="581"/>
      <c r="K5" s="581"/>
      <c r="L5" s="581"/>
      <c r="M5" s="581"/>
      <c r="N5" s="581"/>
      <c r="O5" s="581"/>
      <c r="P5" s="581"/>
      <c r="Q5" s="581"/>
      <c r="R5" s="392"/>
      <c r="S5" s="392"/>
      <c r="T5" s="392"/>
      <c r="U5" s="392"/>
      <c r="V5" s="584"/>
      <c r="W5" s="495"/>
      <c r="X5" s="393"/>
      <c r="Y5" s="393"/>
      <c r="Z5" s="393"/>
      <c r="AA5" s="393"/>
      <c r="AB5" s="394"/>
      <c r="AC5" s="392"/>
      <c r="AD5" s="393"/>
      <c r="AE5" s="393"/>
      <c r="AF5" s="393"/>
      <c r="AG5" s="393"/>
      <c r="AH5" s="393"/>
      <c r="AI5" s="393"/>
      <c r="AJ5" s="393"/>
      <c r="AK5" s="393"/>
      <c r="AL5" s="585"/>
      <c r="AM5" s="461" t="s">
        <v>93</v>
      </c>
      <c r="AN5" s="361"/>
      <c r="AO5" s="361"/>
      <c r="AP5" s="361"/>
      <c r="AQ5" s="361"/>
      <c r="AR5" s="361"/>
      <c r="AS5" s="361"/>
      <c r="AT5" s="362"/>
      <c r="AU5" s="462" t="s">
        <v>94</v>
      </c>
      <c r="AV5" s="463"/>
      <c r="AW5" s="463"/>
      <c r="AX5" s="463"/>
      <c r="AY5" s="418" t="s">
        <v>95</v>
      </c>
      <c r="AZ5" s="419"/>
      <c r="BA5" s="419"/>
      <c r="BB5" s="419"/>
      <c r="BC5" s="419"/>
      <c r="BD5" s="419"/>
      <c r="BE5" s="419"/>
      <c r="BF5" s="419"/>
      <c r="BG5" s="419"/>
      <c r="BH5" s="419"/>
      <c r="BI5" s="419"/>
      <c r="BJ5" s="419"/>
      <c r="BK5" s="419"/>
      <c r="BL5" s="419"/>
      <c r="BM5" s="420"/>
      <c r="BN5" s="404">
        <v>32041810</v>
      </c>
      <c r="BO5" s="405"/>
      <c r="BP5" s="405"/>
      <c r="BQ5" s="405"/>
      <c r="BR5" s="405"/>
      <c r="BS5" s="405"/>
      <c r="BT5" s="405"/>
      <c r="BU5" s="406"/>
      <c r="BV5" s="404">
        <v>34285409</v>
      </c>
      <c r="BW5" s="405"/>
      <c r="BX5" s="405"/>
      <c r="BY5" s="405"/>
      <c r="BZ5" s="405"/>
      <c r="CA5" s="405"/>
      <c r="CB5" s="405"/>
      <c r="CC5" s="406"/>
      <c r="CD5" s="444" t="s">
        <v>96</v>
      </c>
      <c r="CE5" s="364"/>
      <c r="CF5" s="364"/>
      <c r="CG5" s="364"/>
      <c r="CH5" s="364"/>
      <c r="CI5" s="364"/>
      <c r="CJ5" s="364"/>
      <c r="CK5" s="364"/>
      <c r="CL5" s="364"/>
      <c r="CM5" s="364"/>
      <c r="CN5" s="364"/>
      <c r="CO5" s="364"/>
      <c r="CP5" s="364"/>
      <c r="CQ5" s="364"/>
      <c r="CR5" s="364"/>
      <c r="CS5" s="445"/>
      <c r="CT5" s="401">
        <v>87.9</v>
      </c>
      <c r="CU5" s="402"/>
      <c r="CV5" s="402"/>
      <c r="CW5" s="402"/>
      <c r="CX5" s="402"/>
      <c r="CY5" s="402"/>
      <c r="CZ5" s="402"/>
      <c r="DA5" s="403"/>
      <c r="DB5" s="401">
        <v>92.1</v>
      </c>
      <c r="DC5" s="402"/>
      <c r="DD5" s="402"/>
      <c r="DE5" s="402"/>
      <c r="DF5" s="402"/>
      <c r="DG5" s="402"/>
      <c r="DH5" s="402"/>
      <c r="DI5" s="403"/>
    </row>
    <row r="6" spans="1:119" ht="18.75" customHeight="1" x14ac:dyDescent="0.15">
      <c r="A6" s="172"/>
      <c r="B6" s="550" t="s">
        <v>97</v>
      </c>
      <c r="C6" s="391"/>
      <c r="D6" s="391"/>
      <c r="E6" s="551"/>
      <c r="F6" s="551"/>
      <c r="G6" s="551"/>
      <c r="H6" s="551"/>
      <c r="I6" s="551"/>
      <c r="J6" s="551"/>
      <c r="K6" s="551"/>
      <c r="L6" s="551" t="s">
        <v>98</v>
      </c>
      <c r="M6" s="551"/>
      <c r="N6" s="551"/>
      <c r="O6" s="551"/>
      <c r="P6" s="551"/>
      <c r="Q6" s="551"/>
      <c r="R6" s="389"/>
      <c r="S6" s="389"/>
      <c r="T6" s="389"/>
      <c r="U6" s="389"/>
      <c r="V6" s="557"/>
      <c r="W6" s="494" t="s">
        <v>99</v>
      </c>
      <c r="X6" s="390"/>
      <c r="Y6" s="390"/>
      <c r="Z6" s="390"/>
      <c r="AA6" s="390"/>
      <c r="AB6" s="391"/>
      <c r="AC6" s="562" t="s">
        <v>100</v>
      </c>
      <c r="AD6" s="563"/>
      <c r="AE6" s="563"/>
      <c r="AF6" s="563"/>
      <c r="AG6" s="563"/>
      <c r="AH6" s="563"/>
      <c r="AI6" s="563"/>
      <c r="AJ6" s="563"/>
      <c r="AK6" s="563"/>
      <c r="AL6" s="564"/>
      <c r="AM6" s="461" t="s">
        <v>101</v>
      </c>
      <c r="AN6" s="361"/>
      <c r="AO6" s="361"/>
      <c r="AP6" s="361"/>
      <c r="AQ6" s="361"/>
      <c r="AR6" s="361"/>
      <c r="AS6" s="361"/>
      <c r="AT6" s="362"/>
      <c r="AU6" s="462" t="s">
        <v>94</v>
      </c>
      <c r="AV6" s="463"/>
      <c r="AW6" s="463"/>
      <c r="AX6" s="463"/>
      <c r="AY6" s="418" t="s">
        <v>102</v>
      </c>
      <c r="AZ6" s="419"/>
      <c r="BA6" s="419"/>
      <c r="BB6" s="419"/>
      <c r="BC6" s="419"/>
      <c r="BD6" s="419"/>
      <c r="BE6" s="419"/>
      <c r="BF6" s="419"/>
      <c r="BG6" s="419"/>
      <c r="BH6" s="419"/>
      <c r="BI6" s="419"/>
      <c r="BJ6" s="419"/>
      <c r="BK6" s="419"/>
      <c r="BL6" s="419"/>
      <c r="BM6" s="420"/>
      <c r="BN6" s="404">
        <v>1514820</v>
      </c>
      <c r="BO6" s="405"/>
      <c r="BP6" s="405"/>
      <c r="BQ6" s="405"/>
      <c r="BR6" s="405"/>
      <c r="BS6" s="405"/>
      <c r="BT6" s="405"/>
      <c r="BU6" s="406"/>
      <c r="BV6" s="404">
        <v>930551</v>
      </c>
      <c r="BW6" s="405"/>
      <c r="BX6" s="405"/>
      <c r="BY6" s="405"/>
      <c r="BZ6" s="405"/>
      <c r="CA6" s="405"/>
      <c r="CB6" s="405"/>
      <c r="CC6" s="406"/>
      <c r="CD6" s="444" t="s">
        <v>103</v>
      </c>
      <c r="CE6" s="364"/>
      <c r="CF6" s="364"/>
      <c r="CG6" s="364"/>
      <c r="CH6" s="364"/>
      <c r="CI6" s="364"/>
      <c r="CJ6" s="364"/>
      <c r="CK6" s="364"/>
      <c r="CL6" s="364"/>
      <c r="CM6" s="364"/>
      <c r="CN6" s="364"/>
      <c r="CO6" s="364"/>
      <c r="CP6" s="364"/>
      <c r="CQ6" s="364"/>
      <c r="CR6" s="364"/>
      <c r="CS6" s="445"/>
      <c r="CT6" s="547">
        <v>90.4</v>
      </c>
      <c r="CU6" s="548"/>
      <c r="CV6" s="548"/>
      <c r="CW6" s="548"/>
      <c r="CX6" s="548"/>
      <c r="CY6" s="548"/>
      <c r="CZ6" s="548"/>
      <c r="DA6" s="549"/>
      <c r="DB6" s="547">
        <v>95.9</v>
      </c>
      <c r="DC6" s="548"/>
      <c r="DD6" s="548"/>
      <c r="DE6" s="548"/>
      <c r="DF6" s="548"/>
      <c r="DG6" s="548"/>
      <c r="DH6" s="548"/>
      <c r="DI6" s="549"/>
    </row>
    <row r="7" spans="1:119" ht="18.75" customHeight="1" x14ac:dyDescent="0.15">
      <c r="A7" s="172"/>
      <c r="B7" s="552"/>
      <c r="C7" s="553"/>
      <c r="D7" s="553"/>
      <c r="E7" s="554"/>
      <c r="F7" s="554"/>
      <c r="G7" s="554"/>
      <c r="H7" s="554"/>
      <c r="I7" s="554"/>
      <c r="J7" s="554"/>
      <c r="K7" s="554"/>
      <c r="L7" s="554"/>
      <c r="M7" s="554"/>
      <c r="N7" s="554"/>
      <c r="O7" s="554"/>
      <c r="P7" s="554"/>
      <c r="Q7" s="554"/>
      <c r="R7" s="558"/>
      <c r="S7" s="558"/>
      <c r="T7" s="558"/>
      <c r="U7" s="558"/>
      <c r="V7" s="559"/>
      <c r="W7" s="545"/>
      <c r="X7" s="355"/>
      <c r="Y7" s="355"/>
      <c r="Z7" s="355"/>
      <c r="AA7" s="355"/>
      <c r="AB7" s="553"/>
      <c r="AC7" s="565"/>
      <c r="AD7" s="356"/>
      <c r="AE7" s="356"/>
      <c r="AF7" s="356"/>
      <c r="AG7" s="356"/>
      <c r="AH7" s="356"/>
      <c r="AI7" s="356"/>
      <c r="AJ7" s="356"/>
      <c r="AK7" s="356"/>
      <c r="AL7" s="566"/>
      <c r="AM7" s="461" t="s">
        <v>104</v>
      </c>
      <c r="AN7" s="361"/>
      <c r="AO7" s="361"/>
      <c r="AP7" s="361"/>
      <c r="AQ7" s="361"/>
      <c r="AR7" s="361"/>
      <c r="AS7" s="361"/>
      <c r="AT7" s="362"/>
      <c r="AU7" s="462" t="s">
        <v>105</v>
      </c>
      <c r="AV7" s="463"/>
      <c r="AW7" s="463"/>
      <c r="AX7" s="463"/>
      <c r="AY7" s="418" t="s">
        <v>106</v>
      </c>
      <c r="AZ7" s="419"/>
      <c r="BA7" s="419"/>
      <c r="BB7" s="419"/>
      <c r="BC7" s="419"/>
      <c r="BD7" s="419"/>
      <c r="BE7" s="419"/>
      <c r="BF7" s="419"/>
      <c r="BG7" s="419"/>
      <c r="BH7" s="419"/>
      <c r="BI7" s="419"/>
      <c r="BJ7" s="419"/>
      <c r="BK7" s="419"/>
      <c r="BL7" s="419"/>
      <c r="BM7" s="420"/>
      <c r="BN7" s="404">
        <v>217421</v>
      </c>
      <c r="BO7" s="405"/>
      <c r="BP7" s="405"/>
      <c r="BQ7" s="405"/>
      <c r="BR7" s="405"/>
      <c r="BS7" s="405"/>
      <c r="BT7" s="405"/>
      <c r="BU7" s="406"/>
      <c r="BV7" s="404">
        <v>351039</v>
      </c>
      <c r="BW7" s="405"/>
      <c r="BX7" s="405"/>
      <c r="BY7" s="405"/>
      <c r="BZ7" s="405"/>
      <c r="CA7" s="405"/>
      <c r="CB7" s="405"/>
      <c r="CC7" s="406"/>
      <c r="CD7" s="444" t="s">
        <v>107</v>
      </c>
      <c r="CE7" s="364"/>
      <c r="CF7" s="364"/>
      <c r="CG7" s="364"/>
      <c r="CH7" s="364"/>
      <c r="CI7" s="364"/>
      <c r="CJ7" s="364"/>
      <c r="CK7" s="364"/>
      <c r="CL7" s="364"/>
      <c r="CM7" s="364"/>
      <c r="CN7" s="364"/>
      <c r="CO7" s="364"/>
      <c r="CP7" s="364"/>
      <c r="CQ7" s="364"/>
      <c r="CR7" s="364"/>
      <c r="CS7" s="445"/>
      <c r="CT7" s="404">
        <v>18021533</v>
      </c>
      <c r="CU7" s="405"/>
      <c r="CV7" s="405"/>
      <c r="CW7" s="405"/>
      <c r="CX7" s="405"/>
      <c r="CY7" s="405"/>
      <c r="CZ7" s="405"/>
      <c r="DA7" s="406"/>
      <c r="DB7" s="404">
        <v>17482883</v>
      </c>
      <c r="DC7" s="405"/>
      <c r="DD7" s="405"/>
      <c r="DE7" s="405"/>
      <c r="DF7" s="405"/>
      <c r="DG7" s="405"/>
      <c r="DH7" s="405"/>
      <c r="DI7" s="406"/>
    </row>
    <row r="8" spans="1:119" ht="18.75" customHeight="1" thickBot="1" x14ac:dyDescent="0.2">
      <c r="A8" s="172"/>
      <c r="B8" s="555"/>
      <c r="C8" s="500"/>
      <c r="D8" s="500"/>
      <c r="E8" s="556"/>
      <c r="F8" s="556"/>
      <c r="G8" s="556"/>
      <c r="H8" s="556"/>
      <c r="I8" s="556"/>
      <c r="J8" s="556"/>
      <c r="K8" s="556"/>
      <c r="L8" s="556"/>
      <c r="M8" s="556"/>
      <c r="N8" s="556"/>
      <c r="O8" s="556"/>
      <c r="P8" s="556"/>
      <c r="Q8" s="556"/>
      <c r="R8" s="560"/>
      <c r="S8" s="560"/>
      <c r="T8" s="560"/>
      <c r="U8" s="560"/>
      <c r="V8" s="561"/>
      <c r="W8" s="475"/>
      <c r="X8" s="476"/>
      <c r="Y8" s="476"/>
      <c r="Z8" s="476"/>
      <c r="AA8" s="476"/>
      <c r="AB8" s="500"/>
      <c r="AC8" s="567"/>
      <c r="AD8" s="568"/>
      <c r="AE8" s="568"/>
      <c r="AF8" s="568"/>
      <c r="AG8" s="568"/>
      <c r="AH8" s="568"/>
      <c r="AI8" s="568"/>
      <c r="AJ8" s="568"/>
      <c r="AK8" s="568"/>
      <c r="AL8" s="569"/>
      <c r="AM8" s="461" t="s">
        <v>108</v>
      </c>
      <c r="AN8" s="361"/>
      <c r="AO8" s="361"/>
      <c r="AP8" s="361"/>
      <c r="AQ8" s="361"/>
      <c r="AR8" s="361"/>
      <c r="AS8" s="361"/>
      <c r="AT8" s="362"/>
      <c r="AU8" s="462" t="s">
        <v>109</v>
      </c>
      <c r="AV8" s="463"/>
      <c r="AW8" s="463"/>
      <c r="AX8" s="463"/>
      <c r="AY8" s="418" t="s">
        <v>110</v>
      </c>
      <c r="AZ8" s="419"/>
      <c r="BA8" s="419"/>
      <c r="BB8" s="419"/>
      <c r="BC8" s="419"/>
      <c r="BD8" s="419"/>
      <c r="BE8" s="419"/>
      <c r="BF8" s="419"/>
      <c r="BG8" s="419"/>
      <c r="BH8" s="419"/>
      <c r="BI8" s="419"/>
      <c r="BJ8" s="419"/>
      <c r="BK8" s="419"/>
      <c r="BL8" s="419"/>
      <c r="BM8" s="420"/>
      <c r="BN8" s="404">
        <v>1297399</v>
      </c>
      <c r="BO8" s="405"/>
      <c r="BP8" s="405"/>
      <c r="BQ8" s="405"/>
      <c r="BR8" s="405"/>
      <c r="BS8" s="405"/>
      <c r="BT8" s="405"/>
      <c r="BU8" s="406"/>
      <c r="BV8" s="404">
        <v>579512</v>
      </c>
      <c r="BW8" s="405"/>
      <c r="BX8" s="405"/>
      <c r="BY8" s="405"/>
      <c r="BZ8" s="405"/>
      <c r="CA8" s="405"/>
      <c r="CB8" s="405"/>
      <c r="CC8" s="406"/>
      <c r="CD8" s="444" t="s">
        <v>111</v>
      </c>
      <c r="CE8" s="364"/>
      <c r="CF8" s="364"/>
      <c r="CG8" s="364"/>
      <c r="CH8" s="364"/>
      <c r="CI8" s="364"/>
      <c r="CJ8" s="364"/>
      <c r="CK8" s="364"/>
      <c r="CL8" s="364"/>
      <c r="CM8" s="364"/>
      <c r="CN8" s="364"/>
      <c r="CO8" s="364"/>
      <c r="CP8" s="364"/>
      <c r="CQ8" s="364"/>
      <c r="CR8" s="364"/>
      <c r="CS8" s="445"/>
      <c r="CT8" s="507">
        <v>0.32</v>
      </c>
      <c r="CU8" s="508"/>
      <c r="CV8" s="508"/>
      <c r="CW8" s="508"/>
      <c r="CX8" s="508"/>
      <c r="CY8" s="508"/>
      <c r="CZ8" s="508"/>
      <c r="DA8" s="509"/>
      <c r="DB8" s="507">
        <v>0.33</v>
      </c>
      <c r="DC8" s="508"/>
      <c r="DD8" s="508"/>
      <c r="DE8" s="508"/>
      <c r="DF8" s="508"/>
      <c r="DG8" s="508"/>
      <c r="DH8" s="508"/>
      <c r="DI8" s="509"/>
    </row>
    <row r="9" spans="1:119" ht="18.75" customHeight="1" thickBot="1" x14ac:dyDescent="0.2">
      <c r="A9" s="172"/>
      <c r="B9" s="536" t="s">
        <v>112</v>
      </c>
      <c r="C9" s="537"/>
      <c r="D9" s="537"/>
      <c r="E9" s="537"/>
      <c r="F9" s="537"/>
      <c r="G9" s="537"/>
      <c r="H9" s="537"/>
      <c r="I9" s="537"/>
      <c r="J9" s="537"/>
      <c r="K9" s="455"/>
      <c r="L9" s="538" t="s">
        <v>113</v>
      </c>
      <c r="M9" s="539"/>
      <c r="N9" s="539"/>
      <c r="O9" s="539"/>
      <c r="P9" s="539"/>
      <c r="Q9" s="540"/>
      <c r="R9" s="541">
        <v>44626</v>
      </c>
      <c r="S9" s="542"/>
      <c r="T9" s="542"/>
      <c r="U9" s="542"/>
      <c r="V9" s="543"/>
      <c r="W9" s="473" t="s">
        <v>114</v>
      </c>
      <c r="X9" s="474"/>
      <c r="Y9" s="474"/>
      <c r="Z9" s="474"/>
      <c r="AA9" s="474"/>
      <c r="AB9" s="474"/>
      <c r="AC9" s="474"/>
      <c r="AD9" s="474"/>
      <c r="AE9" s="474"/>
      <c r="AF9" s="474"/>
      <c r="AG9" s="474"/>
      <c r="AH9" s="474"/>
      <c r="AI9" s="474"/>
      <c r="AJ9" s="474"/>
      <c r="AK9" s="474"/>
      <c r="AL9" s="544"/>
      <c r="AM9" s="461" t="s">
        <v>115</v>
      </c>
      <c r="AN9" s="361"/>
      <c r="AO9" s="361"/>
      <c r="AP9" s="361"/>
      <c r="AQ9" s="361"/>
      <c r="AR9" s="361"/>
      <c r="AS9" s="361"/>
      <c r="AT9" s="362"/>
      <c r="AU9" s="462" t="s">
        <v>116</v>
      </c>
      <c r="AV9" s="463"/>
      <c r="AW9" s="463"/>
      <c r="AX9" s="463"/>
      <c r="AY9" s="418" t="s">
        <v>117</v>
      </c>
      <c r="AZ9" s="419"/>
      <c r="BA9" s="419"/>
      <c r="BB9" s="419"/>
      <c r="BC9" s="419"/>
      <c r="BD9" s="419"/>
      <c r="BE9" s="419"/>
      <c r="BF9" s="419"/>
      <c r="BG9" s="419"/>
      <c r="BH9" s="419"/>
      <c r="BI9" s="419"/>
      <c r="BJ9" s="419"/>
      <c r="BK9" s="419"/>
      <c r="BL9" s="419"/>
      <c r="BM9" s="420"/>
      <c r="BN9" s="404">
        <v>717887</v>
      </c>
      <c r="BO9" s="405"/>
      <c r="BP9" s="405"/>
      <c r="BQ9" s="405"/>
      <c r="BR9" s="405"/>
      <c r="BS9" s="405"/>
      <c r="BT9" s="405"/>
      <c r="BU9" s="406"/>
      <c r="BV9" s="404">
        <v>32852</v>
      </c>
      <c r="BW9" s="405"/>
      <c r="BX9" s="405"/>
      <c r="BY9" s="405"/>
      <c r="BZ9" s="405"/>
      <c r="CA9" s="405"/>
      <c r="CB9" s="405"/>
      <c r="CC9" s="406"/>
      <c r="CD9" s="444" t="s">
        <v>118</v>
      </c>
      <c r="CE9" s="364"/>
      <c r="CF9" s="364"/>
      <c r="CG9" s="364"/>
      <c r="CH9" s="364"/>
      <c r="CI9" s="364"/>
      <c r="CJ9" s="364"/>
      <c r="CK9" s="364"/>
      <c r="CL9" s="364"/>
      <c r="CM9" s="364"/>
      <c r="CN9" s="364"/>
      <c r="CO9" s="364"/>
      <c r="CP9" s="364"/>
      <c r="CQ9" s="364"/>
      <c r="CR9" s="364"/>
      <c r="CS9" s="445"/>
      <c r="CT9" s="401">
        <v>14</v>
      </c>
      <c r="CU9" s="402"/>
      <c r="CV9" s="402"/>
      <c r="CW9" s="402"/>
      <c r="CX9" s="402"/>
      <c r="CY9" s="402"/>
      <c r="CZ9" s="402"/>
      <c r="DA9" s="403"/>
      <c r="DB9" s="401">
        <v>14.5</v>
      </c>
      <c r="DC9" s="402"/>
      <c r="DD9" s="402"/>
      <c r="DE9" s="402"/>
      <c r="DF9" s="402"/>
      <c r="DG9" s="402"/>
      <c r="DH9" s="402"/>
      <c r="DI9" s="403"/>
    </row>
    <row r="10" spans="1:119" ht="18.75" customHeight="1" thickBot="1" x14ac:dyDescent="0.2">
      <c r="A10" s="172"/>
      <c r="B10" s="536"/>
      <c r="C10" s="537"/>
      <c r="D10" s="537"/>
      <c r="E10" s="537"/>
      <c r="F10" s="537"/>
      <c r="G10" s="537"/>
      <c r="H10" s="537"/>
      <c r="I10" s="537"/>
      <c r="J10" s="537"/>
      <c r="K10" s="455"/>
      <c r="L10" s="360" t="s">
        <v>119</v>
      </c>
      <c r="M10" s="361"/>
      <c r="N10" s="361"/>
      <c r="O10" s="361"/>
      <c r="P10" s="361"/>
      <c r="Q10" s="362"/>
      <c r="R10" s="357">
        <v>49560</v>
      </c>
      <c r="S10" s="358"/>
      <c r="T10" s="358"/>
      <c r="U10" s="358"/>
      <c r="V10" s="417"/>
      <c r="W10" s="545"/>
      <c r="X10" s="355"/>
      <c r="Y10" s="355"/>
      <c r="Z10" s="355"/>
      <c r="AA10" s="355"/>
      <c r="AB10" s="355"/>
      <c r="AC10" s="355"/>
      <c r="AD10" s="355"/>
      <c r="AE10" s="355"/>
      <c r="AF10" s="355"/>
      <c r="AG10" s="355"/>
      <c r="AH10" s="355"/>
      <c r="AI10" s="355"/>
      <c r="AJ10" s="355"/>
      <c r="AK10" s="355"/>
      <c r="AL10" s="546"/>
      <c r="AM10" s="461" t="s">
        <v>120</v>
      </c>
      <c r="AN10" s="361"/>
      <c r="AO10" s="361"/>
      <c r="AP10" s="361"/>
      <c r="AQ10" s="361"/>
      <c r="AR10" s="361"/>
      <c r="AS10" s="361"/>
      <c r="AT10" s="362"/>
      <c r="AU10" s="462" t="s">
        <v>121</v>
      </c>
      <c r="AV10" s="463"/>
      <c r="AW10" s="463"/>
      <c r="AX10" s="463"/>
      <c r="AY10" s="418" t="s">
        <v>122</v>
      </c>
      <c r="AZ10" s="419"/>
      <c r="BA10" s="419"/>
      <c r="BB10" s="419"/>
      <c r="BC10" s="419"/>
      <c r="BD10" s="419"/>
      <c r="BE10" s="419"/>
      <c r="BF10" s="419"/>
      <c r="BG10" s="419"/>
      <c r="BH10" s="419"/>
      <c r="BI10" s="419"/>
      <c r="BJ10" s="419"/>
      <c r="BK10" s="419"/>
      <c r="BL10" s="419"/>
      <c r="BM10" s="420"/>
      <c r="BN10" s="404">
        <v>291602</v>
      </c>
      <c r="BO10" s="405"/>
      <c r="BP10" s="405"/>
      <c r="BQ10" s="405"/>
      <c r="BR10" s="405"/>
      <c r="BS10" s="405"/>
      <c r="BT10" s="405"/>
      <c r="BU10" s="406"/>
      <c r="BV10" s="404">
        <v>277205</v>
      </c>
      <c r="BW10" s="405"/>
      <c r="BX10" s="405"/>
      <c r="BY10" s="405"/>
      <c r="BZ10" s="405"/>
      <c r="CA10" s="405"/>
      <c r="CB10" s="405"/>
      <c r="CC10" s="406"/>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36"/>
      <c r="C11" s="537"/>
      <c r="D11" s="537"/>
      <c r="E11" s="537"/>
      <c r="F11" s="537"/>
      <c r="G11" s="537"/>
      <c r="H11" s="537"/>
      <c r="I11" s="537"/>
      <c r="J11" s="537"/>
      <c r="K11" s="455"/>
      <c r="L11" s="365" t="s">
        <v>124</v>
      </c>
      <c r="M11" s="366"/>
      <c r="N11" s="366"/>
      <c r="O11" s="366"/>
      <c r="P11" s="366"/>
      <c r="Q11" s="367"/>
      <c r="R11" s="533" t="s">
        <v>125</v>
      </c>
      <c r="S11" s="534"/>
      <c r="T11" s="534"/>
      <c r="U11" s="534"/>
      <c r="V11" s="535"/>
      <c r="W11" s="545"/>
      <c r="X11" s="355"/>
      <c r="Y11" s="355"/>
      <c r="Z11" s="355"/>
      <c r="AA11" s="355"/>
      <c r="AB11" s="355"/>
      <c r="AC11" s="355"/>
      <c r="AD11" s="355"/>
      <c r="AE11" s="355"/>
      <c r="AF11" s="355"/>
      <c r="AG11" s="355"/>
      <c r="AH11" s="355"/>
      <c r="AI11" s="355"/>
      <c r="AJ11" s="355"/>
      <c r="AK11" s="355"/>
      <c r="AL11" s="546"/>
      <c r="AM11" s="461" t="s">
        <v>126</v>
      </c>
      <c r="AN11" s="361"/>
      <c r="AO11" s="361"/>
      <c r="AP11" s="361"/>
      <c r="AQ11" s="361"/>
      <c r="AR11" s="361"/>
      <c r="AS11" s="361"/>
      <c r="AT11" s="362"/>
      <c r="AU11" s="462" t="s">
        <v>127</v>
      </c>
      <c r="AV11" s="463"/>
      <c r="AW11" s="463"/>
      <c r="AX11" s="463"/>
      <c r="AY11" s="418" t="s">
        <v>128</v>
      </c>
      <c r="AZ11" s="419"/>
      <c r="BA11" s="419"/>
      <c r="BB11" s="419"/>
      <c r="BC11" s="419"/>
      <c r="BD11" s="419"/>
      <c r="BE11" s="419"/>
      <c r="BF11" s="419"/>
      <c r="BG11" s="419"/>
      <c r="BH11" s="419"/>
      <c r="BI11" s="419"/>
      <c r="BJ11" s="419"/>
      <c r="BK11" s="419"/>
      <c r="BL11" s="419"/>
      <c r="BM11" s="420"/>
      <c r="BN11" s="404">
        <v>0</v>
      </c>
      <c r="BO11" s="405"/>
      <c r="BP11" s="405"/>
      <c r="BQ11" s="405"/>
      <c r="BR11" s="405"/>
      <c r="BS11" s="405"/>
      <c r="BT11" s="405"/>
      <c r="BU11" s="406"/>
      <c r="BV11" s="404">
        <v>0</v>
      </c>
      <c r="BW11" s="405"/>
      <c r="BX11" s="405"/>
      <c r="BY11" s="405"/>
      <c r="BZ11" s="405"/>
      <c r="CA11" s="405"/>
      <c r="CB11" s="405"/>
      <c r="CC11" s="406"/>
      <c r="CD11" s="444" t="s">
        <v>129</v>
      </c>
      <c r="CE11" s="364"/>
      <c r="CF11" s="364"/>
      <c r="CG11" s="364"/>
      <c r="CH11" s="364"/>
      <c r="CI11" s="364"/>
      <c r="CJ11" s="364"/>
      <c r="CK11" s="364"/>
      <c r="CL11" s="364"/>
      <c r="CM11" s="364"/>
      <c r="CN11" s="364"/>
      <c r="CO11" s="364"/>
      <c r="CP11" s="364"/>
      <c r="CQ11" s="364"/>
      <c r="CR11" s="364"/>
      <c r="CS11" s="445"/>
      <c r="CT11" s="507" t="s">
        <v>130</v>
      </c>
      <c r="CU11" s="508"/>
      <c r="CV11" s="508"/>
      <c r="CW11" s="508"/>
      <c r="CX11" s="508"/>
      <c r="CY11" s="508"/>
      <c r="CZ11" s="508"/>
      <c r="DA11" s="509"/>
      <c r="DB11" s="507" t="s">
        <v>131</v>
      </c>
      <c r="DC11" s="508"/>
      <c r="DD11" s="508"/>
      <c r="DE11" s="508"/>
      <c r="DF11" s="508"/>
      <c r="DG11" s="508"/>
      <c r="DH11" s="508"/>
      <c r="DI11" s="509"/>
    </row>
    <row r="12" spans="1:119" ht="18.75" customHeight="1" x14ac:dyDescent="0.15">
      <c r="A12" s="172"/>
      <c r="B12" s="510" t="s">
        <v>132</v>
      </c>
      <c r="C12" s="511"/>
      <c r="D12" s="511"/>
      <c r="E12" s="511"/>
      <c r="F12" s="511"/>
      <c r="G12" s="511"/>
      <c r="H12" s="511"/>
      <c r="I12" s="511"/>
      <c r="J12" s="511"/>
      <c r="K12" s="512"/>
      <c r="L12" s="519" t="s">
        <v>133</v>
      </c>
      <c r="M12" s="520"/>
      <c r="N12" s="520"/>
      <c r="O12" s="520"/>
      <c r="P12" s="520"/>
      <c r="Q12" s="521"/>
      <c r="R12" s="522">
        <v>44575</v>
      </c>
      <c r="S12" s="523"/>
      <c r="T12" s="523"/>
      <c r="U12" s="523"/>
      <c r="V12" s="524"/>
      <c r="W12" s="525" t="s">
        <v>1</v>
      </c>
      <c r="X12" s="463"/>
      <c r="Y12" s="463"/>
      <c r="Z12" s="463"/>
      <c r="AA12" s="463"/>
      <c r="AB12" s="526"/>
      <c r="AC12" s="527" t="s">
        <v>134</v>
      </c>
      <c r="AD12" s="528"/>
      <c r="AE12" s="528"/>
      <c r="AF12" s="528"/>
      <c r="AG12" s="529"/>
      <c r="AH12" s="527" t="s">
        <v>135</v>
      </c>
      <c r="AI12" s="528"/>
      <c r="AJ12" s="528"/>
      <c r="AK12" s="528"/>
      <c r="AL12" s="530"/>
      <c r="AM12" s="461" t="s">
        <v>136</v>
      </c>
      <c r="AN12" s="361"/>
      <c r="AO12" s="361"/>
      <c r="AP12" s="361"/>
      <c r="AQ12" s="361"/>
      <c r="AR12" s="361"/>
      <c r="AS12" s="361"/>
      <c r="AT12" s="362"/>
      <c r="AU12" s="462" t="s">
        <v>137</v>
      </c>
      <c r="AV12" s="463"/>
      <c r="AW12" s="463"/>
      <c r="AX12" s="463"/>
      <c r="AY12" s="418" t="s">
        <v>138</v>
      </c>
      <c r="AZ12" s="419"/>
      <c r="BA12" s="419"/>
      <c r="BB12" s="419"/>
      <c r="BC12" s="419"/>
      <c r="BD12" s="419"/>
      <c r="BE12" s="419"/>
      <c r="BF12" s="419"/>
      <c r="BG12" s="419"/>
      <c r="BH12" s="419"/>
      <c r="BI12" s="419"/>
      <c r="BJ12" s="419"/>
      <c r="BK12" s="419"/>
      <c r="BL12" s="419"/>
      <c r="BM12" s="420"/>
      <c r="BN12" s="404">
        <v>0</v>
      </c>
      <c r="BO12" s="405"/>
      <c r="BP12" s="405"/>
      <c r="BQ12" s="405"/>
      <c r="BR12" s="405"/>
      <c r="BS12" s="405"/>
      <c r="BT12" s="405"/>
      <c r="BU12" s="406"/>
      <c r="BV12" s="404">
        <v>0</v>
      </c>
      <c r="BW12" s="405"/>
      <c r="BX12" s="405"/>
      <c r="BY12" s="405"/>
      <c r="BZ12" s="405"/>
      <c r="CA12" s="405"/>
      <c r="CB12" s="405"/>
      <c r="CC12" s="406"/>
      <c r="CD12" s="444" t="s">
        <v>139</v>
      </c>
      <c r="CE12" s="364"/>
      <c r="CF12" s="364"/>
      <c r="CG12" s="364"/>
      <c r="CH12" s="364"/>
      <c r="CI12" s="364"/>
      <c r="CJ12" s="364"/>
      <c r="CK12" s="364"/>
      <c r="CL12" s="364"/>
      <c r="CM12" s="364"/>
      <c r="CN12" s="364"/>
      <c r="CO12" s="364"/>
      <c r="CP12" s="364"/>
      <c r="CQ12" s="364"/>
      <c r="CR12" s="364"/>
      <c r="CS12" s="445"/>
      <c r="CT12" s="507" t="s">
        <v>130</v>
      </c>
      <c r="CU12" s="508"/>
      <c r="CV12" s="508"/>
      <c r="CW12" s="508"/>
      <c r="CX12" s="508"/>
      <c r="CY12" s="508"/>
      <c r="CZ12" s="508"/>
      <c r="DA12" s="509"/>
      <c r="DB12" s="507" t="s">
        <v>140</v>
      </c>
      <c r="DC12" s="508"/>
      <c r="DD12" s="508"/>
      <c r="DE12" s="508"/>
      <c r="DF12" s="508"/>
      <c r="DG12" s="508"/>
      <c r="DH12" s="508"/>
      <c r="DI12" s="509"/>
    </row>
    <row r="13" spans="1:119" ht="18.75" customHeight="1" x14ac:dyDescent="0.15">
      <c r="A13" s="172"/>
      <c r="B13" s="513"/>
      <c r="C13" s="514"/>
      <c r="D13" s="514"/>
      <c r="E13" s="514"/>
      <c r="F13" s="514"/>
      <c r="G13" s="514"/>
      <c r="H13" s="514"/>
      <c r="I13" s="514"/>
      <c r="J13" s="514"/>
      <c r="K13" s="515"/>
      <c r="L13" s="181"/>
      <c r="M13" s="488" t="s">
        <v>141</v>
      </c>
      <c r="N13" s="489"/>
      <c r="O13" s="489"/>
      <c r="P13" s="489"/>
      <c r="Q13" s="490"/>
      <c r="R13" s="491">
        <v>44214</v>
      </c>
      <c r="S13" s="492"/>
      <c r="T13" s="492"/>
      <c r="U13" s="492"/>
      <c r="V13" s="493"/>
      <c r="W13" s="494" t="s">
        <v>142</v>
      </c>
      <c r="X13" s="390"/>
      <c r="Y13" s="390"/>
      <c r="Z13" s="390"/>
      <c r="AA13" s="390"/>
      <c r="AB13" s="391"/>
      <c r="AC13" s="357">
        <v>2633</v>
      </c>
      <c r="AD13" s="358"/>
      <c r="AE13" s="358"/>
      <c r="AF13" s="358"/>
      <c r="AG13" s="359"/>
      <c r="AH13" s="357">
        <v>3256</v>
      </c>
      <c r="AI13" s="358"/>
      <c r="AJ13" s="358"/>
      <c r="AK13" s="358"/>
      <c r="AL13" s="417"/>
      <c r="AM13" s="461" t="s">
        <v>143</v>
      </c>
      <c r="AN13" s="361"/>
      <c r="AO13" s="361"/>
      <c r="AP13" s="361"/>
      <c r="AQ13" s="361"/>
      <c r="AR13" s="361"/>
      <c r="AS13" s="361"/>
      <c r="AT13" s="362"/>
      <c r="AU13" s="462" t="s">
        <v>144</v>
      </c>
      <c r="AV13" s="463"/>
      <c r="AW13" s="463"/>
      <c r="AX13" s="463"/>
      <c r="AY13" s="418" t="s">
        <v>145</v>
      </c>
      <c r="AZ13" s="419"/>
      <c r="BA13" s="419"/>
      <c r="BB13" s="419"/>
      <c r="BC13" s="419"/>
      <c r="BD13" s="419"/>
      <c r="BE13" s="419"/>
      <c r="BF13" s="419"/>
      <c r="BG13" s="419"/>
      <c r="BH13" s="419"/>
      <c r="BI13" s="419"/>
      <c r="BJ13" s="419"/>
      <c r="BK13" s="419"/>
      <c r="BL13" s="419"/>
      <c r="BM13" s="420"/>
      <c r="BN13" s="404">
        <v>1009489</v>
      </c>
      <c r="BO13" s="405"/>
      <c r="BP13" s="405"/>
      <c r="BQ13" s="405"/>
      <c r="BR13" s="405"/>
      <c r="BS13" s="405"/>
      <c r="BT13" s="405"/>
      <c r="BU13" s="406"/>
      <c r="BV13" s="404">
        <v>310057</v>
      </c>
      <c r="BW13" s="405"/>
      <c r="BX13" s="405"/>
      <c r="BY13" s="405"/>
      <c r="BZ13" s="405"/>
      <c r="CA13" s="405"/>
      <c r="CB13" s="405"/>
      <c r="CC13" s="406"/>
      <c r="CD13" s="444" t="s">
        <v>146</v>
      </c>
      <c r="CE13" s="364"/>
      <c r="CF13" s="364"/>
      <c r="CG13" s="364"/>
      <c r="CH13" s="364"/>
      <c r="CI13" s="364"/>
      <c r="CJ13" s="364"/>
      <c r="CK13" s="364"/>
      <c r="CL13" s="364"/>
      <c r="CM13" s="364"/>
      <c r="CN13" s="364"/>
      <c r="CO13" s="364"/>
      <c r="CP13" s="364"/>
      <c r="CQ13" s="364"/>
      <c r="CR13" s="364"/>
      <c r="CS13" s="445"/>
      <c r="CT13" s="401">
        <v>5.6</v>
      </c>
      <c r="CU13" s="402"/>
      <c r="CV13" s="402"/>
      <c r="CW13" s="402"/>
      <c r="CX13" s="402"/>
      <c r="CY13" s="402"/>
      <c r="CZ13" s="402"/>
      <c r="DA13" s="403"/>
      <c r="DB13" s="401">
        <v>5.7</v>
      </c>
      <c r="DC13" s="402"/>
      <c r="DD13" s="402"/>
      <c r="DE13" s="402"/>
      <c r="DF13" s="402"/>
      <c r="DG13" s="402"/>
      <c r="DH13" s="402"/>
      <c r="DI13" s="403"/>
    </row>
    <row r="14" spans="1:119" ht="18.75" customHeight="1" thickBot="1" x14ac:dyDescent="0.2">
      <c r="A14" s="172"/>
      <c r="B14" s="513"/>
      <c r="C14" s="514"/>
      <c r="D14" s="514"/>
      <c r="E14" s="514"/>
      <c r="F14" s="514"/>
      <c r="G14" s="514"/>
      <c r="H14" s="514"/>
      <c r="I14" s="514"/>
      <c r="J14" s="514"/>
      <c r="K14" s="515"/>
      <c r="L14" s="478" t="s">
        <v>147</v>
      </c>
      <c r="M14" s="531"/>
      <c r="N14" s="531"/>
      <c r="O14" s="531"/>
      <c r="P14" s="531"/>
      <c r="Q14" s="532"/>
      <c r="R14" s="491">
        <v>45508</v>
      </c>
      <c r="S14" s="492"/>
      <c r="T14" s="492"/>
      <c r="U14" s="492"/>
      <c r="V14" s="493"/>
      <c r="W14" s="495"/>
      <c r="X14" s="393"/>
      <c r="Y14" s="393"/>
      <c r="Z14" s="393"/>
      <c r="AA14" s="393"/>
      <c r="AB14" s="394"/>
      <c r="AC14" s="484">
        <v>12.3</v>
      </c>
      <c r="AD14" s="485"/>
      <c r="AE14" s="485"/>
      <c r="AF14" s="485"/>
      <c r="AG14" s="486"/>
      <c r="AH14" s="484">
        <v>13.3</v>
      </c>
      <c r="AI14" s="485"/>
      <c r="AJ14" s="485"/>
      <c r="AK14" s="485"/>
      <c r="AL14" s="487"/>
      <c r="AM14" s="461"/>
      <c r="AN14" s="361"/>
      <c r="AO14" s="361"/>
      <c r="AP14" s="361"/>
      <c r="AQ14" s="361"/>
      <c r="AR14" s="361"/>
      <c r="AS14" s="361"/>
      <c r="AT14" s="362"/>
      <c r="AU14" s="462"/>
      <c r="AV14" s="463"/>
      <c r="AW14" s="463"/>
      <c r="AX14" s="463"/>
      <c r="AY14" s="418"/>
      <c r="AZ14" s="419"/>
      <c r="BA14" s="419"/>
      <c r="BB14" s="419"/>
      <c r="BC14" s="419"/>
      <c r="BD14" s="419"/>
      <c r="BE14" s="419"/>
      <c r="BF14" s="419"/>
      <c r="BG14" s="419"/>
      <c r="BH14" s="419"/>
      <c r="BI14" s="419"/>
      <c r="BJ14" s="419"/>
      <c r="BK14" s="419"/>
      <c r="BL14" s="419"/>
      <c r="BM14" s="420"/>
      <c r="BN14" s="404"/>
      <c r="BO14" s="405"/>
      <c r="BP14" s="405"/>
      <c r="BQ14" s="405"/>
      <c r="BR14" s="405"/>
      <c r="BS14" s="405"/>
      <c r="BT14" s="405"/>
      <c r="BU14" s="406"/>
      <c r="BV14" s="404"/>
      <c r="BW14" s="405"/>
      <c r="BX14" s="405"/>
      <c r="BY14" s="405"/>
      <c r="BZ14" s="405"/>
      <c r="CA14" s="405"/>
      <c r="CB14" s="405"/>
      <c r="CC14" s="406"/>
      <c r="CD14" s="441" t="s">
        <v>148</v>
      </c>
      <c r="CE14" s="442"/>
      <c r="CF14" s="442"/>
      <c r="CG14" s="442"/>
      <c r="CH14" s="442"/>
      <c r="CI14" s="442"/>
      <c r="CJ14" s="442"/>
      <c r="CK14" s="442"/>
      <c r="CL14" s="442"/>
      <c r="CM14" s="442"/>
      <c r="CN14" s="442"/>
      <c r="CO14" s="442"/>
      <c r="CP14" s="442"/>
      <c r="CQ14" s="442"/>
      <c r="CR14" s="442"/>
      <c r="CS14" s="443"/>
      <c r="CT14" s="501" t="s">
        <v>140</v>
      </c>
      <c r="CU14" s="502"/>
      <c r="CV14" s="502"/>
      <c r="CW14" s="502"/>
      <c r="CX14" s="502"/>
      <c r="CY14" s="502"/>
      <c r="CZ14" s="502"/>
      <c r="DA14" s="503"/>
      <c r="DB14" s="501">
        <v>1.8</v>
      </c>
      <c r="DC14" s="502"/>
      <c r="DD14" s="502"/>
      <c r="DE14" s="502"/>
      <c r="DF14" s="502"/>
      <c r="DG14" s="502"/>
      <c r="DH14" s="502"/>
      <c r="DI14" s="503"/>
    </row>
    <row r="15" spans="1:119" ht="18.75" customHeight="1" x14ac:dyDescent="0.15">
      <c r="A15" s="172"/>
      <c r="B15" s="513"/>
      <c r="C15" s="514"/>
      <c r="D15" s="514"/>
      <c r="E15" s="514"/>
      <c r="F15" s="514"/>
      <c r="G15" s="514"/>
      <c r="H15" s="514"/>
      <c r="I15" s="514"/>
      <c r="J15" s="514"/>
      <c r="K15" s="515"/>
      <c r="L15" s="181"/>
      <c r="M15" s="488" t="s">
        <v>149</v>
      </c>
      <c r="N15" s="489"/>
      <c r="O15" s="489"/>
      <c r="P15" s="489"/>
      <c r="Q15" s="490"/>
      <c r="R15" s="491">
        <v>45100</v>
      </c>
      <c r="S15" s="492"/>
      <c r="T15" s="492"/>
      <c r="U15" s="492"/>
      <c r="V15" s="493"/>
      <c r="W15" s="494" t="s">
        <v>150</v>
      </c>
      <c r="X15" s="390"/>
      <c r="Y15" s="390"/>
      <c r="Z15" s="390"/>
      <c r="AA15" s="390"/>
      <c r="AB15" s="391"/>
      <c r="AC15" s="357">
        <v>3904</v>
      </c>
      <c r="AD15" s="358"/>
      <c r="AE15" s="358"/>
      <c r="AF15" s="358"/>
      <c r="AG15" s="359"/>
      <c r="AH15" s="357">
        <v>4591</v>
      </c>
      <c r="AI15" s="358"/>
      <c r="AJ15" s="358"/>
      <c r="AK15" s="358"/>
      <c r="AL15" s="417"/>
      <c r="AM15" s="461"/>
      <c r="AN15" s="361"/>
      <c r="AO15" s="361"/>
      <c r="AP15" s="361"/>
      <c r="AQ15" s="361"/>
      <c r="AR15" s="361"/>
      <c r="AS15" s="361"/>
      <c r="AT15" s="362"/>
      <c r="AU15" s="462"/>
      <c r="AV15" s="463"/>
      <c r="AW15" s="463"/>
      <c r="AX15" s="463"/>
      <c r="AY15" s="430" t="s">
        <v>151</v>
      </c>
      <c r="AZ15" s="431"/>
      <c r="BA15" s="431"/>
      <c r="BB15" s="431"/>
      <c r="BC15" s="431"/>
      <c r="BD15" s="431"/>
      <c r="BE15" s="431"/>
      <c r="BF15" s="431"/>
      <c r="BG15" s="431"/>
      <c r="BH15" s="431"/>
      <c r="BI15" s="431"/>
      <c r="BJ15" s="431"/>
      <c r="BK15" s="431"/>
      <c r="BL15" s="431"/>
      <c r="BM15" s="432"/>
      <c r="BN15" s="433">
        <v>4971980</v>
      </c>
      <c r="BO15" s="434"/>
      <c r="BP15" s="434"/>
      <c r="BQ15" s="434"/>
      <c r="BR15" s="434"/>
      <c r="BS15" s="434"/>
      <c r="BT15" s="434"/>
      <c r="BU15" s="435"/>
      <c r="BV15" s="433">
        <v>5159291</v>
      </c>
      <c r="BW15" s="434"/>
      <c r="BX15" s="434"/>
      <c r="BY15" s="434"/>
      <c r="BZ15" s="434"/>
      <c r="CA15" s="434"/>
      <c r="CB15" s="434"/>
      <c r="CC15" s="435"/>
      <c r="CD15" s="504" t="s">
        <v>152</v>
      </c>
      <c r="CE15" s="505"/>
      <c r="CF15" s="505"/>
      <c r="CG15" s="505"/>
      <c r="CH15" s="505"/>
      <c r="CI15" s="505"/>
      <c r="CJ15" s="505"/>
      <c r="CK15" s="505"/>
      <c r="CL15" s="505"/>
      <c r="CM15" s="505"/>
      <c r="CN15" s="505"/>
      <c r="CO15" s="505"/>
      <c r="CP15" s="505"/>
      <c r="CQ15" s="505"/>
      <c r="CR15" s="505"/>
      <c r="CS15" s="506"/>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13"/>
      <c r="C16" s="514"/>
      <c r="D16" s="514"/>
      <c r="E16" s="514"/>
      <c r="F16" s="514"/>
      <c r="G16" s="514"/>
      <c r="H16" s="514"/>
      <c r="I16" s="514"/>
      <c r="J16" s="514"/>
      <c r="K16" s="515"/>
      <c r="L16" s="478" t="s">
        <v>153</v>
      </c>
      <c r="M16" s="479"/>
      <c r="N16" s="479"/>
      <c r="O16" s="479"/>
      <c r="P16" s="479"/>
      <c r="Q16" s="480"/>
      <c r="R16" s="481" t="s">
        <v>154</v>
      </c>
      <c r="S16" s="482"/>
      <c r="T16" s="482"/>
      <c r="U16" s="482"/>
      <c r="V16" s="483"/>
      <c r="W16" s="495"/>
      <c r="X16" s="393"/>
      <c r="Y16" s="393"/>
      <c r="Z16" s="393"/>
      <c r="AA16" s="393"/>
      <c r="AB16" s="394"/>
      <c r="AC16" s="484">
        <v>18.2</v>
      </c>
      <c r="AD16" s="485"/>
      <c r="AE16" s="485"/>
      <c r="AF16" s="485"/>
      <c r="AG16" s="486"/>
      <c r="AH16" s="484">
        <v>18.8</v>
      </c>
      <c r="AI16" s="485"/>
      <c r="AJ16" s="485"/>
      <c r="AK16" s="485"/>
      <c r="AL16" s="487"/>
      <c r="AM16" s="461"/>
      <c r="AN16" s="361"/>
      <c r="AO16" s="361"/>
      <c r="AP16" s="361"/>
      <c r="AQ16" s="361"/>
      <c r="AR16" s="361"/>
      <c r="AS16" s="361"/>
      <c r="AT16" s="362"/>
      <c r="AU16" s="462"/>
      <c r="AV16" s="463"/>
      <c r="AW16" s="463"/>
      <c r="AX16" s="463"/>
      <c r="AY16" s="418" t="s">
        <v>155</v>
      </c>
      <c r="AZ16" s="419"/>
      <c r="BA16" s="419"/>
      <c r="BB16" s="419"/>
      <c r="BC16" s="419"/>
      <c r="BD16" s="419"/>
      <c r="BE16" s="419"/>
      <c r="BF16" s="419"/>
      <c r="BG16" s="419"/>
      <c r="BH16" s="419"/>
      <c r="BI16" s="419"/>
      <c r="BJ16" s="419"/>
      <c r="BK16" s="419"/>
      <c r="BL16" s="419"/>
      <c r="BM16" s="420"/>
      <c r="BN16" s="404">
        <v>16089177</v>
      </c>
      <c r="BO16" s="405"/>
      <c r="BP16" s="405"/>
      <c r="BQ16" s="405"/>
      <c r="BR16" s="405"/>
      <c r="BS16" s="405"/>
      <c r="BT16" s="405"/>
      <c r="BU16" s="406"/>
      <c r="BV16" s="404">
        <v>15681949</v>
      </c>
      <c r="BW16" s="405"/>
      <c r="BX16" s="405"/>
      <c r="BY16" s="405"/>
      <c r="BZ16" s="405"/>
      <c r="CA16" s="405"/>
      <c r="CB16" s="405"/>
      <c r="CC16" s="406"/>
      <c r="CD16" s="185"/>
      <c r="CE16" s="436"/>
      <c r="CF16" s="436"/>
      <c r="CG16" s="436"/>
      <c r="CH16" s="436"/>
      <c r="CI16" s="436"/>
      <c r="CJ16" s="436"/>
      <c r="CK16" s="436"/>
      <c r="CL16" s="436"/>
      <c r="CM16" s="436"/>
      <c r="CN16" s="436"/>
      <c r="CO16" s="436"/>
      <c r="CP16" s="436"/>
      <c r="CQ16" s="436"/>
      <c r="CR16" s="436"/>
      <c r="CS16" s="437"/>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2"/>
      <c r="B17" s="516"/>
      <c r="C17" s="517"/>
      <c r="D17" s="517"/>
      <c r="E17" s="517"/>
      <c r="F17" s="517"/>
      <c r="G17" s="517"/>
      <c r="H17" s="517"/>
      <c r="I17" s="517"/>
      <c r="J17" s="517"/>
      <c r="K17" s="518"/>
      <c r="L17" s="186"/>
      <c r="M17" s="497" t="s">
        <v>156</v>
      </c>
      <c r="N17" s="498"/>
      <c r="O17" s="498"/>
      <c r="P17" s="498"/>
      <c r="Q17" s="499"/>
      <c r="R17" s="481" t="s">
        <v>157</v>
      </c>
      <c r="S17" s="482"/>
      <c r="T17" s="482"/>
      <c r="U17" s="482"/>
      <c r="V17" s="483"/>
      <c r="W17" s="494" t="s">
        <v>158</v>
      </c>
      <c r="X17" s="390"/>
      <c r="Y17" s="390"/>
      <c r="Z17" s="390"/>
      <c r="AA17" s="390"/>
      <c r="AB17" s="391"/>
      <c r="AC17" s="357">
        <v>14858</v>
      </c>
      <c r="AD17" s="358"/>
      <c r="AE17" s="358"/>
      <c r="AF17" s="358"/>
      <c r="AG17" s="359"/>
      <c r="AH17" s="357">
        <v>16563</v>
      </c>
      <c r="AI17" s="358"/>
      <c r="AJ17" s="358"/>
      <c r="AK17" s="358"/>
      <c r="AL17" s="417"/>
      <c r="AM17" s="461"/>
      <c r="AN17" s="361"/>
      <c r="AO17" s="361"/>
      <c r="AP17" s="361"/>
      <c r="AQ17" s="361"/>
      <c r="AR17" s="361"/>
      <c r="AS17" s="361"/>
      <c r="AT17" s="362"/>
      <c r="AU17" s="462"/>
      <c r="AV17" s="463"/>
      <c r="AW17" s="463"/>
      <c r="AX17" s="463"/>
      <c r="AY17" s="418" t="s">
        <v>159</v>
      </c>
      <c r="AZ17" s="419"/>
      <c r="BA17" s="419"/>
      <c r="BB17" s="419"/>
      <c r="BC17" s="419"/>
      <c r="BD17" s="419"/>
      <c r="BE17" s="419"/>
      <c r="BF17" s="419"/>
      <c r="BG17" s="419"/>
      <c r="BH17" s="419"/>
      <c r="BI17" s="419"/>
      <c r="BJ17" s="419"/>
      <c r="BK17" s="419"/>
      <c r="BL17" s="419"/>
      <c r="BM17" s="420"/>
      <c r="BN17" s="404">
        <v>6196073</v>
      </c>
      <c r="BO17" s="405"/>
      <c r="BP17" s="405"/>
      <c r="BQ17" s="405"/>
      <c r="BR17" s="405"/>
      <c r="BS17" s="405"/>
      <c r="BT17" s="405"/>
      <c r="BU17" s="406"/>
      <c r="BV17" s="404">
        <v>6434032</v>
      </c>
      <c r="BW17" s="405"/>
      <c r="BX17" s="405"/>
      <c r="BY17" s="405"/>
      <c r="BZ17" s="405"/>
      <c r="CA17" s="405"/>
      <c r="CB17" s="405"/>
      <c r="CC17" s="406"/>
      <c r="CD17" s="185"/>
      <c r="CE17" s="436"/>
      <c r="CF17" s="436"/>
      <c r="CG17" s="436"/>
      <c r="CH17" s="436"/>
      <c r="CI17" s="436"/>
      <c r="CJ17" s="436"/>
      <c r="CK17" s="436"/>
      <c r="CL17" s="436"/>
      <c r="CM17" s="436"/>
      <c r="CN17" s="436"/>
      <c r="CO17" s="436"/>
      <c r="CP17" s="436"/>
      <c r="CQ17" s="436"/>
      <c r="CR17" s="436"/>
      <c r="CS17" s="437"/>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2"/>
      <c r="B18" s="454" t="s">
        <v>160</v>
      </c>
      <c r="C18" s="455"/>
      <c r="D18" s="455"/>
      <c r="E18" s="456"/>
      <c r="F18" s="456"/>
      <c r="G18" s="456"/>
      <c r="H18" s="456"/>
      <c r="I18" s="456"/>
      <c r="J18" s="456"/>
      <c r="K18" s="456"/>
      <c r="L18" s="457">
        <v>698.31</v>
      </c>
      <c r="M18" s="457"/>
      <c r="N18" s="457"/>
      <c r="O18" s="457"/>
      <c r="P18" s="457"/>
      <c r="Q18" s="457"/>
      <c r="R18" s="458"/>
      <c r="S18" s="458"/>
      <c r="T18" s="458"/>
      <c r="U18" s="458"/>
      <c r="V18" s="459"/>
      <c r="W18" s="475"/>
      <c r="X18" s="476"/>
      <c r="Y18" s="476"/>
      <c r="Z18" s="476"/>
      <c r="AA18" s="476"/>
      <c r="AB18" s="500"/>
      <c r="AC18" s="374">
        <v>69.400000000000006</v>
      </c>
      <c r="AD18" s="375"/>
      <c r="AE18" s="375"/>
      <c r="AF18" s="375"/>
      <c r="AG18" s="460"/>
      <c r="AH18" s="374">
        <v>67.900000000000006</v>
      </c>
      <c r="AI18" s="375"/>
      <c r="AJ18" s="375"/>
      <c r="AK18" s="375"/>
      <c r="AL18" s="376"/>
      <c r="AM18" s="461"/>
      <c r="AN18" s="361"/>
      <c r="AO18" s="361"/>
      <c r="AP18" s="361"/>
      <c r="AQ18" s="361"/>
      <c r="AR18" s="361"/>
      <c r="AS18" s="361"/>
      <c r="AT18" s="362"/>
      <c r="AU18" s="462"/>
      <c r="AV18" s="463"/>
      <c r="AW18" s="463"/>
      <c r="AX18" s="463"/>
      <c r="AY18" s="418" t="s">
        <v>161</v>
      </c>
      <c r="AZ18" s="419"/>
      <c r="BA18" s="419"/>
      <c r="BB18" s="419"/>
      <c r="BC18" s="419"/>
      <c r="BD18" s="419"/>
      <c r="BE18" s="419"/>
      <c r="BF18" s="419"/>
      <c r="BG18" s="419"/>
      <c r="BH18" s="419"/>
      <c r="BI18" s="419"/>
      <c r="BJ18" s="419"/>
      <c r="BK18" s="419"/>
      <c r="BL18" s="419"/>
      <c r="BM18" s="420"/>
      <c r="BN18" s="404">
        <v>16102241</v>
      </c>
      <c r="BO18" s="405"/>
      <c r="BP18" s="405"/>
      <c r="BQ18" s="405"/>
      <c r="BR18" s="405"/>
      <c r="BS18" s="405"/>
      <c r="BT18" s="405"/>
      <c r="BU18" s="406"/>
      <c r="BV18" s="404">
        <v>16244124</v>
      </c>
      <c r="BW18" s="405"/>
      <c r="BX18" s="405"/>
      <c r="BY18" s="405"/>
      <c r="BZ18" s="405"/>
      <c r="CA18" s="405"/>
      <c r="CB18" s="405"/>
      <c r="CC18" s="406"/>
      <c r="CD18" s="185"/>
      <c r="CE18" s="436"/>
      <c r="CF18" s="436"/>
      <c r="CG18" s="436"/>
      <c r="CH18" s="436"/>
      <c r="CI18" s="436"/>
      <c r="CJ18" s="436"/>
      <c r="CK18" s="436"/>
      <c r="CL18" s="436"/>
      <c r="CM18" s="436"/>
      <c r="CN18" s="436"/>
      <c r="CO18" s="436"/>
      <c r="CP18" s="436"/>
      <c r="CQ18" s="436"/>
      <c r="CR18" s="436"/>
      <c r="CS18" s="437"/>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2"/>
      <c r="B19" s="454" t="s">
        <v>162</v>
      </c>
      <c r="C19" s="455"/>
      <c r="D19" s="455"/>
      <c r="E19" s="456"/>
      <c r="F19" s="456"/>
      <c r="G19" s="456"/>
      <c r="H19" s="456"/>
      <c r="I19" s="456"/>
      <c r="J19" s="456"/>
      <c r="K19" s="456"/>
      <c r="L19" s="464">
        <v>64</v>
      </c>
      <c r="M19" s="464"/>
      <c r="N19" s="464"/>
      <c r="O19" s="464"/>
      <c r="P19" s="464"/>
      <c r="Q19" s="464"/>
      <c r="R19" s="465"/>
      <c r="S19" s="465"/>
      <c r="T19" s="465"/>
      <c r="U19" s="465"/>
      <c r="V19" s="466"/>
      <c r="W19" s="473"/>
      <c r="X19" s="474"/>
      <c r="Y19" s="474"/>
      <c r="Z19" s="474"/>
      <c r="AA19" s="474"/>
      <c r="AB19" s="474"/>
      <c r="AC19" s="477"/>
      <c r="AD19" s="477"/>
      <c r="AE19" s="477"/>
      <c r="AF19" s="477"/>
      <c r="AG19" s="477"/>
      <c r="AH19" s="477"/>
      <c r="AI19" s="477"/>
      <c r="AJ19" s="477"/>
      <c r="AK19" s="477"/>
      <c r="AL19" s="496"/>
      <c r="AM19" s="461"/>
      <c r="AN19" s="361"/>
      <c r="AO19" s="361"/>
      <c r="AP19" s="361"/>
      <c r="AQ19" s="361"/>
      <c r="AR19" s="361"/>
      <c r="AS19" s="361"/>
      <c r="AT19" s="362"/>
      <c r="AU19" s="462"/>
      <c r="AV19" s="463"/>
      <c r="AW19" s="463"/>
      <c r="AX19" s="463"/>
      <c r="AY19" s="418" t="s">
        <v>163</v>
      </c>
      <c r="AZ19" s="419"/>
      <c r="BA19" s="419"/>
      <c r="BB19" s="419"/>
      <c r="BC19" s="419"/>
      <c r="BD19" s="419"/>
      <c r="BE19" s="419"/>
      <c r="BF19" s="419"/>
      <c r="BG19" s="419"/>
      <c r="BH19" s="419"/>
      <c r="BI19" s="419"/>
      <c r="BJ19" s="419"/>
      <c r="BK19" s="419"/>
      <c r="BL19" s="419"/>
      <c r="BM19" s="420"/>
      <c r="BN19" s="404">
        <v>22612267</v>
      </c>
      <c r="BO19" s="405"/>
      <c r="BP19" s="405"/>
      <c r="BQ19" s="405"/>
      <c r="BR19" s="405"/>
      <c r="BS19" s="405"/>
      <c r="BT19" s="405"/>
      <c r="BU19" s="406"/>
      <c r="BV19" s="404">
        <v>21512810</v>
      </c>
      <c r="BW19" s="405"/>
      <c r="BX19" s="405"/>
      <c r="BY19" s="405"/>
      <c r="BZ19" s="405"/>
      <c r="CA19" s="405"/>
      <c r="CB19" s="405"/>
      <c r="CC19" s="406"/>
      <c r="CD19" s="185"/>
      <c r="CE19" s="436"/>
      <c r="CF19" s="436"/>
      <c r="CG19" s="436"/>
      <c r="CH19" s="436"/>
      <c r="CI19" s="436"/>
      <c r="CJ19" s="436"/>
      <c r="CK19" s="436"/>
      <c r="CL19" s="436"/>
      <c r="CM19" s="436"/>
      <c r="CN19" s="436"/>
      <c r="CO19" s="436"/>
      <c r="CP19" s="436"/>
      <c r="CQ19" s="436"/>
      <c r="CR19" s="436"/>
      <c r="CS19" s="437"/>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2"/>
      <c r="B20" s="454" t="s">
        <v>164</v>
      </c>
      <c r="C20" s="455"/>
      <c r="D20" s="455"/>
      <c r="E20" s="456"/>
      <c r="F20" s="456"/>
      <c r="G20" s="456"/>
      <c r="H20" s="456"/>
      <c r="I20" s="456"/>
      <c r="J20" s="456"/>
      <c r="K20" s="456"/>
      <c r="L20" s="464">
        <v>20432</v>
      </c>
      <c r="M20" s="464"/>
      <c r="N20" s="464"/>
      <c r="O20" s="464"/>
      <c r="P20" s="464"/>
      <c r="Q20" s="464"/>
      <c r="R20" s="465"/>
      <c r="S20" s="465"/>
      <c r="T20" s="465"/>
      <c r="U20" s="465"/>
      <c r="V20" s="466"/>
      <c r="W20" s="475"/>
      <c r="X20" s="476"/>
      <c r="Y20" s="476"/>
      <c r="Z20" s="476"/>
      <c r="AA20" s="476"/>
      <c r="AB20" s="476"/>
      <c r="AC20" s="467"/>
      <c r="AD20" s="467"/>
      <c r="AE20" s="467"/>
      <c r="AF20" s="467"/>
      <c r="AG20" s="467"/>
      <c r="AH20" s="467"/>
      <c r="AI20" s="467"/>
      <c r="AJ20" s="467"/>
      <c r="AK20" s="467"/>
      <c r="AL20" s="468"/>
      <c r="AM20" s="469"/>
      <c r="AN20" s="366"/>
      <c r="AO20" s="366"/>
      <c r="AP20" s="366"/>
      <c r="AQ20" s="366"/>
      <c r="AR20" s="366"/>
      <c r="AS20" s="366"/>
      <c r="AT20" s="367"/>
      <c r="AU20" s="470"/>
      <c r="AV20" s="471"/>
      <c r="AW20" s="471"/>
      <c r="AX20" s="472"/>
      <c r="AY20" s="418"/>
      <c r="AZ20" s="419"/>
      <c r="BA20" s="419"/>
      <c r="BB20" s="419"/>
      <c r="BC20" s="419"/>
      <c r="BD20" s="419"/>
      <c r="BE20" s="419"/>
      <c r="BF20" s="419"/>
      <c r="BG20" s="419"/>
      <c r="BH20" s="419"/>
      <c r="BI20" s="419"/>
      <c r="BJ20" s="419"/>
      <c r="BK20" s="419"/>
      <c r="BL20" s="419"/>
      <c r="BM20" s="420"/>
      <c r="BN20" s="404"/>
      <c r="BO20" s="405"/>
      <c r="BP20" s="405"/>
      <c r="BQ20" s="405"/>
      <c r="BR20" s="405"/>
      <c r="BS20" s="405"/>
      <c r="BT20" s="405"/>
      <c r="BU20" s="406"/>
      <c r="BV20" s="404"/>
      <c r="BW20" s="405"/>
      <c r="BX20" s="405"/>
      <c r="BY20" s="405"/>
      <c r="BZ20" s="405"/>
      <c r="CA20" s="405"/>
      <c r="CB20" s="405"/>
      <c r="CC20" s="406"/>
      <c r="CD20" s="185"/>
      <c r="CE20" s="436"/>
      <c r="CF20" s="436"/>
      <c r="CG20" s="436"/>
      <c r="CH20" s="436"/>
      <c r="CI20" s="436"/>
      <c r="CJ20" s="436"/>
      <c r="CK20" s="436"/>
      <c r="CL20" s="436"/>
      <c r="CM20" s="436"/>
      <c r="CN20" s="436"/>
      <c r="CO20" s="436"/>
      <c r="CP20" s="436"/>
      <c r="CQ20" s="436"/>
      <c r="CR20" s="436"/>
      <c r="CS20" s="437"/>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2"/>
      <c r="B21" s="451" t="s">
        <v>165</v>
      </c>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2"/>
      <c r="AX21" s="453"/>
      <c r="AY21" s="377"/>
      <c r="AZ21" s="378"/>
      <c r="BA21" s="378"/>
      <c r="BB21" s="378"/>
      <c r="BC21" s="378"/>
      <c r="BD21" s="378"/>
      <c r="BE21" s="378"/>
      <c r="BF21" s="378"/>
      <c r="BG21" s="378"/>
      <c r="BH21" s="378"/>
      <c r="BI21" s="378"/>
      <c r="BJ21" s="378"/>
      <c r="BK21" s="378"/>
      <c r="BL21" s="378"/>
      <c r="BM21" s="379"/>
      <c r="BN21" s="438"/>
      <c r="BO21" s="439"/>
      <c r="BP21" s="439"/>
      <c r="BQ21" s="439"/>
      <c r="BR21" s="439"/>
      <c r="BS21" s="439"/>
      <c r="BT21" s="439"/>
      <c r="BU21" s="440"/>
      <c r="BV21" s="438"/>
      <c r="BW21" s="439"/>
      <c r="BX21" s="439"/>
      <c r="BY21" s="439"/>
      <c r="BZ21" s="439"/>
      <c r="CA21" s="439"/>
      <c r="CB21" s="439"/>
      <c r="CC21" s="440"/>
      <c r="CD21" s="185"/>
      <c r="CE21" s="436"/>
      <c r="CF21" s="436"/>
      <c r="CG21" s="436"/>
      <c r="CH21" s="436"/>
      <c r="CI21" s="436"/>
      <c r="CJ21" s="436"/>
      <c r="CK21" s="436"/>
      <c r="CL21" s="436"/>
      <c r="CM21" s="436"/>
      <c r="CN21" s="436"/>
      <c r="CO21" s="436"/>
      <c r="CP21" s="436"/>
      <c r="CQ21" s="436"/>
      <c r="CR21" s="436"/>
      <c r="CS21" s="437"/>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2"/>
      <c r="B22" s="380" t="s">
        <v>166</v>
      </c>
      <c r="C22" s="381"/>
      <c r="D22" s="382"/>
      <c r="E22" s="389" t="s">
        <v>1</v>
      </c>
      <c r="F22" s="390"/>
      <c r="G22" s="390"/>
      <c r="H22" s="390"/>
      <c r="I22" s="390"/>
      <c r="J22" s="390"/>
      <c r="K22" s="391"/>
      <c r="L22" s="389" t="s">
        <v>167</v>
      </c>
      <c r="M22" s="390"/>
      <c r="N22" s="390"/>
      <c r="O22" s="390"/>
      <c r="P22" s="391"/>
      <c r="Q22" s="395" t="s">
        <v>168</v>
      </c>
      <c r="R22" s="396"/>
      <c r="S22" s="396"/>
      <c r="T22" s="396"/>
      <c r="U22" s="396"/>
      <c r="V22" s="397"/>
      <c r="W22" s="446" t="s">
        <v>169</v>
      </c>
      <c r="X22" s="381"/>
      <c r="Y22" s="382"/>
      <c r="Z22" s="389" t="s">
        <v>1</v>
      </c>
      <c r="AA22" s="390"/>
      <c r="AB22" s="390"/>
      <c r="AC22" s="390"/>
      <c r="AD22" s="390"/>
      <c r="AE22" s="390"/>
      <c r="AF22" s="390"/>
      <c r="AG22" s="391"/>
      <c r="AH22" s="407" t="s">
        <v>170</v>
      </c>
      <c r="AI22" s="390"/>
      <c r="AJ22" s="390"/>
      <c r="AK22" s="390"/>
      <c r="AL22" s="391"/>
      <c r="AM22" s="407" t="s">
        <v>171</v>
      </c>
      <c r="AN22" s="408"/>
      <c r="AO22" s="408"/>
      <c r="AP22" s="408"/>
      <c r="AQ22" s="408"/>
      <c r="AR22" s="409"/>
      <c r="AS22" s="395" t="s">
        <v>168</v>
      </c>
      <c r="AT22" s="396"/>
      <c r="AU22" s="396"/>
      <c r="AV22" s="396"/>
      <c r="AW22" s="396"/>
      <c r="AX22" s="413"/>
      <c r="AY22" s="430" t="s">
        <v>172</v>
      </c>
      <c r="AZ22" s="431"/>
      <c r="BA22" s="431"/>
      <c r="BB22" s="431"/>
      <c r="BC22" s="431"/>
      <c r="BD22" s="431"/>
      <c r="BE22" s="431"/>
      <c r="BF22" s="431"/>
      <c r="BG22" s="431"/>
      <c r="BH22" s="431"/>
      <c r="BI22" s="431"/>
      <c r="BJ22" s="431"/>
      <c r="BK22" s="431"/>
      <c r="BL22" s="431"/>
      <c r="BM22" s="432"/>
      <c r="BN22" s="433">
        <v>23935027</v>
      </c>
      <c r="BO22" s="434"/>
      <c r="BP22" s="434"/>
      <c r="BQ22" s="434"/>
      <c r="BR22" s="434"/>
      <c r="BS22" s="434"/>
      <c r="BT22" s="434"/>
      <c r="BU22" s="435"/>
      <c r="BV22" s="433">
        <v>24456930</v>
      </c>
      <c r="BW22" s="434"/>
      <c r="BX22" s="434"/>
      <c r="BY22" s="434"/>
      <c r="BZ22" s="434"/>
      <c r="CA22" s="434"/>
      <c r="CB22" s="434"/>
      <c r="CC22" s="435"/>
      <c r="CD22" s="185"/>
      <c r="CE22" s="436"/>
      <c r="CF22" s="436"/>
      <c r="CG22" s="436"/>
      <c r="CH22" s="436"/>
      <c r="CI22" s="436"/>
      <c r="CJ22" s="436"/>
      <c r="CK22" s="436"/>
      <c r="CL22" s="436"/>
      <c r="CM22" s="436"/>
      <c r="CN22" s="436"/>
      <c r="CO22" s="436"/>
      <c r="CP22" s="436"/>
      <c r="CQ22" s="436"/>
      <c r="CR22" s="436"/>
      <c r="CS22" s="437"/>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2"/>
      <c r="B23" s="383"/>
      <c r="C23" s="384"/>
      <c r="D23" s="385"/>
      <c r="E23" s="392"/>
      <c r="F23" s="393"/>
      <c r="G23" s="393"/>
      <c r="H23" s="393"/>
      <c r="I23" s="393"/>
      <c r="J23" s="393"/>
      <c r="K23" s="394"/>
      <c r="L23" s="392"/>
      <c r="M23" s="393"/>
      <c r="N23" s="393"/>
      <c r="O23" s="393"/>
      <c r="P23" s="394"/>
      <c r="Q23" s="398"/>
      <c r="R23" s="399"/>
      <c r="S23" s="399"/>
      <c r="T23" s="399"/>
      <c r="U23" s="399"/>
      <c r="V23" s="400"/>
      <c r="W23" s="447"/>
      <c r="X23" s="384"/>
      <c r="Y23" s="385"/>
      <c r="Z23" s="392"/>
      <c r="AA23" s="393"/>
      <c r="AB23" s="393"/>
      <c r="AC23" s="393"/>
      <c r="AD23" s="393"/>
      <c r="AE23" s="393"/>
      <c r="AF23" s="393"/>
      <c r="AG23" s="394"/>
      <c r="AH23" s="392"/>
      <c r="AI23" s="393"/>
      <c r="AJ23" s="393"/>
      <c r="AK23" s="393"/>
      <c r="AL23" s="394"/>
      <c r="AM23" s="410"/>
      <c r="AN23" s="411"/>
      <c r="AO23" s="411"/>
      <c r="AP23" s="411"/>
      <c r="AQ23" s="411"/>
      <c r="AR23" s="412"/>
      <c r="AS23" s="398"/>
      <c r="AT23" s="399"/>
      <c r="AU23" s="399"/>
      <c r="AV23" s="399"/>
      <c r="AW23" s="399"/>
      <c r="AX23" s="414"/>
      <c r="AY23" s="418" t="s">
        <v>173</v>
      </c>
      <c r="AZ23" s="419"/>
      <c r="BA23" s="419"/>
      <c r="BB23" s="419"/>
      <c r="BC23" s="419"/>
      <c r="BD23" s="419"/>
      <c r="BE23" s="419"/>
      <c r="BF23" s="419"/>
      <c r="BG23" s="419"/>
      <c r="BH23" s="419"/>
      <c r="BI23" s="419"/>
      <c r="BJ23" s="419"/>
      <c r="BK23" s="419"/>
      <c r="BL23" s="419"/>
      <c r="BM23" s="420"/>
      <c r="BN23" s="404">
        <v>13436923</v>
      </c>
      <c r="BO23" s="405"/>
      <c r="BP23" s="405"/>
      <c r="BQ23" s="405"/>
      <c r="BR23" s="405"/>
      <c r="BS23" s="405"/>
      <c r="BT23" s="405"/>
      <c r="BU23" s="406"/>
      <c r="BV23" s="404">
        <v>13514197</v>
      </c>
      <c r="BW23" s="405"/>
      <c r="BX23" s="405"/>
      <c r="BY23" s="405"/>
      <c r="BZ23" s="405"/>
      <c r="CA23" s="405"/>
      <c r="CB23" s="405"/>
      <c r="CC23" s="406"/>
      <c r="CD23" s="185"/>
      <c r="CE23" s="436"/>
      <c r="CF23" s="436"/>
      <c r="CG23" s="436"/>
      <c r="CH23" s="436"/>
      <c r="CI23" s="436"/>
      <c r="CJ23" s="436"/>
      <c r="CK23" s="436"/>
      <c r="CL23" s="436"/>
      <c r="CM23" s="436"/>
      <c r="CN23" s="436"/>
      <c r="CO23" s="436"/>
      <c r="CP23" s="436"/>
      <c r="CQ23" s="436"/>
      <c r="CR23" s="436"/>
      <c r="CS23" s="437"/>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2"/>
      <c r="B24" s="383"/>
      <c r="C24" s="384"/>
      <c r="D24" s="385"/>
      <c r="E24" s="360" t="s">
        <v>174</v>
      </c>
      <c r="F24" s="361"/>
      <c r="G24" s="361"/>
      <c r="H24" s="361"/>
      <c r="I24" s="361"/>
      <c r="J24" s="361"/>
      <c r="K24" s="362"/>
      <c r="L24" s="357">
        <v>1</v>
      </c>
      <c r="M24" s="358"/>
      <c r="N24" s="358"/>
      <c r="O24" s="358"/>
      <c r="P24" s="359"/>
      <c r="Q24" s="357">
        <v>8200</v>
      </c>
      <c r="R24" s="358"/>
      <c r="S24" s="358"/>
      <c r="T24" s="358"/>
      <c r="U24" s="358"/>
      <c r="V24" s="359"/>
      <c r="W24" s="447"/>
      <c r="X24" s="384"/>
      <c r="Y24" s="385"/>
      <c r="Z24" s="360" t="s">
        <v>175</v>
      </c>
      <c r="AA24" s="361"/>
      <c r="AB24" s="361"/>
      <c r="AC24" s="361"/>
      <c r="AD24" s="361"/>
      <c r="AE24" s="361"/>
      <c r="AF24" s="361"/>
      <c r="AG24" s="362"/>
      <c r="AH24" s="357">
        <v>584</v>
      </c>
      <c r="AI24" s="358"/>
      <c r="AJ24" s="358"/>
      <c r="AK24" s="358"/>
      <c r="AL24" s="359"/>
      <c r="AM24" s="357">
        <v>1876392</v>
      </c>
      <c r="AN24" s="358"/>
      <c r="AO24" s="358"/>
      <c r="AP24" s="358"/>
      <c r="AQ24" s="358"/>
      <c r="AR24" s="359"/>
      <c r="AS24" s="357">
        <v>3213</v>
      </c>
      <c r="AT24" s="358"/>
      <c r="AU24" s="358"/>
      <c r="AV24" s="358"/>
      <c r="AW24" s="358"/>
      <c r="AX24" s="417"/>
      <c r="AY24" s="377" t="s">
        <v>176</v>
      </c>
      <c r="AZ24" s="378"/>
      <c r="BA24" s="378"/>
      <c r="BB24" s="378"/>
      <c r="BC24" s="378"/>
      <c r="BD24" s="378"/>
      <c r="BE24" s="378"/>
      <c r="BF24" s="378"/>
      <c r="BG24" s="378"/>
      <c r="BH24" s="378"/>
      <c r="BI24" s="378"/>
      <c r="BJ24" s="378"/>
      <c r="BK24" s="378"/>
      <c r="BL24" s="378"/>
      <c r="BM24" s="379"/>
      <c r="BN24" s="404">
        <v>18110865</v>
      </c>
      <c r="BO24" s="405"/>
      <c r="BP24" s="405"/>
      <c r="BQ24" s="405"/>
      <c r="BR24" s="405"/>
      <c r="BS24" s="405"/>
      <c r="BT24" s="405"/>
      <c r="BU24" s="406"/>
      <c r="BV24" s="404">
        <v>18373736</v>
      </c>
      <c r="BW24" s="405"/>
      <c r="BX24" s="405"/>
      <c r="BY24" s="405"/>
      <c r="BZ24" s="405"/>
      <c r="CA24" s="405"/>
      <c r="CB24" s="405"/>
      <c r="CC24" s="406"/>
      <c r="CD24" s="185"/>
      <c r="CE24" s="436"/>
      <c r="CF24" s="436"/>
      <c r="CG24" s="436"/>
      <c r="CH24" s="436"/>
      <c r="CI24" s="436"/>
      <c r="CJ24" s="436"/>
      <c r="CK24" s="436"/>
      <c r="CL24" s="436"/>
      <c r="CM24" s="436"/>
      <c r="CN24" s="436"/>
      <c r="CO24" s="436"/>
      <c r="CP24" s="436"/>
      <c r="CQ24" s="436"/>
      <c r="CR24" s="436"/>
      <c r="CS24" s="437"/>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2"/>
      <c r="B25" s="383"/>
      <c r="C25" s="384"/>
      <c r="D25" s="385"/>
      <c r="E25" s="360" t="s">
        <v>177</v>
      </c>
      <c r="F25" s="361"/>
      <c r="G25" s="361"/>
      <c r="H25" s="361"/>
      <c r="I25" s="361"/>
      <c r="J25" s="361"/>
      <c r="K25" s="362"/>
      <c r="L25" s="357">
        <v>2</v>
      </c>
      <c r="M25" s="358"/>
      <c r="N25" s="358"/>
      <c r="O25" s="358"/>
      <c r="P25" s="359"/>
      <c r="Q25" s="357">
        <v>6500</v>
      </c>
      <c r="R25" s="358"/>
      <c r="S25" s="358"/>
      <c r="T25" s="358"/>
      <c r="U25" s="358"/>
      <c r="V25" s="359"/>
      <c r="W25" s="447"/>
      <c r="X25" s="384"/>
      <c r="Y25" s="385"/>
      <c r="Z25" s="360" t="s">
        <v>178</v>
      </c>
      <c r="AA25" s="361"/>
      <c r="AB25" s="361"/>
      <c r="AC25" s="361"/>
      <c r="AD25" s="361"/>
      <c r="AE25" s="361"/>
      <c r="AF25" s="361"/>
      <c r="AG25" s="362"/>
      <c r="AH25" s="357">
        <v>90</v>
      </c>
      <c r="AI25" s="358"/>
      <c r="AJ25" s="358"/>
      <c r="AK25" s="358"/>
      <c r="AL25" s="359"/>
      <c r="AM25" s="357">
        <v>272970</v>
      </c>
      <c r="AN25" s="358"/>
      <c r="AO25" s="358"/>
      <c r="AP25" s="358"/>
      <c r="AQ25" s="358"/>
      <c r="AR25" s="359"/>
      <c r="AS25" s="357">
        <v>3033</v>
      </c>
      <c r="AT25" s="358"/>
      <c r="AU25" s="358"/>
      <c r="AV25" s="358"/>
      <c r="AW25" s="358"/>
      <c r="AX25" s="417"/>
      <c r="AY25" s="430" t="s">
        <v>179</v>
      </c>
      <c r="AZ25" s="431"/>
      <c r="BA25" s="431"/>
      <c r="BB25" s="431"/>
      <c r="BC25" s="431"/>
      <c r="BD25" s="431"/>
      <c r="BE25" s="431"/>
      <c r="BF25" s="431"/>
      <c r="BG25" s="431"/>
      <c r="BH25" s="431"/>
      <c r="BI25" s="431"/>
      <c r="BJ25" s="431"/>
      <c r="BK25" s="431"/>
      <c r="BL25" s="431"/>
      <c r="BM25" s="432"/>
      <c r="BN25" s="433">
        <v>906611</v>
      </c>
      <c r="BO25" s="434"/>
      <c r="BP25" s="434"/>
      <c r="BQ25" s="434"/>
      <c r="BR25" s="434"/>
      <c r="BS25" s="434"/>
      <c r="BT25" s="434"/>
      <c r="BU25" s="435"/>
      <c r="BV25" s="433">
        <v>1199449</v>
      </c>
      <c r="BW25" s="434"/>
      <c r="BX25" s="434"/>
      <c r="BY25" s="434"/>
      <c r="BZ25" s="434"/>
      <c r="CA25" s="434"/>
      <c r="CB25" s="434"/>
      <c r="CC25" s="435"/>
      <c r="CD25" s="185"/>
      <c r="CE25" s="436"/>
      <c r="CF25" s="436"/>
      <c r="CG25" s="436"/>
      <c r="CH25" s="436"/>
      <c r="CI25" s="436"/>
      <c r="CJ25" s="436"/>
      <c r="CK25" s="436"/>
      <c r="CL25" s="436"/>
      <c r="CM25" s="436"/>
      <c r="CN25" s="436"/>
      <c r="CO25" s="436"/>
      <c r="CP25" s="436"/>
      <c r="CQ25" s="436"/>
      <c r="CR25" s="436"/>
      <c r="CS25" s="437"/>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2"/>
      <c r="B26" s="383"/>
      <c r="C26" s="384"/>
      <c r="D26" s="385"/>
      <c r="E26" s="360" t="s">
        <v>180</v>
      </c>
      <c r="F26" s="361"/>
      <c r="G26" s="361"/>
      <c r="H26" s="361"/>
      <c r="I26" s="361"/>
      <c r="J26" s="361"/>
      <c r="K26" s="362"/>
      <c r="L26" s="357">
        <v>1</v>
      </c>
      <c r="M26" s="358"/>
      <c r="N26" s="358"/>
      <c r="O26" s="358"/>
      <c r="P26" s="359"/>
      <c r="Q26" s="357">
        <v>6000</v>
      </c>
      <c r="R26" s="358"/>
      <c r="S26" s="358"/>
      <c r="T26" s="358"/>
      <c r="U26" s="358"/>
      <c r="V26" s="359"/>
      <c r="W26" s="447"/>
      <c r="X26" s="384"/>
      <c r="Y26" s="385"/>
      <c r="Z26" s="360" t="s">
        <v>181</v>
      </c>
      <c r="AA26" s="415"/>
      <c r="AB26" s="415"/>
      <c r="AC26" s="415"/>
      <c r="AD26" s="415"/>
      <c r="AE26" s="415"/>
      <c r="AF26" s="415"/>
      <c r="AG26" s="416"/>
      <c r="AH26" s="357">
        <v>34</v>
      </c>
      <c r="AI26" s="358"/>
      <c r="AJ26" s="358"/>
      <c r="AK26" s="358"/>
      <c r="AL26" s="359"/>
      <c r="AM26" s="357">
        <v>99586</v>
      </c>
      <c r="AN26" s="358"/>
      <c r="AO26" s="358"/>
      <c r="AP26" s="358"/>
      <c r="AQ26" s="358"/>
      <c r="AR26" s="359"/>
      <c r="AS26" s="357">
        <v>2929</v>
      </c>
      <c r="AT26" s="358"/>
      <c r="AU26" s="358"/>
      <c r="AV26" s="358"/>
      <c r="AW26" s="358"/>
      <c r="AX26" s="417"/>
      <c r="AY26" s="444" t="s">
        <v>182</v>
      </c>
      <c r="AZ26" s="364"/>
      <c r="BA26" s="364"/>
      <c r="BB26" s="364"/>
      <c r="BC26" s="364"/>
      <c r="BD26" s="364"/>
      <c r="BE26" s="364"/>
      <c r="BF26" s="364"/>
      <c r="BG26" s="364"/>
      <c r="BH26" s="364"/>
      <c r="BI26" s="364"/>
      <c r="BJ26" s="364"/>
      <c r="BK26" s="364"/>
      <c r="BL26" s="364"/>
      <c r="BM26" s="445"/>
      <c r="BN26" s="404" t="s">
        <v>140</v>
      </c>
      <c r="BO26" s="405"/>
      <c r="BP26" s="405"/>
      <c r="BQ26" s="405"/>
      <c r="BR26" s="405"/>
      <c r="BS26" s="405"/>
      <c r="BT26" s="405"/>
      <c r="BU26" s="406"/>
      <c r="BV26" s="404" t="s">
        <v>183</v>
      </c>
      <c r="BW26" s="405"/>
      <c r="BX26" s="405"/>
      <c r="BY26" s="405"/>
      <c r="BZ26" s="405"/>
      <c r="CA26" s="405"/>
      <c r="CB26" s="405"/>
      <c r="CC26" s="406"/>
      <c r="CD26" s="185"/>
      <c r="CE26" s="436"/>
      <c r="CF26" s="436"/>
      <c r="CG26" s="436"/>
      <c r="CH26" s="436"/>
      <c r="CI26" s="436"/>
      <c r="CJ26" s="436"/>
      <c r="CK26" s="436"/>
      <c r="CL26" s="436"/>
      <c r="CM26" s="436"/>
      <c r="CN26" s="436"/>
      <c r="CO26" s="436"/>
      <c r="CP26" s="436"/>
      <c r="CQ26" s="436"/>
      <c r="CR26" s="436"/>
      <c r="CS26" s="437"/>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2"/>
      <c r="B27" s="383"/>
      <c r="C27" s="384"/>
      <c r="D27" s="385"/>
      <c r="E27" s="360" t="s">
        <v>184</v>
      </c>
      <c r="F27" s="361"/>
      <c r="G27" s="361"/>
      <c r="H27" s="361"/>
      <c r="I27" s="361"/>
      <c r="J27" s="361"/>
      <c r="K27" s="362"/>
      <c r="L27" s="357">
        <v>1</v>
      </c>
      <c r="M27" s="358"/>
      <c r="N27" s="358"/>
      <c r="O27" s="358"/>
      <c r="P27" s="359"/>
      <c r="Q27" s="357">
        <v>4200</v>
      </c>
      <c r="R27" s="358"/>
      <c r="S27" s="358"/>
      <c r="T27" s="358"/>
      <c r="U27" s="358"/>
      <c r="V27" s="359"/>
      <c r="W27" s="447"/>
      <c r="X27" s="384"/>
      <c r="Y27" s="385"/>
      <c r="Z27" s="360" t="s">
        <v>185</v>
      </c>
      <c r="AA27" s="361"/>
      <c r="AB27" s="361"/>
      <c r="AC27" s="361"/>
      <c r="AD27" s="361"/>
      <c r="AE27" s="361"/>
      <c r="AF27" s="361"/>
      <c r="AG27" s="362"/>
      <c r="AH27" s="357" t="s">
        <v>183</v>
      </c>
      <c r="AI27" s="358"/>
      <c r="AJ27" s="358"/>
      <c r="AK27" s="358"/>
      <c r="AL27" s="359"/>
      <c r="AM27" s="357" t="s">
        <v>140</v>
      </c>
      <c r="AN27" s="358"/>
      <c r="AO27" s="358"/>
      <c r="AP27" s="358"/>
      <c r="AQ27" s="358"/>
      <c r="AR27" s="359"/>
      <c r="AS27" s="357" t="s">
        <v>140</v>
      </c>
      <c r="AT27" s="358"/>
      <c r="AU27" s="358"/>
      <c r="AV27" s="358"/>
      <c r="AW27" s="358"/>
      <c r="AX27" s="417"/>
      <c r="AY27" s="441" t="s">
        <v>186</v>
      </c>
      <c r="AZ27" s="442"/>
      <c r="BA27" s="442"/>
      <c r="BB27" s="442"/>
      <c r="BC27" s="442"/>
      <c r="BD27" s="442"/>
      <c r="BE27" s="442"/>
      <c r="BF27" s="442"/>
      <c r="BG27" s="442"/>
      <c r="BH27" s="442"/>
      <c r="BI27" s="442"/>
      <c r="BJ27" s="442"/>
      <c r="BK27" s="442"/>
      <c r="BL27" s="442"/>
      <c r="BM27" s="443"/>
      <c r="BN27" s="438">
        <v>1293774</v>
      </c>
      <c r="BO27" s="439"/>
      <c r="BP27" s="439"/>
      <c r="BQ27" s="439"/>
      <c r="BR27" s="439"/>
      <c r="BS27" s="439"/>
      <c r="BT27" s="439"/>
      <c r="BU27" s="440"/>
      <c r="BV27" s="438">
        <v>1293109</v>
      </c>
      <c r="BW27" s="439"/>
      <c r="BX27" s="439"/>
      <c r="BY27" s="439"/>
      <c r="BZ27" s="439"/>
      <c r="CA27" s="439"/>
      <c r="CB27" s="439"/>
      <c r="CC27" s="440"/>
      <c r="CD27" s="187"/>
      <c r="CE27" s="436"/>
      <c r="CF27" s="436"/>
      <c r="CG27" s="436"/>
      <c r="CH27" s="436"/>
      <c r="CI27" s="436"/>
      <c r="CJ27" s="436"/>
      <c r="CK27" s="436"/>
      <c r="CL27" s="436"/>
      <c r="CM27" s="436"/>
      <c r="CN27" s="436"/>
      <c r="CO27" s="436"/>
      <c r="CP27" s="436"/>
      <c r="CQ27" s="436"/>
      <c r="CR27" s="436"/>
      <c r="CS27" s="437"/>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2"/>
      <c r="B28" s="383"/>
      <c r="C28" s="384"/>
      <c r="D28" s="385"/>
      <c r="E28" s="360" t="s">
        <v>187</v>
      </c>
      <c r="F28" s="361"/>
      <c r="G28" s="361"/>
      <c r="H28" s="361"/>
      <c r="I28" s="361"/>
      <c r="J28" s="361"/>
      <c r="K28" s="362"/>
      <c r="L28" s="357">
        <v>1</v>
      </c>
      <c r="M28" s="358"/>
      <c r="N28" s="358"/>
      <c r="O28" s="358"/>
      <c r="P28" s="359"/>
      <c r="Q28" s="357">
        <v>3450</v>
      </c>
      <c r="R28" s="358"/>
      <c r="S28" s="358"/>
      <c r="T28" s="358"/>
      <c r="U28" s="358"/>
      <c r="V28" s="359"/>
      <c r="W28" s="447"/>
      <c r="X28" s="384"/>
      <c r="Y28" s="385"/>
      <c r="Z28" s="360" t="s">
        <v>188</v>
      </c>
      <c r="AA28" s="361"/>
      <c r="AB28" s="361"/>
      <c r="AC28" s="361"/>
      <c r="AD28" s="361"/>
      <c r="AE28" s="361"/>
      <c r="AF28" s="361"/>
      <c r="AG28" s="362"/>
      <c r="AH28" s="357" t="s">
        <v>189</v>
      </c>
      <c r="AI28" s="358"/>
      <c r="AJ28" s="358"/>
      <c r="AK28" s="358"/>
      <c r="AL28" s="359"/>
      <c r="AM28" s="357" t="s">
        <v>140</v>
      </c>
      <c r="AN28" s="358"/>
      <c r="AO28" s="358"/>
      <c r="AP28" s="358"/>
      <c r="AQ28" s="358"/>
      <c r="AR28" s="359"/>
      <c r="AS28" s="357" t="s">
        <v>140</v>
      </c>
      <c r="AT28" s="358"/>
      <c r="AU28" s="358"/>
      <c r="AV28" s="358"/>
      <c r="AW28" s="358"/>
      <c r="AX28" s="417"/>
      <c r="AY28" s="421" t="s">
        <v>190</v>
      </c>
      <c r="AZ28" s="422"/>
      <c r="BA28" s="422"/>
      <c r="BB28" s="423"/>
      <c r="BC28" s="430" t="s">
        <v>48</v>
      </c>
      <c r="BD28" s="431"/>
      <c r="BE28" s="431"/>
      <c r="BF28" s="431"/>
      <c r="BG28" s="431"/>
      <c r="BH28" s="431"/>
      <c r="BI28" s="431"/>
      <c r="BJ28" s="431"/>
      <c r="BK28" s="431"/>
      <c r="BL28" s="431"/>
      <c r="BM28" s="432"/>
      <c r="BN28" s="433">
        <v>4703324</v>
      </c>
      <c r="BO28" s="434"/>
      <c r="BP28" s="434"/>
      <c r="BQ28" s="434"/>
      <c r="BR28" s="434"/>
      <c r="BS28" s="434"/>
      <c r="BT28" s="434"/>
      <c r="BU28" s="435"/>
      <c r="BV28" s="433">
        <v>4411722</v>
      </c>
      <c r="BW28" s="434"/>
      <c r="BX28" s="434"/>
      <c r="BY28" s="434"/>
      <c r="BZ28" s="434"/>
      <c r="CA28" s="434"/>
      <c r="CB28" s="434"/>
      <c r="CC28" s="435"/>
      <c r="CD28" s="185"/>
      <c r="CE28" s="436"/>
      <c r="CF28" s="436"/>
      <c r="CG28" s="436"/>
      <c r="CH28" s="436"/>
      <c r="CI28" s="436"/>
      <c r="CJ28" s="436"/>
      <c r="CK28" s="436"/>
      <c r="CL28" s="436"/>
      <c r="CM28" s="436"/>
      <c r="CN28" s="436"/>
      <c r="CO28" s="436"/>
      <c r="CP28" s="436"/>
      <c r="CQ28" s="436"/>
      <c r="CR28" s="436"/>
      <c r="CS28" s="437"/>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2"/>
      <c r="B29" s="383"/>
      <c r="C29" s="384"/>
      <c r="D29" s="385"/>
      <c r="E29" s="360" t="s">
        <v>191</v>
      </c>
      <c r="F29" s="361"/>
      <c r="G29" s="361"/>
      <c r="H29" s="361"/>
      <c r="I29" s="361"/>
      <c r="J29" s="361"/>
      <c r="K29" s="362"/>
      <c r="L29" s="357">
        <v>18</v>
      </c>
      <c r="M29" s="358"/>
      <c r="N29" s="358"/>
      <c r="O29" s="358"/>
      <c r="P29" s="359"/>
      <c r="Q29" s="357">
        <v>3200</v>
      </c>
      <c r="R29" s="358"/>
      <c r="S29" s="358"/>
      <c r="T29" s="358"/>
      <c r="U29" s="358"/>
      <c r="V29" s="359"/>
      <c r="W29" s="448"/>
      <c r="X29" s="449"/>
      <c r="Y29" s="450"/>
      <c r="Z29" s="360" t="s">
        <v>192</v>
      </c>
      <c r="AA29" s="361"/>
      <c r="AB29" s="361"/>
      <c r="AC29" s="361"/>
      <c r="AD29" s="361"/>
      <c r="AE29" s="361"/>
      <c r="AF29" s="361"/>
      <c r="AG29" s="362"/>
      <c r="AH29" s="357">
        <v>584</v>
      </c>
      <c r="AI29" s="358"/>
      <c r="AJ29" s="358"/>
      <c r="AK29" s="358"/>
      <c r="AL29" s="359"/>
      <c r="AM29" s="357">
        <v>1876392</v>
      </c>
      <c r="AN29" s="358"/>
      <c r="AO29" s="358"/>
      <c r="AP29" s="358"/>
      <c r="AQ29" s="358"/>
      <c r="AR29" s="359"/>
      <c r="AS29" s="357">
        <v>3213</v>
      </c>
      <c r="AT29" s="358"/>
      <c r="AU29" s="358"/>
      <c r="AV29" s="358"/>
      <c r="AW29" s="358"/>
      <c r="AX29" s="417"/>
      <c r="AY29" s="424"/>
      <c r="AZ29" s="425"/>
      <c r="BA29" s="425"/>
      <c r="BB29" s="426"/>
      <c r="BC29" s="418" t="s">
        <v>193</v>
      </c>
      <c r="BD29" s="419"/>
      <c r="BE29" s="419"/>
      <c r="BF29" s="419"/>
      <c r="BG29" s="419"/>
      <c r="BH29" s="419"/>
      <c r="BI29" s="419"/>
      <c r="BJ29" s="419"/>
      <c r="BK29" s="419"/>
      <c r="BL29" s="419"/>
      <c r="BM29" s="420"/>
      <c r="BN29" s="404">
        <v>885530</v>
      </c>
      <c r="BO29" s="405"/>
      <c r="BP29" s="405"/>
      <c r="BQ29" s="405"/>
      <c r="BR29" s="405"/>
      <c r="BS29" s="405"/>
      <c r="BT29" s="405"/>
      <c r="BU29" s="406"/>
      <c r="BV29" s="404">
        <v>885152</v>
      </c>
      <c r="BW29" s="405"/>
      <c r="BX29" s="405"/>
      <c r="BY29" s="405"/>
      <c r="BZ29" s="405"/>
      <c r="CA29" s="405"/>
      <c r="CB29" s="405"/>
      <c r="CC29" s="406"/>
      <c r="CD29" s="187"/>
      <c r="CE29" s="436"/>
      <c r="CF29" s="436"/>
      <c r="CG29" s="436"/>
      <c r="CH29" s="436"/>
      <c r="CI29" s="436"/>
      <c r="CJ29" s="436"/>
      <c r="CK29" s="436"/>
      <c r="CL29" s="436"/>
      <c r="CM29" s="436"/>
      <c r="CN29" s="436"/>
      <c r="CO29" s="436"/>
      <c r="CP29" s="436"/>
      <c r="CQ29" s="436"/>
      <c r="CR29" s="436"/>
      <c r="CS29" s="437"/>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2"/>
      <c r="B30" s="386"/>
      <c r="C30" s="387"/>
      <c r="D30" s="388"/>
      <c r="E30" s="365"/>
      <c r="F30" s="366"/>
      <c r="G30" s="366"/>
      <c r="H30" s="366"/>
      <c r="I30" s="366"/>
      <c r="J30" s="366"/>
      <c r="K30" s="367"/>
      <c r="L30" s="368"/>
      <c r="M30" s="369"/>
      <c r="N30" s="369"/>
      <c r="O30" s="369"/>
      <c r="P30" s="370"/>
      <c r="Q30" s="368"/>
      <c r="R30" s="369"/>
      <c r="S30" s="369"/>
      <c r="T30" s="369"/>
      <c r="U30" s="369"/>
      <c r="V30" s="370"/>
      <c r="W30" s="371" t="s">
        <v>194</v>
      </c>
      <c r="X30" s="372"/>
      <c r="Y30" s="372"/>
      <c r="Z30" s="372"/>
      <c r="AA30" s="372"/>
      <c r="AB30" s="372"/>
      <c r="AC30" s="372"/>
      <c r="AD30" s="372"/>
      <c r="AE30" s="372"/>
      <c r="AF30" s="372"/>
      <c r="AG30" s="373"/>
      <c r="AH30" s="374">
        <v>98.7</v>
      </c>
      <c r="AI30" s="375"/>
      <c r="AJ30" s="375"/>
      <c r="AK30" s="375"/>
      <c r="AL30" s="375"/>
      <c r="AM30" s="375"/>
      <c r="AN30" s="375"/>
      <c r="AO30" s="375"/>
      <c r="AP30" s="375"/>
      <c r="AQ30" s="375"/>
      <c r="AR30" s="375"/>
      <c r="AS30" s="375"/>
      <c r="AT30" s="375"/>
      <c r="AU30" s="375"/>
      <c r="AV30" s="375"/>
      <c r="AW30" s="375"/>
      <c r="AX30" s="376"/>
      <c r="AY30" s="427"/>
      <c r="AZ30" s="428"/>
      <c r="BA30" s="428"/>
      <c r="BB30" s="429"/>
      <c r="BC30" s="377" t="s">
        <v>50</v>
      </c>
      <c r="BD30" s="378"/>
      <c r="BE30" s="378"/>
      <c r="BF30" s="378"/>
      <c r="BG30" s="378"/>
      <c r="BH30" s="378"/>
      <c r="BI30" s="378"/>
      <c r="BJ30" s="378"/>
      <c r="BK30" s="378"/>
      <c r="BL30" s="378"/>
      <c r="BM30" s="379"/>
      <c r="BN30" s="438">
        <v>6677018</v>
      </c>
      <c r="BO30" s="439"/>
      <c r="BP30" s="439"/>
      <c r="BQ30" s="439"/>
      <c r="BR30" s="439"/>
      <c r="BS30" s="439"/>
      <c r="BT30" s="439"/>
      <c r="BU30" s="440"/>
      <c r="BV30" s="438">
        <v>6450372</v>
      </c>
      <c r="BW30" s="439"/>
      <c r="BX30" s="439"/>
      <c r="BY30" s="439"/>
      <c r="BZ30" s="439"/>
      <c r="CA30" s="439"/>
      <c r="CB30" s="439"/>
      <c r="CC30" s="440"/>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3" t="s">
        <v>195</v>
      </c>
      <c r="D32" s="363"/>
      <c r="E32" s="363"/>
      <c r="F32" s="363"/>
      <c r="G32" s="363"/>
      <c r="H32" s="363"/>
      <c r="I32" s="363"/>
      <c r="J32" s="363"/>
      <c r="K32" s="363"/>
      <c r="L32" s="363"/>
      <c r="M32" s="363"/>
      <c r="N32" s="363"/>
      <c r="O32" s="363"/>
      <c r="P32" s="363"/>
      <c r="Q32" s="363"/>
      <c r="R32" s="363"/>
      <c r="S32" s="363"/>
      <c r="U32" s="364" t="s">
        <v>196</v>
      </c>
      <c r="V32" s="364"/>
      <c r="W32" s="364"/>
      <c r="X32" s="364"/>
      <c r="Y32" s="364"/>
      <c r="Z32" s="364"/>
      <c r="AA32" s="364"/>
      <c r="AB32" s="364"/>
      <c r="AC32" s="364"/>
      <c r="AD32" s="364"/>
      <c r="AE32" s="364"/>
      <c r="AF32" s="364"/>
      <c r="AG32" s="364"/>
      <c r="AH32" s="364"/>
      <c r="AI32" s="364"/>
      <c r="AJ32" s="364"/>
      <c r="AK32" s="364"/>
      <c r="AM32" s="364" t="s">
        <v>197</v>
      </c>
      <c r="AN32" s="364"/>
      <c r="AO32" s="364"/>
      <c r="AP32" s="364"/>
      <c r="AQ32" s="364"/>
      <c r="AR32" s="364"/>
      <c r="AS32" s="364"/>
      <c r="AT32" s="364"/>
      <c r="AU32" s="364"/>
      <c r="AV32" s="364"/>
      <c r="AW32" s="364"/>
      <c r="AX32" s="364"/>
      <c r="AY32" s="364"/>
      <c r="AZ32" s="364"/>
      <c r="BA32" s="364"/>
      <c r="BB32" s="364"/>
      <c r="BC32" s="364"/>
      <c r="BE32" s="364" t="s">
        <v>198</v>
      </c>
      <c r="BF32" s="364"/>
      <c r="BG32" s="364"/>
      <c r="BH32" s="364"/>
      <c r="BI32" s="364"/>
      <c r="BJ32" s="364"/>
      <c r="BK32" s="364"/>
      <c r="BL32" s="364"/>
      <c r="BM32" s="364"/>
      <c r="BN32" s="364"/>
      <c r="BO32" s="364"/>
      <c r="BP32" s="364"/>
      <c r="BQ32" s="364"/>
      <c r="BR32" s="364"/>
      <c r="BS32" s="364"/>
      <c r="BT32" s="364"/>
      <c r="BU32" s="364"/>
      <c r="BW32" s="364" t="s">
        <v>199</v>
      </c>
      <c r="BX32" s="364"/>
      <c r="BY32" s="364"/>
      <c r="BZ32" s="364"/>
      <c r="CA32" s="364"/>
      <c r="CB32" s="364"/>
      <c r="CC32" s="364"/>
      <c r="CD32" s="364"/>
      <c r="CE32" s="364"/>
      <c r="CF32" s="364"/>
      <c r="CG32" s="364"/>
      <c r="CH32" s="364"/>
      <c r="CI32" s="364"/>
      <c r="CJ32" s="364"/>
      <c r="CK32" s="364"/>
      <c r="CL32" s="364"/>
      <c r="CM32" s="364"/>
      <c r="CO32" s="364" t="s">
        <v>200</v>
      </c>
      <c r="CP32" s="364"/>
      <c r="CQ32" s="364"/>
      <c r="CR32" s="364"/>
      <c r="CS32" s="364"/>
      <c r="CT32" s="364"/>
      <c r="CU32" s="364"/>
      <c r="CV32" s="364"/>
      <c r="CW32" s="364"/>
      <c r="CX32" s="364"/>
      <c r="CY32" s="364"/>
      <c r="CZ32" s="364"/>
      <c r="DA32" s="364"/>
      <c r="DB32" s="364"/>
      <c r="DC32" s="364"/>
      <c r="DD32" s="364"/>
      <c r="DE32" s="364"/>
      <c r="DI32" s="195"/>
    </row>
    <row r="33" spans="1:113" ht="13.5" customHeight="1" x14ac:dyDescent="0.15">
      <c r="A33" s="172"/>
      <c r="B33" s="196"/>
      <c r="C33" s="356" t="s">
        <v>201</v>
      </c>
      <c r="D33" s="356"/>
      <c r="E33" s="355" t="s">
        <v>202</v>
      </c>
      <c r="F33" s="355"/>
      <c r="G33" s="355"/>
      <c r="H33" s="355"/>
      <c r="I33" s="355"/>
      <c r="J33" s="355"/>
      <c r="K33" s="355"/>
      <c r="L33" s="355"/>
      <c r="M33" s="355"/>
      <c r="N33" s="355"/>
      <c r="O33" s="355"/>
      <c r="P33" s="355"/>
      <c r="Q33" s="355"/>
      <c r="R33" s="355"/>
      <c r="S33" s="355"/>
      <c r="T33" s="197"/>
      <c r="U33" s="356" t="s">
        <v>201</v>
      </c>
      <c r="V33" s="356"/>
      <c r="W33" s="355" t="s">
        <v>202</v>
      </c>
      <c r="X33" s="355"/>
      <c r="Y33" s="355"/>
      <c r="Z33" s="355"/>
      <c r="AA33" s="355"/>
      <c r="AB33" s="355"/>
      <c r="AC33" s="355"/>
      <c r="AD33" s="355"/>
      <c r="AE33" s="355"/>
      <c r="AF33" s="355"/>
      <c r="AG33" s="355"/>
      <c r="AH33" s="355"/>
      <c r="AI33" s="355"/>
      <c r="AJ33" s="355"/>
      <c r="AK33" s="355"/>
      <c r="AL33" s="197"/>
      <c r="AM33" s="356" t="s">
        <v>201</v>
      </c>
      <c r="AN33" s="356"/>
      <c r="AO33" s="355" t="s">
        <v>202</v>
      </c>
      <c r="AP33" s="355"/>
      <c r="AQ33" s="355"/>
      <c r="AR33" s="355"/>
      <c r="AS33" s="355"/>
      <c r="AT33" s="355"/>
      <c r="AU33" s="355"/>
      <c r="AV33" s="355"/>
      <c r="AW33" s="355"/>
      <c r="AX33" s="355"/>
      <c r="AY33" s="355"/>
      <c r="AZ33" s="355"/>
      <c r="BA33" s="355"/>
      <c r="BB33" s="355"/>
      <c r="BC33" s="355"/>
      <c r="BD33" s="198"/>
      <c r="BE33" s="355" t="s">
        <v>203</v>
      </c>
      <c r="BF33" s="355"/>
      <c r="BG33" s="355" t="s">
        <v>204</v>
      </c>
      <c r="BH33" s="355"/>
      <c r="BI33" s="355"/>
      <c r="BJ33" s="355"/>
      <c r="BK33" s="355"/>
      <c r="BL33" s="355"/>
      <c r="BM33" s="355"/>
      <c r="BN33" s="355"/>
      <c r="BO33" s="355"/>
      <c r="BP33" s="355"/>
      <c r="BQ33" s="355"/>
      <c r="BR33" s="355"/>
      <c r="BS33" s="355"/>
      <c r="BT33" s="355"/>
      <c r="BU33" s="355"/>
      <c r="BV33" s="198"/>
      <c r="BW33" s="356" t="s">
        <v>203</v>
      </c>
      <c r="BX33" s="356"/>
      <c r="BY33" s="355" t="s">
        <v>205</v>
      </c>
      <c r="BZ33" s="355"/>
      <c r="CA33" s="355"/>
      <c r="CB33" s="355"/>
      <c r="CC33" s="355"/>
      <c r="CD33" s="355"/>
      <c r="CE33" s="355"/>
      <c r="CF33" s="355"/>
      <c r="CG33" s="355"/>
      <c r="CH33" s="355"/>
      <c r="CI33" s="355"/>
      <c r="CJ33" s="355"/>
      <c r="CK33" s="355"/>
      <c r="CL33" s="355"/>
      <c r="CM33" s="355"/>
      <c r="CN33" s="197"/>
      <c r="CO33" s="356" t="s">
        <v>201</v>
      </c>
      <c r="CP33" s="356"/>
      <c r="CQ33" s="355" t="s">
        <v>206</v>
      </c>
      <c r="CR33" s="355"/>
      <c r="CS33" s="355"/>
      <c r="CT33" s="355"/>
      <c r="CU33" s="355"/>
      <c r="CV33" s="355"/>
      <c r="CW33" s="355"/>
      <c r="CX33" s="355"/>
      <c r="CY33" s="355"/>
      <c r="CZ33" s="355"/>
      <c r="DA33" s="355"/>
      <c r="DB33" s="355"/>
      <c r="DC33" s="355"/>
      <c r="DD33" s="355"/>
      <c r="DE33" s="355"/>
      <c r="DF33" s="197"/>
      <c r="DG33" s="354" t="s">
        <v>207</v>
      </c>
      <c r="DH33" s="354"/>
      <c r="DI33" s="199"/>
    </row>
    <row r="34" spans="1:113" ht="32.25" customHeight="1" x14ac:dyDescent="0.15">
      <c r="A34" s="172"/>
      <c r="B34" s="196"/>
      <c r="C34" s="352">
        <f>IF(E34="","",1)</f>
        <v>1</v>
      </c>
      <c r="D34" s="352"/>
      <c r="E34" s="353" t="str">
        <f>IF('各会計、関係団体の財政状況及び健全化判断比率'!B7="","",'各会計、関係団体の財政状況及び健全化判断比率'!B7)</f>
        <v>一般会計</v>
      </c>
      <c r="F34" s="353"/>
      <c r="G34" s="353"/>
      <c r="H34" s="353"/>
      <c r="I34" s="353"/>
      <c r="J34" s="353"/>
      <c r="K34" s="353"/>
      <c r="L34" s="353"/>
      <c r="M34" s="353"/>
      <c r="N34" s="353"/>
      <c r="O34" s="353"/>
      <c r="P34" s="353"/>
      <c r="Q34" s="353"/>
      <c r="R34" s="353"/>
      <c r="S34" s="353"/>
      <c r="T34" s="172"/>
      <c r="U34" s="352">
        <f>IF(W34="","",MAX(C34:D43)+1)</f>
        <v>4</v>
      </c>
      <c r="V34" s="352"/>
      <c r="W34" s="353" t="str">
        <f>IF('各会計、関係団体の財政状況及び健全化判断比率'!B28="","",'各会計、関係団体の財政状況及び健全化判断比率'!B28)</f>
        <v>国民健康保険事業（事業勘定）特別会計</v>
      </c>
      <c r="X34" s="353"/>
      <c r="Y34" s="353"/>
      <c r="Z34" s="353"/>
      <c r="AA34" s="353"/>
      <c r="AB34" s="353"/>
      <c r="AC34" s="353"/>
      <c r="AD34" s="353"/>
      <c r="AE34" s="353"/>
      <c r="AF34" s="353"/>
      <c r="AG34" s="353"/>
      <c r="AH34" s="353"/>
      <c r="AI34" s="353"/>
      <c r="AJ34" s="353"/>
      <c r="AK34" s="353"/>
      <c r="AL34" s="172"/>
      <c r="AM34" s="352">
        <f>IF(AO34="","",MAX(C34:D43,U34:V43)+1)</f>
        <v>8</v>
      </c>
      <c r="AN34" s="352"/>
      <c r="AO34" s="353" t="str">
        <f>IF('各会計、関係団体の財政状況及び健全化判断比率'!B32="","",'各会計、関係団体の財政状況及び健全化判断比率'!B32)</f>
        <v>水道事業会計</v>
      </c>
      <c r="AP34" s="353"/>
      <c r="AQ34" s="353"/>
      <c r="AR34" s="353"/>
      <c r="AS34" s="353"/>
      <c r="AT34" s="353"/>
      <c r="AU34" s="353"/>
      <c r="AV34" s="353"/>
      <c r="AW34" s="353"/>
      <c r="AX34" s="353"/>
      <c r="AY34" s="353"/>
      <c r="AZ34" s="353"/>
      <c r="BA34" s="353"/>
      <c r="BB34" s="353"/>
      <c r="BC34" s="353"/>
      <c r="BD34" s="172"/>
      <c r="BE34" s="352" t="str">
        <f>IF(BG34="","",MAX(C34:D43,U34:V43,AM34:AN43)+1)</f>
        <v/>
      </c>
      <c r="BF34" s="352"/>
      <c r="BG34" s="353"/>
      <c r="BH34" s="353"/>
      <c r="BI34" s="353"/>
      <c r="BJ34" s="353"/>
      <c r="BK34" s="353"/>
      <c r="BL34" s="353"/>
      <c r="BM34" s="353"/>
      <c r="BN34" s="353"/>
      <c r="BO34" s="353"/>
      <c r="BP34" s="353"/>
      <c r="BQ34" s="353"/>
      <c r="BR34" s="353"/>
      <c r="BS34" s="353"/>
      <c r="BT34" s="353"/>
      <c r="BU34" s="353"/>
      <c r="BV34" s="172"/>
      <c r="BW34" s="352">
        <f>IF(BY34="","",MAX(C34:D43,U34:V43,AM34:AN43,BE34:BF43)+1)</f>
        <v>11</v>
      </c>
      <c r="BX34" s="352"/>
      <c r="BY34" s="353" t="str">
        <f>IF('各会計、関係団体の財政状況及び健全化判断比率'!B68="","",'各会計、関係団体の財政状況及び健全化判断比率'!B68)</f>
        <v>山口県市町総合事務組合（一般会計）</v>
      </c>
      <c r="BZ34" s="353"/>
      <c r="CA34" s="353"/>
      <c r="CB34" s="353"/>
      <c r="CC34" s="353"/>
      <c r="CD34" s="353"/>
      <c r="CE34" s="353"/>
      <c r="CF34" s="353"/>
      <c r="CG34" s="353"/>
      <c r="CH34" s="353"/>
      <c r="CI34" s="353"/>
      <c r="CJ34" s="353"/>
      <c r="CK34" s="353"/>
      <c r="CL34" s="353"/>
      <c r="CM34" s="353"/>
      <c r="CN34" s="172"/>
      <c r="CO34" s="352">
        <f>IF(CQ34="","",MAX(C34:D43,U34:V43,AM34:AN43,BE34:BF43,BW34:BX43)+1)</f>
        <v>16</v>
      </c>
      <c r="CP34" s="352"/>
      <c r="CQ34" s="353" t="str">
        <f>IF('各会計、関係団体の財政状況及び健全化判断比率'!BS7="","",'各会計、関係団体の財政状況及び健全化判断比率'!BS7)</f>
        <v>マリーナ萩</v>
      </c>
      <c r="CR34" s="353"/>
      <c r="CS34" s="353"/>
      <c r="CT34" s="353"/>
      <c r="CU34" s="353"/>
      <c r="CV34" s="353"/>
      <c r="CW34" s="353"/>
      <c r="CX34" s="353"/>
      <c r="CY34" s="353"/>
      <c r="CZ34" s="353"/>
      <c r="DA34" s="353"/>
      <c r="DB34" s="353"/>
      <c r="DC34" s="353"/>
      <c r="DD34" s="353"/>
      <c r="DE34" s="353"/>
      <c r="DG34" s="350" t="str">
        <f>IF('各会計、関係団体の財政状況及び健全化判断比率'!BR7="","",'各会計、関係団体の財政状況及び健全化判断比率'!BR7)</f>
        <v/>
      </c>
      <c r="DH34" s="350"/>
      <c r="DI34" s="199"/>
    </row>
    <row r="35" spans="1:113" ht="32.25" customHeight="1" x14ac:dyDescent="0.15">
      <c r="A35" s="172"/>
      <c r="B35" s="196"/>
      <c r="C35" s="352">
        <f>IF(E35="","",C34+1)</f>
        <v>2</v>
      </c>
      <c r="D35" s="352"/>
      <c r="E35" s="353" t="str">
        <f>IF('各会計、関係団体の財政状況及び健全化判断比率'!B8="","",'各会計、関係団体の財政状況及び健全化判断比率'!B8)</f>
        <v>土地取得事業特別会計</v>
      </c>
      <c r="F35" s="353"/>
      <c r="G35" s="353"/>
      <c r="H35" s="353"/>
      <c r="I35" s="353"/>
      <c r="J35" s="353"/>
      <c r="K35" s="353"/>
      <c r="L35" s="353"/>
      <c r="M35" s="353"/>
      <c r="N35" s="353"/>
      <c r="O35" s="353"/>
      <c r="P35" s="353"/>
      <c r="Q35" s="353"/>
      <c r="R35" s="353"/>
      <c r="S35" s="353"/>
      <c r="T35" s="172"/>
      <c r="U35" s="352">
        <f>IF(W35="","",U34+1)</f>
        <v>5</v>
      </c>
      <c r="V35" s="352"/>
      <c r="W35" s="353" t="str">
        <f>IF('各会計、関係団体の財政状況及び健全化判断比率'!B29="","",'各会計、関係団体の財政状況及び健全化判断比率'!B29)</f>
        <v>国民健康保険事業（直診勘定）特別会計</v>
      </c>
      <c r="X35" s="353"/>
      <c r="Y35" s="353"/>
      <c r="Z35" s="353"/>
      <c r="AA35" s="353"/>
      <c r="AB35" s="353"/>
      <c r="AC35" s="353"/>
      <c r="AD35" s="353"/>
      <c r="AE35" s="353"/>
      <c r="AF35" s="353"/>
      <c r="AG35" s="353"/>
      <c r="AH35" s="353"/>
      <c r="AI35" s="353"/>
      <c r="AJ35" s="353"/>
      <c r="AK35" s="353"/>
      <c r="AL35" s="172"/>
      <c r="AM35" s="352">
        <f t="shared" ref="AM35:AM43" si="0">IF(AO35="","",AM34+1)</f>
        <v>9</v>
      </c>
      <c r="AN35" s="352"/>
      <c r="AO35" s="353" t="str">
        <f>IF('各会計、関係団体の財政状況及び健全化判断比率'!B33="","",'各会計、関係団体の財政状況及び健全化判断比率'!B33)</f>
        <v>病院事業会計</v>
      </c>
      <c r="AP35" s="353"/>
      <c r="AQ35" s="353"/>
      <c r="AR35" s="353"/>
      <c r="AS35" s="353"/>
      <c r="AT35" s="353"/>
      <c r="AU35" s="353"/>
      <c r="AV35" s="353"/>
      <c r="AW35" s="353"/>
      <c r="AX35" s="353"/>
      <c r="AY35" s="353"/>
      <c r="AZ35" s="353"/>
      <c r="BA35" s="353"/>
      <c r="BB35" s="353"/>
      <c r="BC35" s="353"/>
      <c r="BD35" s="172"/>
      <c r="BE35" s="352" t="str">
        <f t="shared" ref="BE35:BE43" si="1">IF(BG35="","",BE34+1)</f>
        <v/>
      </c>
      <c r="BF35" s="352"/>
      <c r="BG35" s="353"/>
      <c r="BH35" s="353"/>
      <c r="BI35" s="353"/>
      <c r="BJ35" s="353"/>
      <c r="BK35" s="353"/>
      <c r="BL35" s="353"/>
      <c r="BM35" s="353"/>
      <c r="BN35" s="353"/>
      <c r="BO35" s="353"/>
      <c r="BP35" s="353"/>
      <c r="BQ35" s="353"/>
      <c r="BR35" s="353"/>
      <c r="BS35" s="353"/>
      <c r="BT35" s="353"/>
      <c r="BU35" s="353"/>
      <c r="BV35" s="172"/>
      <c r="BW35" s="352">
        <f t="shared" ref="BW35:BW43" si="2">IF(BY35="","",BW34+1)</f>
        <v>12</v>
      </c>
      <c r="BX35" s="352"/>
      <c r="BY35" s="353" t="str">
        <f>IF('各会計、関係団体の財政状況及び健全化判断比率'!B69="","",'各会計、関係団体の財政状況及び健全化判断比率'!B69)</f>
        <v>山口県市町総合事務組合（山口県自治会館管理特別会計）</v>
      </c>
      <c r="BZ35" s="353"/>
      <c r="CA35" s="353"/>
      <c r="CB35" s="353"/>
      <c r="CC35" s="353"/>
      <c r="CD35" s="353"/>
      <c r="CE35" s="353"/>
      <c r="CF35" s="353"/>
      <c r="CG35" s="353"/>
      <c r="CH35" s="353"/>
      <c r="CI35" s="353"/>
      <c r="CJ35" s="353"/>
      <c r="CK35" s="353"/>
      <c r="CL35" s="353"/>
      <c r="CM35" s="353"/>
      <c r="CN35" s="172"/>
      <c r="CO35" s="352">
        <f t="shared" ref="CO35:CO43" si="3">IF(CQ35="","",CO34+1)</f>
        <v>17</v>
      </c>
      <c r="CP35" s="352"/>
      <c r="CQ35" s="353" t="str">
        <f>IF('各会計、関係団体の財政状況及び健全化判断比率'!BS8="","",'各会計、関係団体の財政状況及び健全化判断比率'!BS8)</f>
        <v>萩公共サービス</v>
      </c>
      <c r="CR35" s="353"/>
      <c r="CS35" s="353"/>
      <c r="CT35" s="353"/>
      <c r="CU35" s="353"/>
      <c r="CV35" s="353"/>
      <c r="CW35" s="353"/>
      <c r="CX35" s="353"/>
      <c r="CY35" s="353"/>
      <c r="CZ35" s="353"/>
      <c r="DA35" s="353"/>
      <c r="DB35" s="353"/>
      <c r="DC35" s="353"/>
      <c r="DD35" s="353"/>
      <c r="DE35" s="353"/>
      <c r="DG35" s="350" t="str">
        <f>IF('各会計、関係団体の財政状況及び健全化判断比率'!BR8="","",'各会計、関係団体の財政状況及び健全化判断比率'!BR8)</f>
        <v/>
      </c>
      <c r="DH35" s="350"/>
      <c r="DI35" s="199"/>
    </row>
    <row r="36" spans="1:113" ht="32.25" customHeight="1" x14ac:dyDescent="0.15">
      <c r="A36" s="172"/>
      <c r="B36" s="196"/>
      <c r="C36" s="352">
        <f>IF(E36="","",C35+1)</f>
        <v>3</v>
      </c>
      <c r="D36" s="352"/>
      <c r="E36" s="353" t="str">
        <f>IF('各会計、関係団体の財政状況及び健全化判断比率'!B9="","",'各会計、関係団体の財政状況及び健全化判断比率'!B9)</f>
        <v>休日急患診療事業特別会計</v>
      </c>
      <c r="F36" s="353"/>
      <c r="G36" s="353"/>
      <c r="H36" s="353"/>
      <c r="I36" s="353"/>
      <c r="J36" s="353"/>
      <c r="K36" s="353"/>
      <c r="L36" s="353"/>
      <c r="M36" s="353"/>
      <c r="N36" s="353"/>
      <c r="O36" s="353"/>
      <c r="P36" s="353"/>
      <c r="Q36" s="353"/>
      <c r="R36" s="353"/>
      <c r="S36" s="353"/>
      <c r="T36" s="172"/>
      <c r="U36" s="352">
        <f t="shared" ref="U36:U43" si="4">IF(W36="","",U35+1)</f>
        <v>6</v>
      </c>
      <c r="V36" s="352"/>
      <c r="W36" s="353" t="str">
        <f>IF('各会計、関係団体の財政状況及び健全化判断比率'!B30="","",'各会計、関係団体の財政状況及び健全化判断比率'!B30)</f>
        <v>後期高齢者医療事業特別会計</v>
      </c>
      <c r="X36" s="353"/>
      <c r="Y36" s="353"/>
      <c r="Z36" s="353"/>
      <c r="AA36" s="353"/>
      <c r="AB36" s="353"/>
      <c r="AC36" s="353"/>
      <c r="AD36" s="353"/>
      <c r="AE36" s="353"/>
      <c r="AF36" s="353"/>
      <c r="AG36" s="353"/>
      <c r="AH36" s="353"/>
      <c r="AI36" s="353"/>
      <c r="AJ36" s="353"/>
      <c r="AK36" s="353"/>
      <c r="AL36" s="172"/>
      <c r="AM36" s="352">
        <f t="shared" si="0"/>
        <v>10</v>
      </c>
      <c r="AN36" s="352"/>
      <c r="AO36" s="353" t="str">
        <f>IF('各会計、関係団体の財政状況及び健全化判断比率'!B34="","",'各会計、関係団体の財政状況及び健全化判断比率'!B34)</f>
        <v>下水道事業会計</v>
      </c>
      <c r="AP36" s="353"/>
      <c r="AQ36" s="353"/>
      <c r="AR36" s="353"/>
      <c r="AS36" s="353"/>
      <c r="AT36" s="353"/>
      <c r="AU36" s="353"/>
      <c r="AV36" s="353"/>
      <c r="AW36" s="353"/>
      <c r="AX36" s="353"/>
      <c r="AY36" s="353"/>
      <c r="AZ36" s="353"/>
      <c r="BA36" s="353"/>
      <c r="BB36" s="353"/>
      <c r="BC36" s="353"/>
      <c r="BD36" s="172"/>
      <c r="BE36" s="352" t="str">
        <f t="shared" si="1"/>
        <v/>
      </c>
      <c r="BF36" s="352"/>
      <c r="BG36" s="353"/>
      <c r="BH36" s="353"/>
      <c r="BI36" s="353"/>
      <c r="BJ36" s="353"/>
      <c r="BK36" s="353"/>
      <c r="BL36" s="353"/>
      <c r="BM36" s="353"/>
      <c r="BN36" s="353"/>
      <c r="BO36" s="353"/>
      <c r="BP36" s="353"/>
      <c r="BQ36" s="353"/>
      <c r="BR36" s="353"/>
      <c r="BS36" s="353"/>
      <c r="BT36" s="353"/>
      <c r="BU36" s="353"/>
      <c r="BV36" s="172"/>
      <c r="BW36" s="352">
        <f t="shared" si="2"/>
        <v>13</v>
      </c>
      <c r="BX36" s="352"/>
      <c r="BY36" s="353" t="str">
        <f>IF('各会計、関係団体の財政状況及び健全化判断比率'!B70="","",'各会計、関係団体の財政状況及び健全化判断比率'!B70)</f>
        <v>山口県後期高齢者医療医療広域連合（一般会計）</v>
      </c>
      <c r="BZ36" s="353"/>
      <c r="CA36" s="353"/>
      <c r="CB36" s="353"/>
      <c r="CC36" s="353"/>
      <c r="CD36" s="353"/>
      <c r="CE36" s="353"/>
      <c r="CF36" s="353"/>
      <c r="CG36" s="353"/>
      <c r="CH36" s="353"/>
      <c r="CI36" s="353"/>
      <c r="CJ36" s="353"/>
      <c r="CK36" s="353"/>
      <c r="CL36" s="353"/>
      <c r="CM36" s="353"/>
      <c r="CN36" s="172"/>
      <c r="CO36" s="352">
        <f t="shared" si="3"/>
        <v>18</v>
      </c>
      <c r="CP36" s="352"/>
      <c r="CQ36" s="353" t="str">
        <f>IF('各会計、関係団体の財政状況及び健全化判断比率'!BS9="","",'各会計、関係団体の財政状況及び健全化判断比率'!BS9)</f>
        <v>萩海運</v>
      </c>
      <c r="CR36" s="353"/>
      <c r="CS36" s="353"/>
      <c r="CT36" s="353"/>
      <c r="CU36" s="353"/>
      <c r="CV36" s="353"/>
      <c r="CW36" s="353"/>
      <c r="CX36" s="353"/>
      <c r="CY36" s="353"/>
      <c r="CZ36" s="353"/>
      <c r="DA36" s="353"/>
      <c r="DB36" s="353"/>
      <c r="DC36" s="353"/>
      <c r="DD36" s="353"/>
      <c r="DE36" s="353"/>
      <c r="DG36" s="350" t="str">
        <f>IF('各会計、関係団体の財政状況及び健全化判断比率'!BR9="","",'各会計、関係団体の財政状況及び健全化判断比率'!BR9)</f>
        <v/>
      </c>
      <c r="DH36" s="350"/>
      <c r="DI36" s="199"/>
    </row>
    <row r="37" spans="1:113" ht="32.25" customHeight="1" x14ac:dyDescent="0.15">
      <c r="A37" s="172"/>
      <c r="B37" s="196"/>
      <c r="C37" s="352" t="str">
        <f>IF(E37="","",C36+1)</f>
        <v/>
      </c>
      <c r="D37" s="352"/>
      <c r="E37" s="353" t="str">
        <f>IF('各会計、関係団体の財政状況及び健全化判断比率'!B10="","",'各会計、関係団体の財政状況及び健全化判断比率'!B10)</f>
        <v/>
      </c>
      <c r="F37" s="353"/>
      <c r="G37" s="353"/>
      <c r="H37" s="353"/>
      <c r="I37" s="353"/>
      <c r="J37" s="353"/>
      <c r="K37" s="353"/>
      <c r="L37" s="353"/>
      <c r="M37" s="353"/>
      <c r="N37" s="353"/>
      <c r="O37" s="353"/>
      <c r="P37" s="353"/>
      <c r="Q37" s="353"/>
      <c r="R37" s="353"/>
      <c r="S37" s="353"/>
      <c r="T37" s="172"/>
      <c r="U37" s="352">
        <f t="shared" si="4"/>
        <v>7</v>
      </c>
      <c r="V37" s="352"/>
      <c r="W37" s="353" t="str">
        <f>IF('各会計、関係団体の財政状況及び健全化判断比率'!B31="","",'各会計、関係団体の財政状況及び健全化判断比率'!B31)</f>
        <v>介護保険事業特別会計</v>
      </c>
      <c r="X37" s="353"/>
      <c r="Y37" s="353"/>
      <c r="Z37" s="353"/>
      <c r="AA37" s="353"/>
      <c r="AB37" s="353"/>
      <c r="AC37" s="353"/>
      <c r="AD37" s="353"/>
      <c r="AE37" s="353"/>
      <c r="AF37" s="353"/>
      <c r="AG37" s="353"/>
      <c r="AH37" s="353"/>
      <c r="AI37" s="353"/>
      <c r="AJ37" s="353"/>
      <c r="AK37" s="353"/>
      <c r="AL37" s="172"/>
      <c r="AM37" s="352" t="str">
        <f t="shared" si="0"/>
        <v/>
      </c>
      <c r="AN37" s="352"/>
      <c r="AO37" s="353"/>
      <c r="AP37" s="353"/>
      <c r="AQ37" s="353"/>
      <c r="AR37" s="353"/>
      <c r="AS37" s="353"/>
      <c r="AT37" s="353"/>
      <c r="AU37" s="353"/>
      <c r="AV37" s="353"/>
      <c r="AW37" s="353"/>
      <c r="AX37" s="353"/>
      <c r="AY37" s="353"/>
      <c r="AZ37" s="353"/>
      <c r="BA37" s="353"/>
      <c r="BB37" s="353"/>
      <c r="BC37" s="353"/>
      <c r="BD37" s="172"/>
      <c r="BE37" s="352" t="str">
        <f t="shared" si="1"/>
        <v/>
      </c>
      <c r="BF37" s="352"/>
      <c r="BG37" s="353"/>
      <c r="BH37" s="353"/>
      <c r="BI37" s="353"/>
      <c r="BJ37" s="353"/>
      <c r="BK37" s="353"/>
      <c r="BL37" s="353"/>
      <c r="BM37" s="353"/>
      <c r="BN37" s="353"/>
      <c r="BO37" s="353"/>
      <c r="BP37" s="353"/>
      <c r="BQ37" s="353"/>
      <c r="BR37" s="353"/>
      <c r="BS37" s="353"/>
      <c r="BT37" s="353"/>
      <c r="BU37" s="353"/>
      <c r="BV37" s="172"/>
      <c r="BW37" s="352">
        <f t="shared" si="2"/>
        <v>14</v>
      </c>
      <c r="BX37" s="352"/>
      <c r="BY37" s="353" t="str">
        <f>IF('各会計、関係団体の財政状況及び健全化判断比率'!B71="","",'各会計、関係団体の財政状況及び健全化判断比率'!B71)</f>
        <v>山口県後期高齢者医療医療広域連合（後期高齢者医療特別会計）</v>
      </c>
      <c r="BZ37" s="353"/>
      <c r="CA37" s="353"/>
      <c r="CB37" s="353"/>
      <c r="CC37" s="353"/>
      <c r="CD37" s="353"/>
      <c r="CE37" s="353"/>
      <c r="CF37" s="353"/>
      <c r="CG37" s="353"/>
      <c r="CH37" s="353"/>
      <c r="CI37" s="353"/>
      <c r="CJ37" s="353"/>
      <c r="CK37" s="353"/>
      <c r="CL37" s="353"/>
      <c r="CM37" s="353"/>
      <c r="CN37" s="172"/>
      <c r="CO37" s="352">
        <f t="shared" si="3"/>
        <v>19</v>
      </c>
      <c r="CP37" s="352"/>
      <c r="CQ37" s="353" t="str">
        <f>IF('各会計、関係団体の財政状況及び健全化判断比率'!BS10="","",'各会計、関係団体の財政状況及び健全化判断比率'!BS10)</f>
        <v>萩市土地開発公社</v>
      </c>
      <c r="CR37" s="353"/>
      <c r="CS37" s="353"/>
      <c r="CT37" s="353"/>
      <c r="CU37" s="353"/>
      <c r="CV37" s="353"/>
      <c r="CW37" s="353"/>
      <c r="CX37" s="353"/>
      <c r="CY37" s="353"/>
      <c r="CZ37" s="353"/>
      <c r="DA37" s="353"/>
      <c r="DB37" s="353"/>
      <c r="DC37" s="353"/>
      <c r="DD37" s="353"/>
      <c r="DE37" s="353"/>
      <c r="DG37" s="350" t="str">
        <f>IF('各会計、関係団体の財政状況及び健全化判断比率'!BR10="","",'各会計、関係団体の財政状況及び健全化判断比率'!BR10)</f>
        <v/>
      </c>
      <c r="DH37" s="350"/>
      <c r="DI37" s="199"/>
    </row>
    <row r="38" spans="1:113" ht="32.25" customHeight="1" x14ac:dyDescent="0.15">
      <c r="A38" s="172"/>
      <c r="B38" s="196"/>
      <c r="C38" s="352" t="str">
        <f t="shared" ref="C38:C43" si="5">IF(E38="","",C37+1)</f>
        <v/>
      </c>
      <c r="D38" s="352"/>
      <c r="E38" s="353" t="str">
        <f>IF('各会計、関係団体の財政状況及び健全化判断比率'!B11="","",'各会計、関係団体の財政状況及び健全化判断比率'!B11)</f>
        <v/>
      </c>
      <c r="F38" s="353"/>
      <c r="G38" s="353"/>
      <c r="H38" s="353"/>
      <c r="I38" s="353"/>
      <c r="J38" s="353"/>
      <c r="K38" s="353"/>
      <c r="L38" s="353"/>
      <c r="M38" s="353"/>
      <c r="N38" s="353"/>
      <c r="O38" s="353"/>
      <c r="P38" s="353"/>
      <c r="Q38" s="353"/>
      <c r="R38" s="353"/>
      <c r="S38" s="353"/>
      <c r="T38" s="172"/>
      <c r="U38" s="352" t="str">
        <f t="shared" si="4"/>
        <v/>
      </c>
      <c r="V38" s="352"/>
      <c r="W38" s="353"/>
      <c r="X38" s="353"/>
      <c r="Y38" s="353"/>
      <c r="Z38" s="353"/>
      <c r="AA38" s="353"/>
      <c r="AB38" s="353"/>
      <c r="AC38" s="353"/>
      <c r="AD38" s="353"/>
      <c r="AE38" s="353"/>
      <c r="AF38" s="353"/>
      <c r="AG38" s="353"/>
      <c r="AH38" s="353"/>
      <c r="AI38" s="353"/>
      <c r="AJ38" s="353"/>
      <c r="AK38" s="353"/>
      <c r="AL38" s="172"/>
      <c r="AM38" s="352" t="str">
        <f t="shared" si="0"/>
        <v/>
      </c>
      <c r="AN38" s="352"/>
      <c r="AO38" s="353"/>
      <c r="AP38" s="353"/>
      <c r="AQ38" s="353"/>
      <c r="AR38" s="353"/>
      <c r="AS38" s="353"/>
      <c r="AT38" s="353"/>
      <c r="AU38" s="353"/>
      <c r="AV38" s="353"/>
      <c r="AW38" s="353"/>
      <c r="AX38" s="353"/>
      <c r="AY38" s="353"/>
      <c r="AZ38" s="353"/>
      <c r="BA38" s="353"/>
      <c r="BB38" s="353"/>
      <c r="BC38" s="353"/>
      <c r="BD38" s="172"/>
      <c r="BE38" s="352" t="str">
        <f t="shared" si="1"/>
        <v/>
      </c>
      <c r="BF38" s="352"/>
      <c r="BG38" s="353"/>
      <c r="BH38" s="353"/>
      <c r="BI38" s="353"/>
      <c r="BJ38" s="353"/>
      <c r="BK38" s="353"/>
      <c r="BL38" s="353"/>
      <c r="BM38" s="353"/>
      <c r="BN38" s="353"/>
      <c r="BO38" s="353"/>
      <c r="BP38" s="353"/>
      <c r="BQ38" s="353"/>
      <c r="BR38" s="353"/>
      <c r="BS38" s="353"/>
      <c r="BT38" s="353"/>
      <c r="BU38" s="353"/>
      <c r="BV38" s="172"/>
      <c r="BW38" s="352">
        <f t="shared" si="2"/>
        <v>15</v>
      </c>
      <c r="BX38" s="352"/>
      <c r="BY38" s="353" t="str">
        <f>IF('各会計、関係団体の財政状況及び健全化判断比率'!B72="","",'各会計、関係団体の財政状況及び健全化判断比率'!B72)</f>
        <v>萩・長門一部事務組合（一般会計）</v>
      </c>
      <c r="BZ38" s="353"/>
      <c r="CA38" s="353"/>
      <c r="CB38" s="353"/>
      <c r="CC38" s="353"/>
      <c r="CD38" s="353"/>
      <c r="CE38" s="353"/>
      <c r="CF38" s="353"/>
      <c r="CG38" s="353"/>
      <c r="CH38" s="353"/>
      <c r="CI38" s="353"/>
      <c r="CJ38" s="353"/>
      <c r="CK38" s="353"/>
      <c r="CL38" s="353"/>
      <c r="CM38" s="353"/>
      <c r="CN38" s="172"/>
      <c r="CO38" s="352">
        <f t="shared" si="3"/>
        <v>20</v>
      </c>
      <c r="CP38" s="352"/>
      <c r="CQ38" s="353" t="str">
        <f>IF('各会計、関係団体の財政状況及び健全化判断比率'!BS11="","",'各会計、関係団体の財政状況及び健全化判断比率'!BS11)</f>
        <v>アクアグリーン川上</v>
      </c>
      <c r="CR38" s="353"/>
      <c r="CS38" s="353"/>
      <c r="CT38" s="353"/>
      <c r="CU38" s="353"/>
      <c r="CV38" s="353"/>
      <c r="CW38" s="353"/>
      <c r="CX38" s="353"/>
      <c r="CY38" s="353"/>
      <c r="CZ38" s="353"/>
      <c r="DA38" s="353"/>
      <c r="DB38" s="353"/>
      <c r="DC38" s="353"/>
      <c r="DD38" s="353"/>
      <c r="DE38" s="353"/>
      <c r="DG38" s="350" t="str">
        <f>IF('各会計、関係団体の財政状況及び健全化判断比率'!BR11="","",'各会計、関係団体の財政状況及び健全化判断比率'!BR11)</f>
        <v/>
      </c>
      <c r="DH38" s="350"/>
      <c r="DI38" s="199"/>
    </row>
    <row r="39" spans="1:113" ht="32.25" customHeight="1" x14ac:dyDescent="0.15">
      <c r="A39" s="172"/>
      <c r="B39" s="196"/>
      <c r="C39" s="352" t="str">
        <f t="shared" si="5"/>
        <v/>
      </c>
      <c r="D39" s="352"/>
      <c r="E39" s="353" t="str">
        <f>IF('各会計、関係団体の財政状況及び健全化判断比率'!B12="","",'各会計、関係団体の財政状況及び健全化判断比率'!B12)</f>
        <v/>
      </c>
      <c r="F39" s="353"/>
      <c r="G39" s="353"/>
      <c r="H39" s="353"/>
      <c r="I39" s="353"/>
      <c r="J39" s="353"/>
      <c r="K39" s="353"/>
      <c r="L39" s="353"/>
      <c r="M39" s="353"/>
      <c r="N39" s="353"/>
      <c r="O39" s="353"/>
      <c r="P39" s="353"/>
      <c r="Q39" s="353"/>
      <c r="R39" s="353"/>
      <c r="S39" s="353"/>
      <c r="T39" s="172"/>
      <c r="U39" s="352" t="str">
        <f t="shared" si="4"/>
        <v/>
      </c>
      <c r="V39" s="352"/>
      <c r="W39" s="353"/>
      <c r="X39" s="353"/>
      <c r="Y39" s="353"/>
      <c r="Z39" s="353"/>
      <c r="AA39" s="353"/>
      <c r="AB39" s="353"/>
      <c r="AC39" s="353"/>
      <c r="AD39" s="353"/>
      <c r="AE39" s="353"/>
      <c r="AF39" s="353"/>
      <c r="AG39" s="353"/>
      <c r="AH39" s="353"/>
      <c r="AI39" s="353"/>
      <c r="AJ39" s="353"/>
      <c r="AK39" s="353"/>
      <c r="AL39" s="172"/>
      <c r="AM39" s="352" t="str">
        <f t="shared" si="0"/>
        <v/>
      </c>
      <c r="AN39" s="352"/>
      <c r="AO39" s="353"/>
      <c r="AP39" s="353"/>
      <c r="AQ39" s="353"/>
      <c r="AR39" s="353"/>
      <c r="AS39" s="353"/>
      <c r="AT39" s="353"/>
      <c r="AU39" s="353"/>
      <c r="AV39" s="353"/>
      <c r="AW39" s="353"/>
      <c r="AX39" s="353"/>
      <c r="AY39" s="353"/>
      <c r="AZ39" s="353"/>
      <c r="BA39" s="353"/>
      <c r="BB39" s="353"/>
      <c r="BC39" s="353"/>
      <c r="BD39" s="172"/>
      <c r="BE39" s="352" t="str">
        <f t="shared" si="1"/>
        <v/>
      </c>
      <c r="BF39" s="352"/>
      <c r="BG39" s="353"/>
      <c r="BH39" s="353"/>
      <c r="BI39" s="353"/>
      <c r="BJ39" s="353"/>
      <c r="BK39" s="353"/>
      <c r="BL39" s="353"/>
      <c r="BM39" s="353"/>
      <c r="BN39" s="353"/>
      <c r="BO39" s="353"/>
      <c r="BP39" s="353"/>
      <c r="BQ39" s="353"/>
      <c r="BR39" s="353"/>
      <c r="BS39" s="353"/>
      <c r="BT39" s="353"/>
      <c r="BU39" s="353"/>
      <c r="BV39" s="172"/>
      <c r="BW39" s="352" t="str">
        <f t="shared" si="2"/>
        <v/>
      </c>
      <c r="BX39" s="352"/>
      <c r="BY39" s="353" t="str">
        <f>IF('各会計、関係団体の財政状況及び健全化判断比率'!B73="","",'各会計、関係団体の財政状況及び健全化判断比率'!B73)</f>
        <v/>
      </c>
      <c r="BZ39" s="353"/>
      <c r="CA39" s="353"/>
      <c r="CB39" s="353"/>
      <c r="CC39" s="353"/>
      <c r="CD39" s="353"/>
      <c r="CE39" s="353"/>
      <c r="CF39" s="353"/>
      <c r="CG39" s="353"/>
      <c r="CH39" s="353"/>
      <c r="CI39" s="353"/>
      <c r="CJ39" s="353"/>
      <c r="CK39" s="353"/>
      <c r="CL39" s="353"/>
      <c r="CM39" s="353"/>
      <c r="CN39" s="172"/>
      <c r="CO39" s="352">
        <f t="shared" si="3"/>
        <v>21</v>
      </c>
      <c r="CP39" s="352"/>
      <c r="CQ39" s="353" t="str">
        <f>IF('各会計、関係団体の財政状況及び健全化判断比率'!BS12="","",'各会計、関係団体の財政状況及び健全化判断比率'!BS12)</f>
        <v>たまがわ</v>
      </c>
      <c r="CR39" s="353"/>
      <c r="CS39" s="353"/>
      <c r="CT39" s="353"/>
      <c r="CU39" s="353"/>
      <c r="CV39" s="353"/>
      <c r="CW39" s="353"/>
      <c r="CX39" s="353"/>
      <c r="CY39" s="353"/>
      <c r="CZ39" s="353"/>
      <c r="DA39" s="353"/>
      <c r="DB39" s="353"/>
      <c r="DC39" s="353"/>
      <c r="DD39" s="353"/>
      <c r="DE39" s="353"/>
      <c r="DG39" s="350" t="str">
        <f>IF('各会計、関係団体の財政状況及び健全化判断比率'!BR12="","",'各会計、関係団体の財政状況及び健全化判断比率'!BR12)</f>
        <v/>
      </c>
      <c r="DH39" s="350"/>
      <c r="DI39" s="199"/>
    </row>
    <row r="40" spans="1:113" ht="32.25" customHeight="1" x14ac:dyDescent="0.15">
      <c r="A40" s="172"/>
      <c r="B40" s="196"/>
      <c r="C40" s="352" t="str">
        <f t="shared" si="5"/>
        <v/>
      </c>
      <c r="D40" s="352"/>
      <c r="E40" s="353" t="str">
        <f>IF('各会計、関係団体の財政状況及び健全化判断比率'!B13="","",'各会計、関係団体の財政状況及び健全化判断比率'!B13)</f>
        <v/>
      </c>
      <c r="F40" s="353"/>
      <c r="G40" s="353"/>
      <c r="H40" s="353"/>
      <c r="I40" s="353"/>
      <c r="J40" s="353"/>
      <c r="K40" s="353"/>
      <c r="L40" s="353"/>
      <c r="M40" s="353"/>
      <c r="N40" s="353"/>
      <c r="O40" s="353"/>
      <c r="P40" s="353"/>
      <c r="Q40" s="353"/>
      <c r="R40" s="353"/>
      <c r="S40" s="353"/>
      <c r="T40" s="172"/>
      <c r="U40" s="352" t="str">
        <f t="shared" si="4"/>
        <v/>
      </c>
      <c r="V40" s="352"/>
      <c r="W40" s="353"/>
      <c r="X40" s="353"/>
      <c r="Y40" s="353"/>
      <c r="Z40" s="353"/>
      <c r="AA40" s="353"/>
      <c r="AB40" s="353"/>
      <c r="AC40" s="353"/>
      <c r="AD40" s="353"/>
      <c r="AE40" s="353"/>
      <c r="AF40" s="353"/>
      <c r="AG40" s="353"/>
      <c r="AH40" s="353"/>
      <c r="AI40" s="353"/>
      <c r="AJ40" s="353"/>
      <c r="AK40" s="353"/>
      <c r="AL40" s="172"/>
      <c r="AM40" s="352" t="str">
        <f t="shared" si="0"/>
        <v/>
      </c>
      <c r="AN40" s="352"/>
      <c r="AO40" s="353"/>
      <c r="AP40" s="353"/>
      <c r="AQ40" s="353"/>
      <c r="AR40" s="353"/>
      <c r="AS40" s="353"/>
      <c r="AT40" s="353"/>
      <c r="AU40" s="353"/>
      <c r="AV40" s="353"/>
      <c r="AW40" s="353"/>
      <c r="AX40" s="353"/>
      <c r="AY40" s="353"/>
      <c r="AZ40" s="353"/>
      <c r="BA40" s="353"/>
      <c r="BB40" s="353"/>
      <c r="BC40" s="353"/>
      <c r="BD40" s="172"/>
      <c r="BE40" s="352" t="str">
        <f t="shared" si="1"/>
        <v/>
      </c>
      <c r="BF40" s="352"/>
      <c r="BG40" s="353"/>
      <c r="BH40" s="353"/>
      <c r="BI40" s="353"/>
      <c r="BJ40" s="353"/>
      <c r="BK40" s="353"/>
      <c r="BL40" s="353"/>
      <c r="BM40" s="353"/>
      <c r="BN40" s="353"/>
      <c r="BO40" s="353"/>
      <c r="BP40" s="353"/>
      <c r="BQ40" s="353"/>
      <c r="BR40" s="353"/>
      <c r="BS40" s="353"/>
      <c r="BT40" s="353"/>
      <c r="BU40" s="353"/>
      <c r="BV40" s="172"/>
      <c r="BW40" s="352" t="str">
        <f t="shared" si="2"/>
        <v/>
      </c>
      <c r="BX40" s="352"/>
      <c r="BY40" s="353" t="str">
        <f>IF('各会計、関係団体の財政状況及び健全化判断比率'!B74="","",'各会計、関係団体の財政状況及び健全化判断比率'!B74)</f>
        <v/>
      </c>
      <c r="BZ40" s="353"/>
      <c r="CA40" s="353"/>
      <c r="CB40" s="353"/>
      <c r="CC40" s="353"/>
      <c r="CD40" s="353"/>
      <c r="CE40" s="353"/>
      <c r="CF40" s="353"/>
      <c r="CG40" s="353"/>
      <c r="CH40" s="353"/>
      <c r="CI40" s="353"/>
      <c r="CJ40" s="353"/>
      <c r="CK40" s="353"/>
      <c r="CL40" s="353"/>
      <c r="CM40" s="353"/>
      <c r="CN40" s="172"/>
      <c r="CO40" s="352">
        <f t="shared" si="3"/>
        <v>22</v>
      </c>
      <c r="CP40" s="352"/>
      <c r="CQ40" s="353" t="str">
        <f>IF('各会計、関係団体の財政状況及び健全化判断比率'!BS13="","",'各会計、関係団体の財政状況及び健全化判断比率'!BS13)</f>
        <v>アスクむつみ</v>
      </c>
      <c r="CR40" s="353"/>
      <c r="CS40" s="353"/>
      <c r="CT40" s="353"/>
      <c r="CU40" s="353"/>
      <c r="CV40" s="353"/>
      <c r="CW40" s="353"/>
      <c r="CX40" s="353"/>
      <c r="CY40" s="353"/>
      <c r="CZ40" s="353"/>
      <c r="DA40" s="353"/>
      <c r="DB40" s="353"/>
      <c r="DC40" s="353"/>
      <c r="DD40" s="353"/>
      <c r="DE40" s="353"/>
      <c r="DG40" s="350" t="str">
        <f>IF('各会計、関係団体の財政状況及び健全化判断比率'!BR13="","",'各会計、関係団体の財政状況及び健全化判断比率'!BR13)</f>
        <v/>
      </c>
      <c r="DH40" s="350"/>
      <c r="DI40" s="199"/>
    </row>
    <row r="41" spans="1:113" ht="32.25" customHeight="1" x14ac:dyDescent="0.15">
      <c r="A41" s="172"/>
      <c r="B41" s="196"/>
      <c r="C41" s="352" t="str">
        <f t="shared" si="5"/>
        <v/>
      </c>
      <c r="D41" s="352"/>
      <c r="E41" s="353" t="str">
        <f>IF('各会計、関係団体の財政状況及び健全化判断比率'!B14="","",'各会計、関係団体の財政状況及び健全化判断比率'!B14)</f>
        <v/>
      </c>
      <c r="F41" s="353"/>
      <c r="G41" s="353"/>
      <c r="H41" s="353"/>
      <c r="I41" s="353"/>
      <c r="J41" s="353"/>
      <c r="K41" s="353"/>
      <c r="L41" s="353"/>
      <c r="M41" s="353"/>
      <c r="N41" s="353"/>
      <c r="O41" s="353"/>
      <c r="P41" s="353"/>
      <c r="Q41" s="353"/>
      <c r="R41" s="353"/>
      <c r="S41" s="353"/>
      <c r="T41" s="172"/>
      <c r="U41" s="352" t="str">
        <f t="shared" si="4"/>
        <v/>
      </c>
      <c r="V41" s="352"/>
      <c r="W41" s="353"/>
      <c r="X41" s="353"/>
      <c r="Y41" s="353"/>
      <c r="Z41" s="353"/>
      <c r="AA41" s="353"/>
      <c r="AB41" s="353"/>
      <c r="AC41" s="353"/>
      <c r="AD41" s="353"/>
      <c r="AE41" s="353"/>
      <c r="AF41" s="353"/>
      <c r="AG41" s="353"/>
      <c r="AH41" s="353"/>
      <c r="AI41" s="353"/>
      <c r="AJ41" s="353"/>
      <c r="AK41" s="353"/>
      <c r="AL41" s="172"/>
      <c r="AM41" s="352" t="str">
        <f t="shared" si="0"/>
        <v/>
      </c>
      <c r="AN41" s="352"/>
      <c r="AO41" s="353"/>
      <c r="AP41" s="353"/>
      <c r="AQ41" s="353"/>
      <c r="AR41" s="353"/>
      <c r="AS41" s="353"/>
      <c r="AT41" s="353"/>
      <c r="AU41" s="353"/>
      <c r="AV41" s="353"/>
      <c r="AW41" s="353"/>
      <c r="AX41" s="353"/>
      <c r="AY41" s="353"/>
      <c r="AZ41" s="353"/>
      <c r="BA41" s="353"/>
      <c r="BB41" s="353"/>
      <c r="BC41" s="353"/>
      <c r="BD41" s="172"/>
      <c r="BE41" s="352" t="str">
        <f t="shared" si="1"/>
        <v/>
      </c>
      <c r="BF41" s="352"/>
      <c r="BG41" s="353"/>
      <c r="BH41" s="353"/>
      <c r="BI41" s="353"/>
      <c r="BJ41" s="353"/>
      <c r="BK41" s="353"/>
      <c r="BL41" s="353"/>
      <c r="BM41" s="353"/>
      <c r="BN41" s="353"/>
      <c r="BO41" s="353"/>
      <c r="BP41" s="353"/>
      <c r="BQ41" s="353"/>
      <c r="BR41" s="353"/>
      <c r="BS41" s="353"/>
      <c r="BT41" s="353"/>
      <c r="BU41" s="353"/>
      <c r="BV41" s="172"/>
      <c r="BW41" s="352" t="str">
        <f t="shared" si="2"/>
        <v/>
      </c>
      <c r="BX41" s="352"/>
      <c r="BY41" s="353" t="str">
        <f>IF('各会計、関係団体の財政状況及び健全化判断比率'!B75="","",'各会計、関係団体の財政状況及び健全化判断比率'!B75)</f>
        <v/>
      </c>
      <c r="BZ41" s="353"/>
      <c r="CA41" s="353"/>
      <c r="CB41" s="353"/>
      <c r="CC41" s="353"/>
      <c r="CD41" s="353"/>
      <c r="CE41" s="353"/>
      <c r="CF41" s="353"/>
      <c r="CG41" s="353"/>
      <c r="CH41" s="353"/>
      <c r="CI41" s="353"/>
      <c r="CJ41" s="353"/>
      <c r="CK41" s="353"/>
      <c r="CL41" s="353"/>
      <c r="CM41" s="353"/>
      <c r="CN41" s="172"/>
      <c r="CO41" s="352">
        <f t="shared" si="3"/>
        <v>23</v>
      </c>
      <c r="CP41" s="352"/>
      <c r="CQ41" s="353" t="str">
        <f>IF('各会計、関係団体の財政状況及び健全化判断比率'!BS14="","",'各会計、関係団体の財政状況及び健全化判断比率'!BS14)</f>
        <v>旭開発</v>
      </c>
      <c r="CR41" s="353"/>
      <c r="CS41" s="353"/>
      <c r="CT41" s="353"/>
      <c r="CU41" s="353"/>
      <c r="CV41" s="353"/>
      <c r="CW41" s="353"/>
      <c r="CX41" s="353"/>
      <c r="CY41" s="353"/>
      <c r="CZ41" s="353"/>
      <c r="DA41" s="353"/>
      <c r="DB41" s="353"/>
      <c r="DC41" s="353"/>
      <c r="DD41" s="353"/>
      <c r="DE41" s="353"/>
      <c r="DG41" s="350" t="str">
        <f>IF('各会計、関係団体の財政状況及び健全化判断比率'!BR14="","",'各会計、関係団体の財政状況及び健全化判断比率'!BR14)</f>
        <v/>
      </c>
      <c r="DH41" s="350"/>
      <c r="DI41" s="199"/>
    </row>
    <row r="42" spans="1:113" ht="32.25" customHeight="1" x14ac:dyDescent="0.15">
      <c r="B42" s="196"/>
      <c r="C42" s="352" t="str">
        <f t="shared" si="5"/>
        <v/>
      </c>
      <c r="D42" s="352"/>
      <c r="E42" s="353" t="str">
        <f>IF('各会計、関係団体の財政状況及び健全化判断比率'!B15="","",'各会計、関係団体の財政状況及び健全化判断比率'!B15)</f>
        <v/>
      </c>
      <c r="F42" s="353"/>
      <c r="G42" s="353"/>
      <c r="H42" s="353"/>
      <c r="I42" s="353"/>
      <c r="J42" s="353"/>
      <c r="K42" s="353"/>
      <c r="L42" s="353"/>
      <c r="M42" s="353"/>
      <c r="N42" s="353"/>
      <c r="O42" s="353"/>
      <c r="P42" s="353"/>
      <c r="Q42" s="353"/>
      <c r="R42" s="353"/>
      <c r="S42" s="353"/>
      <c r="T42" s="172"/>
      <c r="U42" s="352" t="str">
        <f t="shared" si="4"/>
        <v/>
      </c>
      <c r="V42" s="352"/>
      <c r="W42" s="353"/>
      <c r="X42" s="353"/>
      <c r="Y42" s="353"/>
      <c r="Z42" s="353"/>
      <c r="AA42" s="353"/>
      <c r="AB42" s="353"/>
      <c r="AC42" s="353"/>
      <c r="AD42" s="353"/>
      <c r="AE42" s="353"/>
      <c r="AF42" s="353"/>
      <c r="AG42" s="353"/>
      <c r="AH42" s="353"/>
      <c r="AI42" s="353"/>
      <c r="AJ42" s="353"/>
      <c r="AK42" s="353"/>
      <c r="AL42" s="172"/>
      <c r="AM42" s="352" t="str">
        <f t="shared" si="0"/>
        <v/>
      </c>
      <c r="AN42" s="352"/>
      <c r="AO42" s="353"/>
      <c r="AP42" s="353"/>
      <c r="AQ42" s="353"/>
      <c r="AR42" s="353"/>
      <c r="AS42" s="353"/>
      <c r="AT42" s="353"/>
      <c r="AU42" s="353"/>
      <c r="AV42" s="353"/>
      <c r="AW42" s="353"/>
      <c r="AX42" s="353"/>
      <c r="AY42" s="353"/>
      <c r="AZ42" s="353"/>
      <c r="BA42" s="353"/>
      <c r="BB42" s="353"/>
      <c r="BC42" s="353"/>
      <c r="BD42" s="172"/>
      <c r="BE42" s="352" t="str">
        <f t="shared" si="1"/>
        <v/>
      </c>
      <c r="BF42" s="352"/>
      <c r="BG42" s="353"/>
      <c r="BH42" s="353"/>
      <c r="BI42" s="353"/>
      <c r="BJ42" s="353"/>
      <c r="BK42" s="353"/>
      <c r="BL42" s="353"/>
      <c r="BM42" s="353"/>
      <c r="BN42" s="353"/>
      <c r="BO42" s="353"/>
      <c r="BP42" s="353"/>
      <c r="BQ42" s="353"/>
      <c r="BR42" s="353"/>
      <c r="BS42" s="353"/>
      <c r="BT42" s="353"/>
      <c r="BU42" s="353"/>
      <c r="BV42" s="172"/>
      <c r="BW42" s="352" t="str">
        <f t="shared" si="2"/>
        <v/>
      </c>
      <c r="BX42" s="352"/>
      <c r="BY42" s="353" t="str">
        <f>IF('各会計、関係団体の財政状況及び健全化判断比率'!B76="","",'各会計、関係団体の財政状況及び健全化判断比率'!B76)</f>
        <v/>
      </c>
      <c r="BZ42" s="353"/>
      <c r="CA42" s="353"/>
      <c r="CB42" s="353"/>
      <c r="CC42" s="353"/>
      <c r="CD42" s="353"/>
      <c r="CE42" s="353"/>
      <c r="CF42" s="353"/>
      <c r="CG42" s="353"/>
      <c r="CH42" s="353"/>
      <c r="CI42" s="353"/>
      <c r="CJ42" s="353"/>
      <c r="CK42" s="353"/>
      <c r="CL42" s="353"/>
      <c r="CM42" s="353"/>
      <c r="CN42" s="172"/>
      <c r="CO42" s="352">
        <f t="shared" si="3"/>
        <v>24</v>
      </c>
      <c r="CP42" s="352"/>
      <c r="CQ42" s="353" t="str">
        <f>IF('各会計、関係団体の財政状況及び健全化判断比率'!BS15="","",'各会計、関係団体の財政状況及び健全化判断比率'!BS15)</f>
        <v>グリンファーム旭</v>
      </c>
      <c r="CR42" s="353"/>
      <c r="CS42" s="353"/>
      <c r="CT42" s="353"/>
      <c r="CU42" s="353"/>
      <c r="CV42" s="353"/>
      <c r="CW42" s="353"/>
      <c r="CX42" s="353"/>
      <c r="CY42" s="353"/>
      <c r="CZ42" s="353"/>
      <c r="DA42" s="353"/>
      <c r="DB42" s="353"/>
      <c r="DC42" s="353"/>
      <c r="DD42" s="353"/>
      <c r="DE42" s="353"/>
      <c r="DG42" s="350" t="str">
        <f>IF('各会計、関係団体の財政状況及び健全化判断比率'!BR15="","",'各会計、関係団体の財政状況及び健全化判断比率'!BR15)</f>
        <v/>
      </c>
      <c r="DH42" s="350"/>
      <c r="DI42" s="199"/>
    </row>
    <row r="43" spans="1:113" ht="32.25" customHeight="1" x14ac:dyDescent="0.15">
      <c r="B43" s="196"/>
      <c r="C43" s="352" t="str">
        <f t="shared" si="5"/>
        <v/>
      </c>
      <c r="D43" s="352"/>
      <c r="E43" s="353" t="str">
        <f>IF('各会計、関係団体の財政状況及び健全化判断比率'!B16="","",'各会計、関係団体の財政状況及び健全化判断比率'!B16)</f>
        <v/>
      </c>
      <c r="F43" s="353"/>
      <c r="G43" s="353"/>
      <c r="H43" s="353"/>
      <c r="I43" s="353"/>
      <c r="J43" s="353"/>
      <c r="K43" s="353"/>
      <c r="L43" s="353"/>
      <c r="M43" s="353"/>
      <c r="N43" s="353"/>
      <c r="O43" s="353"/>
      <c r="P43" s="353"/>
      <c r="Q43" s="353"/>
      <c r="R43" s="353"/>
      <c r="S43" s="353"/>
      <c r="T43" s="172"/>
      <c r="U43" s="352" t="str">
        <f t="shared" si="4"/>
        <v/>
      </c>
      <c r="V43" s="352"/>
      <c r="W43" s="353"/>
      <c r="X43" s="353"/>
      <c r="Y43" s="353"/>
      <c r="Z43" s="353"/>
      <c r="AA43" s="353"/>
      <c r="AB43" s="353"/>
      <c r="AC43" s="353"/>
      <c r="AD43" s="353"/>
      <c r="AE43" s="353"/>
      <c r="AF43" s="353"/>
      <c r="AG43" s="353"/>
      <c r="AH43" s="353"/>
      <c r="AI43" s="353"/>
      <c r="AJ43" s="353"/>
      <c r="AK43" s="353"/>
      <c r="AL43" s="172"/>
      <c r="AM43" s="352" t="str">
        <f t="shared" si="0"/>
        <v/>
      </c>
      <c r="AN43" s="352"/>
      <c r="AO43" s="353"/>
      <c r="AP43" s="353"/>
      <c r="AQ43" s="353"/>
      <c r="AR43" s="353"/>
      <c r="AS43" s="353"/>
      <c r="AT43" s="353"/>
      <c r="AU43" s="353"/>
      <c r="AV43" s="353"/>
      <c r="AW43" s="353"/>
      <c r="AX43" s="353"/>
      <c r="AY43" s="353"/>
      <c r="AZ43" s="353"/>
      <c r="BA43" s="353"/>
      <c r="BB43" s="353"/>
      <c r="BC43" s="353"/>
      <c r="BD43" s="172"/>
      <c r="BE43" s="352" t="str">
        <f t="shared" si="1"/>
        <v/>
      </c>
      <c r="BF43" s="352"/>
      <c r="BG43" s="353"/>
      <c r="BH43" s="353"/>
      <c r="BI43" s="353"/>
      <c r="BJ43" s="353"/>
      <c r="BK43" s="353"/>
      <c r="BL43" s="353"/>
      <c r="BM43" s="353"/>
      <c r="BN43" s="353"/>
      <c r="BO43" s="353"/>
      <c r="BP43" s="353"/>
      <c r="BQ43" s="353"/>
      <c r="BR43" s="353"/>
      <c r="BS43" s="353"/>
      <c r="BT43" s="353"/>
      <c r="BU43" s="353"/>
      <c r="BV43" s="172"/>
      <c r="BW43" s="352" t="str">
        <f t="shared" si="2"/>
        <v/>
      </c>
      <c r="BX43" s="352"/>
      <c r="BY43" s="353" t="str">
        <f>IF('各会計、関係団体の財政状況及び健全化判断比率'!B77="","",'各会計、関係団体の財政状況及び健全化判断比率'!B77)</f>
        <v/>
      </c>
      <c r="BZ43" s="353"/>
      <c r="CA43" s="353"/>
      <c r="CB43" s="353"/>
      <c r="CC43" s="353"/>
      <c r="CD43" s="353"/>
      <c r="CE43" s="353"/>
      <c r="CF43" s="353"/>
      <c r="CG43" s="353"/>
      <c r="CH43" s="353"/>
      <c r="CI43" s="353"/>
      <c r="CJ43" s="353"/>
      <c r="CK43" s="353"/>
      <c r="CL43" s="353"/>
      <c r="CM43" s="353"/>
      <c r="CN43" s="172"/>
      <c r="CO43" s="352">
        <f t="shared" si="3"/>
        <v>25</v>
      </c>
      <c r="CP43" s="352"/>
      <c r="CQ43" s="353" t="str">
        <f>IF('各会計、関係団体の財政状況及び健全化判断比率'!BS16="","",'各会計、関係団体の財政状況及び健全化判断比率'!BS16)</f>
        <v>ハピネスふくえ</v>
      </c>
      <c r="CR43" s="353"/>
      <c r="CS43" s="353"/>
      <c r="CT43" s="353"/>
      <c r="CU43" s="353"/>
      <c r="CV43" s="353"/>
      <c r="CW43" s="353"/>
      <c r="CX43" s="353"/>
      <c r="CY43" s="353"/>
      <c r="CZ43" s="353"/>
      <c r="DA43" s="353"/>
      <c r="DB43" s="353"/>
      <c r="DC43" s="353"/>
      <c r="DD43" s="353"/>
      <c r="DE43" s="353"/>
      <c r="DG43" s="350" t="str">
        <f>IF('各会計、関係団体の財政状況及び健全化判断比率'!BR16="","",'各会計、関係団体の財政状況及び健全化判断比率'!BR16)</f>
        <v/>
      </c>
      <c r="DH43" s="350"/>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349" t="s">
        <v>209</v>
      </c>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49"/>
      <c r="BD46" s="349"/>
      <c r="BE46" s="349"/>
      <c r="BF46" s="349"/>
      <c r="BG46" s="349"/>
      <c r="BH46" s="349"/>
      <c r="BI46" s="349"/>
      <c r="BJ46" s="349"/>
      <c r="BK46" s="349"/>
      <c r="BL46" s="349"/>
      <c r="BM46" s="349"/>
      <c r="BN46" s="349"/>
      <c r="BO46" s="349"/>
      <c r="BP46" s="349"/>
      <c r="BQ46" s="349"/>
      <c r="BR46" s="349"/>
      <c r="BS46" s="349"/>
      <c r="BT46" s="349"/>
      <c r="BU46" s="349"/>
      <c r="BV46" s="349"/>
      <c r="BW46" s="349"/>
      <c r="BX46" s="349"/>
      <c r="BY46" s="349"/>
      <c r="BZ46" s="349"/>
      <c r="CA46" s="349"/>
      <c r="CB46" s="349"/>
      <c r="CC46" s="349"/>
      <c r="CD46" s="349"/>
      <c r="CE46" s="349"/>
      <c r="CF46" s="349"/>
      <c r="CG46" s="349"/>
      <c r="CH46" s="349"/>
      <c r="CI46" s="349"/>
      <c r="CJ46" s="349"/>
      <c r="CK46" s="349"/>
      <c r="CL46" s="349"/>
      <c r="CM46" s="349"/>
      <c r="CN46" s="349"/>
      <c r="CO46" s="349"/>
      <c r="CP46" s="349"/>
      <c r="CQ46" s="349"/>
      <c r="CR46" s="349"/>
      <c r="CS46" s="349"/>
      <c r="CT46" s="349"/>
      <c r="CU46" s="349"/>
      <c r="CV46" s="349"/>
      <c r="CW46" s="349"/>
      <c r="CX46" s="349"/>
      <c r="CY46" s="349"/>
      <c r="CZ46" s="349"/>
      <c r="DA46" s="349"/>
      <c r="DB46" s="349"/>
      <c r="DC46" s="349"/>
      <c r="DD46" s="349"/>
      <c r="DE46" s="349"/>
      <c r="DF46" s="349"/>
      <c r="DG46" s="349"/>
      <c r="DH46" s="349"/>
      <c r="DI46" s="349"/>
    </row>
    <row r="47" spans="1:113" x14ac:dyDescent="0.15">
      <c r="E47" s="349" t="s">
        <v>210</v>
      </c>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c r="BB47" s="349"/>
      <c r="BC47" s="349"/>
      <c r="BD47" s="349"/>
      <c r="BE47" s="349"/>
      <c r="BF47" s="349"/>
      <c r="BG47" s="349"/>
      <c r="BH47" s="349"/>
      <c r="BI47" s="349"/>
      <c r="BJ47" s="349"/>
      <c r="BK47" s="349"/>
      <c r="BL47" s="349"/>
      <c r="BM47" s="349"/>
      <c r="BN47" s="349"/>
      <c r="BO47" s="349"/>
      <c r="BP47" s="349"/>
      <c r="BQ47" s="349"/>
      <c r="BR47" s="349"/>
      <c r="BS47" s="349"/>
      <c r="BT47" s="349"/>
      <c r="BU47" s="349"/>
      <c r="BV47" s="349"/>
      <c r="BW47" s="349"/>
      <c r="BX47" s="349"/>
      <c r="BY47" s="349"/>
      <c r="BZ47" s="349"/>
      <c r="CA47" s="349"/>
      <c r="CB47" s="349"/>
      <c r="CC47" s="349"/>
      <c r="CD47" s="349"/>
      <c r="CE47" s="349"/>
      <c r="CF47" s="349"/>
      <c r="CG47" s="349"/>
      <c r="CH47" s="349"/>
      <c r="CI47" s="349"/>
      <c r="CJ47" s="349"/>
      <c r="CK47" s="349"/>
      <c r="CL47" s="349"/>
      <c r="CM47" s="349"/>
      <c r="CN47" s="349"/>
      <c r="CO47" s="349"/>
      <c r="CP47" s="349"/>
      <c r="CQ47" s="349"/>
      <c r="CR47" s="349"/>
      <c r="CS47" s="349"/>
      <c r="CT47" s="349"/>
      <c r="CU47" s="349"/>
      <c r="CV47" s="349"/>
      <c r="CW47" s="349"/>
      <c r="CX47" s="349"/>
      <c r="CY47" s="349"/>
      <c r="CZ47" s="349"/>
      <c r="DA47" s="349"/>
      <c r="DB47" s="349"/>
      <c r="DC47" s="349"/>
      <c r="DD47" s="349"/>
      <c r="DE47" s="349"/>
      <c r="DF47" s="349"/>
      <c r="DG47" s="349"/>
      <c r="DH47" s="349"/>
      <c r="DI47" s="349"/>
    </row>
    <row r="48" spans="1:113" x14ac:dyDescent="0.15">
      <c r="E48" s="349" t="s">
        <v>211</v>
      </c>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49"/>
      <c r="CC48" s="349"/>
      <c r="CD48" s="349"/>
      <c r="CE48" s="349"/>
      <c r="CF48" s="349"/>
      <c r="CG48" s="349"/>
      <c r="CH48" s="349"/>
      <c r="CI48" s="349"/>
      <c r="CJ48" s="349"/>
      <c r="CK48" s="349"/>
      <c r="CL48" s="349"/>
      <c r="CM48" s="349"/>
      <c r="CN48" s="349"/>
      <c r="CO48" s="349"/>
      <c r="CP48" s="349"/>
      <c r="CQ48" s="349"/>
      <c r="CR48" s="349"/>
      <c r="CS48" s="349"/>
      <c r="CT48" s="349"/>
      <c r="CU48" s="349"/>
      <c r="CV48" s="349"/>
      <c r="CW48" s="349"/>
      <c r="CX48" s="349"/>
      <c r="CY48" s="349"/>
      <c r="CZ48" s="349"/>
      <c r="DA48" s="349"/>
      <c r="DB48" s="349"/>
      <c r="DC48" s="349"/>
      <c r="DD48" s="349"/>
      <c r="DE48" s="349"/>
      <c r="DF48" s="349"/>
      <c r="DG48" s="349"/>
      <c r="DH48" s="349"/>
      <c r="DI48" s="349"/>
    </row>
    <row r="49" spans="5:113" x14ac:dyDescent="0.15">
      <c r="E49" s="351" t="s">
        <v>212</v>
      </c>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row>
    <row r="50" spans="5:113" x14ac:dyDescent="0.15">
      <c r="E50" s="349" t="s">
        <v>213</v>
      </c>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49"/>
      <c r="CC50" s="349"/>
      <c r="CD50" s="349"/>
      <c r="CE50" s="349"/>
      <c r="CF50" s="349"/>
      <c r="CG50" s="349"/>
      <c r="CH50" s="349"/>
      <c r="CI50" s="349"/>
      <c r="CJ50" s="349"/>
      <c r="CK50" s="349"/>
      <c r="CL50" s="349"/>
      <c r="CM50" s="349"/>
      <c r="CN50" s="349"/>
      <c r="CO50" s="349"/>
      <c r="CP50" s="349"/>
      <c r="CQ50" s="349"/>
      <c r="CR50" s="349"/>
      <c r="CS50" s="349"/>
      <c r="CT50" s="349"/>
      <c r="CU50" s="349"/>
      <c r="CV50" s="349"/>
      <c r="CW50" s="349"/>
      <c r="CX50" s="349"/>
      <c r="CY50" s="349"/>
      <c r="CZ50" s="349"/>
      <c r="DA50" s="349"/>
      <c r="DB50" s="349"/>
      <c r="DC50" s="349"/>
      <c r="DD50" s="349"/>
      <c r="DE50" s="349"/>
      <c r="DF50" s="349"/>
      <c r="DG50" s="349"/>
      <c r="DH50" s="349"/>
      <c r="DI50" s="349"/>
    </row>
    <row r="51" spans="5:113" x14ac:dyDescent="0.15">
      <c r="E51" s="349" t="s">
        <v>214</v>
      </c>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349"/>
      <c r="BQ51" s="349"/>
      <c r="BR51" s="349"/>
      <c r="BS51" s="349"/>
      <c r="BT51" s="349"/>
      <c r="BU51" s="349"/>
      <c r="BV51" s="349"/>
      <c r="BW51" s="349"/>
      <c r="BX51" s="349"/>
      <c r="BY51" s="349"/>
      <c r="BZ51" s="349"/>
      <c r="CA51" s="349"/>
      <c r="CB51" s="349"/>
      <c r="CC51" s="349"/>
      <c r="CD51" s="349"/>
      <c r="CE51" s="349"/>
      <c r="CF51" s="349"/>
      <c r="CG51" s="349"/>
      <c r="CH51" s="349"/>
      <c r="CI51" s="349"/>
      <c r="CJ51" s="349"/>
      <c r="CK51" s="349"/>
      <c r="CL51" s="349"/>
      <c r="CM51" s="349"/>
      <c r="CN51" s="349"/>
      <c r="CO51" s="349"/>
      <c r="CP51" s="349"/>
      <c r="CQ51" s="349"/>
      <c r="CR51" s="349"/>
      <c r="CS51" s="349"/>
      <c r="CT51" s="349"/>
      <c r="CU51" s="349"/>
      <c r="CV51" s="349"/>
      <c r="CW51" s="349"/>
      <c r="CX51" s="349"/>
      <c r="CY51" s="349"/>
      <c r="CZ51" s="349"/>
      <c r="DA51" s="349"/>
      <c r="DB51" s="349"/>
      <c r="DC51" s="349"/>
      <c r="DD51" s="349"/>
      <c r="DE51" s="349"/>
      <c r="DF51" s="349"/>
      <c r="DG51" s="349"/>
      <c r="DH51" s="349"/>
      <c r="DI51" s="349"/>
    </row>
    <row r="52" spans="5:113" x14ac:dyDescent="0.15">
      <c r="E52" s="349" t="s">
        <v>215</v>
      </c>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349"/>
      <c r="BQ52" s="349"/>
      <c r="BR52" s="349"/>
      <c r="BS52" s="349"/>
      <c r="BT52" s="349"/>
      <c r="BU52" s="349"/>
      <c r="BV52" s="349"/>
      <c r="BW52" s="349"/>
      <c r="BX52" s="349"/>
      <c r="BY52" s="349"/>
      <c r="BZ52" s="349"/>
      <c r="CA52" s="349"/>
      <c r="CB52" s="349"/>
      <c r="CC52" s="349"/>
      <c r="CD52" s="349"/>
      <c r="CE52" s="349"/>
      <c r="CF52" s="349"/>
      <c r="CG52" s="349"/>
      <c r="CH52" s="349"/>
      <c r="CI52" s="349"/>
      <c r="CJ52" s="349"/>
      <c r="CK52" s="349"/>
      <c r="CL52" s="349"/>
      <c r="CM52" s="349"/>
      <c r="CN52" s="349"/>
      <c r="CO52" s="349"/>
      <c r="CP52" s="349"/>
      <c r="CQ52" s="349"/>
      <c r="CR52" s="349"/>
      <c r="CS52" s="349"/>
      <c r="CT52" s="349"/>
      <c r="CU52" s="349"/>
      <c r="CV52" s="349"/>
      <c r="CW52" s="349"/>
      <c r="CX52" s="349"/>
      <c r="CY52" s="349"/>
      <c r="CZ52" s="349"/>
      <c r="DA52" s="349"/>
      <c r="DB52" s="349"/>
      <c r="DC52" s="349"/>
      <c r="DD52" s="349"/>
      <c r="DE52" s="349"/>
      <c r="DF52" s="349"/>
      <c r="DG52" s="349"/>
      <c r="DH52" s="349"/>
      <c r="DI52" s="349"/>
    </row>
    <row r="53" spans="5:113" x14ac:dyDescent="0.15">
      <c r="E53" s="348" t="s">
        <v>607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3" t="s">
        <v>566</v>
      </c>
      <c r="D34" s="1133"/>
      <c r="E34" s="1134"/>
      <c r="F34" s="32">
        <v>8.4700000000000006</v>
      </c>
      <c r="G34" s="33">
        <v>9.41</v>
      </c>
      <c r="H34" s="33">
        <v>10.36</v>
      </c>
      <c r="I34" s="33">
        <v>11.4</v>
      </c>
      <c r="J34" s="34">
        <v>11.87</v>
      </c>
      <c r="K34" s="22"/>
      <c r="L34" s="22"/>
      <c r="M34" s="22"/>
      <c r="N34" s="22"/>
      <c r="O34" s="22"/>
      <c r="P34" s="22"/>
    </row>
    <row r="35" spans="1:16" ht="39" customHeight="1" x14ac:dyDescent="0.15">
      <c r="A35" s="22"/>
      <c r="B35" s="35"/>
      <c r="C35" s="1129" t="s">
        <v>567</v>
      </c>
      <c r="D35" s="1129"/>
      <c r="E35" s="1130"/>
      <c r="F35" s="36">
        <v>3.41</v>
      </c>
      <c r="G35" s="37">
        <v>3.27</v>
      </c>
      <c r="H35" s="37">
        <v>3.16</v>
      </c>
      <c r="I35" s="37">
        <v>3.31</v>
      </c>
      <c r="J35" s="38">
        <v>7.19</v>
      </c>
      <c r="K35" s="22"/>
      <c r="L35" s="22"/>
      <c r="M35" s="22"/>
      <c r="N35" s="22"/>
      <c r="O35" s="22"/>
      <c r="P35" s="22"/>
    </row>
    <row r="36" spans="1:16" ht="39" customHeight="1" x14ac:dyDescent="0.15">
      <c r="A36" s="22"/>
      <c r="B36" s="35"/>
      <c r="C36" s="1129" t="s">
        <v>568</v>
      </c>
      <c r="D36" s="1129"/>
      <c r="E36" s="1130"/>
      <c r="F36" s="36">
        <v>5.49</v>
      </c>
      <c r="G36" s="37">
        <v>5.01</v>
      </c>
      <c r="H36" s="37">
        <v>4.34</v>
      </c>
      <c r="I36" s="37">
        <v>4</v>
      </c>
      <c r="J36" s="38">
        <v>4.04</v>
      </c>
      <c r="K36" s="22"/>
      <c r="L36" s="22"/>
      <c r="M36" s="22"/>
      <c r="N36" s="22"/>
      <c r="O36" s="22"/>
      <c r="P36" s="22"/>
    </row>
    <row r="37" spans="1:16" ht="39" customHeight="1" x14ac:dyDescent="0.15">
      <c r="A37" s="22"/>
      <c r="B37" s="35"/>
      <c r="C37" s="1129" t="s">
        <v>569</v>
      </c>
      <c r="D37" s="1129"/>
      <c r="E37" s="1130"/>
      <c r="F37" s="36">
        <v>0.12</v>
      </c>
      <c r="G37" s="37">
        <v>0.67</v>
      </c>
      <c r="H37" s="37">
        <v>1.24</v>
      </c>
      <c r="I37" s="37">
        <v>1.73</v>
      </c>
      <c r="J37" s="38">
        <v>2.08</v>
      </c>
      <c r="K37" s="22"/>
      <c r="L37" s="22"/>
      <c r="M37" s="22"/>
      <c r="N37" s="22"/>
      <c r="O37" s="22"/>
      <c r="P37" s="22"/>
    </row>
    <row r="38" spans="1:16" ht="39" customHeight="1" x14ac:dyDescent="0.15">
      <c r="A38" s="22"/>
      <c r="B38" s="35"/>
      <c r="C38" s="1129" t="s">
        <v>570</v>
      </c>
      <c r="D38" s="1129"/>
      <c r="E38" s="1130"/>
      <c r="F38" s="36">
        <v>0.84</v>
      </c>
      <c r="G38" s="37">
        <v>1.03</v>
      </c>
      <c r="H38" s="37">
        <v>0.86</v>
      </c>
      <c r="I38" s="37">
        <v>0.82</v>
      </c>
      <c r="J38" s="38">
        <v>0.35</v>
      </c>
      <c r="K38" s="22"/>
      <c r="L38" s="22"/>
      <c r="M38" s="22"/>
      <c r="N38" s="22"/>
      <c r="O38" s="22"/>
      <c r="P38" s="22"/>
    </row>
    <row r="39" spans="1:16" ht="39" customHeight="1" x14ac:dyDescent="0.15">
      <c r="A39" s="22"/>
      <c r="B39" s="35"/>
      <c r="C39" s="1129" t="s">
        <v>571</v>
      </c>
      <c r="D39" s="1129"/>
      <c r="E39" s="1130"/>
      <c r="F39" s="36">
        <v>1.39</v>
      </c>
      <c r="G39" s="37">
        <v>0.75</v>
      </c>
      <c r="H39" s="37">
        <v>0.32</v>
      </c>
      <c r="I39" s="37">
        <v>0.56000000000000005</v>
      </c>
      <c r="J39" s="38">
        <v>0.01</v>
      </c>
      <c r="K39" s="22"/>
      <c r="L39" s="22"/>
      <c r="M39" s="22"/>
      <c r="N39" s="22"/>
      <c r="O39" s="22"/>
      <c r="P39" s="22"/>
    </row>
    <row r="40" spans="1:16" ht="39" customHeight="1" x14ac:dyDescent="0.15">
      <c r="A40" s="22"/>
      <c r="B40" s="35"/>
      <c r="C40" s="1129" t="s">
        <v>572</v>
      </c>
      <c r="D40" s="1129"/>
      <c r="E40" s="1130"/>
      <c r="F40" s="36">
        <v>0</v>
      </c>
      <c r="G40" s="37">
        <v>0</v>
      </c>
      <c r="H40" s="37">
        <v>0</v>
      </c>
      <c r="I40" s="37">
        <v>0</v>
      </c>
      <c r="J40" s="38">
        <v>0</v>
      </c>
      <c r="K40" s="22"/>
      <c r="L40" s="22"/>
      <c r="M40" s="22"/>
      <c r="N40" s="22"/>
      <c r="O40" s="22"/>
      <c r="P40" s="22"/>
    </row>
    <row r="41" spans="1:16" ht="39" customHeight="1" x14ac:dyDescent="0.15">
      <c r="A41" s="22"/>
      <c r="B41" s="35"/>
      <c r="C41" s="1129" t="s">
        <v>573</v>
      </c>
      <c r="D41" s="1129"/>
      <c r="E41" s="1130"/>
      <c r="F41" s="36">
        <v>0</v>
      </c>
      <c r="G41" s="37">
        <v>0</v>
      </c>
      <c r="H41" s="37">
        <v>0</v>
      </c>
      <c r="I41" s="37">
        <v>0</v>
      </c>
      <c r="J41" s="38">
        <v>0</v>
      </c>
      <c r="K41" s="22"/>
      <c r="L41" s="22"/>
      <c r="M41" s="22"/>
      <c r="N41" s="22"/>
      <c r="O41" s="22"/>
      <c r="P41" s="22"/>
    </row>
    <row r="42" spans="1:16" ht="39" customHeight="1" x14ac:dyDescent="0.15">
      <c r="A42" s="22"/>
      <c r="B42" s="39"/>
      <c r="C42" s="1129" t="s">
        <v>574</v>
      </c>
      <c r="D42" s="1129"/>
      <c r="E42" s="1130"/>
      <c r="F42" s="36" t="s">
        <v>517</v>
      </c>
      <c r="G42" s="37" t="s">
        <v>517</v>
      </c>
      <c r="H42" s="37" t="s">
        <v>517</v>
      </c>
      <c r="I42" s="37" t="s">
        <v>517</v>
      </c>
      <c r="J42" s="38" t="s">
        <v>517</v>
      </c>
      <c r="K42" s="22"/>
      <c r="L42" s="22"/>
      <c r="M42" s="22"/>
      <c r="N42" s="22"/>
      <c r="O42" s="22"/>
      <c r="P42" s="22"/>
    </row>
    <row r="43" spans="1:16" ht="39" customHeight="1" thickBot="1" x14ac:dyDescent="0.2">
      <c r="A43" s="22"/>
      <c r="B43" s="40"/>
      <c r="C43" s="1131" t="s">
        <v>575</v>
      </c>
      <c r="D43" s="1131"/>
      <c r="E43" s="1132"/>
      <c r="F43" s="41">
        <v>0.08</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FfAMsOuV1HUMxWqMGfNPc1Ei6DQA3uPD3QAvXyRacOUq6jiK7TOj3Abaf550DSrqwoNnAW17/EuCUp+VkPl1w==" saltValue="kTDmjnAU7OIrp1SyUvAu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53" t="s">
        <v>11</v>
      </c>
      <c r="C45" s="1154"/>
      <c r="D45" s="56"/>
      <c r="E45" s="1159" t="s">
        <v>12</v>
      </c>
      <c r="F45" s="1159"/>
      <c r="G45" s="1159"/>
      <c r="H45" s="1159"/>
      <c r="I45" s="1159"/>
      <c r="J45" s="1160"/>
      <c r="K45" s="57">
        <v>3942</v>
      </c>
      <c r="L45" s="58">
        <v>3648</v>
      </c>
      <c r="M45" s="58">
        <v>3398</v>
      </c>
      <c r="N45" s="58">
        <v>3257</v>
      </c>
      <c r="O45" s="59">
        <v>3318</v>
      </c>
      <c r="P45" s="46"/>
      <c r="Q45" s="46"/>
      <c r="R45" s="46"/>
      <c r="S45" s="46"/>
      <c r="T45" s="46"/>
      <c r="U45" s="46"/>
    </row>
    <row r="46" spans="1:21" ht="30.75" customHeight="1" x14ac:dyDescent="0.15">
      <c r="A46" s="46"/>
      <c r="B46" s="1155"/>
      <c r="C46" s="1156"/>
      <c r="D46" s="60"/>
      <c r="E46" s="1137" t="s">
        <v>13</v>
      </c>
      <c r="F46" s="1137"/>
      <c r="G46" s="1137"/>
      <c r="H46" s="1137"/>
      <c r="I46" s="1137"/>
      <c r="J46" s="1138"/>
      <c r="K46" s="61" t="s">
        <v>517</v>
      </c>
      <c r="L46" s="62" t="s">
        <v>517</v>
      </c>
      <c r="M46" s="62" t="s">
        <v>517</v>
      </c>
      <c r="N46" s="62" t="s">
        <v>517</v>
      </c>
      <c r="O46" s="63" t="s">
        <v>517</v>
      </c>
      <c r="P46" s="46"/>
      <c r="Q46" s="46"/>
      <c r="R46" s="46"/>
      <c r="S46" s="46"/>
      <c r="T46" s="46"/>
      <c r="U46" s="46"/>
    </row>
    <row r="47" spans="1:21" ht="30.75" customHeight="1" x14ac:dyDescent="0.15">
      <c r="A47" s="46"/>
      <c r="B47" s="1155"/>
      <c r="C47" s="1156"/>
      <c r="D47" s="60"/>
      <c r="E47" s="1137" t="s">
        <v>14</v>
      </c>
      <c r="F47" s="1137"/>
      <c r="G47" s="1137"/>
      <c r="H47" s="1137"/>
      <c r="I47" s="1137"/>
      <c r="J47" s="1138"/>
      <c r="K47" s="61" t="s">
        <v>517</v>
      </c>
      <c r="L47" s="62" t="s">
        <v>517</v>
      </c>
      <c r="M47" s="62" t="s">
        <v>517</v>
      </c>
      <c r="N47" s="62" t="s">
        <v>517</v>
      </c>
      <c r="O47" s="63" t="s">
        <v>517</v>
      </c>
      <c r="P47" s="46"/>
      <c r="Q47" s="46"/>
      <c r="R47" s="46"/>
      <c r="S47" s="46"/>
      <c r="T47" s="46"/>
      <c r="U47" s="46"/>
    </row>
    <row r="48" spans="1:21" ht="30.75" customHeight="1" x14ac:dyDescent="0.15">
      <c r="A48" s="46"/>
      <c r="B48" s="1155"/>
      <c r="C48" s="1156"/>
      <c r="D48" s="60"/>
      <c r="E48" s="1137" t="s">
        <v>15</v>
      </c>
      <c r="F48" s="1137"/>
      <c r="G48" s="1137"/>
      <c r="H48" s="1137"/>
      <c r="I48" s="1137"/>
      <c r="J48" s="1138"/>
      <c r="K48" s="61">
        <v>1185</v>
      </c>
      <c r="L48" s="62">
        <v>1126</v>
      </c>
      <c r="M48" s="62">
        <v>1100</v>
      </c>
      <c r="N48" s="62">
        <v>1139</v>
      </c>
      <c r="O48" s="63">
        <v>1129</v>
      </c>
      <c r="P48" s="46"/>
      <c r="Q48" s="46"/>
      <c r="R48" s="46"/>
      <c r="S48" s="46"/>
      <c r="T48" s="46"/>
      <c r="U48" s="46"/>
    </row>
    <row r="49" spans="1:21" ht="30.75" customHeight="1" x14ac:dyDescent="0.15">
      <c r="A49" s="46"/>
      <c r="B49" s="1155"/>
      <c r="C49" s="1156"/>
      <c r="D49" s="60"/>
      <c r="E49" s="1137" t="s">
        <v>16</v>
      </c>
      <c r="F49" s="1137"/>
      <c r="G49" s="1137"/>
      <c r="H49" s="1137"/>
      <c r="I49" s="1137"/>
      <c r="J49" s="1138"/>
      <c r="K49" s="61" t="s">
        <v>517</v>
      </c>
      <c r="L49" s="62" t="s">
        <v>517</v>
      </c>
      <c r="M49" s="62" t="s">
        <v>517</v>
      </c>
      <c r="N49" s="62" t="s">
        <v>517</v>
      </c>
      <c r="O49" s="63" t="s">
        <v>517</v>
      </c>
      <c r="P49" s="46"/>
      <c r="Q49" s="46"/>
      <c r="R49" s="46"/>
      <c r="S49" s="46"/>
      <c r="T49" s="46"/>
      <c r="U49" s="46"/>
    </row>
    <row r="50" spans="1:21" ht="30.75" customHeight="1" x14ac:dyDescent="0.15">
      <c r="A50" s="46"/>
      <c r="B50" s="1155"/>
      <c r="C50" s="1156"/>
      <c r="D50" s="60"/>
      <c r="E50" s="1137" t="s">
        <v>17</v>
      </c>
      <c r="F50" s="1137"/>
      <c r="G50" s="1137"/>
      <c r="H50" s="1137"/>
      <c r="I50" s="1137"/>
      <c r="J50" s="1138"/>
      <c r="K50" s="61">
        <v>11</v>
      </c>
      <c r="L50" s="62">
        <v>11</v>
      </c>
      <c r="M50" s="62">
        <v>10</v>
      </c>
      <c r="N50" s="62">
        <v>9</v>
      </c>
      <c r="O50" s="63">
        <v>25</v>
      </c>
      <c r="P50" s="46"/>
      <c r="Q50" s="46"/>
      <c r="R50" s="46"/>
      <c r="S50" s="46"/>
      <c r="T50" s="46"/>
      <c r="U50" s="46"/>
    </row>
    <row r="51" spans="1:21" ht="30.75" customHeight="1" x14ac:dyDescent="0.15">
      <c r="A51" s="46"/>
      <c r="B51" s="1157"/>
      <c r="C51" s="1158"/>
      <c r="D51" s="64"/>
      <c r="E51" s="1137" t="s">
        <v>18</v>
      </c>
      <c r="F51" s="1137"/>
      <c r="G51" s="1137"/>
      <c r="H51" s="1137"/>
      <c r="I51" s="1137"/>
      <c r="J51" s="1138"/>
      <c r="K51" s="61" t="s">
        <v>517</v>
      </c>
      <c r="L51" s="62" t="s">
        <v>517</v>
      </c>
      <c r="M51" s="62" t="s">
        <v>517</v>
      </c>
      <c r="N51" s="62" t="s">
        <v>517</v>
      </c>
      <c r="O51" s="63" t="s">
        <v>517</v>
      </c>
      <c r="P51" s="46"/>
      <c r="Q51" s="46"/>
      <c r="R51" s="46"/>
      <c r="S51" s="46"/>
      <c r="T51" s="46"/>
      <c r="U51" s="46"/>
    </row>
    <row r="52" spans="1:21" ht="30.75" customHeight="1" x14ac:dyDescent="0.15">
      <c r="A52" s="46"/>
      <c r="B52" s="1135" t="s">
        <v>19</v>
      </c>
      <c r="C52" s="1136"/>
      <c r="D52" s="64"/>
      <c r="E52" s="1137" t="s">
        <v>20</v>
      </c>
      <c r="F52" s="1137"/>
      <c r="G52" s="1137"/>
      <c r="H52" s="1137"/>
      <c r="I52" s="1137"/>
      <c r="J52" s="1138"/>
      <c r="K52" s="61">
        <v>4109</v>
      </c>
      <c r="L52" s="62">
        <v>3860</v>
      </c>
      <c r="M52" s="62">
        <v>3758</v>
      </c>
      <c r="N52" s="62">
        <v>3624</v>
      </c>
      <c r="O52" s="63">
        <v>3554</v>
      </c>
      <c r="P52" s="46"/>
      <c r="Q52" s="46"/>
      <c r="R52" s="46"/>
      <c r="S52" s="46"/>
      <c r="T52" s="46"/>
      <c r="U52" s="46"/>
    </row>
    <row r="53" spans="1:21" ht="30.75" customHeight="1" thickBot="1" x14ac:dyDescent="0.2">
      <c r="A53" s="46"/>
      <c r="B53" s="1139" t="s">
        <v>21</v>
      </c>
      <c r="C53" s="1140"/>
      <c r="D53" s="65"/>
      <c r="E53" s="1141" t="s">
        <v>22</v>
      </c>
      <c r="F53" s="1141"/>
      <c r="G53" s="1141"/>
      <c r="H53" s="1141"/>
      <c r="I53" s="1141"/>
      <c r="J53" s="1142"/>
      <c r="K53" s="66">
        <v>1029</v>
      </c>
      <c r="L53" s="67">
        <v>925</v>
      </c>
      <c r="M53" s="67">
        <v>750</v>
      </c>
      <c r="N53" s="67">
        <v>781</v>
      </c>
      <c r="O53" s="68">
        <v>918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15">
      <c r="B57" s="1143" t="s">
        <v>25</v>
      </c>
      <c r="C57" s="1144"/>
      <c r="D57" s="1147" t="s">
        <v>26</v>
      </c>
      <c r="E57" s="1148"/>
      <c r="F57" s="1148"/>
      <c r="G57" s="1148"/>
      <c r="H57" s="1148"/>
      <c r="I57" s="1148"/>
      <c r="J57" s="1149"/>
      <c r="K57" s="81"/>
      <c r="L57" s="82"/>
      <c r="M57" s="82"/>
      <c r="N57" s="82"/>
      <c r="O57" s="83"/>
    </row>
    <row r="58" spans="1:21" ht="31.5" customHeight="1" thickBot="1" x14ac:dyDescent="0.2">
      <c r="B58" s="1145"/>
      <c r="C58" s="1146"/>
      <c r="D58" s="1150" t="s">
        <v>27</v>
      </c>
      <c r="E58" s="1151"/>
      <c r="F58" s="1151"/>
      <c r="G58" s="1151"/>
      <c r="H58" s="1151"/>
      <c r="I58" s="1151"/>
      <c r="J58" s="115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qu1OPxeOsco4LulMcqBtyM4M2JTvKbbdAQQI/3BvZ0BOHlybnwcBXiPtF4irfbz+LOukXNf3q5kLNmuhVAI2Dg==" saltValue="RPV1PzFhOBvWWQilQnuZ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173" t="s">
        <v>30</v>
      </c>
      <c r="C41" s="1174"/>
      <c r="D41" s="100"/>
      <c r="E41" s="1175" t="s">
        <v>31</v>
      </c>
      <c r="F41" s="1175"/>
      <c r="G41" s="1175"/>
      <c r="H41" s="1176"/>
      <c r="I41" s="333">
        <v>26678</v>
      </c>
      <c r="J41" s="334">
        <v>25447</v>
      </c>
      <c r="K41" s="334">
        <v>25190</v>
      </c>
      <c r="L41" s="334">
        <v>24457</v>
      </c>
      <c r="M41" s="335">
        <v>23935</v>
      </c>
    </row>
    <row r="42" spans="2:13" ht="27.75" customHeight="1" x14ac:dyDescent="0.15">
      <c r="B42" s="1163"/>
      <c r="C42" s="1164"/>
      <c r="D42" s="101"/>
      <c r="E42" s="1167" t="s">
        <v>32</v>
      </c>
      <c r="F42" s="1167"/>
      <c r="G42" s="1167"/>
      <c r="H42" s="1168"/>
      <c r="I42" s="336">
        <v>48</v>
      </c>
      <c r="J42" s="337">
        <v>43</v>
      </c>
      <c r="K42" s="337">
        <v>38</v>
      </c>
      <c r="L42" s="337">
        <v>33</v>
      </c>
      <c r="M42" s="338">
        <v>27</v>
      </c>
    </row>
    <row r="43" spans="2:13" ht="27.75" customHeight="1" x14ac:dyDescent="0.15">
      <c r="B43" s="1163"/>
      <c r="C43" s="1164"/>
      <c r="D43" s="101"/>
      <c r="E43" s="1167" t="s">
        <v>33</v>
      </c>
      <c r="F43" s="1167"/>
      <c r="G43" s="1167"/>
      <c r="H43" s="1168"/>
      <c r="I43" s="336">
        <v>12552</v>
      </c>
      <c r="J43" s="337">
        <v>12745</v>
      </c>
      <c r="K43" s="337">
        <v>13873</v>
      </c>
      <c r="L43" s="337">
        <v>13491</v>
      </c>
      <c r="M43" s="338">
        <v>12949</v>
      </c>
    </row>
    <row r="44" spans="2:13" ht="27.75" customHeight="1" x14ac:dyDescent="0.15">
      <c r="B44" s="1163"/>
      <c r="C44" s="1164"/>
      <c r="D44" s="101"/>
      <c r="E44" s="1167" t="s">
        <v>34</v>
      </c>
      <c r="F44" s="1167"/>
      <c r="G44" s="1167"/>
      <c r="H44" s="1168"/>
      <c r="I44" s="336" t="s">
        <v>517</v>
      </c>
      <c r="J44" s="337" t="s">
        <v>517</v>
      </c>
      <c r="K44" s="337" t="s">
        <v>517</v>
      </c>
      <c r="L44" s="337" t="s">
        <v>517</v>
      </c>
      <c r="M44" s="338" t="s">
        <v>517</v>
      </c>
    </row>
    <row r="45" spans="2:13" ht="27.75" customHeight="1" x14ac:dyDescent="0.15">
      <c r="B45" s="1163"/>
      <c r="C45" s="1164"/>
      <c r="D45" s="101"/>
      <c r="E45" s="1167" t="s">
        <v>35</v>
      </c>
      <c r="F45" s="1167"/>
      <c r="G45" s="1167"/>
      <c r="H45" s="1168"/>
      <c r="I45" s="336">
        <v>5595</v>
      </c>
      <c r="J45" s="337">
        <v>5532</v>
      </c>
      <c r="K45" s="337">
        <v>5367</v>
      </c>
      <c r="L45" s="337">
        <v>5275</v>
      </c>
      <c r="M45" s="338">
        <v>5415</v>
      </c>
    </row>
    <row r="46" spans="2:13" ht="27.75" customHeight="1" x14ac:dyDescent="0.15">
      <c r="B46" s="1163"/>
      <c r="C46" s="1164"/>
      <c r="D46" s="102"/>
      <c r="E46" s="1167" t="s">
        <v>36</v>
      </c>
      <c r="F46" s="1167"/>
      <c r="G46" s="1167"/>
      <c r="H46" s="1168"/>
      <c r="I46" s="336">
        <v>289</v>
      </c>
      <c r="J46" s="337">
        <v>270</v>
      </c>
      <c r="K46" s="337">
        <v>360</v>
      </c>
      <c r="L46" s="337">
        <v>540</v>
      </c>
      <c r="M46" s="338">
        <v>630</v>
      </c>
    </row>
    <row r="47" spans="2:13" ht="27.75" customHeight="1" x14ac:dyDescent="0.15">
      <c r="B47" s="1163"/>
      <c r="C47" s="1164"/>
      <c r="D47" s="103"/>
      <c r="E47" s="1177" t="s">
        <v>37</v>
      </c>
      <c r="F47" s="1178"/>
      <c r="G47" s="1178"/>
      <c r="H47" s="1179"/>
      <c r="I47" s="336" t="s">
        <v>517</v>
      </c>
      <c r="J47" s="337" t="s">
        <v>517</v>
      </c>
      <c r="K47" s="337" t="s">
        <v>517</v>
      </c>
      <c r="L47" s="337" t="s">
        <v>517</v>
      </c>
      <c r="M47" s="338" t="s">
        <v>517</v>
      </c>
    </row>
    <row r="48" spans="2:13" ht="27.75" customHeight="1" x14ac:dyDescent="0.15">
      <c r="B48" s="1163"/>
      <c r="C48" s="1164"/>
      <c r="D48" s="101"/>
      <c r="E48" s="1167" t="s">
        <v>38</v>
      </c>
      <c r="F48" s="1167"/>
      <c r="G48" s="1167"/>
      <c r="H48" s="1168"/>
      <c r="I48" s="336" t="s">
        <v>517</v>
      </c>
      <c r="J48" s="337" t="s">
        <v>517</v>
      </c>
      <c r="K48" s="337" t="s">
        <v>517</v>
      </c>
      <c r="L48" s="337" t="s">
        <v>517</v>
      </c>
      <c r="M48" s="338" t="s">
        <v>517</v>
      </c>
    </row>
    <row r="49" spans="2:13" ht="27.75" customHeight="1" x14ac:dyDescent="0.15">
      <c r="B49" s="1165"/>
      <c r="C49" s="1166"/>
      <c r="D49" s="101"/>
      <c r="E49" s="1167" t="s">
        <v>39</v>
      </c>
      <c r="F49" s="1167"/>
      <c r="G49" s="1167"/>
      <c r="H49" s="1168"/>
      <c r="I49" s="336" t="s">
        <v>517</v>
      </c>
      <c r="J49" s="337" t="s">
        <v>517</v>
      </c>
      <c r="K49" s="337" t="s">
        <v>517</v>
      </c>
      <c r="L49" s="337" t="s">
        <v>517</v>
      </c>
      <c r="M49" s="338" t="s">
        <v>517</v>
      </c>
    </row>
    <row r="50" spans="2:13" ht="27.75" customHeight="1" x14ac:dyDescent="0.15">
      <c r="B50" s="1161" t="s">
        <v>40</v>
      </c>
      <c r="C50" s="1162"/>
      <c r="D50" s="104"/>
      <c r="E50" s="1167" t="s">
        <v>41</v>
      </c>
      <c r="F50" s="1167"/>
      <c r="G50" s="1167"/>
      <c r="H50" s="1168"/>
      <c r="I50" s="336">
        <v>10053</v>
      </c>
      <c r="J50" s="337">
        <v>10702</v>
      </c>
      <c r="K50" s="337">
        <v>10819</v>
      </c>
      <c r="L50" s="337">
        <v>11259</v>
      </c>
      <c r="M50" s="338">
        <v>11841</v>
      </c>
    </row>
    <row r="51" spans="2:13" ht="27.75" customHeight="1" x14ac:dyDescent="0.15">
      <c r="B51" s="1163"/>
      <c r="C51" s="1164"/>
      <c r="D51" s="101"/>
      <c r="E51" s="1167" t="s">
        <v>42</v>
      </c>
      <c r="F51" s="1167"/>
      <c r="G51" s="1167"/>
      <c r="H51" s="1168"/>
      <c r="I51" s="336">
        <v>4291</v>
      </c>
      <c r="J51" s="337">
        <v>4349</v>
      </c>
      <c r="K51" s="337">
        <v>4545</v>
      </c>
      <c r="L51" s="337">
        <v>3790</v>
      </c>
      <c r="M51" s="338">
        <v>3615</v>
      </c>
    </row>
    <row r="52" spans="2:13" ht="27.75" customHeight="1" x14ac:dyDescent="0.15">
      <c r="B52" s="1165"/>
      <c r="C52" s="1166"/>
      <c r="D52" s="101"/>
      <c r="E52" s="1167" t="s">
        <v>43</v>
      </c>
      <c r="F52" s="1167"/>
      <c r="G52" s="1167"/>
      <c r="H52" s="1168"/>
      <c r="I52" s="336">
        <v>31579</v>
      </c>
      <c r="J52" s="337">
        <v>30028</v>
      </c>
      <c r="K52" s="337">
        <v>29608</v>
      </c>
      <c r="L52" s="337">
        <v>28486</v>
      </c>
      <c r="M52" s="338">
        <v>28032</v>
      </c>
    </row>
    <row r="53" spans="2:13" ht="27.75" customHeight="1" thickBot="1" x14ac:dyDescent="0.2">
      <c r="B53" s="1169" t="s">
        <v>44</v>
      </c>
      <c r="C53" s="1170"/>
      <c r="D53" s="105"/>
      <c r="E53" s="1171" t="s">
        <v>45</v>
      </c>
      <c r="F53" s="1171"/>
      <c r="G53" s="1171"/>
      <c r="H53" s="1172"/>
      <c r="I53" s="339">
        <v>-760</v>
      </c>
      <c r="J53" s="340">
        <v>-1041</v>
      </c>
      <c r="K53" s="340">
        <v>-143</v>
      </c>
      <c r="L53" s="340">
        <v>262</v>
      </c>
      <c r="M53" s="341">
        <v>-532</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JMTdiRq8sywS9q8QvqZMiCPYvmyU2tPEFlXfLUeIC3pIOfJ3Vuxv2Ch4KZUZ45XSjYqrHRRFWNcCldLwtDPhAA==" saltValue="sb1+ckj61LkQRbJH+fyF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188" t="s">
        <v>48</v>
      </c>
      <c r="D55" s="1188"/>
      <c r="E55" s="1189"/>
      <c r="F55" s="117">
        <v>4135</v>
      </c>
      <c r="G55" s="117">
        <v>4412</v>
      </c>
      <c r="H55" s="118">
        <v>4703</v>
      </c>
    </row>
    <row r="56" spans="2:8" ht="52.5" customHeight="1" x14ac:dyDescent="0.15">
      <c r="B56" s="119"/>
      <c r="C56" s="1190" t="s">
        <v>49</v>
      </c>
      <c r="D56" s="1190"/>
      <c r="E56" s="1191"/>
      <c r="F56" s="120">
        <v>885</v>
      </c>
      <c r="G56" s="120">
        <v>885</v>
      </c>
      <c r="H56" s="121">
        <v>886</v>
      </c>
    </row>
    <row r="57" spans="2:8" ht="53.25" customHeight="1" x14ac:dyDescent="0.15">
      <c r="B57" s="119"/>
      <c r="C57" s="1192" t="s">
        <v>50</v>
      </c>
      <c r="D57" s="1192"/>
      <c r="E57" s="1193"/>
      <c r="F57" s="122">
        <v>6493</v>
      </c>
      <c r="G57" s="122">
        <v>6450</v>
      </c>
      <c r="H57" s="123">
        <v>6677</v>
      </c>
    </row>
    <row r="58" spans="2:8" ht="45.75" customHeight="1" x14ac:dyDescent="0.15">
      <c r="B58" s="124"/>
      <c r="C58" s="1180" t="s">
        <v>602</v>
      </c>
      <c r="D58" s="1181"/>
      <c r="E58" s="1182"/>
      <c r="F58" s="125">
        <v>3054</v>
      </c>
      <c r="G58" s="125">
        <v>2983</v>
      </c>
      <c r="H58" s="126">
        <v>2985</v>
      </c>
    </row>
    <row r="59" spans="2:8" ht="45.75" customHeight="1" x14ac:dyDescent="0.15">
      <c r="B59" s="124"/>
      <c r="C59" s="1180" t="s">
        <v>603</v>
      </c>
      <c r="D59" s="1181"/>
      <c r="E59" s="1182"/>
      <c r="F59" s="125">
        <v>1008</v>
      </c>
      <c r="G59" s="125">
        <v>1109</v>
      </c>
      <c r="H59" s="126">
        <v>1209</v>
      </c>
    </row>
    <row r="60" spans="2:8" ht="45.75" customHeight="1" x14ac:dyDescent="0.15">
      <c r="B60" s="124"/>
      <c r="C60" s="1180" t="s">
        <v>604</v>
      </c>
      <c r="D60" s="1181"/>
      <c r="E60" s="1182"/>
      <c r="F60" s="125">
        <v>932</v>
      </c>
      <c r="G60" s="125">
        <v>932</v>
      </c>
      <c r="H60" s="126">
        <v>933</v>
      </c>
    </row>
    <row r="61" spans="2:8" ht="45.75" customHeight="1" x14ac:dyDescent="0.15">
      <c r="B61" s="124"/>
      <c r="C61" s="1180" t="s">
        <v>605</v>
      </c>
      <c r="D61" s="1181"/>
      <c r="E61" s="1182"/>
      <c r="F61" s="125">
        <v>695</v>
      </c>
      <c r="G61" s="125">
        <v>645</v>
      </c>
      <c r="H61" s="126">
        <v>579</v>
      </c>
    </row>
    <row r="62" spans="2:8" ht="45.75" customHeight="1" thickBot="1" x14ac:dyDescent="0.2">
      <c r="B62" s="127"/>
      <c r="C62" s="1183" t="s">
        <v>606</v>
      </c>
      <c r="D62" s="1184"/>
      <c r="E62" s="1185"/>
      <c r="F62" s="128">
        <v>301</v>
      </c>
      <c r="G62" s="128">
        <v>234</v>
      </c>
      <c r="H62" s="129">
        <v>420</v>
      </c>
    </row>
    <row r="63" spans="2:8" ht="52.5" customHeight="1" thickBot="1" x14ac:dyDescent="0.2">
      <c r="B63" s="130"/>
      <c r="C63" s="1186" t="s">
        <v>51</v>
      </c>
      <c r="D63" s="1186"/>
      <c r="E63" s="1187"/>
      <c r="F63" s="131">
        <v>11512</v>
      </c>
      <c r="G63" s="131">
        <v>11747</v>
      </c>
      <c r="H63" s="132">
        <v>12266</v>
      </c>
    </row>
    <row r="64" spans="2:8" x14ac:dyDescent="0.15"/>
  </sheetData>
  <sheetProtection algorithmName="SHA-512" hashValue="ZNeRyn7OtfDSlOWBPkq9dWVYabcZMnl9lYa1kneAtC35nMSyHKw7h9OPCbILeIvBzEcu58iYRm4PNpc9WrRgDQ==" saltValue="7w2EU4HTVw5WlqJvqqTW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B7D2-ECC4-432B-9464-5EF05C578911}">
  <sheetPr>
    <pageSetUpPr fitToPage="1"/>
  </sheetPr>
  <dimension ref="A1:DE85"/>
  <sheetViews>
    <sheetView showGridLines="0" zoomScaleNormal="100" zoomScaleSheetLayoutView="55" workbookViewId="0">
      <selection activeCell="AV71" sqref="AV71"/>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1194"/>
      <c r="B1" s="1195"/>
      <c r="DD1" s="246"/>
      <c r="DE1" s="246"/>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46"/>
      <c r="DE2" s="246"/>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46"/>
      <c r="DE3" s="246"/>
    </row>
    <row r="4" spans="1:109" s="244"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44"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44"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44"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44"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44"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44"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44"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44"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44"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44"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44" customFormat="1" x14ac:dyDescent="0.15">
      <c r="A15" s="246"/>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44" customFormat="1" x14ac:dyDescent="0.15">
      <c r="A16" s="246"/>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44" customFormat="1" x14ac:dyDescent="0.15">
      <c r="A17" s="246"/>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44" customFormat="1" x14ac:dyDescent="0.15">
      <c r="A18" s="246"/>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46"/>
      <c r="DE19" s="246"/>
    </row>
    <row r="20" spans="1:109" x14ac:dyDescent="0.15">
      <c r="DD20" s="246"/>
      <c r="DE20" s="246"/>
    </row>
    <row r="21" spans="1:109" ht="17.25" customHeight="1" x14ac:dyDescent="0.15">
      <c r="B21" s="1197"/>
      <c r="C21" s="248"/>
      <c r="D21" s="248"/>
      <c r="E21" s="248"/>
      <c r="F21" s="248"/>
      <c r="G21" s="248"/>
      <c r="H21" s="248"/>
      <c r="I21" s="248"/>
      <c r="J21" s="248"/>
      <c r="K21" s="248"/>
      <c r="L21" s="248"/>
      <c r="M21" s="248"/>
      <c r="N21" s="119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8"/>
      <c r="AU21" s="248"/>
      <c r="AV21" s="248"/>
      <c r="AW21" s="248"/>
      <c r="AX21" s="248"/>
      <c r="AY21" s="248"/>
      <c r="AZ21" s="248"/>
      <c r="BA21" s="248"/>
      <c r="BB21" s="248"/>
      <c r="BC21" s="248"/>
      <c r="BD21" s="248"/>
      <c r="BE21" s="248"/>
      <c r="BF21" s="1198"/>
      <c r="BG21" s="248"/>
      <c r="BH21" s="248"/>
      <c r="BI21" s="248"/>
      <c r="BJ21" s="248"/>
      <c r="BK21" s="248"/>
      <c r="BL21" s="248"/>
      <c r="BM21" s="248"/>
      <c r="BN21" s="248"/>
      <c r="BO21" s="248"/>
      <c r="BP21" s="248"/>
      <c r="BQ21" s="248"/>
      <c r="BR21" s="1198"/>
      <c r="BS21" s="248"/>
      <c r="BT21" s="248"/>
      <c r="BU21" s="248"/>
      <c r="BV21" s="248"/>
      <c r="BW21" s="248"/>
      <c r="BX21" s="248"/>
      <c r="BY21" s="248"/>
      <c r="BZ21" s="248"/>
      <c r="CA21" s="248"/>
      <c r="CB21" s="248"/>
      <c r="CC21" s="248"/>
      <c r="CD21" s="1198"/>
      <c r="CE21" s="248"/>
      <c r="CF21" s="248"/>
      <c r="CG21" s="248"/>
      <c r="CH21" s="248"/>
      <c r="CI21" s="248"/>
      <c r="CJ21" s="248"/>
      <c r="CK21" s="248"/>
      <c r="CL21" s="248"/>
      <c r="CM21" s="248"/>
      <c r="CN21" s="248"/>
      <c r="CO21" s="248"/>
      <c r="CP21" s="1198"/>
      <c r="CQ21" s="248"/>
      <c r="CR21" s="248"/>
      <c r="CS21" s="248"/>
      <c r="CT21" s="248"/>
      <c r="CU21" s="248"/>
      <c r="CV21" s="248"/>
      <c r="CW21" s="248"/>
      <c r="CX21" s="248"/>
      <c r="CY21" s="248"/>
      <c r="CZ21" s="248"/>
      <c r="DA21" s="248"/>
      <c r="DB21" s="1198"/>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1199"/>
      <c r="DD40" s="1199"/>
      <c r="DE40" s="246"/>
    </row>
    <row r="41" spans="2:109" ht="17.25" x14ac:dyDescent="0.15">
      <c r="B41" s="247" t="s">
        <v>608</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1200"/>
      <c r="I42" s="1201"/>
      <c r="J42" s="1201"/>
      <c r="K42" s="1201"/>
      <c r="AM42" s="1200"/>
      <c r="AN42" s="1200" t="s">
        <v>609</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50"/>
      <c r="AN43" s="1202" t="s">
        <v>610</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50"/>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50"/>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50"/>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50"/>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50"/>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50"/>
      <c r="AN49" s="246" t="s">
        <v>611</v>
      </c>
    </row>
    <row r="50" spans="1:109" x14ac:dyDescent="0.15">
      <c r="B50" s="250"/>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558</v>
      </c>
      <c r="BQ50" s="1218"/>
      <c r="BR50" s="1218"/>
      <c r="BS50" s="1218"/>
      <c r="BT50" s="1218"/>
      <c r="BU50" s="1218"/>
      <c r="BV50" s="1218"/>
      <c r="BW50" s="1218"/>
      <c r="BX50" s="1218" t="s">
        <v>559</v>
      </c>
      <c r="BY50" s="1218"/>
      <c r="BZ50" s="1218"/>
      <c r="CA50" s="1218"/>
      <c r="CB50" s="1218"/>
      <c r="CC50" s="1218"/>
      <c r="CD50" s="1218"/>
      <c r="CE50" s="1218"/>
      <c r="CF50" s="1218" t="s">
        <v>560</v>
      </c>
      <c r="CG50" s="1218"/>
      <c r="CH50" s="1218"/>
      <c r="CI50" s="1218"/>
      <c r="CJ50" s="1218"/>
      <c r="CK50" s="1218"/>
      <c r="CL50" s="1218"/>
      <c r="CM50" s="1218"/>
      <c r="CN50" s="1218" t="s">
        <v>561</v>
      </c>
      <c r="CO50" s="1218"/>
      <c r="CP50" s="1218"/>
      <c r="CQ50" s="1218"/>
      <c r="CR50" s="1218"/>
      <c r="CS50" s="1218"/>
      <c r="CT50" s="1218"/>
      <c r="CU50" s="1218"/>
      <c r="CV50" s="1218" t="s">
        <v>562</v>
      </c>
      <c r="CW50" s="1218"/>
      <c r="CX50" s="1218"/>
      <c r="CY50" s="1218"/>
      <c r="CZ50" s="1218"/>
      <c r="DA50" s="1218"/>
      <c r="DB50" s="1218"/>
      <c r="DC50" s="1218"/>
    </row>
    <row r="51" spans="1:109" ht="13.5" customHeight="1" x14ac:dyDescent="0.15">
      <c r="B51" s="250"/>
      <c r="G51" s="1219"/>
      <c r="H51" s="1219"/>
      <c r="I51" s="1220"/>
      <c r="J51" s="1220"/>
      <c r="K51" s="1221"/>
      <c r="L51" s="1221"/>
      <c r="M51" s="1221"/>
      <c r="N51" s="1221"/>
      <c r="AM51" s="1211"/>
      <c r="AN51" s="1222" t="s">
        <v>612</v>
      </c>
      <c r="AO51" s="1222"/>
      <c r="AP51" s="1222"/>
      <c r="AQ51" s="1222"/>
      <c r="AR51" s="1222"/>
      <c r="AS51" s="1222"/>
      <c r="AT51" s="1222"/>
      <c r="AU51" s="1222"/>
      <c r="AV51" s="1222"/>
      <c r="AW51" s="1222"/>
      <c r="AX51" s="1222"/>
      <c r="AY51" s="1222"/>
      <c r="AZ51" s="1222"/>
      <c r="BA51" s="1222"/>
      <c r="BB51" s="1222" t="s">
        <v>613</v>
      </c>
      <c r="BC51" s="1222"/>
      <c r="BD51" s="1222"/>
      <c r="BE51" s="1222"/>
      <c r="BF51" s="1222"/>
      <c r="BG51" s="1222"/>
      <c r="BH51" s="1222"/>
      <c r="BI51" s="1222"/>
      <c r="BJ51" s="1222"/>
      <c r="BK51" s="1222"/>
      <c r="BL51" s="1222"/>
      <c r="BM51" s="1222"/>
      <c r="BN51" s="1222"/>
      <c r="BO51" s="1222"/>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v>1.8</v>
      </c>
      <c r="CO51" s="1223"/>
      <c r="CP51" s="1223"/>
      <c r="CQ51" s="1223"/>
      <c r="CR51" s="1223"/>
      <c r="CS51" s="1223"/>
      <c r="CT51" s="1223"/>
      <c r="CU51" s="1223"/>
      <c r="CV51" s="1223"/>
      <c r="CW51" s="1223"/>
      <c r="CX51" s="1223"/>
      <c r="CY51" s="1223"/>
      <c r="CZ51" s="1223"/>
      <c r="DA51" s="1223"/>
      <c r="DB51" s="1223"/>
      <c r="DC51" s="1223"/>
    </row>
    <row r="52" spans="1:109" x14ac:dyDescent="0.15">
      <c r="B52" s="250"/>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1201"/>
      <c r="B53" s="250"/>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614</v>
      </c>
      <c r="BC53" s="1222"/>
      <c r="BD53" s="1222"/>
      <c r="BE53" s="1222"/>
      <c r="BF53" s="1222"/>
      <c r="BG53" s="1222"/>
      <c r="BH53" s="1222"/>
      <c r="BI53" s="1222"/>
      <c r="BJ53" s="1222"/>
      <c r="BK53" s="1222"/>
      <c r="BL53" s="1222"/>
      <c r="BM53" s="1222"/>
      <c r="BN53" s="1222"/>
      <c r="BO53" s="1222"/>
      <c r="BP53" s="1223">
        <v>65.7</v>
      </c>
      <c r="BQ53" s="1223"/>
      <c r="BR53" s="1223"/>
      <c r="BS53" s="1223"/>
      <c r="BT53" s="1223"/>
      <c r="BU53" s="1223"/>
      <c r="BV53" s="1223"/>
      <c r="BW53" s="1223"/>
      <c r="BX53" s="1223">
        <v>67.2</v>
      </c>
      <c r="BY53" s="1223"/>
      <c r="BZ53" s="1223"/>
      <c r="CA53" s="1223"/>
      <c r="CB53" s="1223"/>
      <c r="CC53" s="1223"/>
      <c r="CD53" s="1223"/>
      <c r="CE53" s="1223"/>
      <c r="CF53" s="1223">
        <v>68.400000000000006</v>
      </c>
      <c r="CG53" s="1223"/>
      <c r="CH53" s="1223"/>
      <c r="CI53" s="1223"/>
      <c r="CJ53" s="1223"/>
      <c r="CK53" s="1223"/>
      <c r="CL53" s="1223"/>
      <c r="CM53" s="1223"/>
      <c r="CN53" s="1223">
        <v>70.099999999999994</v>
      </c>
      <c r="CO53" s="1223"/>
      <c r="CP53" s="1223"/>
      <c r="CQ53" s="1223"/>
      <c r="CR53" s="1223"/>
      <c r="CS53" s="1223"/>
      <c r="CT53" s="1223"/>
      <c r="CU53" s="1223"/>
      <c r="CV53" s="1223">
        <v>71.599999999999994</v>
      </c>
      <c r="CW53" s="1223"/>
      <c r="CX53" s="1223"/>
      <c r="CY53" s="1223"/>
      <c r="CZ53" s="1223"/>
      <c r="DA53" s="1223"/>
      <c r="DB53" s="1223"/>
      <c r="DC53" s="1223"/>
    </row>
    <row r="54" spans="1:109" x14ac:dyDescent="0.15">
      <c r="A54" s="1201"/>
      <c r="B54" s="250"/>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1201"/>
      <c r="B55" s="250"/>
      <c r="G55" s="1212"/>
      <c r="H55" s="1212"/>
      <c r="I55" s="1212"/>
      <c r="J55" s="1212"/>
      <c r="K55" s="1221"/>
      <c r="L55" s="1221"/>
      <c r="M55" s="1221"/>
      <c r="N55" s="1221"/>
      <c r="AN55" s="1218" t="s">
        <v>615</v>
      </c>
      <c r="AO55" s="1218"/>
      <c r="AP55" s="1218"/>
      <c r="AQ55" s="1218"/>
      <c r="AR55" s="1218"/>
      <c r="AS55" s="1218"/>
      <c r="AT55" s="1218"/>
      <c r="AU55" s="1218"/>
      <c r="AV55" s="1218"/>
      <c r="AW55" s="1218"/>
      <c r="AX55" s="1218"/>
      <c r="AY55" s="1218"/>
      <c r="AZ55" s="1218"/>
      <c r="BA55" s="1218"/>
      <c r="BB55" s="1222" t="s">
        <v>613</v>
      </c>
      <c r="BC55" s="1222"/>
      <c r="BD55" s="1222"/>
      <c r="BE55" s="1222"/>
      <c r="BF55" s="1222"/>
      <c r="BG55" s="1222"/>
      <c r="BH55" s="1222"/>
      <c r="BI55" s="1222"/>
      <c r="BJ55" s="1222"/>
      <c r="BK55" s="1222"/>
      <c r="BL55" s="1222"/>
      <c r="BM55" s="1222"/>
      <c r="BN55" s="1222"/>
      <c r="BO55" s="1222"/>
      <c r="BP55" s="1223">
        <v>53.4</v>
      </c>
      <c r="BQ55" s="1223"/>
      <c r="BR55" s="1223"/>
      <c r="BS55" s="1223"/>
      <c r="BT55" s="1223"/>
      <c r="BU55" s="1223"/>
      <c r="BV55" s="1223"/>
      <c r="BW55" s="1223"/>
      <c r="BX55" s="1223">
        <v>48</v>
      </c>
      <c r="BY55" s="1223"/>
      <c r="BZ55" s="1223"/>
      <c r="CA55" s="1223"/>
      <c r="CB55" s="1223"/>
      <c r="CC55" s="1223"/>
      <c r="CD55" s="1223"/>
      <c r="CE55" s="1223"/>
      <c r="CF55" s="1223">
        <v>49.1</v>
      </c>
      <c r="CG55" s="1223"/>
      <c r="CH55" s="1223"/>
      <c r="CI55" s="1223"/>
      <c r="CJ55" s="1223"/>
      <c r="CK55" s="1223"/>
      <c r="CL55" s="1223"/>
      <c r="CM55" s="1223"/>
      <c r="CN55" s="1223">
        <v>41.5</v>
      </c>
      <c r="CO55" s="1223"/>
      <c r="CP55" s="1223"/>
      <c r="CQ55" s="1223"/>
      <c r="CR55" s="1223"/>
      <c r="CS55" s="1223"/>
      <c r="CT55" s="1223"/>
      <c r="CU55" s="1223"/>
      <c r="CV55" s="1223">
        <v>25.2</v>
      </c>
      <c r="CW55" s="1223"/>
      <c r="CX55" s="1223"/>
      <c r="CY55" s="1223"/>
      <c r="CZ55" s="1223"/>
      <c r="DA55" s="1223"/>
      <c r="DB55" s="1223"/>
      <c r="DC55" s="1223"/>
    </row>
    <row r="56" spans="1:109" x14ac:dyDescent="0.15">
      <c r="A56" s="1201"/>
      <c r="B56" s="250"/>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x14ac:dyDescent="0.15">
      <c r="B57" s="1224"/>
      <c r="G57" s="1212"/>
      <c r="H57" s="1212"/>
      <c r="I57" s="1225"/>
      <c r="J57" s="1225"/>
      <c r="K57" s="1221"/>
      <c r="L57" s="1221"/>
      <c r="M57" s="1221"/>
      <c r="N57" s="1221"/>
      <c r="AM57" s="246"/>
      <c r="AN57" s="1218"/>
      <c r="AO57" s="1218"/>
      <c r="AP57" s="1218"/>
      <c r="AQ57" s="1218"/>
      <c r="AR57" s="1218"/>
      <c r="AS57" s="1218"/>
      <c r="AT57" s="1218"/>
      <c r="AU57" s="1218"/>
      <c r="AV57" s="1218"/>
      <c r="AW57" s="1218"/>
      <c r="AX57" s="1218"/>
      <c r="AY57" s="1218"/>
      <c r="AZ57" s="1218"/>
      <c r="BA57" s="1218"/>
      <c r="BB57" s="1222" t="s">
        <v>614</v>
      </c>
      <c r="BC57" s="1222"/>
      <c r="BD57" s="1222"/>
      <c r="BE57" s="1222"/>
      <c r="BF57" s="1222"/>
      <c r="BG57" s="1222"/>
      <c r="BH57" s="1222"/>
      <c r="BI57" s="1222"/>
      <c r="BJ57" s="1222"/>
      <c r="BK57" s="1222"/>
      <c r="BL57" s="1222"/>
      <c r="BM57" s="1222"/>
      <c r="BN57" s="1222"/>
      <c r="BO57" s="1222"/>
      <c r="BP57" s="1223">
        <v>59.6</v>
      </c>
      <c r="BQ57" s="1223"/>
      <c r="BR57" s="1223"/>
      <c r="BS57" s="1223"/>
      <c r="BT57" s="1223"/>
      <c r="BU57" s="1223"/>
      <c r="BV57" s="1223"/>
      <c r="BW57" s="1223"/>
      <c r="BX57" s="1223">
        <v>60.8</v>
      </c>
      <c r="BY57" s="1223"/>
      <c r="BZ57" s="1223"/>
      <c r="CA57" s="1223"/>
      <c r="CB57" s="1223"/>
      <c r="CC57" s="1223"/>
      <c r="CD57" s="1223"/>
      <c r="CE57" s="1223"/>
      <c r="CF57" s="1223">
        <v>61</v>
      </c>
      <c r="CG57" s="1223"/>
      <c r="CH57" s="1223"/>
      <c r="CI57" s="1223"/>
      <c r="CJ57" s="1223"/>
      <c r="CK57" s="1223"/>
      <c r="CL57" s="1223"/>
      <c r="CM57" s="1223"/>
      <c r="CN57" s="1223">
        <v>61.7</v>
      </c>
      <c r="CO57" s="1223"/>
      <c r="CP57" s="1223"/>
      <c r="CQ57" s="1223"/>
      <c r="CR57" s="1223"/>
      <c r="CS57" s="1223"/>
      <c r="CT57" s="1223"/>
      <c r="CU57" s="1223"/>
      <c r="CV57" s="1223">
        <v>62.4</v>
      </c>
      <c r="CW57" s="1223"/>
      <c r="CX57" s="1223"/>
      <c r="CY57" s="1223"/>
      <c r="CZ57" s="1223"/>
      <c r="DA57" s="1223"/>
      <c r="DB57" s="1223"/>
      <c r="DC57" s="1223"/>
      <c r="DD57" s="1226"/>
      <c r="DE57" s="1224"/>
    </row>
    <row r="58" spans="1:109" s="1201" customFormat="1" x14ac:dyDescent="0.15">
      <c r="A58" s="246"/>
      <c r="B58" s="1224"/>
      <c r="G58" s="1212"/>
      <c r="H58" s="1212"/>
      <c r="I58" s="1225"/>
      <c r="J58" s="1225"/>
      <c r="K58" s="1221"/>
      <c r="L58" s="1221"/>
      <c r="M58" s="1221"/>
      <c r="N58" s="1221"/>
      <c r="AM58" s="246"/>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x14ac:dyDescent="0.15">
      <c r="A59" s="246"/>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x14ac:dyDescent="0.15">
      <c r="A60" s="246"/>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x14ac:dyDescent="0.15">
      <c r="A61" s="246"/>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46"/>
    </row>
    <row r="63" spans="1:109" ht="17.25" x14ac:dyDescent="0.15">
      <c r="B63" s="303" t="s">
        <v>616</v>
      </c>
    </row>
    <row r="64" spans="1:109" x14ac:dyDescent="0.15">
      <c r="B64" s="250"/>
      <c r="G64" s="1200"/>
      <c r="I64" s="1232"/>
      <c r="J64" s="1232"/>
      <c r="K64" s="1232"/>
      <c r="L64" s="1232"/>
      <c r="M64" s="1232"/>
      <c r="N64" s="1233"/>
      <c r="AM64" s="1200"/>
      <c r="AN64" s="1200" t="s">
        <v>609</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50"/>
      <c r="AN65" s="1202" t="s">
        <v>617</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50"/>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50"/>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50"/>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50"/>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50"/>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50"/>
      <c r="G71" s="1237"/>
      <c r="I71" s="1238"/>
      <c r="J71" s="1235"/>
      <c r="K71" s="1235"/>
      <c r="L71" s="1236"/>
      <c r="M71" s="1235"/>
      <c r="N71" s="1236"/>
      <c r="AM71" s="1237"/>
      <c r="AN71" s="246" t="s">
        <v>611</v>
      </c>
    </row>
    <row r="72" spans="2:107" x14ac:dyDescent="0.15">
      <c r="B72" s="250"/>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558</v>
      </c>
      <c r="BQ72" s="1218"/>
      <c r="BR72" s="1218"/>
      <c r="BS72" s="1218"/>
      <c r="BT72" s="1218"/>
      <c r="BU72" s="1218"/>
      <c r="BV72" s="1218"/>
      <c r="BW72" s="1218"/>
      <c r="BX72" s="1218" t="s">
        <v>559</v>
      </c>
      <c r="BY72" s="1218"/>
      <c r="BZ72" s="1218"/>
      <c r="CA72" s="1218"/>
      <c r="CB72" s="1218"/>
      <c r="CC72" s="1218"/>
      <c r="CD72" s="1218"/>
      <c r="CE72" s="1218"/>
      <c r="CF72" s="1218" t="s">
        <v>560</v>
      </c>
      <c r="CG72" s="1218"/>
      <c r="CH72" s="1218"/>
      <c r="CI72" s="1218"/>
      <c r="CJ72" s="1218"/>
      <c r="CK72" s="1218"/>
      <c r="CL72" s="1218"/>
      <c r="CM72" s="1218"/>
      <c r="CN72" s="1218" t="s">
        <v>561</v>
      </c>
      <c r="CO72" s="1218"/>
      <c r="CP72" s="1218"/>
      <c r="CQ72" s="1218"/>
      <c r="CR72" s="1218"/>
      <c r="CS72" s="1218"/>
      <c r="CT72" s="1218"/>
      <c r="CU72" s="1218"/>
      <c r="CV72" s="1218" t="s">
        <v>562</v>
      </c>
      <c r="CW72" s="1218"/>
      <c r="CX72" s="1218"/>
      <c r="CY72" s="1218"/>
      <c r="CZ72" s="1218"/>
      <c r="DA72" s="1218"/>
      <c r="DB72" s="1218"/>
      <c r="DC72" s="1218"/>
    </row>
    <row r="73" spans="2:107" x14ac:dyDescent="0.15">
      <c r="B73" s="250"/>
      <c r="G73" s="1219"/>
      <c r="H73" s="1219"/>
      <c r="I73" s="1219"/>
      <c r="J73" s="1219"/>
      <c r="K73" s="1239"/>
      <c r="L73" s="1239"/>
      <c r="M73" s="1239"/>
      <c r="N73" s="1239"/>
      <c r="AM73" s="1211"/>
      <c r="AN73" s="1222" t="s">
        <v>612</v>
      </c>
      <c r="AO73" s="1222"/>
      <c r="AP73" s="1222"/>
      <c r="AQ73" s="1222"/>
      <c r="AR73" s="1222"/>
      <c r="AS73" s="1222"/>
      <c r="AT73" s="1222"/>
      <c r="AU73" s="1222"/>
      <c r="AV73" s="1222"/>
      <c r="AW73" s="1222"/>
      <c r="AX73" s="1222"/>
      <c r="AY73" s="1222"/>
      <c r="AZ73" s="1222"/>
      <c r="BA73" s="1222"/>
      <c r="BB73" s="1222" t="s">
        <v>613</v>
      </c>
      <c r="BC73" s="1222"/>
      <c r="BD73" s="1222"/>
      <c r="BE73" s="1222"/>
      <c r="BF73" s="1222"/>
      <c r="BG73" s="1222"/>
      <c r="BH73" s="1222"/>
      <c r="BI73" s="1222"/>
      <c r="BJ73" s="1222"/>
      <c r="BK73" s="1222"/>
      <c r="BL73" s="1222"/>
      <c r="BM73" s="1222"/>
      <c r="BN73" s="1222"/>
      <c r="BO73" s="1222"/>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v>1.8</v>
      </c>
      <c r="CO73" s="1223"/>
      <c r="CP73" s="1223"/>
      <c r="CQ73" s="1223"/>
      <c r="CR73" s="1223"/>
      <c r="CS73" s="1223"/>
      <c r="CT73" s="1223"/>
      <c r="CU73" s="1223"/>
      <c r="CV73" s="1223"/>
      <c r="CW73" s="1223"/>
      <c r="CX73" s="1223"/>
      <c r="CY73" s="1223"/>
      <c r="CZ73" s="1223"/>
      <c r="DA73" s="1223"/>
      <c r="DB73" s="1223"/>
      <c r="DC73" s="1223"/>
    </row>
    <row r="74" spans="2:107" x14ac:dyDescent="0.15">
      <c r="B74" s="250"/>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50"/>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618</v>
      </c>
      <c r="BC75" s="1222"/>
      <c r="BD75" s="1222"/>
      <c r="BE75" s="1222"/>
      <c r="BF75" s="1222"/>
      <c r="BG75" s="1222"/>
      <c r="BH75" s="1222"/>
      <c r="BI75" s="1222"/>
      <c r="BJ75" s="1222"/>
      <c r="BK75" s="1222"/>
      <c r="BL75" s="1222"/>
      <c r="BM75" s="1222"/>
      <c r="BN75" s="1222"/>
      <c r="BO75" s="1222"/>
      <c r="BP75" s="1223">
        <v>7.6</v>
      </c>
      <c r="BQ75" s="1223"/>
      <c r="BR75" s="1223"/>
      <c r="BS75" s="1223"/>
      <c r="BT75" s="1223"/>
      <c r="BU75" s="1223"/>
      <c r="BV75" s="1223"/>
      <c r="BW75" s="1223"/>
      <c r="BX75" s="1223">
        <v>7.1</v>
      </c>
      <c r="BY75" s="1223"/>
      <c r="BZ75" s="1223"/>
      <c r="CA75" s="1223"/>
      <c r="CB75" s="1223"/>
      <c r="CC75" s="1223"/>
      <c r="CD75" s="1223"/>
      <c r="CE75" s="1223"/>
      <c r="CF75" s="1223">
        <v>6.3</v>
      </c>
      <c r="CG75" s="1223"/>
      <c r="CH75" s="1223"/>
      <c r="CI75" s="1223"/>
      <c r="CJ75" s="1223"/>
      <c r="CK75" s="1223"/>
      <c r="CL75" s="1223"/>
      <c r="CM75" s="1223"/>
      <c r="CN75" s="1223">
        <v>5.7</v>
      </c>
      <c r="CO75" s="1223"/>
      <c r="CP75" s="1223"/>
      <c r="CQ75" s="1223"/>
      <c r="CR75" s="1223"/>
      <c r="CS75" s="1223"/>
      <c r="CT75" s="1223"/>
      <c r="CU75" s="1223"/>
      <c r="CV75" s="1223">
        <v>5.6</v>
      </c>
      <c r="CW75" s="1223"/>
      <c r="CX75" s="1223"/>
      <c r="CY75" s="1223"/>
      <c r="CZ75" s="1223"/>
      <c r="DA75" s="1223"/>
      <c r="DB75" s="1223"/>
      <c r="DC75" s="1223"/>
    </row>
    <row r="76" spans="2:107" x14ac:dyDescent="0.15">
      <c r="B76" s="250"/>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50"/>
      <c r="G77" s="1212"/>
      <c r="H77" s="1212"/>
      <c r="I77" s="1212"/>
      <c r="J77" s="1212"/>
      <c r="K77" s="1239"/>
      <c r="L77" s="1239"/>
      <c r="M77" s="1239"/>
      <c r="N77" s="1239"/>
      <c r="AN77" s="1218" t="s">
        <v>615</v>
      </c>
      <c r="AO77" s="1218"/>
      <c r="AP77" s="1218"/>
      <c r="AQ77" s="1218"/>
      <c r="AR77" s="1218"/>
      <c r="AS77" s="1218"/>
      <c r="AT77" s="1218"/>
      <c r="AU77" s="1218"/>
      <c r="AV77" s="1218"/>
      <c r="AW77" s="1218"/>
      <c r="AX77" s="1218"/>
      <c r="AY77" s="1218"/>
      <c r="AZ77" s="1218"/>
      <c r="BA77" s="1218"/>
      <c r="BB77" s="1222" t="s">
        <v>613</v>
      </c>
      <c r="BC77" s="1222"/>
      <c r="BD77" s="1222"/>
      <c r="BE77" s="1222"/>
      <c r="BF77" s="1222"/>
      <c r="BG77" s="1222"/>
      <c r="BH77" s="1222"/>
      <c r="BI77" s="1222"/>
      <c r="BJ77" s="1222"/>
      <c r="BK77" s="1222"/>
      <c r="BL77" s="1222"/>
      <c r="BM77" s="1222"/>
      <c r="BN77" s="1222"/>
      <c r="BO77" s="1222"/>
      <c r="BP77" s="1223">
        <v>53.4</v>
      </c>
      <c r="BQ77" s="1223"/>
      <c r="BR77" s="1223"/>
      <c r="BS77" s="1223"/>
      <c r="BT77" s="1223"/>
      <c r="BU77" s="1223"/>
      <c r="BV77" s="1223"/>
      <c r="BW77" s="1223"/>
      <c r="BX77" s="1223">
        <v>48</v>
      </c>
      <c r="BY77" s="1223"/>
      <c r="BZ77" s="1223"/>
      <c r="CA77" s="1223"/>
      <c r="CB77" s="1223"/>
      <c r="CC77" s="1223"/>
      <c r="CD77" s="1223"/>
      <c r="CE77" s="1223"/>
      <c r="CF77" s="1223">
        <v>49.1</v>
      </c>
      <c r="CG77" s="1223"/>
      <c r="CH77" s="1223"/>
      <c r="CI77" s="1223"/>
      <c r="CJ77" s="1223"/>
      <c r="CK77" s="1223"/>
      <c r="CL77" s="1223"/>
      <c r="CM77" s="1223"/>
      <c r="CN77" s="1223">
        <v>41.5</v>
      </c>
      <c r="CO77" s="1223"/>
      <c r="CP77" s="1223"/>
      <c r="CQ77" s="1223"/>
      <c r="CR77" s="1223"/>
      <c r="CS77" s="1223"/>
      <c r="CT77" s="1223"/>
      <c r="CU77" s="1223"/>
      <c r="CV77" s="1223">
        <v>25.2</v>
      </c>
      <c r="CW77" s="1223"/>
      <c r="CX77" s="1223"/>
      <c r="CY77" s="1223"/>
      <c r="CZ77" s="1223"/>
      <c r="DA77" s="1223"/>
      <c r="DB77" s="1223"/>
      <c r="DC77" s="1223"/>
    </row>
    <row r="78" spans="2:107" x14ac:dyDescent="0.15">
      <c r="B78" s="250"/>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50"/>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618</v>
      </c>
      <c r="BC79" s="1222"/>
      <c r="BD79" s="1222"/>
      <c r="BE79" s="1222"/>
      <c r="BF79" s="1222"/>
      <c r="BG79" s="1222"/>
      <c r="BH79" s="1222"/>
      <c r="BI79" s="1222"/>
      <c r="BJ79" s="1222"/>
      <c r="BK79" s="1222"/>
      <c r="BL79" s="1222"/>
      <c r="BM79" s="1222"/>
      <c r="BN79" s="1222"/>
      <c r="BO79" s="1222"/>
      <c r="BP79" s="1223">
        <v>9.8000000000000007</v>
      </c>
      <c r="BQ79" s="1223"/>
      <c r="BR79" s="1223"/>
      <c r="BS79" s="1223"/>
      <c r="BT79" s="1223"/>
      <c r="BU79" s="1223"/>
      <c r="BV79" s="1223"/>
      <c r="BW79" s="1223"/>
      <c r="BX79" s="1223">
        <v>9.6</v>
      </c>
      <c r="BY79" s="1223"/>
      <c r="BZ79" s="1223"/>
      <c r="CA79" s="1223"/>
      <c r="CB79" s="1223"/>
      <c r="CC79" s="1223"/>
      <c r="CD79" s="1223"/>
      <c r="CE79" s="1223"/>
      <c r="CF79" s="1223">
        <v>9.5</v>
      </c>
      <c r="CG79" s="1223"/>
      <c r="CH79" s="1223"/>
      <c r="CI79" s="1223"/>
      <c r="CJ79" s="1223"/>
      <c r="CK79" s="1223"/>
      <c r="CL79" s="1223"/>
      <c r="CM79" s="1223"/>
      <c r="CN79" s="1223">
        <v>9.1999999999999993</v>
      </c>
      <c r="CO79" s="1223"/>
      <c r="CP79" s="1223"/>
      <c r="CQ79" s="1223"/>
      <c r="CR79" s="1223"/>
      <c r="CS79" s="1223"/>
      <c r="CT79" s="1223"/>
      <c r="CU79" s="1223"/>
      <c r="CV79" s="1223">
        <v>8.9</v>
      </c>
      <c r="CW79" s="1223"/>
      <c r="CX79" s="1223"/>
      <c r="CY79" s="1223"/>
      <c r="CZ79" s="1223"/>
      <c r="DA79" s="1223"/>
      <c r="DB79" s="1223"/>
      <c r="DC79" s="1223"/>
    </row>
    <row r="80" spans="2:107" x14ac:dyDescent="0.15">
      <c r="B80" s="250"/>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50"/>
    </row>
    <row r="82" spans="2:109" ht="17.25" x14ac:dyDescent="0.15">
      <c r="B82" s="250"/>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zqvlLbXlOm/fECBVIaQExrjeVWkvcLnpfrTsSOxuyKA+4lbhFRPs5aM8rb4VNtH9lQv81weqWl5Itz+NhO0Pcg==" saltValue="Ls70jawPVpp6dhxjUAE4k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DA09E-2D9A-46A1-98E7-2F6ABD3F0584}">
  <sheetPr>
    <pageSetUpPr fitToPage="1"/>
  </sheetPr>
  <dimension ref="A1:DR125"/>
  <sheetViews>
    <sheetView showGridLines="0" zoomScaleNormal="100" zoomScaleSheetLayoutView="70" workbookViewId="0">
      <selection activeCell="AV71" sqref="AV71"/>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505</v>
      </c>
    </row>
  </sheetData>
  <sheetProtection algorithmName="SHA-512" hashValue="l8fQHgIL5is91bXlREf6ZlStuRfLhPIUlRNZFD2pFFOuu0L5m6IJBYalM/ej59NvOrblZs/Z+AqoXi8ECEGlbw==" saltValue="NxVOn8j4RckLKSuQgOsqY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418A-AB19-4CA1-A9BD-E1E812A06851}">
  <sheetPr>
    <pageSetUpPr fitToPage="1"/>
  </sheetPr>
  <dimension ref="A1:DR125"/>
  <sheetViews>
    <sheetView showGridLines="0" zoomScaleNormal="100" zoomScaleSheetLayoutView="55" workbookViewId="0">
      <selection activeCell="AV71" sqref="AV71"/>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505</v>
      </c>
    </row>
  </sheetData>
  <sheetProtection algorithmName="SHA-512" hashValue="55C4WLJGjyF22yI3uGeTWP8IcbDvgW8EEACdALwfyBR6XY/YtnMzkUPkPmK9M3dTYaAVHKKBMexp3MMirV1xuw==" saltValue="Kkh1oEnHE4jXXbSmUPkkk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555</v>
      </c>
      <c r="G2" s="146"/>
      <c r="H2" s="147"/>
    </row>
    <row r="3" spans="1:8" x14ac:dyDescent="0.15">
      <c r="A3" s="143" t="s">
        <v>548</v>
      </c>
      <c r="B3" s="148"/>
      <c r="C3" s="149"/>
      <c r="D3" s="150">
        <v>76495</v>
      </c>
      <c r="E3" s="151"/>
      <c r="F3" s="152">
        <v>88968</v>
      </c>
      <c r="G3" s="153"/>
      <c r="H3" s="154"/>
    </row>
    <row r="4" spans="1:8" x14ac:dyDescent="0.15">
      <c r="A4" s="155"/>
      <c r="B4" s="156"/>
      <c r="C4" s="157"/>
      <c r="D4" s="158">
        <v>50988</v>
      </c>
      <c r="E4" s="159"/>
      <c r="F4" s="160">
        <v>45482</v>
      </c>
      <c r="G4" s="161"/>
      <c r="H4" s="162"/>
    </row>
    <row r="5" spans="1:8" x14ac:dyDescent="0.15">
      <c r="A5" s="143" t="s">
        <v>550</v>
      </c>
      <c r="B5" s="148"/>
      <c r="C5" s="149"/>
      <c r="D5" s="150">
        <v>54068</v>
      </c>
      <c r="E5" s="151"/>
      <c r="F5" s="152">
        <v>85173</v>
      </c>
      <c r="G5" s="153"/>
      <c r="H5" s="154"/>
    </row>
    <row r="6" spans="1:8" x14ac:dyDescent="0.15">
      <c r="A6" s="155"/>
      <c r="B6" s="156"/>
      <c r="C6" s="157"/>
      <c r="D6" s="158">
        <v>38019</v>
      </c>
      <c r="E6" s="159"/>
      <c r="F6" s="160">
        <v>43913</v>
      </c>
      <c r="G6" s="161"/>
      <c r="H6" s="162"/>
    </row>
    <row r="7" spans="1:8" x14ac:dyDescent="0.15">
      <c r="A7" s="143" t="s">
        <v>551</v>
      </c>
      <c r="B7" s="148"/>
      <c r="C7" s="149"/>
      <c r="D7" s="150">
        <v>71187</v>
      </c>
      <c r="E7" s="151"/>
      <c r="F7" s="152">
        <v>94081</v>
      </c>
      <c r="G7" s="153"/>
      <c r="H7" s="154"/>
    </row>
    <row r="8" spans="1:8" x14ac:dyDescent="0.15">
      <c r="A8" s="155"/>
      <c r="B8" s="156"/>
      <c r="C8" s="157"/>
      <c r="D8" s="158">
        <v>48056</v>
      </c>
      <c r="E8" s="159"/>
      <c r="F8" s="160">
        <v>48949</v>
      </c>
      <c r="G8" s="161"/>
      <c r="H8" s="162"/>
    </row>
    <row r="9" spans="1:8" x14ac:dyDescent="0.15">
      <c r="A9" s="143" t="s">
        <v>552</v>
      </c>
      <c r="B9" s="148"/>
      <c r="C9" s="149"/>
      <c r="D9" s="150">
        <v>61773</v>
      </c>
      <c r="E9" s="151"/>
      <c r="F9" s="152">
        <v>92632</v>
      </c>
      <c r="G9" s="153"/>
      <c r="H9" s="154"/>
    </row>
    <row r="10" spans="1:8" x14ac:dyDescent="0.15">
      <c r="A10" s="155"/>
      <c r="B10" s="156"/>
      <c r="C10" s="157"/>
      <c r="D10" s="158">
        <v>30250</v>
      </c>
      <c r="E10" s="159"/>
      <c r="F10" s="160">
        <v>47978</v>
      </c>
      <c r="G10" s="161"/>
      <c r="H10" s="162"/>
    </row>
    <row r="11" spans="1:8" x14ac:dyDescent="0.15">
      <c r="A11" s="143" t="s">
        <v>553</v>
      </c>
      <c r="B11" s="148"/>
      <c r="C11" s="149"/>
      <c r="D11" s="150">
        <v>93289</v>
      </c>
      <c r="E11" s="151"/>
      <c r="F11" s="152">
        <v>96469</v>
      </c>
      <c r="G11" s="153"/>
      <c r="H11" s="154"/>
    </row>
    <row r="12" spans="1:8" x14ac:dyDescent="0.15">
      <c r="A12" s="155"/>
      <c r="B12" s="156"/>
      <c r="C12" s="163"/>
      <c r="D12" s="158">
        <v>46144</v>
      </c>
      <c r="E12" s="159"/>
      <c r="F12" s="160">
        <v>49775</v>
      </c>
      <c r="G12" s="161"/>
      <c r="H12" s="162"/>
    </row>
    <row r="13" spans="1:8" x14ac:dyDescent="0.15">
      <c r="A13" s="143"/>
      <c r="B13" s="148"/>
      <c r="C13" s="149"/>
      <c r="D13" s="150">
        <v>71362</v>
      </c>
      <c r="E13" s="151"/>
      <c r="F13" s="152">
        <v>91465</v>
      </c>
      <c r="G13" s="164"/>
      <c r="H13" s="154"/>
    </row>
    <row r="14" spans="1:8" x14ac:dyDescent="0.15">
      <c r="A14" s="155"/>
      <c r="B14" s="156"/>
      <c r="C14" s="157"/>
      <c r="D14" s="158">
        <v>42691</v>
      </c>
      <c r="E14" s="159"/>
      <c r="F14" s="160">
        <v>47219</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3.41</v>
      </c>
      <c r="C19" s="165">
        <f>ROUND(VALUE(SUBSTITUTE(実質収支比率等に係る経年分析!G$48,"▲","-")),2)</f>
        <v>3.27</v>
      </c>
      <c r="D19" s="165">
        <f>ROUND(VALUE(SUBSTITUTE(実質収支比率等に係る経年分析!H$48,"▲","-")),2)</f>
        <v>3.15</v>
      </c>
      <c r="E19" s="165">
        <f>ROUND(VALUE(SUBSTITUTE(実質収支比率等に係る経年分析!I$48,"▲","-")),2)</f>
        <v>3.31</v>
      </c>
      <c r="F19" s="165">
        <f>ROUND(VALUE(SUBSTITUTE(実質収支比率等に係る経年分析!J$48,"▲","-")),2)</f>
        <v>7.2</v>
      </c>
    </row>
    <row r="20" spans="1:11" x14ac:dyDescent="0.15">
      <c r="A20" s="165" t="s">
        <v>55</v>
      </c>
      <c r="B20" s="165">
        <f>ROUND(VALUE(SUBSTITUTE(実質収支比率等に係る経年分析!F$47,"▲","-")),2)</f>
        <v>23.26</v>
      </c>
      <c r="C20" s="165">
        <f>ROUND(VALUE(SUBSTITUTE(実質収支比率等に係る経年分析!G$47,"▲","-")),2)</f>
        <v>24.02</v>
      </c>
      <c r="D20" s="165">
        <f>ROUND(VALUE(SUBSTITUTE(実質収支比率等に係る経年分析!H$47,"▲","-")),2)</f>
        <v>23.83</v>
      </c>
      <c r="E20" s="165">
        <f>ROUND(VALUE(SUBSTITUTE(実質収支比率等に係る経年分析!I$47,"▲","-")),2)</f>
        <v>25.23</v>
      </c>
      <c r="F20" s="165">
        <f>ROUND(VALUE(SUBSTITUTE(実質収支比率等に係る経年分析!J$47,"▲","-")),2)</f>
        <v>26.1</v>
      </c>
    </row>
    <row r="21" spans="1:11" x14ac:dyDescent="0.15">
      <c r="A21" s="165" t="s">
        <v>56</v>
      </c>
      <c r="B21" s="165">
        <f>IF(ISNUMBER(VALUE(SUBSTITUTE(実質収支比率等に係る経年分析!F$49,"▲","-"))),ROUND(VALUE(SUBSTITUTE(実質収支比率等に係る経年分析!F$49,"▲","-")),2),NA())</f>
        <v>-1.32</v>
      </c>
      <c r="C21" s="165">
        <f>IF(ISNUMBER(VALUE(SUBSTITUTE(実質収支比率等に係る経年分析!G$49,"▲","-"))),ROUND(VALUE(SUBSTITUTE(実質収支比率等に係る経年分析!G$49,"▲","-")),2),NA())</f>
        <v>-0.16</v>
      </c>
      <c r="D21" s="165">
        <f>IF(ISNUMBER(VALUE(SUBSTITUTE(実質収支比率等に係る経年分析!H$49,"▲","-"))),ROUND(VALUE(SUBSTITUTE(実質収支比率等に係る経年分析!H$49,"▲","-")),2),NA())</f>
        <v>-0.79</v>
      </c>
      <c r="E21" s="165">
        <f>IF(ISNUMBER(VALUE(SUBSTITUTE(実質収支比率等に係る経年分析!I$49,"▲","-"))),ROUND(VALUE(SUBSTITUTE(実質収支比率等に係る経年分析!I$49,"▲","-")),2),NA())</f>
        <v>1.77</v>
      </c>
      <c r="F21" s="165">
        <f>IF(ISNUMBER(VALUE(SUBSTITUTE(実質収支比率等に係る経年分析!J$49,"▲","-"))),ROUND(VALUE(SUBSTITUTE(実質収支比率等に係る経年分析!J$49,"▲","-")),2),NA())</f>
        <v>5.6</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0.08</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休日急患診療事業特別会計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土地取得事業特別会計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国民健康保険事業（事業勘定）特別会計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1.39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0.75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0.32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0.56000000000000005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0.84</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1.03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0.82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0.35</v>
      </c>
    </row>
    <row r="33" spans="1:16" x14ac:dyDescent="0.15">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0.67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1.24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2.08</v>
      </c>
    </row>
    <row r="34" spans="1:16" x14ac:dyDescent="0.15">
      <c r="A34" s="166" t="str">
        <f>IF(連結実質赤字比率に係る赤字・黒字の構成分析!C$36="",NA(),連結実質赤字比率に係る赤字・黒字の構成分析!C$36)</f>
        <v>病院事業会計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5.49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5.01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4.34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4.04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3.41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3.27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3.16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3.31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7.19</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8.4700000000000006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9.41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10.36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11.87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4109</v>
      </c>
      <c r="E42" s="167"/>
      <c r="F42" s="167"/>
      <c r="G42" s="167">
        <f>'実質公債費比率（分子）の構造'!L$52</f>
        <v>3860</v>
      </c>
      <c r="H42" s="167"/>
      <c r="I42" s="167"/>
      <c r="J42" s="167">
        <f>'実質公債費比率（分子）の構造'!M$52</f>
        <v>3758</v>
      </c>
      <c r="K42" s="167"/>
      <c r="L42" s="167"/>
      <c r="M42" s="167">
        <f>'実質公債費比率（分子）の構造'!N$52</f>
        <v>3624</v>
      </c>
      <c r="N42" s="167"/>
      <c r="O42" s="167"/>
      <c r="P42" s="167">
        <f>'実質公債費比率（分子）の構造'!O$52</f>
        <v>3554</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11</v>
      </c>
      <c r="C44" s="167"/>
      <c r="D44" s="167"/>
      <c r="E44" s="167">
        <f>'実質公債費比率（分子）の構造'!L$50</f>
        <v>11</v>
      </c>
      <c r="F44" s="167"/>
      <c r="G44" s="167"/>
      <c r="H44" s="167">
        <f>'実質公債費比率（分子）の構造'!M$50</f>
        <v>10</v>
      </c>
      <c r="I44" s="167"/>
      <c r="J44" s="167"/>
      <c r="K44" s="167">
        <f>'実質公債費比率（分子）の構造'!N$50</f>
        <v>9</v>
      </c>
      <c r="L44" s="167"/>
      <c r="M44" s="167"/>
      <c r="N44" s="167">
        <f>'実質公債費比率（分子）の構造'!O$50</f>
        <v>25</v>
      </c>
      <c r="O44" s="167"/>
      <c r="P44" s="167"/>
    </row>
    <row r="45" spans="1:16" x14ac:dyDescent="0.1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67</v>
      </c>
      <c r="B46" s="167">
        <f>'実質公債費比率（分子）の構造'!K$48</f>
        <v>1185</v>
      </c>
      <c r="C46" s="167"/>
      <c r="D46" s="167"/>
      <c r="E46" s="167">
        <f>'実質公債費比率（分子）の構造'!L$48</f>
        <v>1126</v>
      </c>
      <c r="F46" s="167"/>
      <c r="G46" s="167"/>
      <c r="H46" s="167">
        <f>'実質公債費比率（分子）の構造'!M$48</f>
        <v>1100</v>
      </c>
      <c r="I46" s="167"/>
      <c r="J46" s="167"/>
      <c r="K46" s="167">
        <f>'実質公債費比率（分子）の構造'!N$48</f>
        <v>1139</v>
      </c>
      <c r="L46" s="167"/>
      <c r="M46" s="167"/>
      <c r="N46" s="167">
        <f>'実質公債費比率（分子）の構造'!O$48</f>
        <v>1129</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3942</v>
      </c>
      <c r="C49" s="167"/>
      <c r="D49" s="167"/>
      <c r="E49" s="167">
        <f>'実質公債費比率（分子）の構造'!L$45</f>
        <v>3648</v>
      </c>
      <c r="F49" s="167"/>
      <c r="G49" s="167"/>
      <c r="H49" s="167">
        <f>'実質公債費比率（分子）の構造'!M$45</f>
        <v>3398</v>
      </c>
      <c r="I49" s="167"/>
      <c r="J49" s="167"/>
      <c r="K49" s="167">
        <f>'実質公債費比率（分子）の構造'!N$45</f>
        <v>3257</v>
      </c>
      <c r="L49" s="167"/>
      <c r="M49" s="167"/>
      <c r="N49" s="167">
        <f>'実質公債費比率（分子）の構造'!O$45</f>
        <v>3318</v>
      </c>
      <c r="O49" s="167"/>
      <c r="P49" s="167"/>
    </row>
    <row r="50" spans="1:16" x14ac:dyDescent="0.15">
      <c r="A50" s="167" t="s">
        <v>71</v>
      </c>
      <c r="B50" s="167" t="e">
        <f>NA()</f>
        <v>#N/A</v>
      </c>
      <c r="C50" s="167">
        <f>IF(ISNUMBER('実質公債費比率（分子）の構造'!K$53),'実質公債費比率（分子）の構造'!K$53,NA())</f>
        <v>1029</v>
      </c>
      <c r="D50" s="167" t="e">
        <f>NA()</f>
        <v>#N/A</v>
      </c>
      <c r="E50" s="167" t="e">
        <f>NA()</f>
        <v>#N/A</v>
      </c>
      <c r="F50" s="167">
        <f>IF(ISNUMBER('実質公債費比率（分子）の構造'!L$53),'実質公債費比率（分子）の構造'!L$53,NA())</f>
        <v>925</v>
      </c>
      <c r="G50" s="167" t="e">
        <f>NA()</f>
        <v>#N/A</v>
      </c>
      <c r="H50" s="167" t="e">
        <f>NA()</f>
        <v>#N/A</v>
      </c>
      <c r="I50" s="167">
        <f>IF(ISNUMBER('実質公債費比率（分子）の構造'!M$53),'実質公債費比率（分子）の構造'!M$53,NA())</f>
        <v>750</v>
      </c>
      <c r="J50" s="167" t="e">
        <f>NA()</f>
        <v>#N/A</v>
      </c>
      <c r="K50" s="167" t="e">
        <f>NA()</f>
        <v>#N/A</v>
      </c>
      <c r="L50" s="167">
        <f>IF(ISNUMBER('実質公債費比率（分子）の構造'!N$53),'実質公債費比率（分子）の構造'!N$53,NA())</f>
        <v>781</v>
      </c>
      <c r="M50" s="167" t="e">
        <f>NA()</f>
        <v>#N/A</v>
      </c>
      <c r="N50" s="167" t="e">
        <f>NA()</f>
        <v>#N/A</v>
      </c>
      <c r="O50" s="167">
        <f>IF(ISNUMBER('実質公債費比率（分子）の構造'!O$53),'実質公債費比率（分子）の構造'!O$53,NA())</f>
        <v>918</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31579</v>
      </c>
      <c r="E56" s="166"/>
      <c r="F56" s="166"/>
      <c r="G56" s="166">
        <f>'将来負担比率（分子）の構造'!J$52</f>
        <v>30028</v>
      </c>
      <c r="H56" s="166"/>
      <c r="I56" s="166"/>
      <c r="J56" s="166">
        <f>'将来負担比率（分子）の構造'!K$52</f>
        <v>29608</v>
      </c>
      <c r="K56" s="166"/>
      <c r="L56" s="166"/>
      <c r="M56" s="166">
        <f>'将来負担比率（分子）の構造'!L$52</f>
        <v>28486</v>
      </c>
      <c r="N56" s="166"/>
      <c r="O56" s="166"/>
      <c r="P56" s="166">
        <f>'将来負担比率（分子）の構造'!M$52</f>
        <v>28032</v>
      </c>
    </row>
    <row r="57" spans="1:16" x14ac:dyDescent="0.15">
      <c r="A57" s="166" t="s">
        <v>42</v>
      </c>
      <c r="B57" s="166"/>
      <c r="C57" s="166"/>
      <c r="D57" s="166">
        <f>'将来負担比率（分子）の構造'!I$51</f>
        <v>4291</v>
      </c>
      <c r="E57" s="166"/>
      <c r="F57" s="166"/>
      <c r="G57" s="166">
        <f>'将来負担比率（分子）の構造'!J$51</f>
        <v>4349</v>
      </c>
      <c r="H57" s="166"/>
      <c r="I57" s="166"/>
      <c r="J57" s="166">
        <f>'将来負担比率（分子）の構造'!K$51</f>
        <v>4545</v>
      </c>
      <c r="K57" s="166"/>
      <c r="L57" s="166"/>
      <c r="M57" s="166">
        <f>'将来負担比率（分子）の構造'!L$51</f>
        <v>3790</v>
      </c>
      <c r="N57" s="166"/>
      <c r="O57" s="166"/>
      <c r="P57" s="166">
        <f>'将来負担比率（分子）の構造'!M$51</f>
        <v>3615</v>
      </c>
    </row>
    <row r="58" spans="1:16" x14ac:dyDescent="0.15">
      <c r="A58" s="166" t="s">
        <v>41</v>
      </c>
      <c r="B58" s="166"/>
      <c r="C58" s="166"/>
      <c r="D58" s="166">
        <f>'将来負担比率（分子）の構造'!I$50</f>
        <v>10053</v>
      </c>
      <c r="E58" s="166"/>
      <c r="F58" s="166"/>
      <c r="G58" s="166">
        <f>'将来負担比率（分子）の構造'!J$50</f>
        <v>10702</v>
      </c>
      <c r="H58" s="166"/>
      <c r="I58" s="166"/>
      <c r="J58" s="166">
        <f>'将来負担比率（分子）の構造'!K$50</f>
        <v>10819</v>
      </c>
      <c r="K58" s="166"/>
      <c r="L58" s="166"/>
      <c r="M58" s="166">
        <f>'将来負担比率（分子）の構造'!L$50</f>
        <v>11259</v>
      </c>
      <c r="N58" s="166"/>
      <c r="O58" s="166"/>
      <c r="P58" s="166">
        <f>'将来負担比率（分子）の構造'!M$50</f>
        <v>11841</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289</v>
      </c>
      <c r="C61" s="166"/>
      <c r="D61" s="166"/>
      <c r="E61" s="166">
        <f>'将来負担比率（分子）の構造'!J$46</f>
        <v>270</v>
      </c>
      <c r="F61" s="166"/>
      <c r="G61" s="166"/>
      <c r="H61" s="166">
        <f>'将来負担比率（分子）の構造'!K$46</f>
        <v>360</v>
      </c>
      <c r="I61" s="166"/>
      <c r="J61" s="166"/>
      <c r="K61" s="166">
        <f>'将来負担比率（分子）の構造'!L$46</f>
        <v>540</v>
      </c>
      <c r="L61" s="166"/>
      <c r="M61" s="166"/>
      <c r="N61" s="166">
        <f>'将来負担比率（分子）の構造'!M$46</f>
        <v>630</v>
      </c>
      <c r="O61" s="166"/>
      <c r="P61" s="166"/>
    </row>
    <row r="62" spans="1:16" x14ac:dyDescent="0.15">
      <c r="A62" s="166" t="s">
        <v>35</v>
      </c>
      <c r="B62" s="166">
        <f>'将来負担比率（分子）の構造'!I$45</f>
        <v>5595</v>
      </c>
      <c r="C62" s="166"/>
      <c r="D62" s="166"/>
      <c r="E62" s="166">
        <f>'将来負担比率（分子）の構造'!J$45</f>
        <v>5532</v>
      </c>
      <c r="F62" s="166"/>
      <c r="G62" s="166"/>
      <c r="H62" s="166">
        <f>'将来負担比率（分子）の構造'!K$45</f>
        <v>5367</v>
      </c>
      <c r="I62" s="166"/>
      <c r="J62" s="166"/>
      <c r="K62" s="166">
        <f>'将来負担比率（分子）の構造'!L$45</f>
        <v>5275</v>
      </c>
      <c r="L62" s="166"/>
      <c r="M62" s="166"/>
      <c r="N62" s="166">
        <f>'将来負担比率（分子）の構造'!M$45</f>
        <v>5415</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12552</v>
      </c>
      <c r="C64" s="166"/>
      <c r="D64" s="166"/>
      <c r="E64" s="166">
        <f>'将来負担比率（分子）の構造'!J$43</f>
        <v>12745</v>
      </c>
      <c r="F64" s="166"/>
      <c r="G64" s="166"/>
      <c r="H64" s="166">
        <f>'将来負担比率（分子）の構造'!K$43</f>
        <v>13873</v>
      </c>
      <c r="I64" s="166"/>
      <c r="J64" s="166"/>
      <c r="K64" s="166">
        <f>'将来負担比率（分子）の構造'!L$43</f>
        <v>13491</v>
      </c>
      <c r="L64" s="166"/>
      <c r="M64" s="166"/>
      <c r="N64" s="166">
        <f>'将来負担比率（分子）の構造'!M$43</f>
        <v>12949</v>
      </c>
      <c r="O64" s="166"/>
      <c r="P64" s="166"/>
    </row>
    <row r="65" spans="1:16" x14ac:dyDescent="0.15">
      <c r="A65" s="166" t="s">
        <v>32</v>
      </c>
      <c r="B65" s="166">
        <f>'将来負担比率（分子）の構造'!I$42</f>
        <v>48</v>
      </c>
      <c r="C65" s="166"/>
      <c r="D65" s="166"/>
      <c r="E65" s="166">
        <f>'将来負担比率（分子）の構造'!J$42</f>
        <v>43</v>
      </c>
      <c r="F65" s="166"/>
      <c r="G65" s="166"/>
      <c r="H65" s="166">
        <f>'将来負担比率（分子）の構造'!K$42</f>
        <v>38</v>
      </c>
      <c r="I65" s="166"/>
      <c r="J65" s="166"/>
      <c r="K65" s="166">
        <f>'将来負担比率（分子）の構造'!L$42</f>
        <v>33</v>
      </c>
      <c r="L65" s="166"/>
      <c r="M65" s="166"/>
      <c r="N65" s="166">
        <f>'将来負担比率（分子）の構造'!M$42</f>
        <v>27</v>
      </c>
      <c r="O65" s="166"/>
      <c r="P65" s="166"/>
    </row>
    <row r="66" spans="1:16" x14ac:dyDescent="0.15">
      <c r="A66" s="166" t="s">
        <v>31</v>
      </c>
      <c r="B66" s="166">
        <f>'将来負担比率（分子）の構造'!I$41</f>
        <v>26678</v>
      </c>
      <c r="C66" s="166"/>
      <c r="D66" s="166"/>
      <c r="E66" s="166">
        <f>'将来負担比率（分子）の構造'!J$41</f>
        <v>25447</v>
      </c>
      <c r="F66" s="166"/>
      <c r="G66" s="166"/>
      <c r="H66" s="166">
        <f>'将来負担比率（分子）の構造'!K$41</f>
        <v>25190</v>
      </c>
      <c r="I66" s="166"/>
      <c r="J66" s="166"/>
      <c r="K66" s="166">
        <f>'将来負担比率（分子）の構造'!L$41</f>
        <v>24457</v>
      </c>
      <c r="L66" s="166"/>
      <c r="M66" s="166"/>
      <c r="N66" s="166">
        <f>'将来負担比率（分子）の構造'!M$41</f>
        <v>23935</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262</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4135</v>
      </c>
      <c r="C72" s="170">
        <f>基金残高に係る経年分析!G55</f>
        <v>4412</v>
      </c>
      <c r="D72" s="170">
        <f>基金残高に係る経年分析!H55</f>
        <v>4703</v>
      </c>
    </row>
    <row r="73" spans="1:16" x14ac:dyDescent="0.15">
      <c r="A73" s="169" t="s">
        <v>78</v>
      </c>
      <c r="B73" s="170">
        <f>基金残高に係る経年分析!F56</f>
        <v>885</v>
      </c>
      <c r="C73" s="170">
        <f>基金残高に係る経年分析!G56</f>
        <v>885</v>
      </c>
      <c r="D73" s="170">
        <f>基金残高に係る経年分析!H56</f>
        <v>886</v>
      </c>
    </row>
    <row r="74" spans="1:16" x14ac:dyDescent="0.15">
      <c r="A74" s="169" t="s">
        <v>79</v>
      </c>
      <c r="B74" s="170">
        <f>基金残高に係る経年分析!F57</f>
        <v>6493</v>
      </c>
      <c r="C74" s="170">
        <f>基金残高に係る経年分析!G57</f>
        <v>6450</v>
      </c>
      <c r="D74" s="170">
        <f>基金残高に係る経年分析!H57</f>
        <v>6677</v>
      </c>
    </row>
  </sheetData>
  <sheetProtection algorithmName="SHA-512" hashValue="NSCHskh/diDLmb8z9p6tzAR8mcOC3nXCRqWYfZVtvGlT2O1BLmNoCvg979cKh8bEx/qw0lig0a8lqw7DZ2lOBg==" saltValue="vOFxQOV6wFYGoKLN1SJ4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EE3D-C76C-47BB-A9EB-B916DF059335}">
  <sheetPr>
    <pageSetUpPr fitToPage="1"/>
  </sheetPr>
  <dimension ref="B1:EM50"/>
  <sheetViews>
    <sheetView showGridLines="0" workbookViewId="0"/>
  </sheetViews>
  <sheetFormatPr defaultColWidth="0" defaultRowHeight="11.25" customHeight="1" zeroHeight="1" x14ac:dyDescent="0.15"/>
  <cols>
    <col min="1" max="1" width="1.625" style="344" customWidth="1"/>
    <col min="2" max="2" width="2.375" style="344" customWidth="1"/>
    <col min="3" max="16" width="2.625" style="344" customWidth="1"/>
    <col min="17" max="17" width="2.375" style="344" customWidth="1"/>
    <col min="18" max="95" width="1.625" style="344" customWidth="1"/>
    <col min="96" max="133" width="1.625" style="211" customWidth="1"/>
    <col min="134" max="143" width="1.625" style="344" customWidth="1"/>
    <col min="144" max="16384" width="0" style="344"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216</v>
      </c>
      <c r="DI1" s="702"/>
      <c r="DJ1" s="702"/>
      <c r="DK1" s="702"/>
      <c r="DL1" s="702"/>
      <c r="DM1" s="702"/>
      <c r="DN1" s="703"/>
      <c r="DO1" s="344"/>
      <c r="DP1" s="701" t="s">
        <v>217</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15">
      <c r="B2" s="205" t="s">
        <v>218</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3" t="s">
        <v>219</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220</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221</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3" t="s">
        <v>1</v>
      </c>
      <c r="C4" s="664"/>
      <c r="D4" s="664"/>
      <c r="E4" s="664"/>
      <c r="F4" s="664"/>
      <c r="G4" s="664"/>
      <c r="H4" s="664"/>
      <c r="I4" s="664"/>
      <c r="J4" s="664"/>
      <c r="K4" s="664"/>
      <c r="L4" s="664"/>
      <c r="M4" s="664"/>
      <c r="N4" s="664"/>
      <c r="O4" s="664"/>
      <c r="P4" s="664"/>
      <c r="Q4" s="665"/>
      <c r="R4" s="663" t="s">
        <v>222</v>
      </c>
      <c r="S4" s="664"/>
      <c r="T4" s="664"/>
      <c r="U4" s="664"/>
      <c r="V4" s="664"/>
      <c r="W4" s="664"/>
      <c r="X4" s="664"/>
      <c r="Y4" s="665"/>
      <c r="Z4" s="663" t="s">
        <v>223</v>
      </c>
      <c r="AA4" s="664"/>
      <c r="AB4" s="664"/>
      <c r="AC4" s="665"/>
      <c r="AD4" s="663" t="s">
        <v>224</v>
      </c>
      <c r="AE4" s="664"/>
      <c r="AF4" s="664"/>
      <c r="AG4" s="664"/>
      <c r="AH4" s="664"/>
      <c r="AI4" s="664"/>
      <c r="AJ4" s="664"/>
      <c r="AK4" s="665"/>
      <c r="AL4" s="663" t="s">
        <v>223</v>
      </c>
      <c r="AM4" s="664"/>
      <c r="AN4" s="664"/>
      <c r="AO4" s="665"/>
      <c r="AP4" s="704" t="s">
        <v>225</v>
      </c>
      <c r="AQ4" s="704"/>
      <c r="AR4" s="704"/>
      <c r="AS4" s="704"/>
      <c r="AT4" s="704"/>
      <c r="AU4" s="704"/>
      <c r="AV4" s="704"/>
      <c r="AW4" s="704"/>
      <c r="AX4" s="704"/>
      <c r="AY4" s="704"/>
      <c r="AZ4" s="704"/>
      <c r="BA4" s="704"/>
      <c r="BB4" s="704"/>
      <c r="BC4" s="704"/>
      <c r="BD4" s="704"/>
      <c r="BE4" s="704"/>
      <c r="BF4" s="704"/>
      <c r="BG4" s="704" t="s">
        <v>226</v>
      </c>
      <c r="BH4" s="704"/>
      <c r="BI4" s="704"/>
      <c r="BJ4" s="704"/>
      <c r="BK4" s="704"/>
      <c r="BL4" s="704"/>
      <c r="BM4" s="704"/>
      <c r="BN4" s="704"/>
      <c r="BO4" s="704" t="s">
        <v>223</v>
      </c>
      <c r="BP4" s="704"/>
      <c r="BQ4" s="704"/>
      <c r="BR4" s="704"/>
      <c r="BS4" s="704" t="s">
        <v>227</v>
      </c>
      <c r="BT4" s="704"/>
      <c r="BU4" s="704"/>
      <c r="BV4" s="704"/>
      <c r="BW4" s="704"/>
      <c r="BX4" s="704"/>
      <c r="BY4" s="704"/>
      <c r="BZ4" s="704"/>
      <c r="CA4" s="704"/>
      <c r="CB4" s="704"/>
      <c r="CD4" s="663" t="s">
        <v>228</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15">
      <c r="B5" s="660" t="s">
        <v>229</v>
      </c>
      <c r="C5" s="661"/>
      <c r="D5" s="661"/>
      <c r="E5" s="661"/>
      <c r="F5" s="661"/>
      <c r="G5" s="661"/>
      <c r="H5" s="661"/>
      <c r="I5" s="661"/>
      <c r="J5" s="661"/>
      <c r="K5" s="661"/>
      <c r="L5" s="661"/>
      <c r="M5" s="661"/>
      <c r="N5" s="661"/>
      <c r="O5" s="661"/>
      <c r="P5" s="661"/>
      <c r="Q5" s="662"/>
      <c r="R5" s="657">
        <v>5088143</v>
      </c>
      <c r="S5" s="658"/>
      <c r="T5" s="658"/>
      <c r="U5" s="658"/>
      <c r="V5" s="658"/>
      <c r="W5" s="658"/>
      <c r="X5" s="658"/>
      <c r="Y5" s="686"/>
      <c r="Z5" s="699">
        <v>15.2</v>
      </c>
      <c r="AA5" s="699"/>
      <c r="AB5" s="699"/>
      <c r="AC5" s="699"/>
      <c r="AD5" s="700">
        <v>4785964</v>
      </c>
      <c r="AE5" s="700"/>
      <c r="AF5" s="700"/>
      <c r="AG5" s="700"/>
      <c r="AH5" s="700"/>
      <c r="AI5" s="700"/>
      <c r="AJ5" s="700"/>
      <c r="AK5" s="700"/>
      <c r="AL5" s="687">
        <v>26.9</v>
      </c>
      <c r="AM5" s="672"/>
      <c r="AN5" s="672"/>
      <c r="AO5" s="688"/>
      <c r="AP5" s="660" t="s">
        <v>230</v>
      </c>
      <c r="AQ5" s="661"/>
      <c r="AR5" s="661"/>
      <c r="AS5" s="661"/>
      <c r="AT5" s="661"/>
      <c r="AU5" s="661"/>
      <c r="AV5" s="661"/>
      <c r="AW5" s="661"/>
      <c r="AX5" s="661"/>
      <c r="AY5" s="661"/>
      <c r="AZ5" s="661"/>
      <c r="BA5" s="661"/>
      <c r="BB5" s="661"/>
      <c r="BC5" s="661"/>
      <c r="BD5" s="661"/>
      <c r="BE5" s="661"/>
      <c r="BF5" s="662"/>
      <c r="BG5" s="610">
        <v>4766268</v>
      </c>
      <c r="BH5" s="611"/>
      <c r="BI5" s="611"/>
      <c r="BJ5" s="611"/>
      <c r="BK5" s="611"/>
      <c r="BL5" s="611"/>
      <c r="BM5" s="611"/>
      <c r="BN5" s="612"/>
      <c r="BO5" s="636">
        <v>93.7</v>
      </c>
      <c r="BP5" s="636"/>
      <c r="BQ5" s="636"/>
      <c r="BR5" s="636"/>
      <c r="BS5" s="637">
        <v>37114</v>
      </c>
      <c r="BT5" s="637"/>
      <c r="BU5" s="637"/>
      <c r="BV5" s="637"/>
      <c r="BW5" s="637"/>
      <c r="BX5" s="637"/>
      <c r="BY5" s="637"/>
      <c r="BZ5" s="637"/>
      <c r="CA5" s="637"/>
      <c r="CB5" s="682"/>
      <c r="CD5" s="663" t="s">
        <v>225</v>
      </c>
      <c r="CE5" s="664"/>
      <c r="CF5" s="664"/>
      <c r="CG5" s="664"/>
      <c r="CH5" s="664"/>
      <c r="CI5" s="664"/>
      <c r="CJ5" s="664"/>
      <c r="CK5" s="664"/>
      <c r="CL5" s="664"/>
      <c r="CM5" s="664"/>
      <c r="CN5" s="664"/>
      <c r="CO5" s="664"/>
      <c r="CP5" s="664"/>
      <c r="CQ5" s="665"/>
      <c r="CR5" s="663" t="s">
        <v>231</v>
      </c>
      <c r="CS5" s="664"/>
      <c r="CT5" s="664"/>
      <c r="CU5" s="664"/>
      <c r="CV5" s="664"/>
      <c r="CW5" s="664"/>
      <c r="CX5" s="664"/>
      <c r="CY5" s="665"/>
      <c r="CZ5" s="663" t="s">
        <v>223</v>
      </c>
      <c r="DA5" s="664"/>
      <c r="DB5" s="664"/>
      <c r="DC5" s="665"/>
      <c r="DD5" s="663" t="s">
        <v>232</v>
      </c>
      <c r="DE5" s="664"/>
      <c r="DF5" s="664"/>
      <c r="DG5" s="664"/>
      <c r="DH5" s="664"/>
      <c r="DI5" s="664"/>
      <c r="DJ5" s="664"/>
      <c r="DK5" s="664"/>
      <c r="DL5" s="664"/>
      <c r="DM5" s="664"/>
      <c r="DN5" s="664"/>
      <c r="DO5" s="664"/>
      <c r="DP5" s="665"/>
      <c r="DQ5" s="663" t="s">
        <v>233</v>
      </c>
      <c r="DR5" s="664"/>
      <c r="DS5" s="664"/>
      <c r="DT5" s="664"/>
      <c r="DU5" s="664"/>
      <c r="DV5" s="664"/>
      <c r="DW5" s="664"/>
      <c r="DX5" s="664"/>
      <c r="DY5" s="664"/>
      <c r="DZ5" s="664"/>
      <c r="EA5" s="664"/>
      <c r="EB5" s="664"/>
      <c r="EC5" s="665"/>
    </row>
    <row r="6" spans="2:143" ht="11.25" customHeight="1" x14ac:dyDescent="0.15">
      <c r="B6" s="607" t="s">
        <v>234</v>
      </c>
      <c r="C6" s="608"/>
      <c r="D6" s="608"/>
      <c r="E6" s="608"/>
      <c r="F6" s="608"/>
      <c r="G6" s="608"/>
      <c r="H6" s="608"/>
      <c r="I6" s="608"/>
      <c r="J6" s="608"/>
      <c r="K6" s="608"/>
      <c r="L6" s="608"/>
      <c r="M6" s="608"/>
      <c r="N6" s="608"/>
      <c r="O6" s="608"/>
      <c r="P6" s="608"/>
      <c r="Q6" s="609"/>
      <c r="R6" s="610">
        <v>368897</v>
      </c>
      <c r="S6" s="611"/>
      <c r="T6" s="611"/>
      <c r="U6" s="611"/>
      <c r="V6" s="611"/>
      <c r="W6" s="611"/>
      <c r="X6" s="611"/>
      <c r="Y6" s="612"/>
      <c r="Z6" s="636">
        <v>1.1000000000000001</v>
      </c>
      <c r="AA6" s="636"/>
      <c r="AB6" s="636"/>
      <c r="AC6" s="636"/>
      <c r="AD6" s="637">
        <v>368897</v>
      </c>
      <c r="AE6" s="637"/>
      <c r="AF6" s="637"/>
      <c r="AG6" s="637"/>
      <c r="AH6" s="637"/>
      <c r="AI6" s="637"/>
      <c r="AJ6" s="637"/>
      <c r="AK6" s="637"/>
      <c r="AL6" s="613">
        <v>2.1</v>
      </c>
      <c r="AM6" s="614"/>
      <c r="AN6" s="614"/>
      <c r="AO6" s="638"/>
      <c r="AP6" s="607" t="s">
        <v>235</v>
      </c>
      <c r="AQ6" s="608"/>
      <c r="AR6" s="608"/>
      <c r="AS6" s="608"/>
      <c r="AT6" s="608"/>
      <c r="AU6" s="608"/>
      <c r="AV6" s="608"/>
      <c r="AW6" s="608"/>
      <c r="AX6" s="608"/>
      <c r="AY6" s="608"/>
      <c r="AZ6" s="608"/>
      <c r="BA6" s="608"/>
      <c r="BB6" s="608"/>
      <c r="BC6" s="608"/>
      <c r="BD6" s="608"/>
      <c r="BE6" s="608"/>
      <c r="BF6" s="609"/>
      <c r="BG6" s="610">
        <v>4766268</v>
      </c>
      <c r="BH6" s="611"/>
      <c r="BI6" s="611"/>
      <c r="BJ6" s="611"/>
      <c r="BK6" s="611"/>
      <c r="BL6" s="611"/>
      <c r="BM6" s="611"/>
      <c r="BN6" s="612"/>
      <c r="BO6" s="636">
        <v>93.7</v>
      </c>
      <c r="BP6" s="636"/>
      <c r="BQ6" s="636"/>
      <c r="BR6" s="636"/>
      <c r="BS6" s="637">
        <v>37114</v>
      </c>
      <c r="BT6" s="637"/>
      <c r="BU6" s="637"/>
      <c r="BV6" s="637"/>
      <c r="BW6" s="637"/>
      <c r="BX6" s="637"/>
      <c r="BY6" s="637"/>
      <c r="BZ6" s="637"/>
      <c r="CA6" s="637"/>
      <c r="CB6" s="682"/>
      <c r="CD6" s="660" t="s">
        <v>236</v>
      </c>
      <c r="CE6" s="661"/>
      <c r="CF6" s="661"/>
      <c r="CG6" s="661"/>
      <c r="CH6" s="661"/>
      <c r="CI6" s="661"/>
      <c r="CJ6" s="661"/>
      <c r="CK6" s="661"/>
      <c r="CL6" s="661"/>
      <c r="CM6" s="661"/>
      <c r="CN6" s="661"/>
      <c r="CO6" s="661"/>
      <c r="CP6" s="661"/>
      <c r="CQ6" s="662"/>
      <c r="CR6" s="610">
        <v>185203</v>
      </c>
      <c r="CS6" s="611"/>
      <c r="CT6" s="611"/>
      <c r="CU6" s="611"/>
      <c r="CV6" s="611"/>
      <c r="CW6" s="611"/>
      <c r="CX6" s="611"/>
      <c r="CY6" s="612"/>
      <c r="CZ6" s="687">
        <v>0.6</v>
      </c>
      <c r="DA6" s="672"/>
      <c r="DB6" s="672"/>
      <c r="DC6" s="689"/>
      <c r="DD6" s="616" t="s">
        <v>130</v>
      </c>
      <c r="DE6" s="611"/>
      <c r="DF6" s="611"/>
      <c r="DG6" s="611"/>
      <c r="DH6" s="611"/>
      <c r="DI6" s="611"/>
      <c r="DJ6" s="611"/>
      <c r="DK6" s="611"/>
      <c r="DL6" s="611"/>
      <c r="DM6" s="611"/>
      <c r="DN6" s="611"/>
      <c r="DO6" s="611"/>
      <c r="DP6" s="612"/>
      <c r="DQ6" s="616">
        <v>185203</v>
      </c>
      <c r="DR6" s="611"/>
      <c r="DS6" s="611"/>
      <c r="DT6" s="611"/>
      <c r="DU6" s="611"/>
      <c r="DV6" s="611"/>
      <c r="DW6" s="611"/>
      <c r="DX6" s="611"/>
      <c r="DY6" s="611"/>
      <c r="DZ6" s="611"/>
      <c r="EA6" s="611"/>
      <c r="EB6" s="611"/>
      <c r="EC6" s="646"/>
    </row>
    <row r="7" spans="2:143" ht="11.25" customHeight="1" x14ac:dyDescent="0.15">
      <c r="B7" s="607" t="s">
        <v>237</v>
      </c>
      <c r="C7" s="608"/>
      <c r="D7" s="608"/>
      <c r="E7" s="608"/>
      <c r="F7" s="608"/>
      <c r="G7" s="608"/>
      <c r="H7" s="608"/>
      <c r="I7" s="608"/>
      <c r="J7" s="608"/>
      <c r="K7" s="608"/>
      <c r="L7" s="608"/>
      <c r="M7" s="608"/>
      <c r="N7" s="608"/>
      <c r="O7" s="608"/>
      <c r="P7" s="608"/>
      <c r="Q7" s="609"/>
      <c r="R7" s="610">
        <v>6697</v>
      </c>
      <c r="S7" s="611"/>
      <c r="T7" s="611"/>
      <c r="U7" s="611"/>
      <c r="V7" s="611"/>
      <c r="W7" s="611"/>
      <c r="X7" s="611"/>
      <c r="Y7" s="612"/>
      <c r="Z7" s="636">
        <v>0</v>
      </c>
      <c r="AA7" s="636"/>
      <c r="AB7" s="636"/>
      <c r="AC7" s="636"/>
      <c r="AD7" s="637">
        <v>6697</v>
      </c>
      <c r="AE7" s="637"/>
      <c r="AF7" s="637"/>
      <c r="AG7" s="637"/>
      <c r="AH7" s="637"/>
      <c r="AI7" s="637"/>
      <c r="AJ7" s="637"/>
      <c r="AK7" s="637"/>
      <c r="AL7" s="613">
        <v>0</v>
      </c>
      <c r="AM7" s="614"/>
      <c r="AN7" s="614"/>
      <c r="AO7" s="638"/>
      <c r="AP7" s="607" t="s">
        <v>238</v>
      </c>
      <c r="AQ7" s="608"/>
      <c r="AR7" s="608"/>
      <c r="AS7" s="608"/>
      <c r="AT7" s="608"/>
      <c r="AU7" s="608"/>
      <c r="AV7" s="608"/>
      <c r="AW7" s="608"/>
      <c r="AX7" s="608"/>
      <c r="AY7" s="608"/>
      <c r="AZ7" s="608"/>
      <c r="BA7" s="608"/>
      <c r="BB7" s="608"/>
      <c r="BC7" s="608"/>
      <c r="BD7" s="608"/>
      <c r="BE7" s="608"/>
      <c r="BF7" s="609"/>
      <c r="BG7" s="610">
        <v>2003542</v>
      </c>
      <c r="BH7" s="611"/>
      <c r="BI7" s="611"/>
      <c r="BJ7" s="611"/>
      <c r="BK7" s="611"/>
      <c r="BL7" s="611"/>
      <c r="BM7" s="611"/>
      <c r="BN7" s="612"/>
      <c r="BO7" s="636">
        <v>39.4</v>
      </c>
      <c r="BP7" s="636"/>
      <c r="BQ7" s="636"/>
      <c r="BR7" s="636"/>
      <c r="BS7" s="637">
        <v>37114</v>
      </c>
      <c r="BT7" s="637"/>
      <c r="BU7" s="637"/>
      <c r="BV7" s="637"/>
      <c r="BW7" s="637"/>
      <c r="BX7" s="637"/>
      <c r="BY7" s="637"/>
      <c r="BZ7" s="637"/>
      <c r="CA7" s="637"/>
      <c r="CB7" s="682"/>
      <c r="CD7" s="607" t="s">
        <v>239</v>
      </c>
      <c r="CE7" s="608"/>
      <c r="CF7" s="608"/>
      <c r="CG7" s="608"/>
      <c r="CH7" s="608"/>
      <c r="CI7" s="608"/>
      <c r="CJ7" s="608"/>
      <c r="CK7" s="608"/>
      <c r="CL7" s="608"/>
      <c r="CM7" s="608"/>
      <c r="CN7" s="608"/>
      <c r="CO7" s="608"/>
      <c r="CP7" s="608"/>
      <c r="CQ7" s="609"/>
      <c r="CR7" s="610">
        <v>5997901</v>
      </c>
      <c r="CS7" s="611"/>
      <c r="CT7" s="611"/>
      <c r="CU7" s="611"/>
      <c r="CV7" s="611"/>
      <c r="CW7" s="611"/>
      <c r="CX7" s="611"/>
      <c r="CY7" s="612"/>
      <c r="CZ7" s="636">
        <v>18.7</v>
      </c>
      <c r="DA7" s="636"/>
      <c r="DB7" s="636"/>
      <c r="DC7" s="636"/>
      <c r="DD7" s="616">
        <v>1842635</v>
      </c>
      <c r="DE7" s="611"/>
      <c r="DF7" s="611"/>
      <c r="DG7" s="611"/>
      <c r="DH7" s="611"/>
      <c r="DI7" s="611"/>
      <c r="DJ7" s="611"/>
      <c r="DK7" s="611"/>
      <c r="DL7" s="611"/>
      <c r="DM7" s="611"/>
      <c r="DN7" s="611"/>
      <c r="DO7" s="611"/>
      <c r="DP7" s="612"/>
      <c r="DQ7" s="616">
        <v>3758728</v>
      </c>
      <c r="DR7" s="611"/>
      <c r="DS7" s="611"/>
      <c r="DT7" s="611"/>
      <c r="DU7" s="611"/>
      <c r="DV7" s="611"/>
      <c r="DW7" s="611"/>
      <c r="DX7" s="611"/>
      <c r="DY7" s="611"/>
      <c r="DZ7" s="611"/>
      <c r="EA7" s="611"/>
      <c r="EB7" s="611"/>
      <c r="EC7" s="646"/>
    </row>
    <row r="8" spans="2:143" ht="11.25" customHeight="1" x14ac:dyDescent="0.15">
      <c r="B8" s="607" t="s">
        <v>240</v>
      </c>
      <c r="C8" s="608"/>
      <c r="D8" s="608"/>
      <c r="E8" s="608"/>
      <c r="F8" s="608"/>
      <c r="G8" s="608"/>
      <c r="H8" s="608"/>
      <c r="I8" s="608"/>
      <c r="J8" s="608"/>
      <c r="K8" s="608"/>
      <c r="L8" s="608"/>
      <c r="M8" s="608"/>
      <c r="N8" s="608"/>
      <c r="O8" s="608"/>
      <c r="P8" s="608"/>
      <c r="Q8" s="609"/>
      <c r="R8" s="610">
        <v>26527</v>
      </c>
      <c r="S8" s="611"/>
      <c r="T8" s="611"/>
      <c r="U8" s="611"/>
      <c r="V8" s="611"/>
      <c r="W8" s="611"/>
      <c r="X8" s="611"/>
      <c r="Y8" s="612"/>
      <c r="Z8" s="636">
        <v>0.1</v>
      </c>
      <c r="AA8" s="636"/>
      <c r="AB8" s="636"/>
      <c r="AC8" s="636"/>
      <c r="AD8" s="637">
        <v>26527</v>
      </c>
      <c r="AE8" s="637"/>
      <c r="AF8" s="637"/>
      <c r="AG8" s="637"/>
      <c r="AH8" s="637"/>
      <c r="AI8" s="637"/>
      <c r="AJ8" s="637"/>
      <c r="AK8" s="637"/>
      <c r="AL8" s="613">
        <v>0.1</v>
      </c>
      <c r="AM8" s="614"/>
      <c r="AN8" s="614"/>
      <c r="AO8" s="638"/>
      <c r="AP8" s="607" t="s">
        <v>241</v>
      </c>
      <c r="AQ8" s="608"/>
      <c r="AR8" s="608"/>
      <c r="AS8" s="608"/>
      <c r="AT8" s="608"/>
      <c r="AU8" s="608"/>
      <c r="AV8" s="608"/>
      <c r="AW8" s="608"/>
      <c r="AX8" s="608"/>
      <c r="AY8" s="608"/>
      <c r="AZ8" s="608"/>
      <c r="BA8" s="608"/>
      <c r="BB8" s="608"/>
      <c r="BC8" s="608"/>
      <c r="BD8" s="608"/>
      <c r="BE8" s="608"/>
      <c r="BF8" s="609"/>
      <c r="BG8" s="610">
        <v>76966</v>
      </c>
      <c r="BH8" s="611"/>
      <c r="BI8" s="611"/>
      <c r="BJ8" s="611"/>
      <c r="BK8" s="611"/>
      <c r="BL8" s="611"/>
      <c r="BM8" s="611"/>
      <c r="BN8" s="612"/>
      <c r="BO8" s="636">
        <v>1.5</v>
      </c>
      <c r="BP8" s="636"/>
      <c r="BQ8" s="636"/>
      <c r="BR8" s="636"/>
      <c r="BS8" s="637" t="s">
        <v>130</v>
      </c>
      <c r="BT8" s="637"/>
      <c r="BU8" s="637"/>
      <c r="BV8" s="637"/>
      <c r="BW8" s="637"/>
      <c r="BX8" s="637"/>
      <c r="BY8" s="637"/>
      <c r="BZ8" s="637"/>
      <c r="CA8" s="637"/>
      <c r="CB8" s="682"/>
      <c r="CD8" s="607" t="s">
        <v>242</v>
      </c>
      <c r="CE8" s="608"/>
      <c r="CF8" s="608"/>
      <c r="CG8" s="608"/>
      <c r="CH8" s="608"/>
      <c r="CI8" s="608"/>
      <c r="CJ8" s="608"/>
      <c r="CK8" s="608"/>
      <c r="CL8" s="608"/>
      <c r="CM8" s="608"/>
      <c r="CN8" s="608"/>
      <c r="CO8" s="608"/>
      <c r="CP8" s="608"/>
      <c r="CQ8" s="609"/>
      <c r="CR8" s="610">
        <v>9934052</v>
      </c>
      <c r="CS8" s="611"/>
      <c r="CT8" s="611"/>
      <c r="CU8" s="611"/>
      <c r="CV8" s="611"/>
      <c r="CW8" s="611"/>
      <c r="CX8" s="611"/>
      <c r="CY8" s="612"/>
      <c r="CZ8" s="636">
        <v>31</v>
      </c>
      <c r="DA8" s="636"/>
      <c r="DB8" s="636"/>
      <c r="DC8" s="636"/>
      <c r="DD8" s="616">
        <v>110282</v>
      </c>
      <c r="DE8" s="611"/>
      <c r="DF8" s="611"/>
      <c r="DG8" s="611"/>
      <c r="DH8" s="611"/>
      <c r="DI8" s="611"/>
      <c r="DJ8" s="611"/>
      <c r="DK8" s="611"/>
      <c r="DL8" s="611"/>
      <c r="DM8" s="611"/>
      <c r="DN8" s="611"/>
      <c r="DO8" s="611"/>
      <c r="DP8" s="612"/>
      <c r="DQ8" s="616">
        <v>5258527</v>
      </c>
      <c r="DR8" s="611"/>
      <c r="DS8" s="611"/>
      <c r="DT8" s="611"/>
      <c r="DU8" s="611"/>
      <c r="DV8" s="611"/>
      <c r="DW8" s="611"/>
      <c r="DX8" s="611"/>
      <c r="DY8" s="611"/>
      <c r="DZ8" s="611"/>
      <c r="EA8" s="611"/>
      <c r="EB8" s="611"/>
      <c r="EC8" s="646"/>
    </row>
    <row r="9" spans="2:143" ht="11.25" customHeight="1" x14ac:dyDescent="0.15">
      <c r="B9" s="607" t="s">
        <v>243</v>
      </c>
      <c r="C9" s="608"/>
      <c r="D9" s="608"/>
      <c r="E9" s="608"/>
      <c r="F9" s="608"/>
      <c r="G9" s="608"/>
      <c r="H9" s="608"/>
      <c r="I9" s="608"/>
      <c r="J9" s="608"/>
      <c r="K9" s="608"/>
      <c r="L9" s="608"/>
      <c r="M9" s="608"/>
      <c r="N9" s="608"/>
      <c r="O9" s="608"/>
      <c r="P9" s="608"/>
      <c r="Q9" s="609"/>
      <c r="R9" s="610">
        <v>30742</v>
      </c>
      <c r="S9" s="611"/>
      <c r="T9" s="611"/>
      <c r="U9" s="611"/>
      <c r="V9" s="611"/>
      <c r="W9" s="611"/>
      <c r="X9" s="611"/>
      <c r="Y9" s="612"/>
      <c r="Z9" s="636">
        <v>0.1</v>
      </c>
      <c r="AA9" s="636"/>
      <c r="AB9" s="636"/>
      <c r="AC9" s="636"/>
      <c r="AD9" s="637">
        <v>30742</v>
      </c>
      <c r="AE9" s="637"/>
      <c r="AF9" s="637"/>
      <c r="AG9" s="637"/>
      <c r="AH9" s="637"/>
      <c r="AI9" s="637"/>
      <c r="AJ9" s="637"/>
      <c r="AK9" s="637"/>
      <c r="AL9" s="613">
        <v>0.2</v>
      </c>
      <c r="AM9" s="614"/>
      <c r="AN9" s="614"/>
      <c r="AO9" s="638"/>
      <c r="AP9" s="607" t="s">
        <v>244</v>
      </c>
      <c r="AQ9" s="608"/>
      <c r="AR9" s="608"/>
      <c r="AS9" s="608"/>
      <c r="AT9" s="608"/>
      <c r="AU9" s="608"/>
      <c r="AV9" s="608"/>
      <c r="AW9" s="608"/>
      <c r="AX9" s="608"/>
      <c r="AY9" s="608"/>
      <c r="AZ9" s="608"/>
      <c r="BA9" s="608"/>
      <c r="BB9" s="608"/>
      <c r="BC9" s="608"/>
      <c r="BD9" s="608"/>
      <c r="BE9" s="608"/>
      <c r="BF9" s="609"/>
      <c r="BG9" s="610">
        <v>1670685</v>
      </c>
      <c r="BH9" s="611"/>
      <c r="BI9" s="611"/>
      <c r="BJ9" s="611"/>
      <c r="BK9" s="611"/>
      <c r="BL9" s="611"/>
      <c r="BM9" s="611"/>
      <c r="BN9" s="612"/>
      <c r="BO9" s="636">
        <v>32.799999999999997</v>
      </c>
      <c r="BP9" s="636"/>
      <c r="BQ9" s="636"/>
      <c r="BR9" s="636"/>
      <c r="BS9" s="637" t="s">
        <v>130</v>
      </c>
      <c r="BT9" s="637"/>
      <c r="BU9" s="637"/>
      <c r="BV9" s="637"/>
      <c r="BW9" s="637"/>
      <c r="BX9" s="637"/>
      <c r="BY9" s="637"/>
      <c r="BZ9" s="637"/>
      <c r="CA9" s="637"/>
      <c r="CB9" s="682"/>
      <c r="CD9" s="607" t="s">
        <v>245</v>
      </c>
      <c r="CE9" s="608"/>
      <c r="CF9" s="608"/>
      <c r="CG9" s="608"/>
      <c r="CH9" s="608"/>
      <c r="CI9" s="608"/>
      <c r="CJ9" s="608"/>
      <c r="CK9" s="608"/>
      <c r="CL9" s="608"/>
      <c r="CM9" s="608"/>
      <c r="CN9" s="608"/>
      <c r="CO9" s="608"/>
      <c r="CP9" s="608"/>
      <c r="CQ9" s="609"/>
      <c r="CR9" s="610">
        <v>2811737</v>
      </c>
      <c r="CS9" s="611"/>
      <c r="CT9" s="611"/>
      <c r="CU9" s="611"/>
      <c r="CV9" s="611"/>
      <c r="CW9" s="611"/>
      <c r="CX9" s="611"/>
      <c r="CY9" s="612"/>
      <c r="CZ9" s="636">
        <v>8.8000000000000007</v>
      </c>
      <c r="DA9" s="636"/>
      <c r="DB9" s="636"/>
      <c r="DC9" s="636"/>
      <c r="DD9" s="616">
        <v>32469</v>
      </c>
      <c r="DE9" s="611"/>
      <c r="DF9" s="611"/>
      <c r="DG9" s="611"/>
      <c r="DH9" s="611"/>
      <c r="DI9" s="611"/>
      <c r="DJ9" s="611"/>
      <c r="DK9" s="611"/>
      <c r="DL9" s="611"/>
      <c r="DM9" s="611"/>
      <c r="DN9" s="611"/>
      <c r="DO9" s="611"/>
      <c r="DP9" s="612"/>
      <c r="DQ9" s="616">
        <v>2307362</v>
      </c>
      <c r="DR9" s="611"/>
      <c r="DS9" s="611"/>
      <c r="DT9" s="611"/>
      <c r="DU9" s="611"/>
      <c r="DV9" s="611"/>
      <c r="DW9" s="611"/>
      <c r="DX9" s="611"/>
      <c r="DY9" s="611"/>
      <c r="DZ9" s="611"/>
      <c r="EA9" s="611"/>
      <c r="EB9" s="611"/>
      <c r="EC9" s="646"/>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36" t="s">
        <v>130</v>
      </c>
      <c r="AA10" s="636"/>
      <c r="AB10" s="636"/>
      <c r="AC10" s="636"/>
      <c r="AD10" s="637" t="s">
        <v>130</v>
      </c>
      <c r="AE10" s="637"/>
      <c r="AF10" s="637"/>
      <c r="AG10" s="637"/>
      <c r="AH10" s="637"/>
      <c r="AI10" s="637"/>
      <c r="AJ10" s="637"/>
      <c r="AK10" s="637"/>
      <c r="AL10" s="613" t="s">
        <v>130</v>
      </c>
      <c r="AM10" s="614"/>
      <c r="AN10" s="614"/>
      <c r="AO10" s="638"/>
      <c r="AP10" s="607" t="s">
        <v>247</v>
      </c>
      <c r="AQ10" s="608"/>
      <c r="AR10" s="608"/>
      <c r="AS10" s="608"/>
      <c r="AT10" s="608"/>
      <c r="AU10" s="608"/>
      <c r="AV10" s="608"/>
      <c r="AW10" s="608"/>
      <c r="AX10" s="608"/>
      <c r="AY10" s="608"/>
      <c r="AZ10" s="608"/>
      <c r="BA10" s="608"/>
      <c r="BB10" s="608"/>
      <c r="BC10" s="608"/>
      <c r="BD10" s="608"/>
      <c r="BE10" s="608"/>
      <c r="BF10" s="609"/>
      <c r="BG10" s="610">
        <v>125762</v>
      </c>
      <c r="BH10" s="611"/>
      <c r="BI10" s="611"/>
      <c r="BJ10" s="611"/>
      <c r="BK10" s="611"/>
      <c r="BL10" s="611"/>
      <c r="BM10" s="611"/>
      <c r="BN10" s="612"/>
      <c r="BO10" s="636">
        <v>2.5</v>
      </c>
      <c r="BP10" s="636"/>
      <c r="BQ10" s="636"/>
      <c r="BR10" s="636"/>
      <c r="BS10" s="637" t="s">
        <v>130</v>
      </c>
      <c r="BT10" s="637"/>
      <c r="BU10" s="637"/>
      <c r="BV10" s="637"/>
      <c r="BW10" s="637"/>
      <c r="BX10" s="637"/>
      <c r="BY10" s="637"/>
      <c r="BZ10" s="637"/>
      <c r="CA10" s="637"/>
      <c r="CB10" s="682"/>
      <c r="CD10" s="607" t="s">
        <v>248</v>
      </c>
      <c r="CE10" s="608"/>
      <c r="CF10" s="608"/>
      <c r="CG10" s="608"/>
      <c r="CH10" s="608"/>
      <c r="CI10" s="608"/>
      <c r="CJ10" s="608"/>
      <c r="CK10" s="608"/>
      <c r="CL10" s="608"/>
      <c r="CM10" s="608"/>
      <c r="CN10" s="608"/>
      <c r="CO10" s="608"/>
      <c r="CP10" s="608"/>
      <c r="CQ10" s="609"/>
      <c r="CR10" s="610">
        <v>17831</v>
      </c>
      <c r="CS10" s="611"/>
      <c r="CT10" s="611"/>
      <c r="CU10" s="611"/>
      <c r="CV10" s="611"/>
      <c r="CW10" s="611"/>
      <c r="CX10" s="611"/>
      <c r="CY10" s="612"/>
      <c r="CZ10" s="636">
        <v>0.1</v>
      </c>
      <c r="DA10" s="636"/>
      <c r="DB10" s="636"/>
      <c r="DC10" s="636"/>
      <c r="DD10" s="616" t="s">
        <v>130</v>
      </c>
      <c r="DE10" s="611"/>
      <c r="DF10" s="611"/>
      <c r="DG10" s="611"/>
      <c r="DH10" s="611"/>
      <c r="DI10" s="611"/>
      <c r="DJ10" s="611"/>
      <c r="DK10" s="611"/>
      <c r="DL10" s="611"/>
      <c r="DM10" s="611"/>
      <c r="DN10" s="611"/>
      <c r="DO10" s="611"/>
      <c r="DP10" s="612"/>
      <c r="DQ10" s="616">
        <v>14852</v>
      </c>
      <c r="DR10" s="611"/>
      <c r="DS10" s="611"/>
      <c r="DT10" s="611"/>
      <c r="DU10" s="611"/>
      <c r="DV10" s="611"/>
      <c r="DW10" s="611"/>
      <c r="DX10" s="611"/>
      <c r="DY10" s="611"/>
      <c r="DZ10" s="611"/>
      <c r="EA10" s="611"/>
      <c r="EB10" s="611"/>
      <c r="EC10" s="646"/>
    </row>
    <row r="11" spans="2:143" ht="11.25" customHeight="1" x14ac:dyDescent="0.15">
      <c r="B11" s="607" t="s">
        <v>249</v>
      </c>
      <c r="C11" s="608"/>
      <c r="D11" s="608"/>
      <c r="E11" s="608"/>
      <c r="F11" s="608"/>
      <c r="G11" s="608"/>
      <c r="H11" s="608"/>
      <c r="I11" s="608"/>
      <c r="J11" s="608"/>
      <c r="K11" s="608"/>
      <c r="L11" s="608"/>
      <c r="M11" s="608"/>
      <c r="N11" s="608"/>
      <c r="O11" s="608"/>
      <c r="P11" s="608"/>
      <c r="Q11" s="609"/>
      <c r="R11" s="610">
        <v>1119273</v>
      </c>
      <c r="S11" s="611"/>
      <c r="T11" s="611"/>
      <c r="U11" s="611"/>
      <c r="V11" s="611"/>
      <c r="W11" s="611"/>
      <c r="X11" s="611"/>
      <c r="Y11" s="612"/>
      <c r="Z11" s="613">
        <v>3.3</v>
      </c>
      <c r="AA11" s="614"/>
      <c r="AB11" s="614"/>
      <c r="AC11" s="615"/>
      <c r="AD11" s="616">
        <v>1119273</v>
      </c>
      <c r="AE11" s="611"/>
      <c r="AF11" s="611"/>
      <c r="AG11" s="611"/>
      <c r="AH11" s="611"/>
      <c r="AI11" s="611"/>
      <c r="AJ11" s="611"/>
      <c r="AK11" s="612"/>
      <c r="AL11" s="613">
        <v>6.3</v>
      </c>
      <c r="AM11" s="614"/>
      <c r="AN11" s="614"/>
      <c r="AO11" s="638"/>
      <c r="AP11" s="607" t="s">
        <v>250</v>
      </c>
      <c r="AQ11" s="608"/>
      <c r="AR11" s="608"/>
      <c r="AS11" s="608"/>
      <c r="AT11" s="608"/>
      <c r="AU11" s="608"/>
      <c r="AV11" s="608"/>
      <c r="AW11" s="608"/>
      <c r="AX11" s="608"/>
      <c r="AY11" s="608"/>
      <c r="AZ11" s="608"/>
      <c r="BA11" s="608"/>
      <c r="BB11" s="608"/>
      <c r="BC11" s="608"/>
      <c r="BD11" s="608"/>
      <c r="BE11" s="608"/>
      <c r="BF11" s="609"/>
      <c r="BG11" s="610">
        <v>130129</v>
      </c>
      <c r="BH11" s="611"/>
      <c r="BI11" s="611"/>
      <c r="BJ11" s="611"/>
      <c r="BK11" s="611"/>
      <c r="BL11" s="611"/>
      <c r="BM11" s="611"/>
      <c r="BN11" s="612"/>
      <c r="BO11" s="636">
        <v>2.6</v>
      </c>
      <c r="BP11" s="636"/>
      <c r="BQ11" s="636"/>
      <c r="BR11" s="636"/>
      <c r="BS11" s="637">
        <v>37114</v>
      </c>
      <c r="BT11" s="637"/>
      <c r="BU11" s="637"/>
      <c r="BV11" s="637"/>
      <c r="BW11" s="637"/>
      <c r="BX11" s="637"/>
      <c r="BY11" s="637"/>
      <c r="BZ11" s="637"/>
      <c r="CA11" s="637"/>
      <c r="CB11" s="682"/>
      <c r="CD11" s="607" t="s">
        <v>251</v>
      </c>
      <c r="CE11" s="608"/>
      <c r="CF11" s="608"/>
      <c r="CG11" s="608"/>
      <c r="CH11" s="608"/>
      <c r="CI11" s="608"/>
      <c r="CJ11" s="608"/>
      <c r="CK11" s="608"/>
      <c r="CL11" s="608"/>
      <c r="CM11" s="608"/>
      <c r="CN11" s="608"/>
      <c r="CO11" s="608"/>
      <c r="CP11" s="608"/>
      <c r="CQ11" s="609"/>
      <c r="CR11" s="610">
        <v>1993800</v>
      </c>
      <c r="CS11" s="611"/>
      <c r="CT11" s="611"/>
      <c r="CU11" s="611"/>
      <c r="CV11" s="611"/>
      <c r="CW11" s="611"/>
      <c r="CX11" s="611"/>
      <c r="CY11" s="612"/>
      <c r="CZ11" s="636">
        <v>6.2</v>
      </c>
      <c r="DA11" s="636"/>
      <c r="DB11" s="636"/>
      <c r="DC11" s="636"/>
      <c r="DD11" s="616">
        <v>456016</v>
      </c>
      <c r="DE11" s="611"/>
      <c r="DF11" s="611"/>
      <c r="DG11" s="611"/>
      <c r="DH11" s="611"/>
      <c r="DI11" s="611"/>
      <c r="DJ11" s="611"/>
      <c r="DK11" s="611"/>
      <c r="DL11" s="611"/>
      <c r="DM11" s="611"/>
      <c r="DN11" s="611"/>
      <c r="DO11" s="611"/>
      <c r="DP11" s="612"/>
      <c r="DQ11" s="616">
        <v>1130583</v>
      </c>
      <c r="DR11" s="611"/>
      <c r="DS11" s="611"/>
      <c r="DT11" s="611"/>
      <c r="DU11" s="611"/>
      <c r="DV11" s="611"/>
      <c r="DW11" s="611"/>
      <c r="DX11" s="611"/>
      <c r="DY11" s="611"/>
      <c r="DZ11" s="611"/>
      <c r="EA11" s="611"/>
      <c r="EB11" s="611"/>
      <c r="EC11" s="646"/>
    </row>
    <row r="12" spans="2:143" ht="11.25" customHeight="1" x14ac:dyDescent="0.15">
      <c r="B12" s="607" t="s">
        <v>252</v>
      </c>
      <c r="C12" s="608"/>
      <c r="D12" s="608"/>
      <c r="E12" s="608"/>
      <c r="F12" s="608"/>
      <c r="G12" s="608"/>
      <c r="H12" s="608"/>
      <c r="I12" s="608"/>
      <c r="J12" s="608"/>
      <c r="K12" s="608"/>
      <c r="L12" s="608"/>
      <c r="M12" s="608"/>
      <c r="N12" s="608"/>
      <c r="O12" s="608"/>
      <c r="P12" s="608"/>
      <c r="Q12" s="609"/>
      <c r="R12" s="610">
        <v>4098</v>
      </c>
      <c r="S12" s="611"/>
      <c r="T12" s="611"/>
      <c r="U12" s="611"/>
      <c r="V12" s="611"/>
      <c r="W12" s="611"/>
      <c r="X12" s="611"/>
      <c r="Y12" s="612"/>
      <c r="Z12" s="636">
        <v>0</v>
      </c>
      <c r="AA12" s="636"/>
      <c r="AB12" s="636"/>
      <c r="AC12" s="636"/>
      <c r="AD12" s="637">
        <v>4098</v>
      </c>
      <c r="AE12" s="637"/>
      <c r="AF12" s="637"/>
      <c r="AG12" s="637"/>
      <c r="AH12" s="637"/>
      <c r="AI12" s="637"/>
      <c r="AJ12" s="637"/>
      <c r="AK12" s="637"/>
      <c r="AL12" s="613">
        <v>0</v>
      </c>
      <c r="AM12" s="614"/>
      <c r="AN12" s="614"/>
      <c r="AO12" s="638"/>
      <c r="AP12" s="607" t="s">
        <v>253</v>
      </c>
      <c r="AQ12" s="608"/>
      <c r="AR12" s="608"/>
      <c r="AS12" s="608"/>
      <c r="AT12" s="608"/>
      <c r="AU12" s="608"/>
      <c r="AV12" s="608"/>
      <c r="AW12" s="608"/>
      <c r="AX12" s="608"/>
      <c r="AY12" s="608"/>
      <c r="AZ12" s="608"/>
      <c r="BA12" s="608"/>
      <c r="BB12" s="608"/>
      <c r="BC12" s="608"/>
      <c r="BD12" s="608"/>
      <c r="BE12" s="608"/>
      <c r="BF12" s="609"/>
      <c r="BG12" s="610">
        <v>2322197</v>
      </c>
      <c r="BH12" s="611"/>
      <c r="BI12" s="611"/>
      <c r="BJ12" s="611"/>
      <c r="BK12" s="611"/>
      <c r="BL12" s="611"/>
      <c r="BM12" s="611"/>
      <c r="BN12" s="612"/>
      <c r="BO12" s="636">
        <v>45.6</v>
      </c>
      <c r="BP12" s="636"/>
      <c r="BQ12" s="636"/>
      <c r="BR12" s="636"/>
      <c r="BS12" s="637" t="s">
        <v>130</v>
      </c>
      <c r="BT12" s="637"/>
      <c r="BU12" s="637"/>
      <c r="BV12" s="637"/>
      <c r="BW12" s="637"/>
      <c r="BX12" s="637"/>
      <c r="BY12" s="637"/>
      <c r="BZ12" s="637"/>
      <c r="CA12" s="637"/>
      <c r="CB12" s="682"/>
      <c r="CD12" s="607" t="s">
        <v>254</v>
      </c>
      <c r="CE12" s="608"/>
      <c r="CF12" s="608"/>
      <c r="CG12" s="608"/>
      <c r="CH12" s="608"/>
      <c r="CI12" s="608"/>
      <c r="CJ12" s="608"/>
      <c r="CK12" s="608"/>
      <c r="CL12" s="608"/>
      <c r="CM12" s="608"/>
      <c r="CN12" s="608"/>
      <c r="CO12" s="608"/>
      <c r="CP12" s="608"/>
      <c r="CQ12" s="609"/>
      <c r="CR12" s="610">
        <v>2083073</v>
      </c>
      <c r="CS12" s="611"/>
      <c r="CT12" s="611"/>
      <c r="CU12" s="611"/>
      <c r="CV12" s="611"/>
      <c r="CW12" s="611"/>
      <c r="CX12" s="611"/>
      <c r="CY12" s="612"/>
      <c r="CZ12" s="636">
        <v>6.5</v>
      </c>
      <c r="DA12" s="636"/>
      <c r="DB12" s="636"/>
      <c r="DC12" s="636"/>
      <c r="DD12" s="616">
        <v>379591</v>
      </c>
      <c r="DE12" s="611"/>
      <c r="DF12" s="611"/>
      <c r="DG12" s="611"/>
      <c r="DH12" s="611"/>
      <c r="DI12" s="611"/>
      <c r="DJ12" s="611"/>
      <c r="DK12" s="611"/>
      <c r="DL12" s="611"/>
      <c r="DM12" s="611"/>
      <c r="DN12" s="611"/>
      <c r="DO12" s="611"/>
      <c r="DP12" s="612"/>
      <c r="DQ12" s="616">
        <v>1240343</v>
      </c>
      <c r="DR12" s="611"/>
      <c r="DS12" s="611"/>
      <c r="DT12" s="611"/>
      <c r="DU12" s="611"/>
      <c r="DV12" s="611"/>
      <c r="DW12" s="611"/>
      <c r="DX12" s="611"/>
      <c r="DY12" s="611"/>
      <c r="DZ12" s="611"/>
      <c r="EA12" s="611"/>
      <c r="EB12" s="611"/>
      <c r="EC12" s="646"/>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36" t="s">
        <v>130</v>
      </c>
      <c r="AA13" s="636"/>
      <c r="AB13" s="636"/>
      <c r="AC13" s="636"/>
      <c r="AD13" s="637" t="s">
        <v>130</v>
      </c>
      <c r="AE13" s="637"/>
      <c r="AF13" s="637"/>
      <c r="AG13" s="637"/>
      <c r="AH13" s="637"/>
      <c r="AI13" s="637"/>
      <c r="AJ13" s="637"/>
      <c r="AK13" s="637"/>
      <c r="AL13" s="613" t="s">
        <v>130</v>
      </c>
      <c r="AM13" s="614"/>
      <c r="AN13" s="614"/>
      <c r="AO13" s="638"/>
      <c r="AP13" s="607" t="s">
        <v>256</v>
      </c>
      <c r="AQ13" s="608"/>
      <c r="AR13" s="608"/>
      <c r="AS13" s="608"/>
      <c r="AT13" s="608"/>
      <c r="AU13" s="608"/>
      <c r="AV13" s="608"/>
      <c r="AW13" s="608"/>
      <c r="AX13" s="608"/>
      <c r="AY13" s="608"/>
      <c r="AZ13" s="608"/>
      <c r="BA13" s="608"/>
      <c r="BB13" s="608"/>
      <c r="BC13" s="608"/>
      <c r="BD13" s="608"/>
      <c r="BE13" s="608"/>
      <c r="BF13" s="609"/>
      <c r="BG13" s="610">
        <v>2276522</v>
      </c>
      <c r="BH13" s="611"/>
      <c r="BI13" s="611"/>
      <c r="BJ13" s="611"/>
      <c r="BK13" s="611"/>
      <c r="BL13" s="611"/>
      <c r="BM13" s="611"/>
      <c r="BN13" s="612"/>
      <c r="BO13" s="636">
        <v>44.7</v>
      </c>
      <c r="BP13" s="636"/>
      <c r="BQ13" s="636"/>
      <c r="BR13" s="636"/>
      <c r="BS13" s="637" t="s">
        <v>130</v>
      </c>
      <c r="BT13" s="637"/>
      <c r="BU13" s="637"/>
      <c r="BV13" s="637"/>
      <c r="BW13" s="637"/>
      <c r="BX13" s="637"/>
      <c r="BY13" s="637"/>
      <c r="BZ13" s="637"/>
      <c r="CA13" s="637"/>
      <c r="CB13" s="682"/>
      <c r="CD13" s="607" t="s">
        <v>257</v>
      </c>
      <c r="CE13" s="608"/>
      <c r="CF13" s="608"/>
      <c r="CG13" s="608"/>
      <c r="CH13" s="608"/>
      <c r="CI13" s="608"/>
      <c r="CJ13" s="608"/>
      <c r="CK13" s="608"/>
      <c r="CL13" s="608"/>
      <c r="CM13" s="608"/>
      <c r="CN13" s="608"/>
      <c r="CO13" s="608"/>
      <c r="CP13" s="608"/>
      <c r="CQ13" s="609"/>
      <c r="CR13" s="610">
        <v>1744208</v>
      </c>
      <c r="CS13" s="611"/>
      <c r="CT13" s="611"/>
      <c r="CU13" s="611"/>
      <c r="CV13" s="611"/>
      <c r="CW13" s="611"/>
      <c r="CX13" s="611"/>
      <c r="CY13" s="612"/>
      <c r="CZ13" s="636">
        <v>5.4</v>
      </c>
      <c r="DA13" s="636"/>
      <c r="DB13" s="636"/>
      <c r="DC13" s="636"/>
      <c r="DD13" s="616">
        <v>538411</v>
      </c>
      <c r="DE13" s="611"/>
      <c r="DF13" s="611"/>
      <c r="DG13" s="611"/>
      <c r="DH13" s="611"/>
      <c r="DI13" s="611"/>
      <c r="DJ13" s="611"/>
      <c r="DK13" s="611"/>
      <c r="DL13" s="611"/>
      <c r="DM13" s="611"/>
      <c r="DN13" s="611"/>
      <c r="DO13" s="611"/>
      <c r="DP13" s="612"/>
      <c r="DQ13" s="616">
        <v>1208926</v>
      </c>
      <c r="DR13" s="611"/>
      <c r="DS13" s="611"/>
      <c r="DT13" s="611"/>
      <c r="DU13" s="611"/>
      <c r="DV13" s="611"/>
      <c r="DW13" s="611"/>
      <c r="DX13" s="611"/>
      <c r="DY13" s="611"/>
      <c r="DZ13" s="611"/>
      <c r="EA13" s="611"/>
      <c r="EB13" s="611"/>
      <c r="EC13" s="646"/>
    </row>
    <row r="14" spans="2:143" ht="11.25" customHeight="1" x14ac:dyDescent="0.15">
      <c r="B14" s="607" t="s">
        <v>258</v>
      </c>
      <c r="C14" s="608"/>
      <c r="D14" s="608"/>
      <c r="E14" s="608"/>
      <c r="F14" s="608"/>
      <c r="G14" s="608"/>
      <c r="H14" s="608"/>
      <c r="I14" s="608"/>
      <c r="J14" s="608"/>
      <c r="K14" s="608"/>
      <c r="L14" s="608"/>
      <c r="M14" s="608"/>
      <c r="N14" s="608"/>
      <c r="O14" s="608"/>
      <c r="P14" s="608"/>
      <c r="Q14" s="609"/>
      <c r="R14" s="610" t="s">
        <v>130</v>
      </c>
      <c r="S14" s="611"/>
      <c r="T14" s="611"/>
      <c r="U14" s="611"/>
      <c r="V14" s="611"/>
      <c r="W14" s="611"/>
      <c r="X14" s="611"/>
      <c r="Y14" s="612"/>
      <c r="Z14" s="636" t="s">
        <v>130</v>
      </c>
      <c r="AA14" s="636"/>
      <c r="AB14" s="636"/>
      <c r="AC14" s="636"/>
      <c r="AD14" s="637" t="s">
        <v>130</v>
      </c>
      <c r="AE14" s="637"/>
      <c r="AF14" s="637"/>
      <c r="AG14" s="637"/>
      <c r="AH14" s="637"/>
      <c r="AI14" s="637"/>
      <c r="AJ14" s="637"/>
      <c r="AK14" s="637"/>
      <c r="AL14" s="613" t="s">
        <v>130</v>
      </c>
      <c r="AM14" s="614"/>
      <c r="AN14" s="614"/>
      <c r="AO14" s="638"/>
      <c r="AP14" s="607" t="s">
        <v>259</v>
      </c>
      <c r="AQ14" s="608"/>
      <c r="AR14" s="608"/>
      <c r="AS14" s="608"/>
      <c r="AT14" s="608"/>
      <c r="AU14" s="608"/>
      <c r="AV14" s="608"/>
      <c r="AW14" s="608"/>
      <c r="AX14" s="608"/>
      <c r="AY14" s="608"/>
      <c r="AZ14" s="608"/>
      <c r="BA14" s="608"/>
      <c r="BB14" s="608"/>
      <c r="BC14" s="608"/>
      <c r="BD14" s="608"/>
      <c r="BE14" s="608"/>
      <c r="BF14" s="609"/>
      <c r="BG14" s="610">
        <v>169824</v>
      </c>
      <c r="BH14" s="611"/>
      <c r="BI14" s="611"/>
      <c r="BJ14" s="611"/>
      <c r="BK14" s="611"/>
      <c r="BL14" s="611"/>
      <c r="BM14" s="611"/>
      <c r="BN14" s="612"/>
      <c r="BO14" s="636">
        <v>3.3</v>
      </c>
      <c r="BP14" s="636"/>
      <c r="BQ14" s="636"/>
      <c r="BR14" s="636"/>
      <c r="BS14" s="637" t="s">
        <v>130</v>
      </c>
      <c r="BT14" s="637"/>
      <c r="BU14" s="637"/>
      <c r="BV14" s="637"/>
      <c r="BW14" s="637"/>
      <c r="BX14" s="637"/>
      <c r="BY14" s="637"/>
      <c r="BZ14" s="637"/>
      <c r="CA14" s="637"/>
      <c r="CB14" s="682"/>
      <c r="CD14" s="607" t="s">
        <v>260</v>
      </c>
      <c r="CE14" s="608"/>
      <c r="CF14" s="608"/>
      <c r="CG14" s="608"/>
      <c r="CH14" s="608"/>
      <c r="CI14" s="608"/>
      <c r="CJ14" s="608"/>
      <c r="CK14" s="608"/>
      <c r="CL14" s="608"/>
      <c r="CM14" s="608"/>
      <c r="CN14" s="608"/>
      <c r="CO14" s="608"/>
      <c r="CP14" s="608"/>
      <c r="CQ14" s="609"/>
      <c r="CR14" s="610">
        <v>1501327</v>
      </c>
      <c r="CS14" s="611"/>
      <c r="CT14" s="611"/>
      <c r="CU14" s="611"/>
      <c r="CV14" s="611"/>
      <c r="CW14" s="611"/>
      <c r="CX14" s="611"/>
      <c r="CY14" s="612"/>
      <c r="CZ14" s="636">
        <v>4.7</v>
      </c>
      <c r="DA14" s="636"/>
      <c r="DB14" s="636"/>
      <c r="DC14" s="636"/>
      <c r="DD14" s="616">
        <v>403555</v>
      </c>
      <c r="DE14" s="611"/>
      <c r="DF14" s="611"/>
      <c r="DG14" s="611"/>
      <c r="DH14" s="611"/>
      <c r="DI14" s="611"/>
      <c r="DJ14" s="611"/>
      <c r="DK14" s="611"/>
      <c r="DL14" s="611"/>
      <c r="DM14" s="611"/>
      <c r="DN14" s="611"/>
      <c r="DO14" s="611"/>
      <c r="DP14" s="612"/>
      <c r="DQ14" s="616">
        <v>974508</v>
      </c>
      <c r="DR14" s="611"/>
      <c r="DS14" s="611"/>
      <c r="DT14" s="611"/>
      <c r="DU14" s="611"/>
      <c r="DV14" s="611"/>
      <c r="DW14" s="611"/>
      <c r="DX14" s="611"/>
      <c r="DY14" s="611"/>
      <c r="DZ14" s="611"/>
      <c r="EA14" s="611"/>
      <c r="EB14" s="611"/>
      <c r="EC14" s="646"/>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36" t="s">
        <v>130</v>
      </c>
      <c r="AA15" s="636"/>
      <c r="AB15" s="636"/>
      <c r="AC15" s="636"/>
      <c r="AD15" s="637" t="s">
        <v>130</v>
      </c>
      <c r="AE15" s="637"/>
      <c r="AF15" s="637"/>
      <c r="AG15" s="637"/>
      <c r="AH15" s="637"/>
      <c r="AI15" s="637"/>
      <c r="AJ15" s="637"/>
      <c r="AK15" s="637"/>
      <c r="AL15" s="613" t="s">
        <v>130</v>
      </c>
      <c r="AM15" s="614"/>
      <c r="AN15" s="614"/>
      <c r="AO15" s="638"/>
      <c r="AP15" s="607" t="s">
        <v>262</v>
      </c>
      <c r="AQ15" s="608"/>
      <c r="AR15" s="608"/>
      <c r="AS15" s="608"/>
      <c r="AT15" s="608"/>
      <c r="AU15" s="608"/>
      <c r="AV15" s="608"/>
      <c r="AW15" s="608"/>
      <c r="AX15" s="608"/>
      <c r="AY15" s="608"/>
      <c r="AZ15" s="608"/>
      <c r="BA15" s="608"/>
      <c r="BB15" s="608"/>
      <c r="BC15" s="608"/>
      <c r="BD15" s="608"/>
      <c r="BE15" s="608"/>
      <c r="BF15" s="609"/>
      <c r="BG15" s="610">
        <v>270705</v>
      </c>
      <c r="BH15" s="611"/>
      <c r="BI15" s="611"/>
      <c r="BJ15" s="611"/>
      <c r="BK15" s="611"/>
      <c r="BL15" s="611"/>
      <c r="BM15" s="611"/>
      <c r="BN15" s="612"/>
      <c r="BO15" s="636">
        <v>5.3</v>
      </c>
      <c r="BP15" s="636"/>
      <c r="BQ15" s="636"/>
      <c r="BR15" s="636"/>
      <c r="BS15" s="637" t="s">
        <v>130</v>
      </c>
      <c r="BT15" s="637"/>
      <c r="BU15" s="637"/>
      <c r="BV15" s="637"/>
      <c r="BW15" s="637"/>
      <c r="BX15" s="637"/>
      <c r="BY15" s="637"/>
      <c r="BZ15" s="637"/>
      <c r="CA15" s="637"/>
      <c r="CB15" s="682"/>
      <c r="CD15" s="607" t="s">
        <v>263</v>
      </c>
      <c r="CE15" s="608"/>
      <c r="CF15" s="608"/>
      <c r="CG15" s="608"/>
      <c r="CH15" s="608"/>
      <c r="CI15" s="608"/>
      <c r="CJ15" s="608"/>
      <c r="CK15" s="608"/>
      <c r="CL15" s="608"/>
      <c r="CM15" s="608"/>
      <c r="CN15" s="608"/>
      <c r="CO15" s="608"/>
      <c r="CP15" s="608"/>
      <c r="CQ15" s="609"/>
      <c r="CR15" s="610">
        <v>2368977</v>
      </c>
      <c r="CS15" s="611"/>
      <c r="CT15" s="611"/>
      <c r="CU15" s="611"/>
      <c r="CV15" s="611"/>
      <c r="CW15" s="611"/>
      <c r="CX15" s="611"/>
      <c r="CY15" s="612"/>
      <c r="CZ15" s="636">
        <v>7.4</v>
      </c>
      <c r="DA15" s="636"/>
      <c r="DB15" s="636"/>
      <c r="DC15" s="636"/>
      <c r="DD15" s="616">
        <v>395390</v>
      </c>
      <c r="DE15" s="611"/>
      <c r="DF15" s="611"/>
      <c r="DG15" s="611"/>
      <c r="DH15" s="611"/>
      <c r="DI15" s="611"/>
      <c r="DJ15" s="611"/>
      <c r="DK15" s="611"/>
      <c r="DL15" s="611"/>
      <c r="DM15" s="611"/>
      <c r="DN15" s="611"/>
      <c r="DO15" s="611"/>
      <c r="DP15" s="612"/>
      <c r="DQ15" s="616">
        <v>1830348</v>
      </c>
      <c r="DR15" s="611"/>
      <c r="DS15" s="611"/>
      <c r="DT15" s="611"/>
      <c r="DU15" s="611"/>
      <c r="DV15" s="611"/>
      <c r="DW15" s="611"/>
      <c r="DX15" s="611"/>
      <c r="DY15" s="611"/>
      <c r="DZ15" s="611"/>
      <c r="EA15" s="611"/>
      <c r="EB15" s="611"/>
      <c r="EC15" s="646"/>
    </row>
    <row r="16" spans="2:143" ht="11.25" customHeight="1" x14ac:dyDescent="0.15">
      <c r="B16" s="607" t="s">
        <v>264</v>
      </c>
      <c r="C16" s="608"/>
      <c r="D16" s="608"/>
      <c r="E16" s="608"/>
      <c r="F16" s="608"/>
      <c r="G16" s="608"/>
      <c r="H16" s="608"/>
      <c r="I16" s="608"/>
      <c r="J16" s="608"/>
      <c r="K16" s="608"/>
      <c r="L16" s="608"/>
      <c r="M16" s="608"/>
      <c r="N16" s="608"/>
      <c r="O16" s="608"/>
      <c r="P16" s="608"/>
      <c r="Q16" s="609"/>
      <c r="R16" s="610">
        <v>29790</v>
      </c>
      <c r="S16" s="611"/>
      <c r="T16" s="611"/>
      <c r="U16" s="611"/>
      <c r="V16" s="611"/>
      <c r="W16" s="611"/>
      <c r="X16" s="611"/>
      <c r="Y16" s="612"/>
      <c r="Z16" s="636">
        <v>0.1</v>
      </c>
      <c r="AA16" s="636"/>
      <c r="AB16" s="636"/>
      <c r="AC16" s="636"/>
      <c r="AD16" s="637">
        <v>29790</v>
      </c>
      <c r="AE16" s="637"/>
      <c r="AF16" s="637"/>
      <c r="AG16" s="637"/>
      <c r="AH16" s="637"/>
      <c r="AI16" s="637"/>
      <c r="AJ16" s="637"/>
      <c r="AK16" s="637"/>
      <c r="AL16" s="613">
        <v>0.2</v>
      </c>
      <c r="AM16" s="614"/>
      <c r="AN16" s="614"/>
      <c r="AO16" s="638"/>
      <c r="AP16" s="607" t="s">
        <v>265</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36" t="s">
        <v>130</v>
      </c>
      <c r="BP16" s="636"/>
      <c r="BQ16" s="636"/>
      <c r="BR16" s="636"/>
      <c r="BS16" s="637" t="s">
        <v>130</v>
      </c>
      <c r="BT16" s="637"/>
      <c r="BU16" s="637"/>
      <c r="BV16" s="637"/>
      <c r="BW16" s="637"/>
      <c r="BX16" s="637"/>
      <c r="BY16" s="637"/>
      <c r="BZ16" s="637"/>
      <c r="CA16" s="637"/>
      <c r="CB16" s="682"/>
      <c r="CD16" s="607" t="s">
        <v>266</v>
      </c>
      <c r="CE16" s="608"/>
      <c r="CF16" s="608"/>
      <c r="CG16" s="608"/>
      <c r="CH16" s="608"/>
      <c r="CI16" s="608"/>
      <c r="CJ16" s="608"/>
      <c r="CK16" s="608"/>
      <c r="CL16" s="608"/>
      <c r="CM16" s="608"/>
      <c r="CN16" s="608"/>
      <c r="CO16" s="608"/>
      <c r="CP16" s="608"/>
      <c r="CQ16" s="609"/>
      <c r="CR16" s="610">
        <v>83854</v>
      </c>
      <c r="CS16" s="611"/>
      <c r="CT16" s="611"/>
      <c r="CU16" s="611"/>
      <c r="CV16" s="611"/>
      <c r="CW16" s="611"/>
      <c r="CX16" s="611"/>
      <c r="CY16" s="612"/>
      <c r="CZ16" s="636">
        <v>0.3</v>
      </c>
      <c r="DA16" s="636"/>
      <c r="DB16" s="636"/>
      <c r="DC16" s="636"/>
      <c r="DD16" s="616" t="s">
        <v>130</v>
      </c>
      <c r="DE16" s="611"/>
      <c r="DF16" s="611"/>
      <c r="DG16" s="611"/>
      <c r="DH16" s="611"/>
      <c r="DI16" s="611"/>
      <c r="DJ16" s="611"/>
      <c r="DK16" s="611"/>
      <c r="DL16" s="611"/>
      <c r="DM16" s="611"/>
      <c r="DN16" s="611"/>
      <c r="DO16" s="611"/>
      <c r="DP16" s="612"/>
      <c r="DQ16" s="616">
        <v>17692</v>
      </c>
      <c r="DR16" s="611"/>
      <c r="DS16" s="611"/>
      <c r="DT16" s="611"/>
      <c r="DU16" s="611"/>
      <c r="DV16" s="611"/>
      <c r="DW16" s="611"/>
      <c r="DX16" s="611"/>
      <c r="DY16" s="611"/>
      <c r="DZ16" s="611"/>
      <c r="EA16" s="611"/>
      <c r="EB16" s="611"/>
      <c r="EC16" s="646"/>
    </row>
    <row r="17" spans="2:133" ht="11.25" customHeight="1" x14ac:dyDescent="0.15">
      <c r="B17" s="607" t="s">
        <v>267</v>
      </c>
      <c r="C17" s="608"/>
      <c r="D17" s="608"/>
      <c r="E17" s="608"/>
      <c r="F17" s="608"/>
      <c r="G17" s="608"/>
      <c r="H17" s="608"/>
      <c r="I17" s="608"/>
      <c r="J17" s="608"/>
      <c r="K17" s="608"/>
      <c r="L17" s="608"/>
      <c r="M17" s="608"/>
      <c r="N17" s="608"/>
      <c r="O17" s="608"/>
      <c r="P17" s="608"/>
      <c r="Q17" s="609"/>
      <c r="R17" s="610">
        <v>57721</v>
      </c>
      <c r="S17" s="611"/>
      <c r="T17" s="611"/>
      <c r="U17" s="611"/>
      <c r="V17" s="611"/>
      <c r="W17" s="611"/>
      <c r="X17" s="611"/>
      <c r="Y17" s="612"/>
      <c r="Z17" s="636">
        <v>0.2</v>
      </c>
      <c r="AA17" s="636"/>
      <c r="AB17" s="636"/>
      <c r="AC17" s="636"/>
      <c r="AD17" s="637">
        <v>57721</v>
      </c>
      <c r="AE17" s="637"/>
      <c r="AF17" s="637"/>
      <c r="AG17" s="637"/>
      <c r="AH17" s="637"/>
      <c r="AI17" s="637"/>
      <c r="AJ17" s="637"/>
      <c r="AK17" s="637"/>
      <c r="AL17" s="613">
        <v>0.3</v>
      </c>
      <c r="AM17" s="614"/>
      <c r="AN17" s="614"/>
      <c r="AO17" s="638"/>
      <c r="AP17" s="607" t="s">
        <v>268</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36" t="s">
        <v>130</v>
      </c>
      <c r="BP17" s="636"/>
      <c r="BQ17" s="636"/>
      <c r="BR17" s="636"/>
      <c r="BS17" s="637" t="s">
        <v>130</v>
      </c>
      <c r="BT17" s="637"/>
      <c r="BU17" s="637"/>
      <c r="BV17" s="637"/>
      <c r="BW17" s="637"/>
      <c r="BX17" s="637"/>
      <c r="BY17" s="637"/>
      <c r="BZ17" s="637"/>
      <c r="CA17" s="637"/>
      <c r="CB17" s="682"/>
      <c r="CD17" s="607" t="s">
        <v>269</v>
      </c>
      <c r="CE17" s="608"/>
      <c r="CF17" s="608"/>
      <c r="CG17" s="608"/>
      <c r="CH17" s="608"/>
      <c r="CI17" s="608"/>
      <c r="CJ17" s="608"/>
      <c r="CK17" s="608"/>
      <c r="CL17" s="608"/>
      <c r="CM17" s="608"/>
      <c r="CN17" s="608"/>
      <c r="CO17" s="608"/>
      <c r="CP17" s="608"/>
      <c r="CQ17" s="609"/>
      <c r="CR17" s="610">
        <v>3319847</v>
      </c>
      <c r="CS17" s="611"/>
      <c r="CT17" s="611"/>
      <c r="CU17" s="611"/>
      <c r="CV17" s="611"/>
      <c r="CW17" s="611"/>
      <c r="CX17" s="611"/>
      <c r="CY17" s="612"/>
      <c r="CZ17" s="636">
        <v>10.4</v>
      </c>
      <c r="DA17" s="636"/>
      <c r="DB17" s="636"/>
      <c r="DC17" s="636"/>
      <c r="DD17" s="616" t="s">
        <v>130</v>
      </c>
      <c r="DE17" s="611"/>
      <c r="DF17" s="611"/>
      <c r="DG17" s="611"/>
      <c r="DH17" s="611"/>
      <c r="DI17" s="611"/>
      <c r="DJ17" s="611"/>
      <c r="DK17" s="611"/>
      <c r="DL17" s="611"/>
      <c r="DM17" s="611"/>
      <c r="DN17" s="611"/>
      <c r="DO17" s="611"/>
      <c r="DP17" s="612"/>
      <c r="DQ17" s="616">
        <v>3170375</v>
      </c>
      <c r="DR17" s="611"/>
      <c r="DS17" s="611"/>
      <c r="DT17" s="611"/>
      <c r="DU17" s="611"/>
      <c r="DV17" s="611"/>
      <c r="DW17" s="611"/>
      <c r="DX17" s="611"/>
      <c r="DY17" s="611"/>
      <c r="DZ17" s="611"/>
      <c r="EA17" s="611"/>
      <c r="EB17" s="611"/>
      <c r="EC17" s="646"/>
    </row>
    <row r="18" spans="2:133" ht="11.25" customHeight="1" x14ac:dyDescent="0.15">
      <c r="B18" s="607" t="s">
        <v>270</v>
      </c>
      <c r="C18" s="608"/>
      <c r="D18" s="608"/>
      <c r="E18" s="608"/>
      <c r="F18" s="608"/>
      <c r="G18" s="608"/>
      <c r="H18" s="608"/>
      <c r="I18" s="608"/>
      <c r="J18" s="608"/>
      <c r="K18" s="608"/>
      <c r="L18" s="608"/>
      <c r="M18" s="608"/>
      <c r="N18" s="608"/>
      <c r="O18" s="608"/>
      <c r="P18" s="608"/>
      <c r="Q18" s="609"/>
      <c r="R18" s="610">
        <v>173514</v>
      </c>
      <c r="S18" s="611"/>
      <c r="T18" s="611"/>
      <c r="U18" s="611"/>
      <c r="V18" s="611"/>
      <c r="W18" s="611"/>
      <c r="X18" s="611"/>
      <c r="Y18" s="612"/>
      <c r="Z18" s="636">
        <v>0.5</v>
      </c>
      <c r="AA18" s="636"/>
      <c r="AB18" s="636"/>
      <c r="AC18" s="636"/>
      <c r="AD18" s="637">
        <v>153701</v>
      </c>
      <c r="AE18" s="637"/>
      <c r="AF18" s="637"/>
      <c r="AG18" s="637"/>
      <c r="AH18" s="637"/>
      <c r="AI18" s="637"/>
      <c r="AJ18" s="637"/>
      <c r="AK18" s="637"/>
      <c r="AL18" s="613">
        <v>0.89999997615814209</v>
      </c>
      <c r="AM18" s="614"/>
      <c r="AN18" s="614"/>
      <c r="AO18" s="638"/>
      <c r="AP18" s="607" t="s">
        <v>271</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36" t="s">
        <v>130</v>
      </c>
      <c r="BP18" s="636"/>
      <c r="BQ18" s="636"/>
      <c r="BR18" s="636"/>
      <c r="BS18" s="637" t="s">
        <v>130</v>
      </c>
      <c r="BT18" s="637"/>
      <c r="BU18" s="637"/>
      <c r="BV18" s="637"/>
      <c r="BW18" s="637"/>
      <c r="BX18" s="637"/>
      <c r="BY18" s="637"/>
      <c r="BZ18" s="637"/>
      <c r="CA18" s="637"/>
      <c r="CB18" s="682"/>
      <c r="CD18" s="607" t="s">
        <v>272</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36" t="s">
        <v>130</v>
      </c>
      <c r="DA18" s="636"/>
      <c r="DB18" s="636"/>
      <c r="DC18" s="636"/>
      <c r="DD18" s="616" t="s">
        <v>130</v>
      </c>
      <c r="DE18" s="611"/>
      <c r="DF18" s="611"/>
      <c r="DG18" s="611"/>
      <c r="DH18" s="611"/>
      <c r="DI18" s="611"/>
      <c r="DJ18" s="611"/>
      <c r="DK18" s="611"/>
      <c r="DL18" s="611"/>
      <c r="DM18" s="611"/>
      <c r="DN18" s="611"/>
      <c r="DO18" s="611"/>
      <c r="DP18" s="612"/>
      <c r="DQ18" s="616" t="s">
        <v>130</v>
      </c>
      <c r="DR18" s="611"/>
      <c r="DS18" s="611"/>
      <c r="DT18" s="611"/>
      <c r="DU18" s="611"/>
      <c r="DV18" s="611"/>
      <c r="DW18" s="611"/>
      <c r="DX18" s="611"/>
      <c r="DY18" s="611"/>
      <c r="DZ18" s="611"/>
      <c r="EA18" s="611"/>
      <c r="EB18" s="611"/>
      <c r="EC18" s="646"/>
    </row>
    <row r="19" spans="2:133" ht="11.25" customHeight="1" x14ac:dyDescent="0.15">
      <c r="B19" s="607" t="s">
        <v>273</v>
      </c>
      <c r="C19" s="608"/>
      <c r="D19" s="608"/>
      <c r="E19" s="608"/>
      <c r="F19" s="608"/>
      <c r="G19" s="608"/>
      <c r="H19" s="608"/>
      <c r="I19" s="608"/>
      <c r="J19" s="608"/>
      <c r="K19" s="608"/>
      <c r="L19" s="608"/>
      <c r="M19" s="608"/>
      <c r="N19" s="608"/>
      <c r="O19" s="608"/>
      <c r="P19" s="608"/>
      <c r="Q19" s="609"/>
      <c r="R19" s="610">
        <v>23002</v>
      </c>
      <c r="S19" s="611"/>
      <c r="T19" s="611"/>
      <c r="U19" s="611"/>
      <c r="V19" s="611"/>
      <c r="W19" s="611"/>
      <c r="X19" s="611"/>
      <c r="Y19" s="612"/>
      <c r="Z19" s="636">
        <v>0.1</v>
      </c>
      <c r="AA19" s="636"/>
      <c r="AB19" s="636"/>
      <c r="AC19" s="636"/>
      <c r="AD19" s="637">
        <v>23002</v>
      </c>
      <c r="AE19" s="637"/>
      <c r="AF19" s="637"/>
      <c r="AG19" s="637"/>
      <c r="AH19" s="637"/>
      <c r="AI19" s="637"/>
      <c r="AJ19" s="637"/>
      <c r="AK19" s="637"/>
      <c r="AL19" s="613">
        <v>0.1</v>
      </c>
      <c r="AM19" s="614"/>
      <c r="AN19" s="614"/>
      <c r="AO19" s="638"/>
      <c r="AP19" s="607" t="s">
        <v>274</v>
      </c>
      <c r="AQ19" s="608"/>
      <c r="AR19" s="608"/>
      <c r="AS19" s="608"/>
      <c r="AT19" s="608"/>
      <c r="AU19" s="608"/>
      <c r="AV19" s="608"/>
      <c r="AW19" s="608"/>
      <c r="AX19" s="608"/>
      <c r="AY19" s="608"/>
      <c r="AZ19" s="608"/>
      <c r="BA19" s="608"/>
      <c r="BB19" s="608"/>
      <c r="BC19" s="608"/>
      <c r="BD19" s="608"/>
      <c r="BE19" s="608"/>
      <c r="BF19" s="609"/>
      <c r="BG19" s="610">
        <v>321875</v>
      </c>
      <c r="BH19" s="611"/>
      <c r="BI19" s="611"/>
      <c r="BJ19" s="611"/>
      <c r="BK19" s="611"/>
      <c r="BL19" s="611"/>
      <c r="BM19" s="611"/>
      <c r="BN19" s="612"/>
      <c r="BO19" s="636">
        <v>6.3</v>
      </c>
      <c r="BP19" s="636"/>
      <c r="BQ19" s="636"/>
      <c r="BR19" s="636"/>
      <c r="BS19" s="637" t="s">
        <v>130</v>
      </c>
      <c r="BT19" s="637"/>
      <c r="BU19" s="637"/>
      <c r="BV19" s="637"/>
      <c r="BW19" s="637"/>
      <c r="BX19" s="637"/>
      <c r="BY19" s="637"/>
      <c r="BZ19" s="637"/>
      <c r="CA19" s="637"/>
      <c r="CB19" s="682"/>
      <c r="CD19" s="607" t="s">
        <v>275</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36" t="s">
        <v>130</v>
      </c>
      <c r="DA19" s="636"/>
      <c r="DB19" s="636"/>
      <c r="DC19" s="636"/>
      <c r="DD19" s="616" t="s">
        <v>130</v>
      </c>
      <c r="DE19" s="611"/>
      <c r="DF19" s="611"/>
      <c r="DG19" s="611"/>
      <c r="DH19" s="611"/>
      <c r="DI19" s="611"/>
      <c r="DJ19" s="611"/>
      <c r="DK19" s="611"/>
      <c r="DL19" s="611"/>
      <c r="DM19" s="611"/>
      <c r="DN19" s="611"/>
      <c r="DO19" s="611"/>
      <c r="DP19" s="612"/>
      <c r="DQ19" s="616" t="s">
        <v>130</v>
      </c>
      <c r="DR19" s="611"/>
      <c r="DS19" s="611"/>
      <c r="DT19" s="611"/>
      <c r="DU19" s="611"/>
      <c r="DV19" s="611"/>
      <c r="DW19" s="611"/>
      <c r="DX19" s="611"/>
      <c r="DY19" s="611"/>
      <c r="DZ19" s="611"/>
      <c r="EA19" s="611"/>
      <c r="EB19" s="611"/>
      <c r="EC19" s="646"/>
    </row>
    <row r="20" spans="2:133" ht="11.25" customHeight="1" x14ac:dyDescent="0.15">
      <c r="B20" s="607" t="s">
        <v>276</v>
      </c>
      <c r="C20" s="608"/>
      <c r="D20" s="608"/>
      <c r="E20" s="608"/>
      <c r="F20" s="608"/>
      <c r="G20" s="608"/>
      <c r="H20" s="608"/>
      <c r="I20" s="608"/>
      <c r="J20" s="608"/>
      <c r="K20" s="608"/>
      <c r="L20" s="608"/>
      <c r="M20" s="608"/>
      <c r="N20" s="608"/>
      <c r="O20" s="608"/>
      <c r="P20" s="608"/>
      <c r="Q20" s="609"/>
      <c r="R20" s="610">
        <v>10732</v>
      </c>
      <c r="S20" s="611"/>
      <c r="T20" s="611"/>
      <c r="U20" s="611"/>
      <c r="V20" s="611"/>
      <c r="W20" s="611"/>
      <c r="X20" s="611"/>
      <c r="Y20" s="612"/>
      <c r="Z20" s="636">
        <v>0</v>
      </c>
      <c r="AA20" s="636"/>
      <c r="AB20" s="636"/>
      <c r="AC20" s="636"/>
      <c r="AD20" s="637">
        <v>10732</v>
      </c>
      <c r="AE20" s="637"/>
      <c r="AF20" s="637"/>
      <c r="AG20" s="637"/>
      <c r="AH20" s="637"/>
      <c r="AI20" s="637"/>
      <c r="AJ20" s="637"/>
      <c r="AK20" s="637"/>
      <c r="AL20" s="613">
        <v>0.1</v>
      </c>
      <c r="AM20" s="614"/>
      <c r="AN20" s="614"/>
      <c r="AO20" s="638"/>
      <c r="AP20" s="607" t="s">
        <v>277</v>
      </c>
      <c r="AQ20" s="608"/>
      <c r="AR20" s="608"/>
      <c r="AS20" s="608"/>
      <c r="AT20" s="608"/>
      <c r="AU20" s="608"/>
      <c r="AV20" s="608"/>
      <c r="AW20" s="608"/>
      <c r="AX20" s="608"/>
      <c r="AY20" s="608"/>
      <c r="AZ20" s="608"/>
      <c r="BA20" s="608"/>
      <c r="BB20" s="608"/>
      <c r="BC20" s="608"/>
      <c r="BD20" s="608"/>
      <c r="BE20" s="608"/>
      <c r="BF20" s="609"/>
      <c r="BG20" s="610">
        <v>321875</v>
      </c>
      <c r="BH20" s="611"/>
      <c r="BI20" s="611"/>
      <c r="BJ20" s="611"/>
      <c r="BK20" s="611"/>
      <c r="BL20" s="611"/>
      <c r="BM20" s="611"/>
      <c r="BN20" s="612"/>
      <c r="BO20" s="636">
        <v>6.3</v>
      </c>
      <c r="BP20" s="636"/>
      <c r="BQ20" s="636"/>
      <c r="BR20" s="636"/>
      <c r="BS20" s="637" t="s">
        <v>130</v>
      </c>
      <c r="BT20" s="637"/>
      <c r="BU20" s="637"/>
      <c r="BV20" s="637"/>
      <c r="BW20" s="637"/>
      <c r="BX20" s="637"/>
      <c r="BY20" s="637"/>
      <c r="BZ20" s="637"/>
      <c r="CA20" s="637"/>
      <c r="CB20" s="682"/>
      <c r="CD20" s="607" t="s">
        <v>278</v>
      </c>
      <c r="CE20" s="608"/>
      <c r="CF20" s="608"/>
      <c r="CG20" s="608"/>
      <c r="CH20" s="608"/>
      <c r="CI20" s="608"/>
      <c r="CJ20" s="608"/>
      <c r="CK20" s="608"/>
      <c r="CL20" s="608"/>
      <c r="CM20" s="608"/>
      <c r="CN20" s="608"/>
      <c r="CO20" s="608"/>
      <c r="CP20" s="608"/>
      <c r="CQ20" s="609"/>
      <c r="CR20" s="610">
        <v>32041810</v>
      </c>
      <c r="CS20" s="611"/>
      <c r="CT20" s="611"/>
      <c r="CU20" s="611"/>
      <c r="CV20" s="611"/>
      <c r="CW20" s="611"/>
      <c r="CX20" s="611"/>
      <c r="CY20" s="612"/>
      <c r="CZ20" s="636">
        <v>100</v>
      </c>
      <c r="DA20" s="636"/>
      <c r="DB20" s="636"/>
      <c r="DC20" s="636"/>
      <c r="DD20" s="616">
        <v>4158349</v>
      </c>
      <c r="DE20" s="611"/>
      <c r="DF20" s="611"/>
      <c r="DG20" s="611"/>
      <c r="DH20" s="611"/>
      <c r="DI20" s="611"/>
      <c r="DJ20" s="611"/>
      <c r="DK20" s="611"/>
      <c r="DL20" s="611"/>
      <c r="DM20" s="611"/>
      <c r="DN20" s="611"/>
      <c r="DO20" s="611"/>
      <c r="DP20" s="612"/>
      <c r="DQ20" s="616">
        <v>21097447</v>
      </c>
      <c r="DR20" s="611"/>
      <c r="DS20" s="611"/>
      <c r="DT20" s="611"/>
      <c r="DU20" s="611"/>
      <c r="DV20" s="611"/>
      <c r="DW20" s="611"/>
      <c r="DX20" s="611"/>
      <c r="DY20" s="611"/>
      <c r="DZ20" s="611"/>
      <c r="EA20" s="611"/>
      <c r="EB20" s="611"/>
      <c r="EC20" s="646"/>
    </row>
    <row r="21" spans="2:133" ht="11.25" customHeight="1" x14ac:dyDescent="0.15">
      <c r="B21" s="607" t="s">
        <v>279</v>
      </c>
      <c r="C21" s="608"/>
      <c r="D21" s="608"/>
      <c r="E21" s="608"/>
      <c r="F21" s="608"/>
      <c r="G21" s="608"/>
      <c r="H21" s="608"/>
      <c r="I21" s="608"/>
      <c r="J21" s="608"/>
      <c r="K21" s="608"/>
      <c r="L21" s="608"/>
      <c r="M21" s="608"/>
      <c r="N21" s="608"/>
      <c r="O21" s="608"/>
      <c r="P21" s="608"/>
      <c r="Q21" s="609"/>
      <c r="R21" s="610">
        <v>2665</v>
      </c>
      <c r="S21" s="611"/>
      <c r="T21" s="611"/>
      <c r="U21" s="611"/>
      <c r="V21" s="611"/>
      <c r="W21" s="611"/>
      <c r="X21" s="611"/>
      <c r="Y21" s="612"/>
      <c r="Z21" s="636">
        <v>0</v>
      </c>
      <c r="AA21" s="636"/>
      <c r="AB21" s="636"/>
      <c r="AC21" s="636"/>
      <c r="AD21" s="637">
        <v>2665</v>
      </c>
      <c r="AE21" s="637"/>
      <c r="AF21" s="637"/>
      <c r="AG21" s="637"/>
      <c r="AH21" s="637"/>
      <c r="AI21" s="637"/>
      <c r="AJ21" s="637"/>
      <c r="AK21" s="637"/>
      <c r="AL21" s="613">
        <v>0</v>
      </c>
      <c r="AM21" s="614"/>
      <c r="AN21" s="614"/>
      <c r="AO21" s="638"/>
      <c r="AP21" s="607" t="s">
        <v>280</v>
      </c>
      <c r="AQ21" s="683"/>
      <c r="AR21" s="683"/>
      <c r="AS21" s="683"/>
      <c r="AT21" s="683"/>
      <c r="AU21" s="683"/>
      <c r="AV21" s="683"/>
      <c r="AW21" s="683"/>
      <c r="AX21" s="683"/>
      <c r="AY21" s="683"/>
      <c r="AZ21" s="683"/>
      <c r="BA21" s="683"/>
      <c r="BB21" s="683"/>
      <c r="BC21" s="683"/>
      <c r="BD21" s="683"/>
      <c r="BE21" s="683"/>
      <c r="BF21" s="684"/>
      <c r="BG21" s="610">
        <v>19696</v>
      </c>
      <c r="BH21" s="611"/>
      <c r="BI21" s="611"/>
      <c r="BJ21" s="611"/>
      <c r="BK21" s="611"/>
      <c r="BL21" s="611"/>
      <c r="BM21" s="611"/>
      <c r="BN21" s="612"/>
      <c r="BO21" s="636">
        <v>0.4</v>
      </c>
      <c r="BP21" s="636"/>
      <c r="BQ21" s="636"/>
      <c r="BR21" s="636"/>
      <c r="BS21" s="637" t="s">
        <v>130</v>
      </c>
      <c r="BT21" s="637"/>
      <c r="BU21" s="637"/>
      <c r="BV21" s="637"/>
      <c r="BW21" s="637"/>
      <c r="BX21" s="637"/>
      <c r="BY21" s="637"/>
      <c r="BZ21" s="637"/>
      <c r="CA21" s="637"/>
      <c r="CB21" s="682"/>
      <c r="CD21" s="587"/>
      <c r="CE21" s="588"/>
      <c r="CF21" s="588"/>
      <c r="CG21" s="588"/>
      <c r="CH21" s="588"/>
      <c r="CI21" s="588"/>
      <c r="CJ21" s="588"/>
      <c r="CK21" s="588"/>
      <c r="CL21" s="588"/>
      <c r="CM21" s="588"/>
      <c r="CN21" s="588"/>
      <c r="CO21" s="588"/>
      <c r="CP21" s="588"/>
      <c r="CQ21" s="589"/>
      <c r="CR21" s="690"/>
      <c r="CS21" s="691"/>
      <c r="CT21" s="691"/>
      <c r="CU21" s="691"/>
      <c r="CV21" s="691"/>
      <c r="CW21" s="691"/>
      <c r="CX21" s="691"/>
      <c r="CY21" s="692"/>
      <c r="CZ21" s="693"/>
      <c r="DA21" s="693"/>
      <c r="DB21" s="693"/>
      <c r="DC21" s="693"/>
      <c r="DD21" s="694"/>
      <c r="DE21" s="691"/>
      <c r="DF21" s="691"/>
      <c r="DG21" s="691"/>
      <c r="DH21" s="691"/>
      <c r="DI21" s="691"/>
      <c r="DJ21" s="691"/>
      <c r="DK21" s="691"/>
      <c r="DL21" s="691"/>
      <c r="DM21" s="691"/>
      <c r="DN21" s="691"/>
      <c r="DO21" s="691"/>
      <c r="DP21" s="692"/>
      <c r="DQ21" s="694"/>
      <c r="DR21" s="691"/>
      <c r="DS21" s="691"/>
      <c r="DT21" s="691"/>
      <c r="DU21" s="691"/>
      <c r="DV21" s="691"/>
      <c r="DW21" s="691"/>
      <c r="DX21" s="691"/>
      <c r="DY21" s="691"/>
      <c r="DZ21" s="691"/>
      <c r="EA21" s="691"/>
      <c r="EB21" s="691"/>
      <c r="EC21" s="698"/>
    </row>
    <row r="22" spans="2:133" ht="11.25" customHeight="1" x14ac:dyDescent="0.15">
      <c r="B22" s="667" t="s">
        <v>281</v>
      </c>
      <c r="C22" s="668"/>
      <c r="D22" s="668"/>
      <c r="E22" s="668"/>
      <c r="F22" s="668"/>
      <c r="G22" s="668"/>
      <c r="H22" s="668"/>
      <c r="I22" s="668"/>
      <c r="J22" s="668"/>
      <c r="K22" s="668"/>
      <c r="L22" s="668"/>
      <c r="M22" s="668"/>
      <c r="N22" s="668"/>
      <c r="O22" s="668"/>
      <c r="P22" s="668"/>
      <c r="Q22" s="669"/>
      <c r="R22" s="610">
        <v>137115</v>
      </c>
      <c r="S22" s="611"/>
      <c r="T22" s="611"/>
      <c r="U22" s="611"/>
      <c r="V22" s="611"/>
      <c r="W22" s="611"/>
      <c r="X22" s="611"/>
      <c r="Y22" s="612"/>
      <c r="Z22" s="636">
        <v>0.4</v>
      </c>
      <c r="AA22" s="636"/>
      <c r="AB22" s="636"/>
      <c r="AC22" s="636"/>
      <c r="AD22" s="637">
        <v>117302</v>
      </c>
      <c r="AE22" s="637"/>
      <c r="AF22" s="637"/>
      <c r="AG22" s="637"/>
      <c r="AH22" s="637"/>
      <c r="AI22" s="637"/>
      <c r="AJ22" s="637"/>
      <c r="AK22" s="637"/>
      <c r="AL22" s="613">
        <v>0.69999998807907104</v>
      </c>
      <c r="AM22" s="614"/>
      <c r="AN22" s="614"/>
      <c r="AO22" s="638"/>
      <c r="AP22" s="607" t="s">
        <v>282</v>
      </c>
      <c r="AQ22" s="683"/>
      <c r="AR22" s="683"/>
      <c r="AS22" s="683"/>
      <c r="AT22" s="683"/>
      <c r="AU22" s="683"/>
      <c r="AV22" s="683"/>
      <c r="AW22" s="683"/>
      <c r="AX22" s="683"/>
      <c r="AY22" s="683"/>
      <c r="AZ22" s="683"/>
      <c r="BA22" s="683"/>
      <c r="BB22" s="683"/>
      <c r="BC22" s="683"/>
      <c r="BD22" s="683"/>
      <c r="BE22" s="683"/>
      <c r="BF22" s="684"/>
      <c r="BG22" s="610" t="s">
        <v>130</v>
      </c>
      <c r="BH22" s="611"/>
      <c r="BI22" s="611"/>
      <c r="BJ22" s="611"/>
      <c r="BK22" s="611"/>
      <c r="BL22" s="611"/>
      <c r="BM22" s="611"/>
      <c r="BN22" s="612"/>
      <c r="BO22" s="636" t="s">
        <v>130</v>
      </c>
      <c r="BP22" s="636"/>
      <c r="BQ22" s="636"/>
      <c r="BR22" s="636"/>
      <c r="BS22" s="637" t="s">
        <v>130</v>
      </c>
      <c r="BT22" s="637"/>
      <c r="BU22" s="637"/>
      <c r="BV22" s="637"/>
      <c r="BW22" s="637"/>
      <c r="BX22" s="637"/>
      <c r="BY22" s="637"/>
      <c r="BZ22" s="637"/>
      <c r="CA22" s="637"/>
      <c r="CB22" s="682"/>
      <c r="CD22" s="663" t="s">
        <v>283</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07" t="s">
        <v>284</v>
      </c>
      <c r="C23" s="608"/>
      <c r="D23" s="608"/>
      <c r="E23" s="608"/>
      <c r="F23" s="608"/>
      <c r="G23" s="608"/>
      <c r="H23" s="608"/>
      <c r="I23" s="608"/>
      <c r="J23" s="608"/>
      <c r="K23" s="608"/>
      <c r="L23" s="608"/>
      <c r="M23" s="608"/>
      <c r="N23" s="608"/>
      <c r="O23" s="608"/>
      <c r="P23" s="608"/>
      <c r="Q23" s="609"/>
      <c r="R23" s="610">
        <v>12717558</v>
      </c>
      <c r="S23" s="611"/>
      <c r="T23" s="611"/>
      <c r="U23" s="611"/>
      <c r="V23" s="611"/>
      <c r="W23" s="611"/>
      <c r="X23" s="611"/>
      <c r="Y23" s="612"/>
      <c r="Z23" s="636">
        <v>37.9</v>
      </c>
      <c r="AA23" s="636"/>
      <c r="AB23" s="636"/>
      <c r="AC23" s="636"/>
      <c r="AD23" s="637">
        <v>11117548</v>
      </c>
      <c r="AE23" s="637"/>
      <c r="AF23" s="637"/>
      <c r="AG23" s="637"/>
      <c r="AH23" s="637"/>
      <c r="AI23" s="637"/>
      <c r="AJ23" s="637"/>
      <c r="AK23" s="637"/>
      <c r="AL23" s="613">
        <v>62.4</v>
      </c>
      <c r="AM23" s="614"/>
      <c r="AN23" s="614"/>
      <c r="AO23" s="638"/>
      <c r="AP23" s="607" t="s">
        <v>285</v>
      </c>
      <c r="AQ23" s="683"/>
      <c r="AR23" s="683"/>
      <c r="AS23" s="683"/>
      <c r="AT23" s="683"/>
      <c r="AU23" s="683"/>
      <c r="AV23" s="683"/>
      <c r="AW23" s="683"/>
      <c r="AX23" s="683"/>
      <c r="AY23" s="683"/>
      <c r="AZ23" s="683"/>
      <c r="BA23" s="683"/>
      <c r="BB23" s="683"/>
      <c r="BC23" s="683"/>
      <c r="BD23" s="683"/>
      <c r="BE23" s="683"/>
      <c r="BF23" s="684"/>
      <c r="BG23" s="610">
        <v>302179</v>
      </c>
      <c r="BH23" s="611"/>
      <c r="BI23" s="611"/>
      <c r="BJ23" s="611"/>
      <c r="BK23" s="611"/>
      <c r="BL23" s="611"/>
      <c r="BM23" s="611"/>
      <c r="BN23" s="612"/>
      <c r="BO23" s="636">
        <v>5.9</v>
      </c>
      <c r="BP23" s="636"/>
      <c r="BQ23" s="636"/>
      <c r="BR23" s="636"/>
      <c r="BS23" s="637" t="s">
        <v>130</v>
      </c>
      <c r="BT23" s="637"/>
      <c r="BU23" s="637"/>
      <c r="BV23" s="637"/>
      <c r="BW23" s="637"/>
      <c r="BX23" s="637"/>
      <c r="BY23" s="637"/>
      <c r="BZ23" s="637"/>
      <c r="CA23" s="637"/>
      <c r="CB23" s="682"/>
      <c r="CD23" s="663" t="s">
        <v>225</v>
      </c>
      <c r="CE23" s="664"/>
      <c r="CF23" s="664"/>
      <c r="CG23" s="664"/>
      <c r="CH23" s="664"/>
      <c r="CI23" s="664"/>
      <c r="CJ23" s="664"/>
      <c r="CK23" s="664"/>
      <c r="CL23" s="664"/>
      <c r="CM23" s="664"/>
      <c r="CN23" s="664"/>
      <c r="CO23" s="664"/>
      <c r="CP23" s="664"/>
      <c r="CQ23" s="665"/>
      <c r="CR23" s="663" t="s">
        <v>286</v>
      </c>
      <c r="CS23" s="664"/>
      <c r="CT23" s="664"/>
      <c r="CU23" s="664"/>
      <c r="CV23" s="664"/>
      <c r="CW23" s="664"/>
      <c r="CX23" s="664"/>
      <c r="CY23" s="665"/>
      <c r="CZ23" s="663" t="s">
        <v>287</v>
      </c>
      <c r="DA23" s="664"/>
      <c r="DB23" s="664"/>
      <c r="DC23" s="665"/>
      <c r="DD23" s="663" t="s">
        <v>288</v>
      </c>
      <c r="DE23" s="664"/>
      <c r="DF23" s="664"/>
      <c r="DG23" s="664"/>
      <c r="DH23" s="664"/>
      <c r="DI23" s="664"/>
      <c r="DJ23" s="664"/>
      <c r="DK23" s="665"/>
      <c r="DL23" s="695" t="s">
        <v>289</v>
      </c>
      <c r="DM23" s="696"/>
      <c r="DN23" s="696"/>
      <c r="DO23" s="696"/>
      <c r="DP23" s="696"/>
      <c r="DQ23" s="696"/>
      <c r="DR23" s="696"/>
      <c r="DS23" s="696"/>
      <c r="DT23" s="696"/>
      <c r="DU23" s="696"/>
      <c r="DV23" s="697"/>
      <c r="DW23" s="663" t="s">
        <v>290</v>
      </c>
      <c r="DX23" s="664"/>
      <c r="DY23" s="664"/>
      <c r="DZ23" s="664"/>
      <c r="EA23" s="664"/>
      <c r="EB23" s="664"/>
      <c r="EC23" s="665"/>
    </row>
    <row r="24" spans="2:133" ht="11.25" customHeight="1" x14ac:dyDescent="0.15">
      <c r="B24" s="607" t="s">
        <v>291</v>
      </c>
      <c r="C24" s="608"/>
      <c r="D24" s="608"/>
      <c r="E24" s="608"/>
      <c r="F24" s="608"/>
      <c r="G24" s="608"/>
      <c r="H24" s="608"/>
      <c r="I24" s="608"/>
      <c r="J24" s="608"/>
      <c r="K24" s="608"/>
      <c r="L24" s="608"/>
      <c r="M24" s="608"/>
      <c r="N24" s="608"/>
      <c r="O24" s="608"/>
      <c r="P24" s="608"/>
      <c r="Q24" s="609"/>
      <c r="R24" s="610">
        <v>11117548</v>
      </c>
      <c r="S24" s="611"/>
      <c r="T24" s="611"/>
      <c r="U24" s="611"/>
      <c r="V24" s="611"/>
      <c r="W24" s="611"/>
      <c r="X24" s="611"/>
      <c r="Y24" s="612"/>
      <c r="Z24" s="636">
        <v>33.1</v>
      </c>
      <c r="AA24" s="636"/>
      <c r="AB24" s="636"/>
      <c r="AC24" s="636"/>
      <c r="AD24" s="637">
        <v>11117548</v>
      </c>
      <c r="AE24" s="637"/>
      <c r="AF24" s="637"/>
      <c r="AG24" s="637"/>
      <c r="AH24" s="637"/>
      <c r="AI24" s="637"/>
      <c r="AJ24" s="637"/>
      <c r="AK24" s="637"/>
      <c r="AL24" s="613">
        <v>62.4</v>
      </c>
      <c r="AM24" s="614"/>
      <c r="AN24" s="614"/>
      <c r="AO24" s="638"/>
      <c r="AP24" s="607" t="s">
        <v>292</v>
      </c>
      <c r="AQ24" s="683"/>
      <c r="AR24" s="683"/>
      <c r="AS24" s="683"/>
      <c r="AT24" s="683"/>
      <c r="AU24" s="683"/>
      <c r="AV24" s="683"/>
      <c r="AW24" s="683"/>
      <c r="AX24" s="683"/>
      <c r="AY24" s="683"/>
      <c r="AZ24" s="683"/>
      <c r="BA24" s="683"/>
      <c r="BB24" s="683"/>
      <c r="BC24" s="683"/>
      <c r="BD24" s="683"/>
      <c r="BE24" s="683"/>
      <c r="BF24" s="684"/>
      <c r="BG24" s="610" t="s">
        <v>130</v>
      </c>
      <c r="BH24" s="611"/>
      <c r="BI24" s="611"/>
      <c r="BJ24" s="611"/>
      <c r="BK24" s="611"/>
      <c r="BL24" s="611"/>
      <c r="BM24" s="611"/>
      <c r="BN24" s="612"/>
      <c r="BO24" s="636" t="s">
        <v>130</v>
      </c>
      <c r="BP24" s="636"/>
      <c r="BQ24" s="636"/>
      <c r="BR24" s="636"/>
      <c r="BS24" s="637" t="s">
        <v>130</v>
      </c>
      <c r="BT24" s="637"/>
      <c r="BU24" s="637"/>
      <c r="BV24" s="637"/>
      <c r="BW24" s="637"/>
      <c r="BX24" s="637"/>
      <c r="BY24" s="637"/>
      <c r="BZ24" s="637"/>
      <c r="CA24" s="637"/>
      <c r="CB24" s="682"/>
      <c r="CD24" s="660" t="s">
        <v>293</v>
      </c>
      <c r="CE24" s="661"/>
      <c r="CF24" s="661"/>
      <c r="CG24" s="661"/>
      <c r="CH24" s="661"/>
      <c r="CI24" s="661"/>
      <c r="CJ24" s="661"/>
      <c r="CK24" s="661"/>
      <c r="CL24" s="661"/>
      <c r="CM24" s="661"/>
      <c r="CN24" s="661"/>
      <c r="CO24" s="661"/>
      <c r="CP24" s="661"/>
      <c r="CQ24" s="662"/>
      <c r="CR24" s="657">
        <v>14296345</v>
      </c>
      <c r="CS24" s="658"/>
      <c r="CT24" s="658"/>
      <c r="CU24" s="658"/>
      <c r="CV24" s="658"/>
      <c r="CW24" s="658"/>
      <c r="CX24" s="658"/>
      <c r="CY24" s="686"/>
      <c r="CZ24" s="687">
        <v>44.6</v>
      </c>
      <c r="DA24" s="672"/>
      <c r="DB24" s="672"/>
      <c r="DC24" s="689"/>
      <c r="DD24" s="685">
        <v>9758175</v>
      </c>
      <c r="DE24" s="658"/>
      <c r="DF24" s="658"/>
      <c r="DG24" s="658"/>
      <c r="DH24" s="658"/>
      <c r="DI24" s="658"/>
      <c r="DJ24" s="658"/>
      <c r="DK24" s="686"/>
      <c r="DL24" s="685">
        <v>9594732</v>
      </c>
      <c r="DM24" s="658"/>
      <c r="DN24" s="658"/>
      <c r="DO24" s="658"/>
      <c r="DP24" s="658"/>
      <c r="DQ24" s="658"/>
      <c r="DR24" s="658"/>
      <c r="DS24" s="658"/>
      <c r="DT24" s="658"/>
      <c r="DU24" s="658"/>
      <c r="DV24" s="686"/>
      <c r="DW24" s="687">
        <v>52.4</v>
      </c>
      <c r="DX24" s="672"/>
      <c r="DY24" s="672"/>
      <c r="DZ24" s="672"/>
      <c r="EA24" s="672"/>
      <c r="EB24" s="672"/>
      <c r="EC24" s="688"/>
    </row>
    <row r="25" spans="2:133" ht="11.25" customHeight="1" x14ac:dyDescent="0.15">
      <c r="B25" s="607" t="s">
        <v>294</v>
      </c>
      <c r="C25" s="608"/>
      <c r="D25" s="608"/>
      <c r="E25" s="608"/>
      <c r="F25" s="608"/>
      <c r="G25" s="608"/>
      <c r="H25" s="608"/>
      <c r="I25" s="608"/>
      <c r="J25" s="608"/>
      <c r="K25" s="608"/>
      <c r="L25" s="608"/>
      <c r="M25" s="608"/>
      <c r="N25" s="608"/>
      <c r="O25" s="608"/>
      <c r="P25" s="608"/>
      <c r="Q25" s="609"/>
      <c r="R25" s="610">
        <v>1600010</v>
      </c>
      <c r="S25" s="611"/>
      <c r="T25" s="611"/>
      <c r="U25" s="611"/>
      <c r="V25" s="611"/>
      <c r="W25" s="611"/>
      <c r="X25" s="611"/>
      <c r="Y25" s="612"/>
      <c r="Z25" s="636">
        <v>4.8</v>
      </c>
      <c r="AA25" s="636"/>
      <c r="AB25" s="636"/>
      <c r="AC25" s="636"/>
      <c r="AD25" s="637" t="s">
        <v>130</v>
      </c>
      <c r="AE25" s="637"/>
      <c r="AF25" s="637"/>
      <c r="AG25" s="637"/>
      <c r="AH25" s="637"/>
      <c r="AI25" s="637"/>
      <c r="AJ25" s="637"/>
      <c r="AK25" s="637"/>
      <c r="AL25" s="613" t="s">
        <v>130</v>
      </c>
      <c r="AM25" s="614"/>
      <c r="AN25" s="614"/>
      <c r="AO25" s="638"/>
      <c r="AP25" s="607" t="s">
        <v>295</v>
      </c>
      <c r="AQ25" s="683"/>
      <c r="AR25" s="683"/>
      <c r="AS25" s="683"/>
      <c r="AT25" s="683"/>
      <c r="AU25" s="683"/>
      <c r="AV25" s="683"/>
      <c r="AW25" s="683"/>
      <c r="AX25" s="683"/>
      <c r="AY25" s="683"/>
      <c r="AZ25" s="683"/>
      <c r="BA25" s="683"/>
      <c r="BB25" s="683"/>
      <c r="BC25" s="683"/>
      <c r="BD25" s="683"/>
      <c r="BE25" s="683"/>
      <c r="BF25" s="684"/>
      <c r="BG25" s="610" t="s">
        <v>130</v>
      </c>
      <c r="BH25" s="611"/>
      <c r="BI25" s="611"/>
      <c r="BJ25" s="611"/>
      <c r="BK25" s="611"/>
      <c r="BL25" s="611"/>
      <c r="BM25" s="611"/>
      <c r="BN25" s="612"/>
      <c r="BO25" s="636" t="s">
        <v>130</v>
      </c>
      <c r="BP25" s="636"/>
      <c r="BQ25" s="636"/>
      <c r="BR25" s="636"/>
      <c r="BS25" s="637" t="s">
        <v>130</v>
      </c>
      <c r="BT25" s="637"/>
      <c r="BU25" s="637"/>
      <c r="BV25" s="637"/>
      <c r="BW25" s="637"/>
      <c r="BX25" s="637"/>
      <c r="BY25" s="637"/>
      <c r="BZ25" s="637"/>
      <c r="CA25" s="637"/>
      <c r="CB25" s="682"/>
      <c r="CD25" s="607" t="s">
        <v>296</v>
      </c>
      <c r="CE25" s="608"/>
      <c r="CF25" s="608"/>
      <c r="CG25" s="608"/>
      <c r="CH25" s="608"/>
      <c r="CI25" s="608"/>
      <c r="CJ25" s="608"/>
      <c r="CK25" s="608"/>
      <c r="CL25" s="608"/>
      <c r="CM25" s="608"/>
      <c r="CN25" s="608"/>
      <c r="CO25" s="608"/>
      <c r="CP25" s="608"/>
      <c r="CQ25" s="609"/>
      <c r="CR25" s="610">
        <v>5775460</v>
      </c>
      <c r="CS25" s="620"/>
      <c r="CT25" s="620"/>
      <c r="CU25" s="620"/>
      <c r="CV25" s="620"/>
      <c r="CW25" s="620"/>
      <c r="CX25" s="620"/>
      <c r="CY25" s="621"/>
      <c r="CZ25" s="613">
        <v>18</v>
      </c>
      <c r="DA25" s="622"/>
      <c r="DB25" s="622"/>
      <c r="DC25" s="623"/>
      <c r="DD25" s="616">
        <v>5316904</v>
      </c>
      <c r="DE25" s="620"/>
      <c r="DF25" s="620"/>
      <c r="DG25" s="620"/>
      <c r="DH25" s="620"/>
      <c r="DI25" s="620"/>
      <c r="DJ25" s="620"/>
      <c r="DK25" s="621"/>
      <c r="DL25" s="616">
        <v>5165947</v>
      </c>
      <c r="DM25" s="620"/>
      <c r="DN25" s="620"/>
      <c r="DO25" s="620"/>
      <c r="DP25" s="620"/>
      <c r="DQ25" s="620"/>
      <c r="DR25" s="620"/>
      <c r="DS25" s="620"/>
      <c r="DT25" s="620"/>
      <c r="DU25" s="620"/>
      <c r="DV25" s="621"/>
      <c r="DW25" s="613">
        <v>28.2</v>
      </c>
      <c r="DX25" s="622"/>
      <c r="DY25" s="622"/>
      <c r="DZ25" s="622"/>
      <c r="EA25" s="622"/>
      <c r="EB25" s="622"/>
      <c r="EC25" s="641"/>
    </row>
    <row r="26" spans="2:133" ht="11.25" customHeight="1" x14ac:dyDescent="0.15">
      <c r="B26" s="607" t="s">
        <v>297</v>
      </c>
      <c r="C26" s="608"/>
      <c r="D26" s="608"/>
      <c r="E26" s="608"/>
      <c r="F26" s="608"/>
      <c r="G26" s="608"/>
      <c r="H26" s="608"/>
      <c r="I26" s="608"/>
      <c r="J26" s="608"/>
      <c r="K26" s="608"/>
      <c r="L26" s="608"/>
      <c r="M26" s="608"/>
      <c r="N26" s="608"/>
      <c r="O26" s="608"/>
      <c r="P26" s="608"/>
      <c r="Q26" s="609"/>
      <c r="R26" s="610" t="s">
        <v>130</v>
      </c>
      <c r="S26" s="611"/>
      <c r="T26" s="611"/>
      <c r="U26" s="611"/>
      <c r="V26" s="611"/>
      <c r="W26" s="611"/>
      <c r="X26" s="611"/>
      <c r="Y26" s="612"/>
      <c r="Z26" s="636" t="s">
        <v>130</v>
      </c>
      <c r="AA26" s="636"/>
      <c r="AB26" s="636"/>
      <c r="AC26" s="636"/>
      <c r="AD26" s="637" t="s">
        <v>130</v>
      </c>
      <c r="AE26" s="637"/>
      <c r="AF26" s="637"/>
      <c r="AG26" s="637"/>
      <c r="AH26" s="637"/>
      <c r="AI26" s="637"/>
      <c r="AJ26" s="637"/>
      <c r="AK26" s="637"/>
      <c r="AL26" s="613" t="s">
        <v>130</v>
      </c>
      <c r="AM26" s="614"/>
      <c r="AN26" s="614"/>
      <c r="AO26" s="638"/>
      <c r="AP26" s="607" t="s">
        <v>298</v>
      </c>
      <c r="AQ26" s="683"/>
      <c r="AR26" s="683"/>
      <c r="AS26" s="683"/>
      <c r="AT26" s="683"/>
      <c r="AU26" s="683"/>
      <c r="AV26" s="683"/>
      <c r="AW26" s="683"/>
      <c r="AX26" s="683"/>
      <c r="AY26" s="683"/>
      <c r="AZ26" s="683"/>
      <c r="BA26" s="683"/>
      <c r="BB26" s="683"/>
      <c r="BC26" s="683"/>
      <c r="BD26" s="683"/>
      <c r="BE26" s="683"/>
      <c r="BF26" s="684"/>
      <c r="BG26" s="610" t="s">
        <v>130</v>
      </c>
      <c r="BH26" s="611"/>
      <c r="BI26" s="611"/>
      <c r="BJ26" s="611"/>
      <c r="BK26" s="611"/>
      <c r="BL26" s="611"/>
      <c r="BM26" s="611"/>
      <c r="BN26" s="612"/>
      <c r="BO26" s="636" t="s">
        <v>130</v>
      </c>
      <c r="BP26" s="636"/>
      <c r="BQ26" s="636"/>
      <c r="BR26" s="636"/>
      <c r="BS26" s="637" t="s">
        <v>130</v>
      </c>
      <c r="BT26" s="637"/>
      <c r="BU26" s="637"/>
      <c r="BV26" s="637"/>
      <c r="BW26" s="637"/>
      <c r="BX26" s="637"/>
      <c r="BY26" s="637"/>
      <c r="BZ26" s="637"/>
      <c r="CA26" s="637"/>
      <c r="CB26" s="682"/>
      <c r="CD26" s="607" t="s">
        <v>299</v>
      </c>
      <c r="CE26" s="608"/>
      <c r="CF26" s="608"/>
      <c r="CG26" s="608"/>
      <c r="CH26" s="608"/>
      <c r="CI26" s="608"/>
      <c r="CJ26" s="608"/>
      <c r="CK26" s="608"/>
      <c r="CL26" s="608"/>
      <c r="CM26" s="608"/>
      <c r="CN26" s="608"/>
      <c r="CO26" s="608"/>
      <c r="CP26" s="608"/>
      <c r="CQ26" s="609"/>
      <c r="CR26" s="610">
        <v>3829725</v>
      </c>
      <c r="CS26" s="611"/>
      <c r="CT26" s="611"/>
      <c r="CU26" s="611"/>
      <c r="CV26" s="611"/>
      <c r="CW26" s="611"/>
      <c r="CX26" s="611"/>
      <c r="CY26" s="612"/>
      <c r="CZ26" s="613">
        <v>12</v>
      </c>
      <c r="DA26" s="622"/>
      <c r="DB26" s="622"/>
      <c r="DC26" s="623"/>
      <c r="DD26" s="616">
        <v>3571792</v>
      </c>
      <c r="DE26" s="611"/>
      <c r="DF26" s="611"/>
      <c r="DG26" s="611"/>
      <c r="DH26" s="611"/>
      <c r="DI26" s="611"/>
      <c r="DJ26" s="611"/>
      <c r="DK26" s="612"/>
      <c r="DL26" s="616" t="s">
        <v>130</v>
      </c>
      <c r="DM26" s="611"/>
      <c r="DN26" s="611"/>
      <c r="DO26" s="611"/>
      <c r="DP26" s="611"/>
      <c r="DQ26" s="611"/>
      <c r="DR26" s="611"/>
      <c r="DS26" s="611"/>
      <c r="DT26" s="611"/>
      <c r="DU26" s="611"/>
      <c r="DV26" s="612"/>
      <c r="DW26" s="613" t="s">
        <v>130</v>
      </c>
      <c r="DX26" s="622"/>
      <c r="DY26" s="622"/>
      <c r="DZ26" s="622"/>
      <c r="EA26" s="622"/>
      <c r="EB26" s="622"/>
      <c r="EC26" s="641"/>
    </row>
    <row r="27" spans="2:133" ht="11.25" customHeight="1" x14ac:dyDescent="0.15">
      <c r="B27" s="607" t="s">
        <v>300</v>
      </c>
      <c r="C27" s="608"/>
      <c r="D27" s="608"/>
      <c r="E27" s="608"/>
      <c r="F27" s="608"/>
      <c r="G27" s="608"/>
      <c r="H27" s="608"/>
      <c r="I27" s="608"/>
      <c r="J27" s="608"/>
      <c r="K27" s="608"/>
      <c r="L27" s="608"/>
      <c r="M27" s="608"/>
      <c r="N27" s="608"/>
      <c r="O27" s="608"/>
      <c r="P27" s="608"/>
      <c r="Q27" s="609"/>
      <c r="R27" s="610">
        <v>19622960</v>
      </c>
      <c r="S27" s="611"/>
      <c r="T27" s="611"/>
      <c r="U27" s="611"/>
      <c r="V27" s="611"/>
      <c r="W27" s="611"/>
      <c r="X27" s="611"/>
      <c r="Y27" s="612"/>
      <c r="Z27" s="636">
        <v>58.5</v>
      </c>
      <c r="AA27" s="636"/>
      <c r="AB27" s="636"/>
      <c r="AC27" s="636"/>
      <c r="AD27" s="637">
        <v>17700958</v>
      </c>
      <c r="AE27" s="637"/>
      <c r="AF27" s="637"/>
      <c r="AG27" s="637"/>
      <c r="AH27" s="637"/>
      <c r="AI27" s="637"/>
      <c r="AJ27" s="637"/>
      <c r="AK27" s="637"/>
      <c r="AL27" s="613">
        <v>99.400001525878906</v>
      </c>
      <c r="AM27" s="614"/>
      <c r="AN27" s="614"/>
      <c r="AO27" s="638"/>
      <c r="AP27" s="607" t="s">
        <v>301</v>
      </c>
      <c r="AQ27" s="608"/>
      <c r="AR27" s="608"/>
      <c r="AS27" s="608"/>
      <c r="AT27" s="608"/>
      <c r="AU27" s="608"/>
      <c r="AV27" s="608"/>
      <c r="AW27" s="608"/>
      <c r="AX27" s="608"/>
      <c r="AY27" s="608"/>
      <c r="AZ27" s="608"/>
      <c r="BA27" s="608"/>
      <c r="BB27" s="608"/>
      <c r="BC27" s="608"/>
      <c r="BD27" s="608"/>
      <c r="BE27" s="608"/>
      <c r="BF27" s="609"/>
      <c r="BG27" s="610">
        <v>5088143</v>
      </c>
      <c r="BH27" s="611"/>
      <c r="BI27" s="611"/>
      <c r="BJ27" s="611"/>
      <c r="BK27" s="611"/>
      <c r="BL27" s="611"/>
      <c r="BM27" s="611"/>
      <c r="BN27" s="612"/>
      <c r="BO27" s="636">
        <v>100</v>
      </c>
      <c r="BP27" s="636"/>
      <c r="BQ27" s="636"/>
      <c r="BR27" s="636"/>
      <c r="BS27" s="637">
        <v>37114</v>
      </c>
      <c r="BT27" s="637"/>
      <c r="BU27" s="637"/>
      <c r="BV27" s="637"/>
      <c r="BW27" s="637"/>
      <c r="BX27" s="637"/>
      <c r="BY27" s="637"/>
      <c r="BZ27" s="637"/>
      <c r="CA27" s="637"/>
      <c r="CB27" s="682"/>
      <c r="CD27" s="607" t="s">
        <v>302</v>
      </c>
      <c r="CE27" s="608"/>
      <c r="CF27" s="608"/>
      <c r="CG27" s="608"/>
      <c r="CH27" s="608"/>
      <c r="CI27" s="608"/>
      <c r="CJ27" s="608"/>
      <c r="CK27" s="608"/>
      <c r="CL27" s="608"/>
      <c r="CM27" s="608"/>
      <c r="CN27" s="608"/>
      <c r="CO27" s="608"/>
      <c r="CP27" s="608"/>
      <c r="CQ27" s="609"/>
      <c r="CR27" s="610">
        <v>5201038</v>
      </c>
      <c r="CS27" s="620"/>
      <c r="CT27" s="620"/>
      <c r="CU27" s="620"/>
      <c r="CV27" s="620"/>
      <c r="CW27" s="620"/>
      <c r="CX27" s="620"/>
      <c r="CY27" s="621"/>
      <c r="CZ27" s="613">
        <v>16.2</v>
      </c>
      <c r="DA27" s="622"/>
      <c r="DB27" s="622"/>
      <c r="DC27" s="623"/>
      <c r="DD27" s="616">
        <v>1270896</v>
      </c>
      <c r="DE27" s="620"/>
      <c r="DF27" s="620"/>
      <c r="DG27" s="620"/>
      <c r="DH27" s="620"/>
      <c r="DI27" s="620"/>
      <c r="DJ27" s="620"/>
      <c r="DK27" s="621"/>
      <c r="DL27" s="616">
        <v>1261383</v>
      </c>
      <c r="DM27" s="620"/>
      <c r="DN27" s="620"/>
      <c r="DO27" s="620"/>
      <c r="DP27" s="620"/>
      <c r="DQ27" s="620"/>
      <c r="DR27" s="620"/>
      <c r="DS27" s="620"/>
      <c r="DT27" s="620"/>
      <c r="DU27" s="620"/>
      <c r="DV27" s="621"/>
      <c r="DW27" s="613">
        <v>6.9</v>
      </c>
      <c r="DX27" s="622"/>
      <c r="DY27" s="622"/>
      <c r="DZ27" s="622"/>
      <c r="EA27" s="622"/>
      <c r="EB27" s="622"/>
      <c r="EC27" s="641"/>
    </row>
    <row r="28" spans="2:133" ht="11.25" customHeight="1" x14ac:dyDescent="0.15">
      <c r="B28" s="607" t="s">
        <v>303</v>
      </c>
      <c r="C28" s="608"/>
      <c r="D28" s="608"/>
      <c r="E28" s="608"/>
      <c r="F28" s="608"/>
      <c r="G28" s="608"/>
      <c r="H28" s="608"/>
      <c r="I28" s="608"/>
      <c r="J28" s="608"/>
      <c r="K28" s="608"/>
      <c r="L28" s="608"/>
      <c r="M28" s="608"/>
      <c r="N28" s="608"/>
      <c r="O28" s="608"/>
      <c r="P28" s="608"/>
      <c r="Q28" s="609"/>
      <c r="R28" s="610">
        <v>5601</v>
      </c>
      <c r="S28" s="611"/>
      <c r="T28" s="611"/>
      <c r="U28" s="611"/>
      <c r="V28" s="611"/>
      <c r="W28" s="611"/>
      <c r="X28" s="611"/>
      <c r="Y28" s="612"/>
      <c r="Z28" s="636">
        <v>0</v>
      </c>
      <c r="AA28" s="636"/>
      <c r="AB28" s="636"/>
      <c r="AC28" s="636"/>
      <c r="AD28" s="637">
        <v>5601</v>
      </c>
      <c r="AE28" s="637"/>
      <c r="AF28" s="637"/>
      <c r="AG28" s="637"/>
      <c r="AH28" s="637"/>
      <c r="AI28" s="637"/>
      <c r="AJ28" s="637"/>
      <c r="AK28" s="637"/>
      <c r="AL28" s="613">
        <v>0</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6"/>
      <c r="CD28" s="607" t="s">
        <v>304</v>
      </c>
      <c r="CE28" s="608"/>
      <c r="CF28" s="608"/>
      <c r="CG28" s="608"/>
      <c r="CH28" s="608"/>
      <c r="CI28" s="608"/>
      <c r="CJ28" s="608"/>
      <c r="CK28" s="608"/>
      <c r="CL28" s="608"/>
      <c r="CM28" s="608"/>
      <c r="CN28" s="608"/>
      <c r="CO28" s="608"/>
      <c r="CP28" s="608"/>
      <c r="CQ28" s="609"/>
      <c r="CR28" s="610">
        <v>3319847</v>
      </c>
      <c r="CS28" s="611"/>
      <c r="CT28" s="611"/>
      <c r="CU28" s="611"/>
      <c r="CV28" s="611"/>
      <c r="CW28" s="611"/>
      <c r="CX28" s="611"/>
      <c r="CY28" s="612"/>
      <c r="CZ28" s="613">
        <v>10.4</v>
      </c>
      <c r="DA28" s="622"/>
      <c r="DB28" s="622"/>
      <c r="DC28" s="623"/>
      <c r="DD28" s="616">
        <v>3170375</v>
      </c>
      <c r="DE28" s="611"/>
      <c r="DF28" s="611"/>
      <c r="DG28" s="611"/>
      <c r="DH28" s="611"/>
      <c r="DI28" s="611"/>
      <c r="DJ28" s="611"/>
      <c r="DK28" s="612"/>
      <c r="DL28" s="616">
        <v>3167402</v>
      </c>
      <c r="DM28" s="611"/>
      <c r="DN28" s="611"/>
      <c r="DO28" s="611"/>
      <c r="DP28" s="611"/>
      <c r="DQ28" s="611"/>
      <c r="DR28" s="611"/>
      <c r="DS28" s="611"/>
      <c r="DT28" s="611"/>
      <c r="DU28" s="611"/>
      <c r="DV28" s="612"/>
      <c r="DW28" s="613">
        <v>17.3</v>
      </c>
      <c r="DX28" s="622"/>
      <c r="DY28" s="622"/>
      <c r="DZ28" s="622"/>
      <c r="EA28" s="622"/>
      <c r="EB28" s="622"/>
      <c r="EC28" s="641"/>
    </row>
    <row r="29" spans="2:133" ht="11.25" customHeight="1" x14ac:dyDescent="0.15">
      <c r="B29" s="607" t="s">
        <v>305</v>
      </c>
      <c r="C29" s="608"/>
      <c r="D29" s="608"/>
      <c r="E29" s="608"/>
      <c r="F29" s="608"/>
      <c r="G29" s="608"/>
      <c r="H29" s="608"/>
      <c r="I29" s="608"/>
      <c r="J29" s="608"/>
      <c r="K29" s="608"/>
      <c r="L29" s="608"/>
      <c r="M29" s="608"/>
      <c r="N29" s="608"/>
      <c r="O29" s="608"/>
      <c r="P29" s="608"/>
      <c r="Q29" s="609"/>
      <c r="R29" s="610">
        <v>212840</v>
      </c>
      <c r="S29" s="611"/>
      <c r="T29" s="611"/>
      <c r="U29" s="611"/>
      <c r="V29" s="611"/>
      <c r="W29" s="611"/>
      <c r="X29" s="611"/>
      <c r="Y29" s="612"/>
      <c r="Z29" s="636">
        <v>0.6</v>
      </c>
      <c r="AA29" s="636"/>
      <c r="AB29" s="636"/>
      <c r="AC29" s="636"/>
      <c r="AD29" s="637">
        <v>1480</v>
      </c>
      <c r="AE29" s="637"/>
      <c r="AF29" s="637"/>
      <c r="AG29" s="637"/>
      <c r="AH29" s="637"/>
      <c r="AI29" s="637"/>
      <c r="AJ29" s="637"/>
      <c r="AK29" s="637"/>
      <c r="AL29" s="613">
        <v>0</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2"/>
      <c r="CD29" s="630" t="s">
        <v>306</v>
      </c>
      <c r="CE29" s="631"/>
      <c r="CF29" s="607" t="s">
        <v>70</v>
      </c>
      <c r="CG29" s="608"/>
      <c r="CH29" s="608"/>
      <c r="CI29" s="608"/>
      <c r="CJ29" s="608"/>
      <c r="CK29" s="608"/>
      <c r="CL29" s="608"/>
      <c r="CM29" s="608"/>
      <c r="CN29" s="608"/>
      <c r="CO29" s="608"/>
      <c r="CP29" s="608"/>
      <c r="CQ29" s="609"/>
      <c r="CR29" s="610">
        <v>3319843</v>
      </c>
      <c r="CS29" s="620"/>
      <c r="CT29" s="620"/>
      <c r="CU29" s="620"/>
      <c r="CV29" s="620"/>
      <c r="CW29" s="620"/>
      <c r="CX29" s="620"/>
      <c r="CY29" s="621"/>
      <c r="CZ29" s="613">
        <v>10.4</v>
      </c>
      <c r="DA29" s="622"/>
      <c r="DB29" s="622"/>
      <c r="DC29" s="623"/>
      <c r="DD29" s="616">
        <v>3170371</v>
      </c>
      <c r="DE29" s="620"/>
      <c r="DF29" s="620"/>
      <c r="DG29" s="620"/>
      <c r="DH29" s="620"/>
      <c r="DI29" s="620"/>
      <c r="DJ29" s="620"/>
      <c r="DK29" s="621"/>
      <c r="DL29" s="616">
        <v>3167398</v>
      </c>
      <c r="DM29" s="620"/>
      <c r="DN29" s="620"/>
      <c r="DO29" s="620"/>
      <c r="DP29" s="620"/>
      <c r="DQ29" s="620"/>
      <c r="DR29" s="620"/>
      <c r="DS29" s="620"/>
      <c r="DT29" s="620"/>
      <c r="DU29" s="620"/>
      <c r="DV29" s="621"/>
      <c r="DW29" s="613">
        <v>17.3</v>
      </c>
      <c r="DX29" s="622"/>
      <c r="DY29" s="622"/>
      <c r="DZ29" s="622"/>
      <c r="EA29" s="622"/>
      <c r="EB29" s="622"/>
      <c r="EC29" s="641"/>
    </row>
    <row r="30" spans="2:133" ht="11.25" customHeight="1" x14ac:dyDescent="0.15">
      <c r="B30" s="607" t="s">
        <v>307</v>
      </c>
      <c r="C30" s="608"/>
      <c r="D30" s="608"/>
      <c r="E30" s="608"/>
      <c r="F30" s="608"/>
      <c r="G30" s="608"/>
      <c r="H30" s="608"/>
      <c r="I30" s="608"/>
      <c r="J30" s="608"/>
      <c r="K30" s="608"/>
      <c r="L30" s="608"/>
      <c r="M30" s="608"/>
      <c r="N30" s="608"/>
      <c r="O30" s="608"/>
      <c r="P30" s="608"/>
      <c r="Q30" s="609"/>
      <c r="R30" s="610">
        <v>393568</v>
      </c>
      <c r="S30" s="611"/>
      <c r="T30" s="611"/>
      <c r="U30" s="611"/>
      <c r="V30" s="611"/>
      <c r="W30" s="611"/>
      <c r="X30" s="611"/>
      <c r="Y30" s="612"/>
      <c r="Z30" s="636">
        <v>1.2</v>
      </c>
      <c r="AA30" s="636"/>
      <c r="AB30" s="636"/>
      <c r="AC30" s="636"/>
      <c r="AD30" s="637">
        <v>25353</v>
      </c>
      <c r="AE30" s="637"/>
      <c r="AF30" s="637"/>
      <c r="AG30" s="637"/>
      <c r="AH30" s="637"/>
      <c r="AI30" s="637"/>
      <c r="AJ30" s="637"/>
      <c r="AK30" s="637"/>
      <c r="AL30" s="613">
        <v>0.1</v>
      </c>
      <c r="AM30" s="614"/>
      <c r="AN30" s="614"/>
      <c r="AO30" s="638"/>
      <c r="AP30" s="663" t="s">
        <v>225</v>
      </c>
      <c r="AQ30" s="664"/>
      <c r="AR30" s="664"/>
      <c r="AS30" s="664"/>
      <c r="AT30" s="664"/>
      <c r="AU30" s="664"/>
      <c r="AV30" s="664"/>
      <c r="AW30" s="664"/>
      <c r="AX30" s="664"/>
      <c r="AY30" s="664"/>
      <c r="AZ30" s="664"/>
      <c r="BA30" s="664"/>
      <c r="BB30" s="664"/>
      <c r="BC30" s="664"/>
      <c r="BD30" s="664"/>
      <c r="BE30" s="664"/>
      <c r="BF30" s="665"/>
      <c r="BG30" s="663" t="s">
        <v>308</v>
      </c>
      <c r="BH30" s="680"/>
      <c r="BI30" s="680"/>
      <c r="BJ30" s="680"/>
      <c r="BK30" s="680"/>
      <c r="BL30" s="680"/>
      <c r="BM30" s="680"/>
      <c r="BN30" s="680"/>
      <c r="BO30" s="680"/>
      <c r="BP30" s="680"/>
      <c r="BQ30" s="681"/>
      <c r="BR30" s="663" t="s">
        <v>309</v>
      </c>
      <c r="BS30" s="680"/>
      <c r="BT30" s="680"/>
      <c r="BU30" s="680"/>
      <c r="BV30" s="680"/>
      <c r="BW30" s="680"/>
      <c r="BX30" s="680"/>
      <c r="BY30" s="680"/>
      <c r="BZ30" s="680"/>
      <c r="CA30" s="680"/>
      <c r="CB30" s="681"/>
      <c r="CD30" s="632"/>
      <c r="CE30" s="633"/>
      <c r="CF30" s="607" t="s">
        <v>310</v>
      </c>
      <c r="CG30" s="608"/>
      <c r="CH30" s="608"/>
      <c r="CI30" s="608"/>
      <c r="CJ30" s="608"/>
      <c r="CK30" s="608"/>
      <c r="CL30" s="608"/>
      <c r="CM30" s="608"/>
      <c r="CN30" s="608"/>
      <c r="CO30" s="608"/>
      <c r="CP30" s="608"/>
      <c r="CQ30" s="609"/>
      <c r="CR30" s="610">
        <v>3215403</v>
      </c>
      <c r="CS30" s="611"/>
      <c r="CT30" s="611"/>
      <c r="CU30" s="611"/>
      <c r="CV30" s="611"/>
      <c r="CW30" s="611"/>
      <c r="CX30" s="611"/>
      <c r="CY30" s="612"/>
      <c r="CZ30" s="613">
        <v>10</v>
      </c>
      <c r="DA30" s="622"/>
      <c r="DB30" s="622"/>
      <c r="DC30" s="623"/>
      <c r="DD30" s="616">
        <v>3070633</v>
      </c>
      <c r="DE30" s="611"/>
      <c r="DF30" s="611"/>
      <c r="DG30" s="611"/>
      <c r="DH30" s="611"/>
      <c r="DI30" s="611"/>
      <c r="DJ30" s="611"/>
      <c r="DK30" s="612"/>
      <c r="DL30" s="616">
        <v>3068475</v>
      </c>
      <c r="DM30" s="611"/>
      <c r="DN30" s="611"/>
      <c r="DO30" s="611"/>
      <c r="DP30" s="611"/>
      <c r="DQ30" s="611"/>
      <c r="DR30" s="611"/>
      <c r="DS30" s="611"/>
      <c r="DT30" s="611"/>
      <c r="DU30" s="611"/>
      <c r="DV30" s="612"/>
      <c r="DW30" s="613">
        <v>16.7</v>
      </c>
      <c r="DX30" s="622"/>
      <c r="DY30" s="622"/>
      <c r="DZ30" s="622"/>
      <c r="EA30" s="622"/>
      <c r="EB30" s="622"/>
      <c r="EC30" s="641"/>
    </row>
    <row r="31" spans="2:133" ht="11.25" customHeight="1" x14ac:dyDescent="0.15">
      <c r="B31" s="607" t="s">
        <v>311</v>
      </c>
      <c r="C31" s="608"/>
      <c r="D31" s="608"/>
      <c r="E31" s="608"/>
      <c r="F31" s="608"/>
      <c r="G31" s="608"/>
      <c r="H31" s="608"/>
      <c r="I31" s="608"/>
      <c r="J31" s="608"/>
      <c r="K31" s="608"/>
      <c r="L31" s="608"/>
      <c r="M31" s="608"/>
      <c r="N31" s="608"/>
      <c r="O31" s="608"/>
      <c r="P31" s="608"/>
      <c r="Q31" s="609"/>
      <c r="R31" s="610">
        <v>95087</v>
      </c>
      <c r="S31" s="611"/>
      <c r="T31" s="611"/>
      <c r="U31" s="611"/>
      <c r="V31" s="611"/>
      <c r="W31" s="611"/>
      <c r="X31" s="611"/>
      <c r="Y31" s="612"/>
      <c r="Z31" s="636">
        <v>0.3</v>
      </c>
      <c r="AA31" s="636"/>
      <c r="AB31" s="636"/>
      <c r="AC31" s="636"/>
      <c r="AD31" s="637" t="s">
        <v>130</v>
      </c>
      <c r="AE31" s="637"/>
      <c r="AF31" s="637"/>
      <c r="AG31" s="637"/>
      <c r="AH31" s="637"/>
      <c r="AI31" s="637"/>
      <c r="AJ31" s="637"/>
      <c r="AK31" s="637"/>
      <c r="AL31" s="613" t="s">
        <v>130</v>
      </c>
      <c r="AM31" s="614"/>
      <c r="AN31" s="614"/>
      <c r="AO31" s="638"/>
      <c r="AP31" s="674" t="s">
        <v>312</v>
      </c>
      <c r="AQ31" s="675"/>
      <c r="AR31" s="675"/>
      <c r="AS31" s="675"/>
      <c r="AT31" s="676" t="s">
        <v>313</v>
      </c>
      <c r="AU31" s="347"/>
      <c r="AV31" s="347"/>
      <c r="AW31" s="347"/>
      <c r="AX31" s="660" t="s">
        <v>192</v>
      </c>
      <c r="AY31" s="661"/>
      <c r="AZ31" s="661"/>
      <c r="BA31" s="661"/>
      <c r="BB31" s="661"/>
      <c r="BC31" s="661"/>
      <c r="BD31" s="661"/>
      <c r="BE31" s="661"/>
      <c r="BF31" s="662"/>
      <c r="BG31" s="670">
        <v>99.2</v>
      </c>
      <c r="BH31" s="671"/>
      <c r="BI31" s="671"/>
      <c r="BJ31" s="671"/>
      <c r="BK31" s="671"/>
      <c r="BL31" s="671"/>
      <c r="BM31" s="672">
        <v>93.4</v>
      </c>
      <c r="BN31" s="671"/>
      <c r="BO31" s="671"/>
      <c r="BP31" s="671"/>
      <c r="BQ31" s="673"/>
      <c r="BR31" s="670">
        <v>97.3</v>
      </c>
      <c r="BS31" s="671"/>
      <c r="BT31" s="671"/>
      <c r="BU31" s="671"/>
      <c r="BV31" s="671"/>
      <c r="BW31" s="671"/>
      <c r="BX31" s="672">
        <v>91.2</v>
      </c>
      <c r="BY31" s="671"/>
      <c r="BZ31" s="671"/>
      <c r="CA31" s="671"/>
      <c r="CB31" s="673"/>
      <c r="CD31" s="632"/>
      <c r="CE31" s="633"/>
      <c r="CF31" s="607" t="s">
        <v>314</v>
      </c>
      <c r="CG31" s="608"/>
      <c r="CH31" s="608"/>
      <c r="CI31" s="608"/>
      <c r="CJ31" s="608"/>
      <c r="CK31" s="608"/>
      <c r="CL31" s="608"/>
      <c r="CM31" s="608"/>
      <c r="CN31" s="608"/>
      <c r="CO31" s="608"/>
      <c r="CP31" s="608"/>
      <c r="CQ31" s="609"/>
      <c r="CR31" s="610">
        <v>104440</v>
      </c>
      <c r="CS31" s="620"/>
      <c r="CT31" s="620"/>
      <c r="CU31" s="620"/>
      <c r="CV31" s="620"/>
      <c r="CW31" s="620"/>
      <c r="CX31" s="620"/>
      <c r="CY31" s="621"/>
      <c r="CZ31" s="613">
        <v>0.3</v>
      </c>
      <c r="DA31" s="622"/>
      <c r="DB31" s="622"/>
      <c r="DC31" s="623"/>
      <c r="DD31" s="616">
        <v>99738</v>
      </c>
      <c r="DE31" s="620"/>
      <c r="DF31" s="620"/>
      <c r="DG31" s="620"/>
      <c r="DH31" s="620"/>
      <c r="DI31" s="620"/>
      <c r="DJ31" s="620"/>
      <c r="DK31" s="621"/>
      <c r="DL31" s="616">
        <v>98923</v>
      </c>
      <c r="DM31" s="620"/>
      <c r="DN31" s="620"/>
      <c r="DO31" s="620"/>
      <c r="DP31" s="620"/>
      <c r="DQ31" s="620"/>
      <c r="DR31" s="620"/>
      <c r="DS31" s="620"/>
      <c r="DT31" s="620"/>
      <c r="DU31" s="620"/>
      <c r="DV31" s="621"/>
      <c r="DW31" s="613">
        <v>0.5</v>
      </c>
      <c r="DX31" s="622"/>
      <c r="DY31" s="622"/>
      <c r="DZ31" s="622"/>
      <c r="EA31" s="622"/>
      <c r="EB31" s="622"/>
      <c r="EC31" s="641"/>
    </row>
    <row r="32" spans="2:133" ht="11.25" customHeight="1" x14ac:dyDescent="0.15">
      <c r="B32" s="607" t="s">
        <v>315</v>
      </c>
      <c r="C32" s="608"/>
      <c r="D32" s="608"/>
      <c r="E32" s="608"/>
      <c r="F32" s="608"/>
      <c r="G32" s="608"/>
      <c r="H32" s="608"/>
      <c r="I32" s="608"/>
      <c r="J32" s="608"/>
      <c r="K32" s="608"/>
      <c r="L32" s="608"/>
      <c r="M32" s="608"/>
      <c r="N32" s="608"/>
      <c r="O32" s="608"/>
      <c r="P32" s="608"/>
      <c r="Q32" s="609"/>
      <c r="R32" s="610">
        <v>5784471</v>
      </c>
      <c r="S32" s="611"/>
      <c r="T32" s="611"/>
      <c r="U32" s="611"/>
      <c r="V32" s="611"/>
      <c r="W32" s="611"/>
      <c r="X32" s="611"/>
      <c r="Y32" s="612"/>
      <c r="Z32" s="636">
        <v>17.2</v>
      </c>
      <c r="AA32" s="636"/>
      <c r="AB32" s="636"/>
      <c r="AC32" s="636"/>
      <c r="AD32" s="637" t="s">
        <v>130</v>
      </c>
      <c r="AE32" s="637"/>
      <c r="AF32" s="637"/>
      <c r="AG32" s="637"/>
      <c r="AH32" s="637"/>
      <c r="AI32" s="637"/>
      <c r="AJ32" s="637"/>
      <c r="AK32" s="637"/>
      <c r="AL32" s="613" t="s">
        <v>130</v>
      </c>
      <c r="AM32" s="614"/>
      <c r="AN32" s="614"/>
      <c r="AO32" s="638"/>
      <c r="AP32" s="647"/>
      <c r="AQ32" s="648"/>
      <c r="AR32" s="648"/>
      <c r="AS32" s="648"/>
      <c r="AT32" s="677"/>
      <c r="AU32" s="344" t="s">
        <v>316</v>
      </c>
      <c r="AX32" s="607" t="s">
        <v>317</v>
      </c>
      <c r="AY32" s="608"/>
      <c r="AZ32" s="608"/>
      <c r="BA32" s="608"/>
      <c r="BB32" s="608"/>
      <c r="BC32" s="608"/>
      <c r="BD32" s="608"/>
      <c r="BE32" s="608"/>
      <c r="BF32" s="609"/>
      <c r="BG32" s="679">
        <v>99.2</v>
      </c>
      <c r="BH32" s="620"/>
      <c r="BI32" s="620"/>
      <c r="BJ32" s="620"/>
      <c r="BK32" s="620"/>
      <c r="BL32" s="620"/>
      <c r="BM32" s="614">
        <v>97.2</v>
      </c>
      <c r="BN32" s="620"/>
      <c r="BO32" s="620"/>
      <c r="BP32" s="620"/>
      <c r="BQ32" s="645"/>
      <c r="BR32" s="679">
        <v>99</v>
      </c>
      <c r="BS32" s="620"/>
      <c r="BT32" s="620"/>
      <c r="BU32" s="620"/>
      <c r="BV32" s="620"/>
      <c r="BW32" s="620"/>
      <c r="BX32" s="614">
        <v>96.7</v>
      </c>
      <c r="BY32" s="620"/>
      <c r="BZ32" s="620"/>
      <c r="CA32" s="620"/>
      <c r="CB32" s="645"/>
      <c r="CD32" s="634"/>
      <c r="CE32" s="635"/>
      <c r="CF32" s="607" t="s">
        <v>318</v>
      </c>
      <c r="CG32" s="608"/>
      <c r="CH32" s="608"/>
      <c r="CI32" s="608"/>
      <c r="CJ32" s="608"/>
      <c r="CK32" s="608"/>
      <c r="CL32" s="608"/>
      <c r="CM32" s="608"/>
      <c r="CN32" s="608"/>
      <c r="CO32" s="608"/>
      <c r="CP32" s="608"/>
      <c r="CQ32" s="609"/>
      <c r="CR32" s="610">
        <v>4</v>
      </c>
      <c r="CS32" s="611"/>
      <c r="CT32" s="611"/>
      <c r="CU32" s="611"/>
      <c r="CV32" s="611"/>
      <c r="CW32" s="611"/>
      <c r="CX32" s="611"/>
      <c r="CY32" s="612"/>
      <c r="CZ32" s="613">
        <v>0</v>
      </c>
      <c r="DA32" s="622"/>
      <c r="DB32" s="622"/>
      <c r="DC32" s="623"/>
      <c r="DD32" s="616">
        <v>4</v>
      </c>
      <c r="DE32" s="611"/>
      <c r="DF32" s="611"/>
      <c r="DG32" s="611"/>
      <c r="DH32" s="611"/>
      <c r="DI32" s="611"/>
      <c r="DJ32" s="611"/>
      <c r="DK32" s="612"/>
      <c r="DL32" s="616">
        <v>4</v>
      </c>
      <c r="DM32" s="611"/>
      <c r="DN32" s="611"/>
      <c r="DO32" s="611"/>
      <c r="DP32" s="611"/>
      <c r="DQ32" s="611"/>
      <c r="DR32" s="611"/>
      <c r="DS32" s="611"/>
      <c r="DT32" s="611"/>
      <c r="DU32" s="611"/>
      <c r="DV32" s="612"/>
      <c r="DW32" s="613">
        <v>0</v>
      </c>
      <c r="DX32" s="622"/>
      <c r="DY32" s="622"/>
      <c r="DZ32" s="622"/>
      <c r="EA32" s="622"/>
      <c r="EB32" s="622"/>
      <c r="EC32" s="641"/>
    </row>
    <row r="33" spans="2:133" ht="11.25" customHeight="1" x14ac:dyDescent="0.15">
      <c r="B33" s="667" t="s">
        <v>319</v>
      </c>
      <c r="C33" s="668"/>
      <c r="D33" s="668"/>
      <c r="E33" s="668"/>
      <c r="F33" s="668"/>
      <c r="G33" s="668"/>
      <c r="H33" s="668"/>
      <c r="I33" s="668"/>
      <c r="J33" s="668"/>
      <c r="K33" s="668"/>
      <c r="L33" s="668"/>
      <c r="M33" s="668"/>
      <c r="N33" s="668"/>
      <c r="O33" s="668"/>
      <c r="P33" s="668"/>
      <c r="Q33" s="669"/>
      <c r="R33" s="610">
        <v>16944</v>
      </c>
      <c r="S33" s="611"/>
      <c r="T33" s="611"/>
      <c r="U33" s="611"/>
      <c r="V33" s="611"/>
      <c r="W33" s="611"/>
      <c r="X33" s="611"/>
      <c r="Y33" s="612"/>
      <c r="Z33" s="636">
        <v>0.1</v>
      </c>
      <c r="AA33" s="636"/>
      <c r="AB33" s="636"/>
      <c r="AC33" s="636"/>
      <c r="AD33" s="637">
        <v>16944</v>
      </c>
      <c r="AE33" s="637"/>
      <c r="AF33" s="637"/>
      <c r="AG33" s="637"/>
      <c r="AH33" s="637"/>
      <c r="AI33" s="637"/>
      <c r="AJ33" s="637"/>
      <c r="AK33" s="637"/>
      <c r="AL33" s="613">
        <v>0.1</v>
      </c>
      <c r="AM33" s="614"/>
      <c r="AN33" s="614"/>
      <c r="AO33" s="638"/>
      <c r="AP33" s="649"/>
      <c r="AQ33" s="650"/>
      <c r="AR33" s="650"/>
      <c r="AS33" s="650"/>
      <c r="AT33" s="678"/>
      <c r="AU33" s="342"/>
      <c r="AV33" s="342"/>
      <c r="AW33" s="342"/>
      <c r="AX33" s="587" t="s">
        <v>320</v>
      </c>
      <c r="AY33" s="588"/>
      <c r="AZ33" s="588"/>
      <c r="BA33" s="588"/>
      <c r="BB33" s="588"/>
      <c r="BC33" s="588"/>
      <c r="BD33" s="588"/>
      <c r="BE33" s="588"/>
      <c r="BF33" s="589"/>
      <c r="BG33" s="666">
        <v>99.2</v>
      </c>
      <c r="BH33" s="591"/>
      <c r="BI33" s="591"/>
      <c r="BJ33" s="591"/>
      <c r="BK33" s="591"/>
      <c r="BL33" s="591"/>
      <c r="BM33" s="628">
        <v>89.8</v>
      </c>
      <c r="BN33" s="591"/>
      <c r="BO33" s="591"/>
      <c r="BP33" s="591"/>
      <c r="BQ33" s="639"/>
      <c r="BR33" s="666">
        <v>95.6</v>
      </c>
      <c r="BS33" s="591"/>
      <c r="BT33" s="591"/>
      <c r="BU33" s="591"/>
      <c r="BV33" s="591"/>
      <c r="BW33" s="591"/>
      <c r="BX33" s="628">
        <v>86.3</v>
      </c>
      <c r="BY33" s="591"/>
      <c r="BZ33" s="591"/>
      <c r="CA33" s="591"/>
      <c r="CB33" s="639"/>
      <c r="CD33" s="607" t="s">
        <v>321</v>
      </c>
      <c r="CE33" s="608"/>
      <c r="CF33" s="608"/>
      <c r="CG33" s="608"/>
      <c r="CH33" s="608"/>
      <c r="CI33" s="608"/>
      <c r="CJ33" s="608"/>
      <c r="CK33" s="608"/>
      <c r="CL33" s="608"/>
      <c r="CM33" s="608"/>
      <c r="CN33" s="608"/>
      <c r="CO33" s="608"/>
      <c r="CP33" s="608"/>
      <c r="CQ33" s="609"/>
      <c r="CR33" s="610">
        <v>13503262</v>
      </c>
      <c r="CS33" s="620"/>
      <c r="CT33" s="620"/>
      <c r="CU33" s="620"/>
      <c r="CV33" s="620"/>
      <c r="CW33" s="620"/>
      <c r="CX33" s="620"/>
      <c r="CY33" s="621"/>
      <c r="CZ33" s="613">
        <v>42.1</v>
      </c>
      <c r="DA33" s="622"/>
      <c r="DB33" s="622"/>
      <c r="DC33" s="623"/>
      <c r="DD33" s="616">
        <v>10394968</v>
      </c>
      <c r="DE33" s="620"/>
      <c r="DF33" s="620"/>
      <c r="DG33" s="620"/>
      <c r="DH33" s="620"/>
      <c r="DI33" s="620"/>
      <c r="DJ33" s="620"/>
      <c r="DK33" s="621"/>
      <c r="DL33" s="616">
        <v>6507509</v>
      </c>
      <c r="DM33" s="620"/>
      <c r="DN33" s="620"/>
      <c r="DO33" s="620"/>
      <c r="DP33" s="620"/>
      <c r="DQ33" s="620"/>
      <c r="DR33" s="620"/>
      <c r="DS33" s="620"/>
      <c r="DT33" s="620"/>
      <c r="DU33" s="620"/>
      <c r="DV33" s="621"/>
      <c r="DW33" s="613">
        <v>35.5</v>
      </c>
      <c r="DX33" s="622"/>
      <c r="DY33" s="622"/>
      <c r="DZ33" s="622"/>
      <c r="EA33" s="622"/>
      <c r="EB33" s="622"/>
      <c r="EC33" s="641"/>
    </row>
    <row r="34" spans="2:133" ht="11.25" customHeight="1" x14ac:dyDescent="0.15">
      <c r="B34" s="607" t="s">
        <v>322</v>
      </c>
      <c r="C34" s="608"/>
      <c r="D34" s="608"/>
      <c r="E34" s="608"/>
      <c r="F34" s="608"/>
      <c r="G34" s="608"/>
      <c r="H34" s="608"/>
      <c r="I34" s="608"/>
      <c r="J34" s="608"/>
      <c r="K34" s="608"/>
      <c r="L34" s="608"/>
      <c r="M34" s="608"/>
      <c r="N34" s="608"/>
      <c r="O34" s="608"/>
      <c r="P34" s="608"/>
      <c r="Q34" s="609"/>
      <c r="R34" s="610">
        <v>2363509</v>
      </c>
      <c r="S34" s="611"/>
      <c r="T34" s="611"/>
      <c r="U34" s="611"/>
      <c r="V34" s="611"/>
      <c r="W34" s="611"/>
      <c r="X34" s="611"/>
      <c r="Y34" s="612"/>
      <c r="Z34" s="636">
        <v>7</v>
      </c>
      <c r="AA34" s="636"/>
      <c r="AB34" s="636"/>
      <c r="AC34" s="636"/>
      <c r="AD34" s="637" t="s">
        <v>130</v>
      </c>
      <c r="AE34" s="637"/>
      <c r="AF34" s="637"/>
      <c r="AG34" s="637"/>
      <c r="AH34" s="637"/>
      <c r="AI34" s="637"/>
      <c r="AJ34" s="637"/>
      <c r="AK34" s="637"/>
      <c r="AL34" s="613" t="s">
        <v>130</v>
      </c>
      <c r="AM34" s="614"/>
      <c r="AN34" s="614"/>
      <c r="AO34" s="638"/>
      <c r="AP34" s="208"/>
      <c r="AQ34" s="209"/>
      <c r="AS34" s="347"/>
      <c r="AT34" s="347"/>
      <c r="AU34" s="347"/>
      <c r="AV34" s="347"/>
      <c r="AW34" s="347"/>
      <c r="AX34" s="347"/>
      <c r="AY34" s="347"/>
      <c r="AZ34" s="347"/>
      <c r="BA34" s="347"/>
      <c r="BB34" s="347"/>
      <c r="BC34" s="347"/>
      <c r="BD34" s="347"/>
      <c r="BE34" s="347"/>
      <c r="BF34" s="347"/>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7" t="s">
        <v>323</v>
      </c>
      <c r="CE34" s="608"/>
      <c r="CF34" s="608"/>
      <c r="CG34" s="608"/>
      <c r="CH34" s="608"/>
      <c r="CI34" s="608"/>
      <c r="CJ34" s="608"/>
      <c r="CK34" s="608"/>
      <c r="CL34" s="608"/>
      <c r="CM34" s="608"/>
      <c r="CN34" s="608"/>
      <c r="CO34" s="608"/>
      <c r="CP34" s="608"/>
      <c r="CQ34" s="609"/>
      <c r="CR34" s="610">
        <v>4319327</v>
      </c>
      <c r="CS34" s="611"/>
      <c r="CT34" s="611"/>
      <c r="CU34" s="611"/>
      <c r="CV34" s="611"/>
      <c r="CW34" s="611"/>
      <c r="CX34" s="611"/>
      <c r="CY34" s="612"/>
      <c r="CZ34" s="613">
        <v>13.5</v>
      </c>
      <c r="DA34" s="622"/>
      <c r="DB34" s="622"/>
      <c r="DC34" s="623"/>
      <c r="DD34" s="616">
        <v>3280268</v>
      </c>
      <c r="DE34" s="611"/>
      <c r="DF34" s="611"/>
      <c r="DG34" s="611"/>
      <c r="DH34" s="611"/>
      <c r="DI34" s="611"/>
      <c r="DJ34" s="611"/>
      <c r="DK34" s="612"/>
      <c r="DL34" s="616">
        <v>2233060</v>
      </c>
      <c r="DM34" s="611"/>
      <c r="DN34" s="611"/>
      <c r="DO34" s="611"/>
      <c r="DP34" s="611"/>
      <c r="DQ34" s="611"/>
      <c r="DR34" s="611"/>
      <c r="DS34" s="611"/>
      <c r="DT34" s="611"/>
      <c r="DU34" s="611"/>
      <c r="DV34" s="612"/>
      <c r="DW34" s="613">
        <v>12.2</v>
      </c>
      <c r="DX34" s="622"/>
      <c r="DY34" s="622"/>
      <c r="DZ34" s="622"/>
      <c r="EA34" s="622"/>
      <c r="EB34" s="622"/>
      <c r="EC34" s="641"/>
    </row>
    <row r="35" spans="2:133" ht="11.25" customHeight="1" x14ac:dyDescent="0.15">
      <c r="B35" s="607" t="s">
        <v>324</v>
      </c>
      <c r="C35" s="608"/>
      <c r="D35" s="608"/>
      <c r="E35" s="608"/>
      <c r="F35" s="608"/>
      <c r="G35" s="608"/>
      <c r="H35" s="608"/>
      <c r="I35" s="608"/>
      <c r="J35" s="608"/>
      <c r="K35" s="608"/>
      <c r="L35" s="608"/>
      <c r="M35" s="608"/>
      <c r="N35" s="608"/>
      <c r="O35" s="608"/>
      <c r="P35" s="608"/>
      <c r="Q35" s="609"/>
      <c r="R35" s="610">
        <v>108199</v>
      </c>
      <c r="S35" s="611"/>
      <c r="T35" s="611"/>
      <c r="U35" s="611"/>
      <c r="V35" s="611"/>
      <c r="W35" s="611"/>
      <c r="X35" s="611"/>
      <c r="Y35" s="612"/>
      <c r="Z35" s="636">
        <v>0.3</v>
      </c>
      <c r="AA35" s="636"/>
      <c r="AB35" s="636"/>
      <c r="AC35" s="636"/>
      <c r="AD35" s="637">
        <v>61551</v>
      </c>
      <c r="AE35" s="637"/>
      <c r="AF35" s="637"/>
      <c r="AG35" s="637"/>
      <c r="AH35" s="637"/>
      <c r="AI35" s="637"/>
      <c r="AJ35" s="637"/>
      <c r="AK35" s="637"/>
      <c r="AL35" s="613">
        <v>0.3</v>
      </c>
      <c r="AM35" s="614"/>
      <c r="AN35" s="614"/>
      <c r="AO35" s="638"/>
      <c r="AP35" s="210"/>
      <c r="AQ35" s="663" t="s">
        <v>325</v>
      </c>
      <c r="AR35" s="664"/>
      <c r="AS35" s="664"/>
      <c r="AT35" s="664"/>
      <c r="AU35" s="664"/>
      <c r="AV35" s="664"/>
      <c r="AW35" s="664"/>
      <c r="AX35" s="664"/>
      <c r="AY35" s="664"/>
      <c r="AZ35" s="664"/>
      <c r="BA35" s="664"/>
      <c r="BB35" s="664"/>
      <c r="BC35" s="664"/>
      <c r="BD35" s="664"/>
      <c r="BE35" s="664"/>
      <c r="BF35" s="665"/>
      <c r="BG35" s="663" t="s">
        <v>326</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327</v>
      </c>
      <c r="CE35" s="608"/>
      <c r="CF35" s="608"/>
      <c r="CG35" s="608"/>
      <c r="CH35" s="608"/>
      <c r="CI35" s="608"/>
      <c r="CJ35" s="608"/>
      <c r="CK35" s="608"/>
      <c r="CL35" s="608"/>
      <c r="CM35" s="608"/>
      <c r="CN35" s="608"/>
      <c r="CO35" s="608"/>
      <c r="CP35" s="608"/>
      <c r="CQ35" s="609"/>
      <c r="CR35" s="610">
        <v>196479</v>
      </c>
      <c r="CS35" s="620"/>
      <c r="CT35" s="620"/>
      <c r="CU35" s="620"/>
      <c r="CV35" s="620"/>
      <c r="CW35" s="620"/>
      <c r="CX35" s="620"/>
      <c r="CY35" s="621"/>
      <c r="CZ35" s="613">
        <v>0.6</v>
      </c>
      <c r="DA35" s="622"/>
      <c r="DB35" s="622"/>
      <c r="DC35" s="623"/>
      <c r="DD35" s="616">
        <v>138776</v>
      </c>
      <c r="DE35" s="620"/>
      <c r="DF35" s="620"/>
      <c r="DG35" s="620"/>
      <c r="DH35" s="620"/>
      <c r="DI35" s="620"/>
      <c r="DJ35" s="620"/>
      <c r="DK35" s="621"/>
      <c r="DL35" s="616">
        <v>138731</v>
      </c>
      <c r="DM35" s="620"/>
      <c r="DN35" s="620"/>
      <c r="DO35" s="620"/>
      <c r="DP35" s="620"/>
      <c r="DQ35" s="620"/>
      <c r="DR35" s="620"/>
      <c r="DS35" s="620"/>
      <c r="DT35" s="620"/>
      <c r="DU35" s="620"/>
      <c r="DV35" s="621"/>
      <c r="DW35" s="613">
        <v>0.8</v>
      </c>
      <c r="DX35" s="622"/>
      <c r="DY35" s="622"/>
      <c r="DZ35" s="622"/>
      <c r="EA35" s="622"/>
      <c r="EB35" s="622"/>
      <c r="EC35" s="641"/>
    </row>
    <row r="36" spans="2:133" ht="11.25" customHeight="1" x14ac:dyDescent="0.15">
      <c r="B36" s="607" t="s">
        <v>328</v>
      </c>
      <c r="C36" s="608"/>
      <c r="D36" s="608"/>
      <c r="E36" s="608"/>
      <c r="F36" s="608"/>
      <c r="G36" s="608"/>
      <c r="H36" s="608"/>
      <c r="I36" s="608"/>
      <c r="J36" s="608"/>
      <c r="K36" s="608"/>
      <c r="L36" s="608"/>
      <c r="M36" s="608"/>
      <c r="N36" s="608"/>
      <c r="O36" s="608"/>
      <c r="P36" s="608"/>
      <c r="Q36" s="609"/>
      <c r="R36" s="610">
        <v>187474</v>
      </c>
      <c r="S36" s="611"/>
      <c r="T36" s="611"/>
      <c r="U36" s="611"/>
      <c r="V36" s="611"/>
      <c r="W36" s="611"/>
      <c r="X36" s="611"/>
      <c r="Y36" s="612"/>
      <c r="Z36" s="636">
        <v>0.6</v>
      </c>
      <c r="AA36" s="636"/>
      <c r="AB36" s="636"/>
      <c r="AC36" s="636"/>
      <c r="AD36" s="637" t="s">
        <v>130</v>
      </c>
      <c r="AE36" s="637"/>
      <c r="AF36" s="637"/>
      <c r="AG36" s="637"/>
      <c r="AH36" s="637"/>
      <c r="AI36" s="637"/>
      <c r="AJ36" s="637"/>
      <c r="AK36" s="637"/>
      <c r="AL36" s="613" t="s">
        <v>130</v>
      </c>
      <c r="AM36" s="614"/>
      <c r="AN36" s="614"/>
      <c r="AO36" s="638"/>
      <c r="AP36" s="210"/>
      <c r="AQ36" s="654" t="s">
        <v>329</v>
      </c>
      <c r="AR36" s="655"/>
      <c r="AS36" s="655"/>
      <c r="AT36" s="655"/>
      <c r="AU36" s="655"/>
      <c r="AV36" s="655"/>
      <c r="AW36" s="655"/>
      <c r="AX36" s="655"/>
      <c r="AY36" s="656"/>
      <c r="AZ36" s="657">
        <v>4984251</v>
      </c>
      <c r="BA36" s="658"/>
      <c r="BB36" s="658"/>
      <c r="BC36" s="658"/>
      <c r="BD36" s="658"/>
      <c r="BE36" s="658"/>
      <c r="BF36" s="659"/>
      <c r="BG36" s="660" t="s">
        <v>330</v>
      </c>
      <c r="BH36" s="661"/>
      <c r="BI36" s="661"/>
      <c r="BJ36" s="661"/>
      <c r="BK36" s="661"/>
      <c r="BL36" s="661"/>
      <c r="BM36" s="661"/>
      <c r="BN36" s="661"/>
      <c r="BO36" s="661"/>
      <c r="BP36" s="661"/>
      <c r="BQ36" s="661"/>
      <c r="BR36" s="661"/>
      <c r="BS36" s="661"/>
      <c r="BT36" s="661"/>
      <c r="BU36" s="662"/>
      <c r="BV36" s="657">
        <v>3238</v>
      </c>
      <c r="BW36" s="658"/>
      <c r="BX36" s="658"/>
      <c r="BY36" s="658"/>
      <c r="BZ36" s="658"/>
      <c r="CA36" s="658"/>
      <c r="CB36" s="659"/>
      <c r="CD36" s="607" t="s">
        <v>331</v>
      </c>
      <c r="CE36" s="608"/>
      <c r="CF36" s="608"/>
      <c r="CG36" s="608"/>
      <c r="CH36" s="608"/>
      <c r="CI36" s="608"/>
      <c r="CJ36" s="608"/>
      <c r="CK36" s="608"/>
      <c r="CL36" s="608"/>
      <c r="CM36" s="608"/>
      <c r="CN36" s="608"/>
      <c r="CO36" s="608"/>
      <c r="CP36" s="608"/>
      <c r="CQ36" s="609"/>
      <c r="CR36" s="610">
        <v>4342838</v>
      </c>
      <c r="CS36" s="611"/>
      <c r="CT36" s="611"/>
      <c r="CU36" s="611"/>
      <c r="CV36" s="611"/>
      <c r="CW36" s="611"/>
      <c r="CX36" s="611"/>
      <c r="CY36" s="612"/>
      <c r="CZ36" s="613">
        <v>13.6</v>
      </c>
      <c r="DA36" s="622"/>
      <c r="DB36" s="622"/>
      <c r="DC36" s="623"/>
      <c r="DD36" s="616">
        <v>3370392</v>
      </c>
      <c r="DE36" s="611"/>
      <c r="DF36" s="611"/>
      <c r="DG36" s="611"/>
      <c r="DH36" s="611"/>
      <c r="DI36" s="611"/>
      <c r="DJ36" s="611"/>
      <c r="DK36" s="612"/>
      <c r="DL36" s="616">
        <v>1766954</v>
      </c>
      <c r="DM36" s="611"/>
      <c r="DN36" s="611"/>
      <c r="DO36" s="611"/>
      <c r="DP36" s="611"/>
      <c r="DQ36" s="611"/>
      <c r="DR36" s="611"/>
      <c r="DS36" s="611"/>
      <c r="DT36" s="611"/>
      <c r="DU36" s="611"/>
      <c r="DV36" s="612"/>
      <c r="DW36" s="613">
        <v>9.6</v>
      </c>
      <c r="DX36" s="622"/>
      <c r="DY36" s="622"/>
      <c r="DZ36" s="622"/>
      <c r="EA36" s="622"/>
      <c r="EB36" s="622"/>
      <c r="EC36" s="641"/>
    </row>
    <row r="37" spans="2:133" ht="11.25" customHeight="1" x14ac:dyDescent="0.15">
      <c r="B37" s="607" t="s">
        <v>332</v>
      </c>
      <c r="C37" s="608"/>
      <c r="D37" s="608"/>
      <c r="E37" s="608"/>
      <c r="F37" s="608"/>
      <c r="G37" s="608"/>
      <c r="H37" s="608"/>
      <c r="I37" s="608"/>
      <c r="J37" s="608"/>
      <c r="K37" s="608"/>
      <c r="L37" s="608"/>
      <c r="M37" s="608"/>
      <c r="N37" s="608"/>
      <c r="O37" s="608"/>
      <c r="P37" s="608"/>
      <c r="Q37" s="609"/>
      <c r="R37" s="610">
        <v>183560</v>
      </c>
      <c r="S37" s="611"/>
      <c r="T37" s="611"/>
      <c r="U37" s="611"/>
      <c r="V37" s="611"/>
      <c r="W37" s="611"/>
      <c r="X37" s="611"/>
      <c r="Y37" s="612"/>
      <c r="Z37" s="636">
        <v>0.5</v>
      </c>
      <c r="AA37" s="636"/>
      <c r="AB37" s="636"/>
      <c r="AC37" s="636"/>
      <c r="AD37" s="637" t="s">
        <v>130</v>
      </c>
      <c r="AE37" s="637"/>
      <c r="AF37" s="637"/>
      <c r="AG37" s="637"/>
      <c r="AH37" s="637"/>
      <c r="AI37" s="637"/>
      <c r="AJ37" s="637"/>
      <c r="AK37" s="637"/>
      <c r="AL37" s="613" t="s">
        <v>130</v>
      </c>
      <c r="AM37" s="614"/>
      <c r="AN37" s="614"/>
      <c r="AO37" s="638"/>
      <c r="AQ37" s="642" t="s">
        <v>333</v>
      </c>
      <c r="AR37" s="643"/>
      <c r="AS37" s="643"/>
      <c r="AT37" s="643"/>
      <c r="AU37" s="643"/>
      <c r="AV37" s="643"/>
      <c r="AW37" s="643"/>
      <c r="AX37" s="643"/>
      <c r="AY37" s="644"/>
      <c r="AZ37" s="610">
        <v>1024694</v>
      </c>
      <c r="BA37" s="611"/>
      <c r="BB37" s="611"/>
      <c r="BC37" s="611"/>
      <c r="BD37" s="620"/>
      <c r="BE37" s="620"/>
      <c r="BF37" s="645"/>
      <c r="BG37" s="607" t="s">
        <v>334</v>
      </c>
      <c r="BH37" s="608"/>
      <c r="BI37" s="608"/>
      <c r="BJ37" s="608"/>
      <c r="BK37" s="608"/>
      <c r="BL37" s="608"/>
      <c r="BM37" s="608"/>
      <c r="BN37" s="608"/>
      <c r="BO37" s="608"/>
      <c r="BP37" s="608"/>
      <c r="BQ37" s="608"/>
      <c r="BR37" s="608"/>
      <c r="BS37" s="608"/>
      <c r="BT37" s="608"/>
      <c r="BU37" s="609"/>
      <c r="BV37" s="610">
        <v>-130827</v>
      </c>
      <c r="BW37" s="611"/>
      <c r="BX37" s="611"/>
      <c r="BY37" s="611"/>
      <c r="BZ37" s="611"/>
      <c r="CA37" s="611"/>
      <c r="CB37" s="646"/>
      <c r="CD37" s="607" t="s">
        <v>335</v>
      </c>
      <c r="CE37" s="608"/>
      <c r="CF37" s="608"/>
      <c r="CG37" s="608"/>
      <c r="CH37" s="608"/>
      <c r="CI37" s="608"/>
      <c r="CJ37" s="608"/>
      <c r="CK37" s="608"/>
      <c r="CL37" s="608"/>
      <c r="CM37" s="608"/>
      <c r="CN37" s="608"/>
      <c r="CO37" s="608"/>
      <c r="CP37" s="608"/>
      <c r="CQ37" s="609"/>
      <c r="CR37" s="610">
        <v>150331</v>
      </c>
      <c r="CS37" s="620"/>
      <c r="CT37" s="620"/>
      <c r="CU37" s="620"/>
      <c r="CV37" s="620"/>
      <c r="CW37" s="620"/>
      <c r="CX37" s="620"/>
      <c r="CY37" s="621"/>
      <c r="CZ37" s="613">
        <v>0.5</v>
      </c>
      <c r="DA37" s="622"/>
      <c r="DB37" s="622"/>
      <c r="DC37" s="623"/>
      <c r="DD37" s="616">
        <v>150331</v>
      </c>
      <c r="DE37" s="620"/>
      <c r="DF37" s="620"/>
      <c r="DG37" s="620"/>
      <c r="DH37" s="620"/>
      <c r="DI37" s="620"/>
      <c r="DJ37" s="620"/>
      <c r="DK37" s="621"/>
      <c r="DL37" s="616">
        <v>150331</v>
      </c>
      <c r="DM37" s="620"/>
      <c r="DN37" s="620"/>
      <c r="DO37" s="620"/>
      <c r="DP37" s="620"/>
      <c r="DQ37" s="620"/>
      <c r="DR37" s="620"/>
      <c r="DS37" s="620"/>
      <c r="DT37" s="620"/>
      <c r="DU37" s="620"/>
      <c r="DV37" s="621"/>
      <c r="DW37" s="613">
        <v>0.8</v>
      </c>
      <c r="DX37" s="622"/>
      <c r="DY37" s="622"/>
      <c r="DZ37" s="622"/>
      <c r="EA37" s="622"/>
      <c r="EB37" s="622"/>
      <c r="EC37" s="641"/>
    </row>
    <row r="38" spans="2:133" ht="11.25" customHeight="1" x14ac:dyDescent="0.15">
      <c r="B38" s="607" t="s">
        <v>336</v>
      </c>
      <c r="C38" s="608"/>
      <c r="D38" s="608"/>
      <c r="E38" s="608"/>
      <c r="F38" s="608"/>
      <c r="G38" s="608"/>
      <c r="H38" s="608"/>
      <c r="I38" s="608"/>
      <c r="J38" s="608"/>
      <c r="K38" s="608"/>
      <c r="L38" s="608"/>
      <c r="M38" s="608"/>
      <c r="N38" s="608"/>
      <c r="O38" s="608"/>
      <c r="P38" s="608"/>
      <c r="Q38" s="609"/>
      <c r="R38" s="610">
        <v>930551</v>
      </c>
      <c r="S38" s="611"/>
      <c r="T38" s="611"/>
      <c r="U38" s="611"/>
      <c r="V38" s="611"/>
      <c r="W38" s="611"/>
      <c r="X38" s="611"/>
      <c r="Y38" s="612"/>
      <c r="Z38" s="636">
        <v>2.8</v>
      </c>
      <c r="AA38" s="636"/>
      <c r="AB38" s="636"/>
      <c r="AC38" s="636"/>
      <c r="AD38" s="637" t="s">
        <v>130</v>
      </c>
      <c r="AE38" s="637"/>
      <c r="AF38" s="637"/>
      <c r="AG38" s="637"/>
      <c r="AH38" s="637"/>
      <c r="AI38" s="637"/>
      <c r="AJ38" s="637"/>
      <c r="AK38" s="637"/>
      <c r="AL38" s="613" t="s">
        <v>130</v>
      </c>
      <c r="AM38" s="614"/>
      <c r="AN38" s="614"/>
      <c r="AO38" s="638"/>
      <c r="AQ38" s="642" t="s">
        <v>337</v>
      </c>
      <c r="AR38" s="643"/>
      <c r="AS38" s="643"/>
      <c r="AT38" s="643"/>
      <c r="AU38" s="643"/>
      <c r="AV38" s="643"/>
      <c r="AW38" s="643"/>
      <c r="AX38" s="643"/>
      <c r="AY38" s="644"/>
      <c r="AZ38" s="610">
        <v>656360</v>
      </c>
      <c r="BA38" s="611"/>
      <c r="BB38" s="611"/>
      <c r="BC38" s="611"/>
      <c r="BD38" s="620"/>
      <c r="BE38" s="620"/>
      <c r="BF38" s="645"/>
      <c r="BG38" s="607" t="s">
        <v>338</v>
      </c>
      <c r="BH38" s="608"/>
      <c r="BI38" s="608"/>
      <c r="BJ38" s="608"/>
      <c r="BK38" s="608"/>
      <c r="BL38" s="608"/>
      <c r="BM38" s="608"/>
      <c r="BN38" s="608"/>
      <c r="BO38" s="608"/>
      <c r="BP38" s="608"/>
      <c r="BQ38" s="608"/>
      <c r="BR38" s="608"/>
      <c r="BS38" s="608"/>
      <c r="BT38" s="608"/>
      <c r="BU38" s="609"/>
      <c r="BV38" s="610">
        <v>7467</v>
      </c>
      <c r="BW38" s="611"/>
      <c r="BX38" s="611"/>
      <c r="BY38" s="611"/>
      <c r="BZ38" s="611"/>
      <c r="CA38" s="611"/>
      <c r="CB38" s="646"/>
      <c r="CD38" s="607" t="s">
        <v>339</v>
      </c>
      <c r="CE38" s="608"/>
      <c r="CF38" s="608"/>
      <c r="CG38" s="608"/>
      <c r="CH38" s="608"/>
      <c r="CI38" s="608"/>
      <c r="CJ38" s="608"/>
      <c r="CK38" s="608"/>
      <c r="CL38" s="608"/>
      <c r="CM38" s="608"/>
      <c r="CN38" s="608"/>
      <c r="CO38" s="608"/>
      <c r="CP38" s="608"/>
      <c r="CQ38" s="609"/>
      <c r="CR38" s="610">
        <v>2944595</v>
      </c>
      <c r="CS38" s="611"/>
      <c r="CT38" s="611"/>
      <c r="CU38" s="611"/>
      <c r="CV38" s="611"/>
      <c r="CW38" s="611"/>
      <c r="CX38" s="611"/>
      <c r="CY38" s="612"/>
      <c r="CZ38" s="613">
        <v>9.1999999999999993</v>
      </c>
      <c r="DA38" s="622"/>
      <c r="DB38" s="622"/>
      <c r="DC38" s="623"/>
      <c r="DD38" s="616">
        <v>2437969</v>
      </c>
      <c r="DE38" s="611"/>
      <c r="DF38" s="611"/>
      <c r="DG38" s="611"/>
      <c r="DH38" s="611"/>
      <c r="DI38" s="611"/>
      <c r="DJ38" s="611"/>
      <c r="DK38" s="612"/>
      <c r="DL38" s="616">
        <v>2034496</v>
      </c>
      <c r="DM38" s="611"/>
      <c r="DN38" s="611"/>
      <c r="DO38" s="611"/>
      <c r="DP38" s="611"/>
      <c r="DQ38" s="611"/>
      <c r="DR38" s="611"/>
      <c r="DS38" s="611"/>
      <c r="DT38" s="611"/>
      <c r="DU38" s="611"/>
      <c r="DV38" s="612"/>
      <c r="DW38" s="613">
        <v>11.1</v>
      </c>
      <c r="DX38" s="622"/>
      <c r="DY38" s="622"/>
      <c r="DZ38" s="622"/>
      <c r="EA38" s="622"/>
      <c r="EB38" s="622"/>
      <c r="EC38" s="641"/>
    </row>
    <row r="39" spans="2:133" ht="11.25" customHeight="1" x14ac:dyDescent="0.15">
      <c r="B39" s="607" t="s">
        <v>340</v>
      </c>
      <c r="C39" s="608"/>
      <c r="D39" s="608"/>
      <c r="E39" s="608"/>
      <c r="F39" s="608"/>
      <c r="G39" s="608"/>
      <c r="H39" s="608"/>
      <c r="I39" s="608"/>
      <c r="J39" s="608"/>
      <c r="K39" s="608"/>
      <c r="L39" s="608"/>
      <c r="M39" s="608"/>
      <c r="N39" s="608"/>
      <c r="O39" s="608"/>
      <c r="P39" s="608"/>
      <c r="Q39" s="609"/>
      <c r="R39" s="610">
        <v>958366</v>
      </c>
      <c r="S39" s="611"/>
      <c r="T39" s="611"/>
      <c r="U39" s="611"/>
      <c r="V39" s="611"/>
      <c r="W39" s="611"/>
      <c r="X39" s="611"/>
      <c r="Y39" s="612"/>
      <c r="Z39" s="636">
        <v>2.9</v>
      </c>
      <c r="AA39" s="636"/>
      <c r="AB39" s="636"/>
      <c r="AC39" s="636"/>
      <c r="AD39" s="637">
        <v>1007</v>
      </c>
      <c r="AE39" s="637"/>
      <c r="AF39" s="637"/>
      <c r="AG39" s="637"/>
      <c r="AH39" s="637"/>
      <c r="AI39" s="637"/>
      <c r="AJ39" s="637"/>
      <c r="AK39" s="637"/>
      <c r="AL39" s="613">
        <v>0</v>
      </c>
      <c r="AM39" s="614"/>
      <c r="AN39" s="614"/>
      <c r="AO39" s="638"/>
      <c r="AQ39" s="642" t="s">
        <v>341</v>
      </c>
      <c r="AR39" s="643"/>
      <c r="AS39" s="643"/>
      <c r="AT39" s="643"/>
      <c r="AU39" s="643"/>
      <c r="AV39" s="643"/>
      <c r="AW39" s="643"/>
      <c r="AX39" s="643"/>
      <c r="AY39" s="644"/>
      <c r="AZ39" s="610">
        <v>358602</v>
      </c>
      <c r="BA39" s="611"/>
      <c r="BB39" s="611"/>
      <c r="BC39" s="611"/>
      <c r="BD39" s="620"/>
      <c r="BE39" s="620"/>
      <c r="BF39" s="645"/>
      <c r="BG39" s="607" t="s">
        <v>342</v>
      </c>
      <c r="BH39" s="608"/>
      <c r="BI39" s="608"/>
      <c r="BJ39" s="608"/>
      <c r="BK39" s="608"/>
      <c r="BL39" s="608"/>
      <c r="BM39" s="608"/>
      <c r="BN39" s="608"/>
      <c r="BO39" s="608"/>
      <c r="BP39" s="608"/>
      <c r="BQ39" s="608"/>
      <c r="BR39" s="608"/>
      <c r="BS39" s="608"/>
      <c r="BT39" s="608"/>
      <c r="BU39" s="609"/>
      <c r="BV39" s="610">
        <v>10968</v>
      </c>
      <c r="BW39" s="611"/>
      <c r="BX39" s="611"/>
      <c r="BY39" s="611"/>
      <c r="BZ39" s="611"/>
      <c r="CA39" s="611"/>
      <c r="CB39" s="646"/>
      <c r="CD39" s="607" t="s">
        <v>343</v>
      </c>
      <c r="CE39" s="608"/>
      <c r="CF39" s="608"/>
      <c r="CG39" s="608"/>
      <c r="CH39" s="608"/>
      <c r="CI39" s="608"/>
      <c r="CJ39" s="608"/>
      <c r="CK39" s="608"/>
      <c r="CL39" s="608"/>
      <c r="CM39" s="608"/>
      <c r="CN39" s="608"/>
      <c r="CO39" s="608"/>
      <c r="CP39" s="608"/>
      <c r="CQ39" s="609"/>
      <c r="CR39" s="610">
        <v>702186</v>
      </c>
      <c r="CS39" s="620"/>
      <c r="CT39" s="620"/>
      <c r="CU39" s="620"/>
      <c r="CV39" s="620"/>
      <c r="CW39" s="620"/>
      <c r="CX39" s="620"/>
      <c r="CY39" s="621"/>
      <c r="CZ39" s="613">
        <v>2.2000000000000002</v>
      </c>
      <c r="DA39" s="622"/>
      <c r="DB39" s="622"/>
      <c r="DC39" s="623"/>
      <c r="DD39" s="616">
        <v>602382</v>
      </c>
      <c r="DE39" s="620"/>
      <c r="DF39" s="620"/>
      <c r="DG39" s="620"/>
      <c r="DH39" s="620"/>
      <c r="DI39" s="620"/>
      <c r="DJ39" s="620"/>
      <c r="DK39" s="621"/>
      <c r="DL39" s="616" t="s">
        <v>130</v>
      </c>
      <c r="DM39" s="620"/>
      <c r="DN39" s="620"/>
      <c r="DO39" s="620"/>
      <c r="DP39" s="620"/>
      <c r="DQ39" s="620"/>
      <c r="DR39" s="620"/>
      <c r="DS39" s="620"/>
      <c r="DT39" s="620"/>
      <c r="DU39" s="620"/>
      <c r="DV39" s="621"/>
      <c r="DW39" s="613" t="s">
        <v>130</v>
      </c>
      <c r="DX39" s="622"/>
      <c r="DY39" s="622"/>
      <c r="DZ39" s="622"/>
      <c r="EA39" s="622"/>
      <c r="EB39" s="622"/>
      <c r="EC39" s="641"/>
    </row>
    <row r="40" spans="2:133" ht="11.25" customHeight="1" x14ac:dyDescent="0.15">
      <c r="B40" s="607" t="s">
        <v>344</v>
      </c>
      <c r="C40" s="608"/>
      <c r="D40" s="608"/>
      <c r="E40" s="608"/>
      <c r="F40" s="608"/>
      <c r="G40" s="608"/>
      <c r="H40" s="608"/>
      <c r="I40" s="608"/>
      <c r="J40" s="608"/>
      <c r="K40" s="608"/>
      <c r="L40" s="608"/>
      <c r="M40" s="608"/>
      <c r="N40" s="608"/>
      <c r="O40" s="608"/>
      <c r="P40" s="608"/>
      <c r="Q40" s="609"/>
      <c r="R40" s="610">
        <v>2693500</v>
      </c>
      <c r="S40" s="611"/>
      <c r="T40" s="611"/>
      <c r="U40" s="611"/>
      <c r="V40" s="611"/>
      <c r="W40" s="611"/>
      <c r="X40" s="611"/>
      <c r="Y40" s="612"/>
      <c r="Z40" s="636">
        <v>8</v>
      </c>
      <c r="AA40" s="636"/>
      <c r="AB40" s="636"/>
      <c r="AC40" s="636"/>
      <c r="AD40" s="637" t="s">
        <v>130</v>
      </c>
      <c r="AE40" s="637"/>
      <c r="AF40" s="637"/>
      <c r="AG40" s="637"/>
      <c r="AH40" s="637"/>
      <c r="AI40" s="637"/>
      <c r="AJ40" s="637"/>
      <c r="AK40" s="637"/>
      <c r="AL40" s="613" t="s">
        <v>130</v>
      </c>
      <c r="AM40" s="614"/>
      <c r="AN40" s="614"/>
      <c r="AO40" s="638"/>
      <c r="AQ40" s="642" t="s">
        <v>345</v>
      </c>
      <c r="AR40" s="643"/>
      <c r="AS40" s="643"/>
      <c r="AT40" s="643"/>
      <c r="AU40" s="643"/>
      <c r="AV40" s="643"/>
      <c r="AW40" s="643"/>
      <c r="AX40" s="643"/>
      <c r="AY40" s="644"/>
      <c r="AZ40" s="610" t="s">
        <v>130</v>
      </c>
      <c r="BA40" s="611"/>
      <c r="BB40" s="611"/>
      <c r="BC40" s="611"/>
      <c r="BD40" s="620"/>
      <c r="BE40" s="620"/>
      <c r="BF40" s="645"/>
      <c r="BG40" s="647" t="s">
        <v>346</v>
      </c>
      <c r="BH40" s="648"/>
      <c r="BI40" s="648"/>
      <c r="BJ40" s="648"/>
      <c r="BK40" s="648"/>
      <c r="BL40" s="345"/>
      <c r="BM40" s="608" t="s">
        <v>347</v>
      </c>
      <c r="BN40" s="608"/>
      <c r="BO40" s="608"/>
      <c r="BP40" s="608"/>
      <c r="BQ40" s="608"/>
      <c r="BR40" s="608"/>
      <c r="BS40" s="608"/>
      <c r="BT40" s="608"/>
      <c r="BU40" s="609"/>
      <c r="BV40" s="610">
        <v>81</v>
      </c>
      <c r="BW40" s="611"/>
      <c r="BX40" s="611"/>
      <c r="BY40" s="611"/>
      <c r="BZ40" s="611"/>
      <c r="CA40" s="611"/>
      <c r="CB40" s="646"/>
      <c r="CD40" s="607" t="s">
        <v>348</v>
      </c>
      <c r="CE40" s="608"/>
      <c r="CF40" s="608"/>
      <c r="CG40" s="608"/>
      <c r="CH40" s="608"/>
      <c r="CI40" s="608"/>
      <c r="CJ40" s="608"/>
      <c r="CK40" s="608"/>
      <c r="CL40" s="608"/>
      <c r="CM40" s="608"/>
      <c r="CN40" s="608"/>
      <c r="CO40" s="608"/>
      <c r="CP40" s="608"/>
      <c r="CQ40" s="609"/>
      <c r="CR40" s="610">
        <v>997837</v>
      </c>
      <c r="CS40" s="611"/>
      <c r="CT40" s="611"/>
      <c r="CU40" s="611"/>
      <c r="CV40" s="611"/>
      <c r="CW40" s="611"/>
      <c r="CX40" s="611"/>
      <c r="CY40" s="612"/>
      <c r="CZ40" s="613">
        <v>3.1</v>
      </c>
      <c r="DA40" s="622"/>
      <c r="DB40" s="622"/>
      <c r="DC40" s="623"/>
      <c r="DD40" s="616">
        <v>565181</v>
      </c>
      <c r="DE40" s="611"/>
      <c r="DF40" s="611"/>
      <c r="DG40" s="611"/>
      <c r="DH40" s="611"/>
      <c r="DI40" s="611"/>
      <c r="DJ40" s="611"/>
      <c r="DK40" s="612"/>
      <c r="DL40" s="616">
        <v>334268</v>
      </c>
      <c r="DM40" s="611"/>
      <c r="DN40" s="611"/>
      <c r="DO40" s="611"/>
      <c r="DP40" s="611"/>
      <c r="DQ40" s="611"/>
      <c r="DR40" s="611"/>
      <c r="DS40" s="611"/>
      <c r="DT40" s="611"/>
      <c r="DU40" s="611"/>
      <c r="DV40" s="612"/>
      <c r="DW40" s="613">
        <v>1.8</v>
      </c>
      <c r="DX40" s="622"/>
      <c r="DY40" s="622"/>
      <c r="DZ40" s="622"/>
      <c r="EA40" s="622"/>
      <c r="EB40" s="622"/>
      <c r="EC40" s="641"/>
    </row>
    <row r="41" spans="2:133" ht="11.25" customHeight="1" x14ac:dyDescent="0.15">
      <c r="B41" s="607" t="s">
        <v>349</v>
      </c>
      <c r="C41" s="608"/>
      <c r="D41" s="608"/>
      <c r="E41" s="608"/>
      <c r="F41" s="608"/>
      <c r="G41" s="608"/>
      <c r="H41" s="608"/>
      <c r="I41" s="608"/>
      <c r="J41" s="608"/>
      <c r="K41" s="608"/>
      <c r="L41" s="608"/>
      <c r="M41" s="608"/>
      <c r="N41" s="608"/>
      <c r="O41" s="608"/>
      <c r="P41" s="608"/>
      <c r="Q41" s="609"/>
      <c r="R41" s="610" t="s">
        <v>130</v>
      </c>
      <c r="S41" s="611"/>
      <c r="T41" s="611"/>
      <c r="U41" s="611"/>
      <c r="V41" s="611"/>
      <c r="W41" s="611"/>
      <c r="X41" s="611"/>
      <c r="Y41" s="612"/>
      <c r="Z41" s="636" t="s">
        <v>130</v>
      </c>
      <c r="AA41" s="636"/>
      <c r="AB41" s="636"/>
      <c r="AC41" s="636"/>
      <c r="AD41" s="637" t="s">
        <v>130</v>
      </c>
      <c r="AE41" s="637"/>
      <c r="AF41" s="637"/>
      <c r="AG41" s="637"/>
      <c r="AH41" s="637"/>
      <c r="AI41" s="637"/>
      <c r="AJ41" s="637"/>
      <c r="AK41" s="637"/>
      <c r="AL41" s="613" t="s">
        <v>130</v>
      </c>
      <c r="AM41" s="614"/>
      <c r="AN41" s="614"/>
      <c r="AO41" s="638"/>
      <c r="AQ41" s="642" t="s">
        <v>350</v>
      </c>
      <c r="AR41" s="643"/>
      <c r="AS41" s="643"/>
      <c r="AT41" s="643"/>
      <c r="AU41" s="643"/>
      <c r="AV41" s="643"/>
      <c r="AW41" s="643"/>
      <c r="AX41" s="643"/>
      <c r="AY41" s="644"/>
      <c r="AZ41" s="610">
        <v>673841</v>
      </c>
      <c r="BA41" s="611"/>
      <c r="BB41" s="611"/>
      <c r="BC41" s="611"/>
      <c r="BD41" s="620"/>
      <c r="BE41" s="620"/>
      <c r="BF41" s="645"/>
      <c r="BG41" s="647"/>
      <c r="BH41" s="648"/>
      <c r="BI41" s="648"/>
      <c r="BJ41" s="648"/>
      <c r="BK41" s="648"/>
      <c r="BL41" s="345"/>
      <c r="BM41" s="608" t="s">
        <v>351</v>
      </c>
      <c r="BN41" s="608"/>
      <c r="BO41" s="608"/>
      <c r="BP41" s="608"/>
      <c r="BQ41" s="608"/>
      <c r="BR41" s="608"/>
      <c r="BS41" s="608"/>
      <c r="BT41" s="608"/>
      <c r="BU41" s="609"/>
      <c r="BV41" s="610" t="s">
        <v>130</v>
      </c>
      <c r="BW41" s="611"/>
      <c r="BX41" s="611"/>
      <c r="BY41" s="611"/>
      <c r="BZ41" s="611"/>
      <c r="CA41" s="611"/>
      <c r="CB41" s="646"/>
      <c r="CD41" s="607" t="s">
        <v>352</v>
      </c>
      <c r="CE41" s="608"/>
      <c r="CF41" s="608"/>
      <c r="CG41" s="608"/>
      <c r="CH41" s="608"/>
      <c r="CI41" s="608"/>
      <c r="CJ41" s="608"/>
      <c r="CK41" s="608"/>
      <c r="CL41" s="608"/>
      <c r="CM41" s="608"/>
      <c r="CN41" s="608"/>
      <c r="CO41" s="608"/>
      <c r="CP41" s="608"/>
      <c r="CQ41" s="609"/>
      <c r="CR41" s="610" t="s">
        <v>130</v>
      </c>
      <c r="CS41" s="620"/>
      <c r="CT41" s="620"/>
      <c r="CU41" s="620"/>
      <c r="CV41" s="620"/>
      <c r="CW41" s="620"/>
      <c r="CX41" s="620"/>
      <c r="CY41" s="621"/>
      <c r="CZ41" s="613" t="s">
        <v>130</v>
      </c>
      <c r="DA41" s="622"/>
      <c r="DB41" s="622"/>
      <c r="DC41" s="623"/>
      <c r="DD41" s="616" t="s">
        <v>130</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15">
      <c r="B42" s="607" t="s">
        <v>353</v>
      </c>
      <c r="C42" s="608"/>
      <c r="D42" s="608"/>
      <c r="E42" s="608"/>
      <c r="F42" s="608"/>
      <c r="G42" s="608"/>
      <c r="H42" s="608"/>
      <c r="I42" s="608"/>
      <c r="J42" s="608"/>
      <c r="K42" s="608"/>
      <c r="L42" s="608"/>
      <c r="M42" s="608"/>
      <c r="N42" s="608"/>
      <c r="O42" s="608"/>
      <c r="P42" s="608"/>
      <c r="Q42" s="609"/>
      <c r="R42" s="610" t="s">
        <v>130</v>
      </c>
      <c r="S42" s="611"/>
      <c r="T42" s="611"/>
      <c r="U42" s="611"/>
      <c r="V42" s="611"/>
      <c r="W42" s="611"/>
      <c r="X42" s="611"/>
      <c r="Y42" s="612"/>
      <c r="Z42" s="636" t="s">
        <v>130</v>
      </c>
      <c r="AA42" s="636"/>
      <c r="AB42" s="636"/>
      <c r="AC42" s="636"/>
      <c r="AD42" s="637" t="s">
        <v>130</v>
      </c>
      <c r="AE42" s="637"/>
      <c r="AF42" s="637"/>
      <c r="AG42" s="637"/>
      <c r="AH42" s="637"/>
      <c r="AI42" s="637"/>
      <c r="AJ42" s="637"/>
      <c r="AK42" s="637"/>
      <c r="AL42" s="613" t="s">
        <v>130</v>
      </c>
      <c r="AM42" s="614"/>
      <c r="AN42" s="614"/>
      <c r="AO42" s="638"/>
      <c r="AQ42" s="651" t="s">
        <v>354</v>
      </c>
      <c r="AR42" s="652"/>
      <c r="AS42" s="652"/>
      <c r="AT42" s="652"/>
      <c r="AU42" s="652"/>
      <c r="AV42" s="652"/>
      <c r="AW42" s="652"/>
      <c r="AX42" s="652"/>
      <c r="AY42" s="653"/>
      <c r="AZ42" s="590">
        <v>2270754</v>
      </c>
      <c r="BA42" s="624"/>
      <c r="BB42" s="624"/>
      <c r="BC42" s="624"/>
      <c r="BD42" s="591"/>
      <c r="BE42" s="591"/>
      <c r="BF42" s="639"/>
      <c r="BG42" s="649"/>
      <c r="BH42" s="650"/>
      <c r="BI42" s="650"/>
      <c r="BJ42" s="650"/>
      <c r="BK42" s="650"/>
      <c r="BL42" s="346"/>
      <c r="BM42" s="588" t="s">
        <v>355</v>
      </c>
      <c r="BN42" s="588"/>
      <c r="BO42" s="588"/>
      <c r="BP42" s="588"/>
      <c r="BQ42" s="588"/>
      <c r="BR42" s="588"/>
      <c r="BS42" s="588"/>
      <c r="BT42" s="588"/>
      <c r="BU42" s="589"/>
      <c r="BV42" s="590">
        <v>442</v>
      </c>
      <c r="BW42" s="624"/>
      <c r="BX42" s="624"/>
      <c r="BY42" s="624"/>
      <c r="BZ42" s="624"/>
      <c r="CA42" s="624"/>
      <c r="CB42" s="640"/>
      <c r="CD42" s="607" t="s">
        <v>356</v>
      </c>
      <c r="CE42" s="608"/>
      <c r="CF42" s="608"/>
      <c r="CG42" s="608"/>
      <c r="CH42" s="608"/>
      <c r="CI42" s="608"/>
      <c r="CJ42" s="608"/>
      <c r="CK42" s="608"/>
      <c r="CL42" s="608"/>
      <c r="CM42" s="608"/>
      <c r="CN42" s="608"/>
      <c r="CO42" s="608"/>
      <c r="CP42" s="608"/>
      <c r="CQ42" s="609"/>
      <c r="CR42" s="610">
        <v>4242203</v>
      </c>
      <c r="CS42" s="620"/>
      <c r="CT42" s="620"/>
      <c r="CU42" s="620"/>
      <c r="CV42" s="620"/>
      <c r="CW42" s="620"/>
      <c r="CX42" s="620"/>
      <c r="CY42" s="621"/>
      <c r="CZ42" s="613">
        <v>13.2</v>
      </c>
      <c r="DA42" s="622"/>
      <c r="DB42" s="622"/>
      <c r="DC42" s="623"/>
      <c r="DD42" s="616">
        <v>944304</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15">
      <c r="B43" s="607" t="s">
        <v>357</v>
      </c>
      <c r="C43" s="608"/>
      <c r="D43" s="608"/>
      <c r="E43" s="608"/>
      <c r="F43" s="608"/>
      <c r="G43" s="608"/>
      <c r="H43" s="608"/>
      <c r="I43" s="608"/>
      <c r="J43" s="608"/>
      <c r="K43" s="608"/>
      <c r="L43" s="608"/>
      <c r="M43" s="608"/>
      <c r="N43" s="608"/>
      <c r="O43" s="608"/>
      <c r="P43" s="608"/>
      <c r="Q43" s="609"/>
      <c r="R43" s="610">
        <v>513900</v>
      </c>
      <c r="S43" s="611"/>
      <c r="T43" s="611"/>
      <c r="U43" s="611"/>
      <c r="V43" s="611"/>
      <c r="W43" s="611"/>
      <c r="X43" s="611"/>
      <c r="Y43" s="612"/>
      <c r="Z43" s="636">
        <v>1.5</v>
      </c>
      <c r="AA43" s="636"/>
      <c r="AB43" s="636"/>
      <c r="AC43" s="636"/>
      <c r="AD43" s="637" t="s">
        <v>130</v>
      </c>
      <c r="AE43" s="637"/>
      <c r="AF43" s="637"/>
      <c r="AG43" s="637"/>
      <c r="AH43" s="637"/>
      <c r="AI43" s="637"/>
      <c r="AJ43" s="637"/>
      <c r="AK43" s="637"/>
      <c r="AL43" s="613" t="s">
        <v>130</v>
      </c>
      <c r="AM43" s="614"/>
      <c r="AN43" s="614"/>
      <c r="AO43" s="638"/>
      <c r="CD43" s="607" t="s">
        <v>358</v>
      </c>
      <c r="CE43" s="608"/>
      <c r="CF43" s="608"/>
      <c r="CG43" s="608"/>
      <c r="CH43" s="608"/>
      <c r="CI43" s="608"/>
      <c r="CJ43" s="608"/>
      <c r="CK43" s="608"/>
      <c r="CL43" s="608"/>
      <c r="CM43" s="608"/>
      <c r="CN43" s="608"/>
      <c r="CO43" s="608"/>
      <c r="CP43" s="608"/>
      <c r="CQ43" s="609"/>
      <c r="CR43" s="610">
        <v>82118</v>
      </c>
      <c r="CS43" s="620"/>
      <c r="CT43" s="620"/>
      <c r="CU43" s="620"/>
      <c r="CV43" s="620"/>
      <c r="CW43" s="620"/>
      <c r="CX43" s="620"/>
      <c r="CY43" s="621"/>
      <c r="CZ43" s="613">
        <v>0.3</v>
      </c>
      <c r="DA43" s="622"/>
      <c r="DB43" s="622"/>
      <c r="DC43" s="623"/>
      <c r="DD43" s="616">
        <v>82118</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15">
      <c r="B44" s="587" t="s">
        <v>359</v>
      </c>
      <c r="C44" s="588"/>
      <c r="D44" s="588"/>
      <c r="E44" s="588"/>
      <c r="F44" s="588"/>
      <c r="G44" s="588"/>
      <c r="H44" s="588"/>
      <c r="I44" s="588"/>
      <c r="J44" s="588"/>
      <c r="K44" s="588"/>
      <c r="L44" s="588"/>
      <c r="M44" s="588"/>
      <c r="N44" s="588"/>
      <c r="O44" s="588"/>
      <c r="P44" s="588"/>
      <c r="Q44" s="589"/>
      <c r="R44" s="590">
        <v>33556630</v>
      </c>
      <c r="S44" s="624"/>
      <c r="T44" s="624"/>
      <c r="U44" s="624"/>
      <c r="V44" s="624"/>
      <c r="W44" s="624"/>
      <c r="X44" s="624"/>
      <c r="Y44" s="625"/>
      <c r="Z44" s="626">
        <v>100</v>
      </c>
      <c r="AA44" s="626"/>
      <c r="AB44" s="626"/>
      <c r="AC44" s="626"/>
      <c r="AD44" s="627">
        <v>17812894</v>
      </c>
      <c r="AE44" s="627"/>
      <c r="AF44" s="627"/>
      <c r="AG44" s="627"/>
      <c r="AH44" s="627"/>
      <c r="AI44" s="627"/>
      <c r="AJ44" s="627"/>
      <c r="AK44" s="627"/>
      <c r="AL44" s="593">
        <v>100</v>
      </c>
      <c r="AM44" s="628"/>
      <c r="AN44" s="628"/>
      <c r="AO44" s="629"/>
      <c r="CD44" s="630" t="s">
        <v>306</v>
      </c>
      <c r="CE44" s="631"/>
      <c r="CF44" s="607" t="s">
        <v>360</v>
      </c>
      <c r="CG44" s="608"/>
      <c r="CH44" s="608"/>
      <c r="CI44" s="608"/>
      <c r="CJ44" s="608"/>
      <c r="CK44" s="608"/>
      <c r="CL44" s="608"/>
      <c r="CM44" s="608"/>
      <c r="CN44" s="608"/>
      <c r="CO44" s="608"/>
      <c r="CP44" s="608"/>
      <c r="CQ44" s="609"/>
      <c r="CR44" s="610">
        <v>4158349</v>
      </c>
      <c r="CS44" s="611"/>
      <c r="CT44" s="611"/>
      <c r="CU44" s="611"/>
      <c r="CV44" s="611"/>
      <c r="CW44" s="611"/>
      <c r="CX44" s="611"/>
      <c r="CY44" s="612"/>
      <c r="CZ44" s="613">
        <v>13</v>
      </c>
      <c r="DA44" s="614"/>
      <c r="DB44" s="614"/>
      <c r="DC44" s="615"/>
      <c r="DD44" s="616">
        <v>926612</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15">
      <c r="CD45" s="632"/>
      <c r="CE45" s="633"/>
      <c r="CF45" s="607" t="s">
        <v>361</v>
      </c>
      <c r="CG45" s="608"/>
      <c r="CH45" s="608"/>
      <c r="CI45" s="608"/>
      <c r="CJ45" s="608"/>
      <c r="CK45" s="608"/>
      <c r="CL45" s="608"/>
      <c r="CM45" s="608"/>
      <c r="CN45" s="608"/>
      <c r="CO45" s="608"/>
      <c r="CP45" s="608"/>
      <c r="CQ45" s="609"/>
      <c r="CR45" s="610">
        <v>1921583</v>
      </c>
      <c r="CS45" s="620"/>
      <c r="CT45" s="620"/>
      <c r="CU45" s="620"/>
      <c r="CV45" s="620"/>
      <c r="CW45" s="620"/>
      <c r="CX45" s="620"/>
      <c r="CY45" s="621"/>
      <c r="CZ45" s="613">
        <v>6</v>
      </c>
      <c r="DA45" s="622"/>
      <c r="DB45" s="622"/>
      <c r="DC45" s="623"/>
      <c r="DD45" s="616">
        <v>142871</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15">
      <c r="B46" s="344" t="s">
        <v>362</v>
      </c>
      <c r="CD46" s="632"/>
      <c r="CE46" s="633"/>
      <c r="CF46" s="607" t="s">
        <v>363</v>
      </c>
      <c r="CG46" s="608"/>
      <c r="CH46" s="608"/>
      <c r="CI46" s="608"/>
      <c r="CJ46" s="608"/>
      <c r="CK46" s="608"/>
      <c r="CL46" s="608"/>
      <c r="CM46" s="608"/>
      <c r="CN46" s="608"/>
      <c r="CO46" s="608"/>
      <c r="CP46" s="608"/>
      <c r="CQ46" s="609"/>
      <c r="CR46" s="610">
        <v>2056855</v>
      </c>
      <c r="CS46" s="611"/>
      <c r="CT46" s="611"/>
      <c r="CU46" s="611"/>
      <c r="CV46" s="611"/>
      <c r="CW46" s="611"/>
      <c r="CX46" s="611"/>
      <c r="CY46" s="612"/>
      <c r="CZ46" s="613">
        <v>6.4</v>
      </c>
      <c r="DA46" s="614"/>
      <c r="DB46" s="614"/>
      <c r="DC46" s="615"/>
      <c r="DD46" s="616">
        <v>757091</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15">
      <c r="B47" s="606" t="s">
        <v>364</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365</v>
      </c>
      <c r="CG47" s="608"/>
      <c r="CH47" s="608"/>
      <c r="CI47" s="608"/>
      <c r="CJ47" s="608"/>
      <c r="CK47" s="608"/>
      <c r="CL47" s="608"/>
      <c r="CM47" s="608"/>
      <c r="CN47" s="608"/>
      <c r="CO47" s="608"/>
      <c r="CP47" s="608"/>
      <c r="CQ47" s="609"/>
      <c r="CR47" s="610">
        <v>83854</v>
      </c>
      <c r="CS47" s="620"/>
      <c r="CT47" s="620"/>
      <c r="CU47" s="620"/>
      <c r="CV47" s="620"/>
      <c r="CW47" s="620"/>
      <c r="CX47" s="620"/>
      <c r="CY47" s="621"/>
      <c r="CZ47" s="613">
        <v>0.3</v>
      </c>
      <c r="DA47" s="622"/>
      <c r="DB47" s="622"/>
      <c r="DC47" s="623"/>
      <c r="DD47" s="616">
        <v>17692</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x14ac:dyDescent="0.15">
      <c r="B48" s="606" t="s">
        <v>366</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367</v>
      </c>
      <c r="CG48" s="608"/>
      <c r="CH48" s="608"/>
      <c r="CI48" s="608"/>
      <c r="CJ48" s="608"/>
      <c r="CK48" s="608"/>
      <c r="CL48" s="608"/>
      <c r="CM48" s="608"/>
      <c r="CN48" s="608"/>
      <c r="CO48" s="608"/>
      <c r="CP48" s="608"/>
      <c r="CQ48" s="609"/>
      <c r="CR48" s="610" t="s">
        <v>130</v>
      </c>
      <c r="CS48" s="611"/>
      <c r="CT48" s="611"/>
      <c r="CU48" s="611"/>
      <c r="CV48" s="611"/>
      <c r="CW48" s="611"/>
      <c r="CX48" s="611"/>
      <c r="CY48" s="612"/>
      <c r="CZ48" s="613" t="s">
        <v>130</v>
      </c>
      <c r="DA48" s="614"/>
      <c r="DB48" s="614"/>
      <c r="DC48" s="615"/>
      <c r="DD48" s="616" t="s">
        <v>130</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15">
      <c r="B49" s="343"/>
      <c r="CD49" s="587" t="s">
        <v>368</v>
      </c>
      <c r="CE49" s="588"/>
      <c r="CF49" s="588"/>
      <c r="CG49" s="588"/>
      <c r="CH49" s="588"/>
      <c r="CI49" s="588"/>
      <c r="CJ49" s="588"/>
      <c r="CK49" s="588"/>
      <c r="CL49" s="588"/>
      <c r="CM49" s="588"/>
      <c r="CN49" s="588"/>
      <c r="CO49" s="588"/>
      <c r="CP49" s="588"/>
      <c r="CQ49" s="589"/>
      <c r="CR49" s="590">
        <v>32041810</v>
      </c>
      <c r="CS49" s="591"/>
      <c r="CT49" s="591"/>
      <c r="CU49" s="591"/>
      <c r="CV49" s="591"/>
      <c r="CW49" s="591"/>
      <c r="CX49" s="591"/>
      <c r="CY49" s="592"/>
      <c r="CZ49" s="593">
        <v>100</v>
      </c>
      <c r="DA49" s="594"/>
      <c r="DB49" s="594"/>
      <c r="DC49" s="595"/>
      <c r="DD49" s="596">
        <v>21097447</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idden="1" x14ac:dyDescent="0.15">
      <c r="B50" s="343"/>
    </row>
  </sheetData>
  <sheetProtection algorithmName="SHA-512" hashValue="1/6h8iTJj/2pCkqjlEYbjGAmgMAGZW2+OpSa3h0PpxOHxHwP+v6riy91HbVSMVOncSY5UKkKVw4jl/lC9/cAlw==" saltValue="5WqAk8piOVQMLFFalkol8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74" t="s">
        <v>369</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1074"/>
      <c r="BA2" s="1074"/>
      <c r="BB2" s="1074"/>
      <c r="BC2" s="1074"/>
      <c r="BD2" s="1074"/>
      <c r="BE2" s="1074"/>
      <c r="BF2" s="1074"/>
      <c r="BG2" s="1074"/>
      <c r="BH2" s="1074"/>
      <c r="BI2" s="1074"/>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075" t="s">
        <v>370</v>
      </c>
      <c r="DK2" s="1076"/>
      <c r="DL2" s="1076"/>
      <c r="DM2" s="1076"/>
      <c r="DN2" s="1076"/>
      <c r="DO2" s="1077"/>
      <c r="DP2" s="213"/>
      <c r="DQ2" s="1075" t="s">
        <v>371</v>
      </c>
      <c r="DR2" s="1076"/>
      <c r="DS2" s="1076"/>
      <c r="DT2" s="1076"/>
      <c r="DU2" s="1076"/>
      <c r="DV2" s="1076"/>
      <c r="DW2" s="1076"/>
      <c r="DX2" s="1076"/>
      <c r="DY2" s="1076"/>
      <c r="DZ2" s="1077"/>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43" t="s">
        <v>372</v>
      </c>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217"/>
      <c r="BA4" s="217"/>
      <c r="BB4" s="217"/>
      <c r="BC4" s="217"/>
      <c r="BD4" s="217"/>
      <c r="BE4" s="218"/>
      <c r="BF4" s="218"/>
      <c r="BG4" s="218"/>
      <c r="BH4" s="218"/>
      <c r="BI4" s="218"/>
      <c r="BJ4" s="218"/>
      <c r="BK4" s="218"/>
      <c r="BL4" s="218"/>
      <c r="BM4" s="218"/>
      <c r="BN4" s="218"/>
      <c r="BO4" s="218"/>
      <c r="BP4" s="218"/>
      <c r="BQ4" s="714" t="s">
        <v>373</v>
      </c>
      <c r="BR4" s="714"/>
      <c r="BS4" s="714"/>
      <c r="BT4" s="714"/>
      <c r="BU4" s="714"/>
      <c r="BV4" s="714"/>
      <c r="BW4" s="714"/>
      <c r="BX4" s="714"/>
      <c r="BY4" s="714"/>
      <c r="BZ4" s="714"/>
      <c r="CA4" s="714"/>
      <c r="CB4" s="714"/>
      <c r="CC4" s="714"/>
      <c r="CD4" s="714"/>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219"/>
    </row>
    <row r="5" spans="1:131" s="220" customFormat="1" ht="26.25" customHeight="1" x14ac:dyDescent="0.15">
      <c r="A5" s="979" t="s">
        <v>374</v>
      </c>
      <c r="B5" s="980"/>
      <c r="C5" s="980"/>
      <c r="D5" s="980"/>
      <c r="E5" s="980"/>
      <c r="F5" s="980"/>
      <c r="G5" s="980"/>
      <c r="H5" s="980"/>
      <c r="I5" s="980"/>
      <c r="J5" s="980"/>
      <c r="K5" s="980"/>
      <c r="L5" s="980"/>
      <c r="M5" s="980"/>
      <c r="N5" s="980"/>
      <c r="O5" s="980"/>
      <c r="P5" s="981"/>
      <c r="Q5" s="985" t="s">
        <v>375</v>
      </c>
      <c r="R5" s="986"/>
      <c r="S5" s="986"/>
      <c r="T5" s="986"/>
      <c r="U5" s="987"/>
      <c r="V5" s="985" t="s">
        <v>376</v>
      </c>
      <c r="W5" s="986"/>
      <c r="X5" s="986"/>
      <c r="Y5" s="986"/>
      <c r="Z5" s="987"/>
      <c r="AA5" s="985" t="s">
        <v>377</v>
      </c>
      <c r="AB5" s="986"/>
      <c r="AC5" s="986"/>
      <c r="AD5" s="986"/>
      <c r="AE5" s="986"/>
      <c r="AF5" s="1078" t="s">
        <v>378</v>
      </c>
      <c r="AG5" s="986"/>
      <c r="AH5" s="986"/>
      <c r="AI5" s="986"/>
      <c r="AJ5" s="999"/>
      <c r="AK5" s="986" t="s">
        <v>379</v>
      </c>
      <c r="AL5" s="986"/>
      <c r="AM5" s="986"/>
      <c r="AN5" s="986"/>
      <c r="AO5" s="987"/>
      <c r="AP5" s="985" t="s">
        <v>380</v>
      </c>
      <c r="AQ5" s="986"/>
      <c r="AR5" s="986"/>
      <c r="AS5" s="986"/>
      <c r="AT5" s="987"/>
      <c r="AU5" s="985" t="s">
        <v>381</v>
      </c>
      <c r="AV5" s="986"/>
      <c r="AW5" s="986"/>
      <c r="AX5" s="986"/>
      <c r="AY5" s="999"/>
      <c r="AZ5" s="217"/>
      <c r="BA5" s="217"/>
      <c r="BB5" s="217"/>
      <c r="BC5" s="217"/>
      <c r="BD5" s="217"/>
      <c r="BE5" s="218"/>
      <c r="BF5" s="218"/>
      <c r="BG5" s="218"/>
      <c r="BH5" s="218"/>
      <c r="BI5" s="218"/>
      <c r="BJ5" s="218"/>
      <c r="BK5" s="218"/>
      <c r="BL5" s="218"/>
      <c r="BM5" s="218"/>
      <c r="BN5" s="218"/>
      <c r="BO5" s="218"/>
      <c r="BP5" s="218"/>
      <c r="BQ5" s="979" t="s">
        <v>382</v>
      </c>
      <c r="BR5" s="980"/>
      <c r="BS5" s="980"/>
      <c r="BT5" s="980"/>
      <c r="BU5" s="980"/>
      <c r="BV5" s="980"/>
      <c r="BW5" s="980"/>
      <c r="BX5" s="980"/>
      <c r="BY5" s="980"/>
      <c r="BZ5" s="980"/>
      <c r="CA5" s="980"/>
      <c r="CB5" s="980"/>
      <c r="CC5" s="980"/>
      <c r="CD5" s="980"/>
      <c r="CE5" s="980"/>
      <c r="CF5" s="980"/>
      <c r="CG5" s="981"/>
      <c r="CH5" s="985" t="s">
        <v>383</v>
      </c>
      <c r="CI5" s="986"/>
      <c r="CJ5" s="986"/>
      <c r="CK5" s="986"/>
      <c r="CL5" s="987"/>
      <c r="CM5" s="985" t="s">
        <v>384</v>
      </c>
      <c r="CN5" s="986"/>
      <c r="CO5" s="986"/>
      <c r="CP5" s="986"/>
      <c r="CQ5" s="987"/>
      <c r="CR5" s="985" t="s">
        <v>385</v>
      </c>
      <c r="CS5" s="986"/>
      <c r="CT5" s="986"/>
      <c r="CU5" s="986"/>
      <c r="CV5" s="987"/>
      <c r="CW5" s="985" t="s">
        <v>386</v>
      </c>
      <c r="CX5" s="986"/>
      <c r="CY5" s="986"/>
      <c r="CZ5" s="986"/>
      <c r="DA5" s="987"/>
      <c r="DB5" s="985" t="s">
        <v>387</v>
      </c>
      <c r="DC5" s="986"/>
      <c r="DD5" s="986"/>
      <c r="DE5" s="986"/>
      <c r="DF5" s="987"/>
      <c r="DG5" s="1068" t="s">
        <v>388</v>
      </c>
      <c r="DH5" s="1069"/>
      <c r="DI5" s="1069"/>
      <c r="DJ5" s="1069"/>
      <c r="DK5" s="1070"/>
      <c r="DL5" s="1068" t="s">
        <v>389</v>
      </c>
      <c r="DM5" s="1069"/>
      <c r="DN5" s="1069"/>
      <c r="DO5" s="1069"/>
      <c r="DP5" s="1070"/>
      <c r="DQ5" s="985" t="s">
        <v>390</v>
      </c>
      <c r="DR5" s="986"/>
      <c r="DS5" s="986"/>
      <c r="DT5" s="986"/>
      <c r="DU5" s="987"/>
      <c r="DV5" s="985" t="s">
        <v>381</v>
      </c>
      <c r="DW5" s="986"/>
      <c r="DX5" s="986"/>
      <c r="DY5" s="986"/>
      <c r="DZ5" s="999"/>
      <c r="EA5" s="219"/>
    </row>
    <row r="6" spans="1:131" s="220" customFormat="1" ht="26.25" customHeight="1" thickBot="1" x14ac:dyDescent="0.2">
      <c r="A6" s="982"/>
      <c r="B6" s="983"/>
      <c r="C6" s="983"/>
      <c r="D6" s="983"/>
      <c r="E6" s="983"/>
      <c r="F6" s="983"/>
      <c r="G6" s="983"/>
      <c r="H6" s="983"/>
      <c r="I6" s="983"/>
      <c r="J6" s="983"/>
      <c r="K6" s="983"/>
      <c r="L6" s="983"/>
      <c r="M6" s="983"/>
      <c r="N6" s="983"/>
      <c r="O6" s="983"/>
      <c r="P6" s="984"/>
      <c r="Q6" s="988"/>
      <c r="R6" s="989"/>
      <c r="S6" s="989"/>
      <c r="T6" s="989"/>
      <c r="U6" s="990"/>
      <c r="V6" s="988"/>
      <c r="W6" s="989"/>
      <c r="X6" s="989"/>
      <c r="Y6" s="989"/>
      <c r="Z6" s="990"/>
      <c r="AA6" s="988"/>
      <c r="AB6" s="989"/>
      <c r="AC6" s="989"/>
      <c r="AD6" s="989"/>
      <c r="AE6" s="989"/>
      <c r="AF6" s="1079"/>
      <c r="AG6" s="989"/>
      <c r="AH6" s="989"/>
      <c r="AI6" s="989"/>
      <c r="AJ6" s="1000"/>
      <c r="AK6" s="989"/>
      <c r="AL6" s="989"/>
      <c r="AM6" s="989"/>
      <c r="AN6" s="989"/>
      <c r="AO6" s="990"/>
      <c r="AP6" s="988"/>
      <c r="AQ6" s="989"/>
      <c r="AR6" s="989"/>
      <c r="AS6" s="989"/>
      <c r="AT6" s="990"/>
      <c r="AU6" s="988"/>
      <c r="AV6" s="989"/>
      <c r="AW6" s="989"/>
      <c r="AX6" s="989"/>
      <c r="AY6" s="1000"/>
      <c r="AZ6" s="217"/>
      <c r="BA6" s="217"/>
      <c r="BB6" s="217"/>
      <c r="BC6" s="217"/>
      <c r="BD6" s="217"/>
      <c r="BE6" s="218"/>
      <c r="BF6" s="218"/>
      <c r="BG6" s="218"/>
      <c r="BH6" s="218"/>
      <c r="BI6" s="218"/>
      <c r="BJ6" s="218"/>
      <c r="BK6" s="218"/>
      <c r="BL6" s="218"/>
      <c r="BM6" s="218"/>
      <c r="BN6" s="218"/>
      <c r="BO6" s="218"/>
      <c r="BP6" s="218"/>
      <c r="BQ6" s="982"/>
      <c r="BR6" s="983"/>
      <c r="BS6" s="983"/>
      <c r="BT6" s="983"/>
      <c r="BU6" s="983"/>
      <c r="BV6" s="983"/>
      <c r="BW6" s="983"/>
      <c r="BX6" s="983"/>
      <c r="BY6" s="983"/>
      <c r="BZ6" s="983"/>
      <c r="CA6" s="983"/>
      <c r="CB6" s="983"/>
      <c r="CC6" s="983"/>
      <c r="CD6" s="983"/>
      <c r="CE6" s="983"/>
      <c r="CF6" s="983"/>
      <c r="CG6" s="98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71"/>
      <c r="DH6" s="1072"/>
      <c r="DI6" s="1072"/>
      <c r="DJ6" s="1072"/>
      <c r="DK6" s="1073"/>
      <c r="DL6" s="1071"/>
      <c r="DM6" s="1072"/>
      <c r="DN6" s="1072"/>
      <c r="DO6" s="1072"/>
      <c r="DP6" s="1073"/>
      <c r="DQ6" s="988"/>
      <c r="DR6" s="989"/>
      <c r="DS6" s="989"/>
      <c r="DT6" s="989"/>
      <c r="DU6" s="990"/>
      <c r="DV6" s="988"/>
      <c r="DW6" s="989"/>
      <c r="DX6" s="989"/>
      <c r="DY6" s="989"/>
      <c r="DZ6" s="1000"/>
      <c r="EA6" s="219"/>
    </row>
    <row r="7" spans="1:131" s="220" customFormat="1" ht="26.25" customHeight="1" thickTop="1" x14ac:dyDescent="0.15">
      <c r="A7" s="221">
        <v>1</v>
      </c>
      <c r="B7" s="1031" t="s">
        <v>391</v>
      </c>
      <c r="C7" s="1032"/>
      <c r="D7" s="1032"/>
      <c r="E7" s="1032"/>
      <c r="F7" s="1032"/>
      <c r="G7" s="1032"/>
      <c r="H7" s="1032"/>
      <c r="I7" s="1032"/>
      <c r="J7" s="1032"/>
      <c r="K7" s="1032"/>
      <c r="L7" s="1032"/>
      <c r="M7" s="1032"/>
      <c r="N7" s="1032"/>
      <c r="O7" s="1032"/>
      <c r="P7" s="1033"/>
      <c r="Q7" s="1086">
        <v>33522</v>
      </c>
      <c r="R7" s="1087"/>
      <c r="S7" s="1087"/>
      <c r="T7" s="1087"/>
      <c r="U7" s="1087"/>
      <c r="V7" s="1087">
        <v>32007</v>
      </c>
      <c r="W7" s="1087"/>
      <c r="X7" s="1087"/>
      <c r="Y7" s="1087"/>
      <c r="Z7" s="1087"/>
      <c r="AA7" s="1087">
        <v>1515</v>
      </c>
      <c r="AB7" s="1087"/>
      <c r="AC7" s="1087"/>
      <c r="AD7" s="1087"/>
      <c r="AE7" s="1088"/>
      <c r="AF7" s="1089">
        <v>1297</v>
      </c>
      <c r="AG7" s="1090"/>
      <c r="AH7" s="1090"/>
      <c r="AI7" s="1090"/>
      <c r="AJ7" s="1091"/>
      <c r="AK7" s="1092">
        <v>184</v>
      </c>
      <c r="AL7" s="1093"/>
      <c r="AM7" s="1093"/>
      <c r="AN7" s="1093"/>
      <c r="AO7" s="1093"/>
      <c r="AP7" s="1093">
        <v>23935</v>
      </c>
      <c r="AQ7" s="1093"/>
      <c r="AR7" s="1093"/>
      <c r="AS7" s="1093"/>
      <c r="AT7" s="1093"/>
      <c r="AU7" s="1094"/>
      <c r="AV7" s="1094"/>
      <c r="AW7" s="1094"/>
      <c r="AX7" s="1094"/>
      <c r="AY7" s="1095"/>
      <c r="AZ7" s="217"/>
      <c r="BA7" s="217"/>
      <c r="BB7" s="217"/>
      <c r="BC7" s="217"/>
      <c r="BD7" s="217"/>
      <c r="BE7" s="218"/>
      <c r="BF7" s="218"/>
      <c r="BG7" s="218"/>
      <c r="BH7" s="218"/>
      <c r="BI7" s="218"/>
      <c r="BJ7" s="218"/>
      <c r="BK7" s="218"/>
      <c r="BL7" s="218"/>
      <c r="BM7" s="218"/>
      <c r="BN7" s="218"/>
      <c r="BO7" s="218"/>
      <c r="BP7" s="218"/>
      <c r="BQ7" s="221">
        <v>1</v>
      </c>
      <c r="BR7" s="222"/>
      <c r="BS7" s="1083" t="s">
        <v>588</v>
      </c>
      <c r="BT7" s="1084"/>
      <c r="BU7" s="1084"/>
      <c r="BV7" s="1084"/>
      <c r="BW7" s="1084"/>
      <c r="BX7" s="1084"/>
      <c r="BY7" s="1084"/>
      <c r="BZ7" s="1084"/>
      <c r="CA7" s="1084"/>
      <c r="CB7" s="1084"/>
      <c r="CC7" s="1084"/>
      <c r="CD7" s="1084"/>
      <c r="CE7" s="1084"/>
      <c r="CF7" s="1084"/>
      <c r="CG7" s="1096"/>
      <c r="CH7" s="1080">
        <v>4</v>
      </c>
      <c r="CI7" s="1081"/>
      <c r="CJ7" s="1081"/>
      <c r="CK7" s="1081"/>
      <c r="CL7" s="1082"/>
      <c r="CM7" s="1080">
        <v>66</v>
      </c>
      <c r="CN7" s="1081"/>
      <c r="CO7" s="1081"/>
      <c r="CP7" s="1081"/>
      <c r="CQ7" s="1082"/>
      <c r="CR7" s="1080">
        <v>10</v>
      </c>
      <c r="CS7" s="1081"/>
      <c r="CT7" s="1081"/>
      <c r="CU7" s="1081"/>
      <c r="CV7" s="1082"/>
      <c r="CW7" s="1080">
        <v>0</v>
      </c>
      <c r="CX7" s="1081"/>
      <c r="CY7" s="1081"/>
      <c r="CZ7" s="1081"/>
      <c r="DA7" s="1082"/>
      <c r="DB7" s="1080" t="s">
        <v>517</v>
      </c>
      <c r="DC7" s="1081"/>
      <c r="DD7" s="1081"/>
      <c r="DE7" s="1081"/>
      <c r="DF7" s="1082"/>
      <c r="DG7" s="1080" t="s">
        <v>601</v>
      </c>
      <c r="DH7" s="1081"/>
      <c r="DI7" s="1081"/>
      <c r="DJ7" s="1081"/>
      <c r="DK7" s="1082"/>
      <c r="DL7" s="1080" t="s">
        <v>517</v>
      </c>
      <c r="DM7" s="1081"/>
      <c r="DN7" s="1081"/>
      <c r="DO7" s="1081"/>
      <c r="DP7" s="1082"/>
      <c r="DQ7" s="1080" t="s">
        <v>517</v>
      </c>
      <c r="DR7" s="1081"/>
      <c r="DS7" s="1081"/>
      <c r="DT7" s="1081"/>
      <c r="DU7" s="1082"/>
      <c r="DV7" s="1083"/>
      <c r="DW7" s="1084"/>
      <c r="DX7" s="1084"/>
      <c r="DY7" s="1084"/>
      <c r="DZ7" s="1085"/>
      <c r="EA7" s="219"/>
    </row>
    <row r="8" spans="1:131" s="220" customFormat="1" ht="26.25" customHeight="1" x14ac:dyDescent="0.15">
      <c r="A8" s="223">
        <v>2</v>
      </c>
      <c r="B8" s="1014" t="s">
        <v>392</v>
      </c>
      <c r="C8" s="1015"/>
      <c r="D8" s="1015"/>
      <c r="E8" s="1015"/>
      <c r="F8" s="1015"/>
      <c r="G8" s="1015"/>
      <c r="H8" s="1015"/>
      <c r="I8" s="1015"/>
      <c r="J8" s="1015"/>
      <c r="K8" s="1015"/>
      <c r="L8" s="1015"/>
      <c r="M8" s="1015"/>
      <c r="N8" s="1015"/>
      <c r="O8" s="1015"/>
      <c r="P8" s="1016"/>
      <c r="Q8" s="1022">
        <v>1</v>
      </c>
      <c r="R8" s="1023"/>
      <c r="S8" s="1023"/>
      <c r="T8" s="1023"/>
      <c r="U8" s="1023"/>
      <c r="V8" s="1023">
        <v>1</v>
      </c>
      <c r="W8" s="1023"/>
      <c r="X8" s="1023"/>
      <c r="Y8" s="1023"/>
      <c r="Z8" s="1023"/>
      <c r="AA8" s="1023" t="s">
        <v>582</v>
      </c>
      <c r="AB8" s="1023"/>
      <c r="AC8" s="1023"/>
      <c r="AD8" s="1023"/>
      <c r="AE8" s="1024"/>
      <c r="AF8" s="1019" t="s">
        <v>131</v>
      </c>
      <c r="AG8" s="1020"/>
      <c r="AH8" s="1020"/>
      <c r="AI8" s="1020"/>
      <c r="AJ8" s="1021"/>
      <c r="AK8" s="1064" t="s">
        <v>582</v>
      </c>
      <c r="AL8" s="1065"/>
      <c r="AM8" s="1065"/>
      <c r="AN8" s="1065"/>
      <c r="AO8" s="1065"/>
      <c r="AP8" s="1065" t="s">
        <v>582</v>
      </c>
      <c r="AQ8" s="1065"/>
      <c r="AR8" s="1065"/>
      <c r="AS8" s="1065"/>
      <c r="AT8" s="1065"/>
      <c r="AU8" s="1066"/>
      <c r="AV8" s="1066"/>
      <c r="AW8" s="1066"/>
      <c r="AX8" s="1066"/>
      <c r="AY8" s="1067"/>
      <c r="AZ8" s="217"/>
      <c r="BA8" s="217"/>
      <c r="BB8" s="217"/>
      <c r="BC8" s="217"/>
      <c r="BD8" s="217"/>
      <c r="BE8" s="218"/>
      <c r="BF8" s="218"/>
      <c r="BG8" s="218"/>
      <c r="BH8" s="218"/>
      <c r="BI8" s="218"/>
      <c r="BJ8" s="218"/>
      <c r="BK8" s="218"/>
      <c r="BL8" s="218"/>
      <c r="BM8" s="218"/>
      <c r="BN8" s="218"/>
      <c r="BO8" s="218"/>
      <c r="BP8" s="218"/>
      <c r="BQ8" s="223">
        <v>2</v>
      </c>
      <c r="BR8" s="224"/>
      <c r="BS8" s="976" t="s">
        <v>589</v>
      </c>
      <c r="BT8" s="977"/>
      <c r="BU8" s="977"/>
      <c r="BV8" s="977"/>
      <c r="BW8" s="977"/>
      <c r="BX8" s="977"/>
      <c r="BY8" s="977"/>
      <c r="BZ8" s="977"/>
      <c r="CA8" s="977"/>
      <c r="CB8" s="977"/>
      <c r="CC8" s="977"/>
      <c r="CD8" s="977"/>
      <c r="CE8" s="977"/>
      <c r="CF8" s="977"/>
      <c r="CG8" s="998"/>
      <c r="CH8" s="973">
        <v>6</v>
      </c>
      <c r="CI8" s="974"/>
      <c r="CJ8" s="974"/>
      <c r="CK8" s="974"/>
      <c r="CL8" s="975"/>
      <c r="CM8" s="973">
        <v>38</v>
      </c>
      <c r="CN8" s="974"/>
      <c r="CO8" s="974"/>
      <c r="CP8" s="974"/>
      <c r="CQ8" s="975"/>
      <c r="CR8" s="973">
        <v>10</v>
      </c>
      <c r="CS8" s="974"/>
      <c r="CT8" s="974"/>
      <c r="CU8" s="974"/>
      <c r="CV8" s="975"/>
      <c r="CW8" s="973">
        <v>0</v>
      </c>
      <c r="CX8" s="974"/>
      <c r="CY8" s="974"/>
      <c r="CZ8" s="974"/>
      <c r="DA8" s="975"/>
      <c r="DB8" s="973" t="s">
        <v>517</v>
      </c>
      <c r="DC8" s="974"/>
      <c r="DD8" s="974"/>
      <c r="DE8" s="974"/>
      <c r="DF8" s="975"/>
      <c r="DG8" s="973" t="s">
        <v>517</v>
      </c>
      <c r="DH8" s="974"/>
      <c r="DI8" s="974"/>
      <c r="DJ8" s="974"/>
      <c r="DK8" s="975"/>
      <c r="DL8" s="973" t="s">
        <v>517</v>
      </c>
      <c r="DM8" s="974"/>
      <c r="DN8" s="974"/>
      <c r="DO8" s="974"/>
      <c r="DP8" s="975"/>
      <c r="DQ8" s="973" t="s">
        <v>517</v>
      </c>
      <c r="DR8" s="974"/>
      <c r="DS8" s="974"/>
      <c r="DT8" s="974"/>
      <c r="DU8" s="975"/>
      <c r="DV8" s="976"/>
      <c r="DW8" s="977"/>
      <c r="DX8" s="977"/>
      <c r="DY8" s="977"/>
      <c r="DZ8" s="978"/>
      <c r="EA8" s="219"/>
    </row>
    <row r="9" spans="1:131" s="220" customFormat="1" ht="26.25" customHeight="1" x14ac:dyDescent="0.15">
      <c r="A9" s="223">
        <v>3</v>
      </c>
      <c r="B9" s="1014" t="s">
        <v>393</v>
      </c>
      <c r="C9" s="1015"/>
      <c r="D9" s="1015"/>
      <c r="E9" s="1015"/>
      <c r="F9" s="1015"/>
      <c r="G9" s="1015"/>
      <c r="H9" s="1015"/>
      <c r="I9" s="1015"/>
      <c r="J9" s="1015"/>
      <c r="K9" s="1015"/>
      <c r="L9" s="1015"/>
      <c r="M9" s="1015"/>
      <c r="N9" s="1015"/>
      <c r="O9" s="1015"/>
      <c r="P9" s="1016"/>
      <c r="Q9" s="1022">
        <v>96</v>
      </c>
      <c r="R9" s="1023"/>
      <c r="S9" s="1023"/>
      <c r="T9" s="1023"/>
      <c r="U9" s="1023"/>
      <c r="V9" s="1023">
        <v>96</v>
      </c>
      <c r="W9" s="1023"/>
      <c r="X9" s="1023"/>
      <c r="Y9" s="1023"/>
      <c r="Z9" s="1023"/>
      <c r="AA9" s="1023" t="s">
        <v>582</v>
      </c>
      <c r="AB9" s="1023"/>
      <c r="AC9" s="1023"/>
      <c r="AD9" s="1023"/>
      <c r="AE9" s="1024"/>
      <c r="AF9" s="1019" t="s">
        <v>131</v>
      </c>
      <c r="AG9" s="1020"/>
      <c r="AH9" s="1020"/>
      <c r="AI9" s="1020"/>
      <c r="AJ9" s="1021"/>
      <c r="AK9" s="1064">
        <v>62</v>
      </c>
      <c r="AL9" s="1065"/>
      <c r="AM9" s="1065"/>
      <c r="AN9" s="1065"/>
      <c r="AO9" s="1065"/>
      <c r="AP9" s="1065" t="s">
        <v>582</v>
      </c>
      <c r="AQ9" s="1065"/>
      <c r="AR9" s="1065"/>
      <c r="AS9" s="1065"/>
      <c r="AT9" s="1065"/>
      <c r="AU9" s="1066"/>
      <c r="AV9" s="1066"/>
      <c r="AW9" s="1066"/>
      <c r="AX9" s="1066"/>
      <c r="AY9" s="1067"/>
      <c r="AZ9" s="217"/>
      <c r="BA9" s="217"/>
      <c r="BB9" s="217"/>
      <c r="BC9" s="217"/>
      <c r="BD9" s="217"/>
      <c r="BE9" s="218"/>
      <c r="BF9" s="218"/>
      <c r="BG9" s="218"/>
      <c r="BH9" s="218"/>
      <c r="BI9" s="218"/>
      <c r="BJ9" s="218"/>
      <c r="BK9" s="218"/>
      <c r="BL9" s="218"/>
      <c r="BM9" s="218"/>
      <c r="BN9" s="218"/>
      <c r="BO9" s="218"/>
      <c r="BP9" s="218"/>
      <c r="BQ9" s="223">
        <v>3</v>
      </c>
      <c r="BR9" s="224"/>
      <c r="BS9" s="976" t="s">
        <v>590</v>
      </c>
      <c r="BT9" s="977"/>
      <c r="BU9" s="977"/>
      <c r="BV9" s="977"/>
      <c r="BW9" s="977"/>
      <c r="BX9" s="977"/>
      <c r="BY9" s="977"/>
      <c r="BZ9" s="977"/>
      <c r="CA9" s="977"/>
      <c r="CB9" s="977"/>
      <c r="CC9" s="977"/>
      <c r="CD9" s="977"/>
      <c r="CE9" s="977"/>
      <c r="CF9" s="977"/>
      <c r="CG9" s="998"/>
      <c r="CH9" s="973">
        <v>-622</v>
      </c>
      <c r="CI9" s="974"/>
      <c r="CJ9" s="974"/>
      <c r="CK9" s="974"/>
      <c r="CL9" s="975"/>
      <c r="CM9" s="973">
        <v>-533</v>
      </c>
      <c r="CN9" s="974"/>
      <c r="CO9" s="974"/>
      <c r="CP9" s="974"/>
      <c r="CQ9" s="975"/>
      <c r="CR9" s="973">
        <v>85</v>
      </c>
      <c r="CS9" s="974"/>
      <c r="CT9" s="974"/>
      <c r="CU9" s="974"/>
      <c r="CV9" s="975"/>
      <c r="CW9" s="973">
        <v>74</v>
      </c>
      <c r="CX9" s="974"/>
      <c r="CY9" s="974"/>
      <c r="CZ9" s="974"/>
      <c r="DA9" s="975"/>
      <c r="DB9" s="973" t="s">
        <v>601</v>
      </c>
      <c r="DC9" s="974"/>
      <c r="DD9" s="974"/>
      <c r="DE9" s="974"/>
      <c r="DF9" s="975"/>
      <c r="DG9" s="973" t="s">
        <v>601</v>
      </c>
      <c r="DH9" s="974"/>
      <c r="DI9" s="974"/>
      <c r="DJ9" s="974"/>
      <c r="DK9" s="975"/>
      <c r="DL9" s="973">
        <v>700</v>
      </c>
      <c r="DM9" s="974"/>
      <c r="DN9" s="974"/>
      <c r="DO9" s="974"/>
      <c r="DP9" s="975"/>
      <c r="DQ9" s="973">
        <v>630</v>
      </c>
      <c r="DR9" s="974"/>
      <c r="DS9" s="974"/>
      <c r="DT9" s="974"/>
      <c r="DU9" s="975"/>
      <c r="DV9" s="976"/>
      <c r="DW9" s="977"/>
      <c r="DX9" s="977"/>
      <c r="DY9" s="977"/>
      <c r="DZ9" s="978"/>
      <c r="EA9" s="219"/>
    </row>
    <row r="10" spans="1:131" s="220" customFormat="1" ht="26.25" customHeight="1" x14ac:dyDescent="0.15">
      <c r="A10" s="223">
        <v>4</v>
      </c>
      <c r="B10" s="1014"/>
      <c r="C10" s="1015"/>
      <c r="D10" s="1015"/>
      <c r="E10" s="1015"/>
      <c r="F10" s="1015"/>
      <c r="G10" s="1015"/>
      <c r="H10" s="1015"/>
      <c r="I10" s="1015"/>
      <c r="J10" s="1015"/>
      <c r="K10" s="1015"/>
      <c r="L10" s="1015"/>
      <c r="M10" s="1015"/>
      <c r="N10" s="1015"/>
      <c r="O10" s="1015"/>
      <c r="P10" s="1016"/>
      <c r="Q10" s="1022"/>
      <c r="R10" s="1023"/>
      <c r="S10" s="1023"/>
      <c r="T10" s="1023"/>
      <c r="U10" s="1023"/>
      <c r="V10" s="1023"/>
      <c r="W10" s="1023"/>
      <c r="X10" s="1023"/>
      <c r="Y10" s="1023"/>
      <c r="Z10" s="1023"/>
      <c r="AA10" s="1023"/>
      <c r="AB10" s="1023"/>
      <c r="AC10" s="1023"/>
      <c r="AD10" s="1023"/>
      <c r="AE10" s="1024"/>
      <c r="AF10" s="1019"/>
      <c r="AG10" s="1020"/>
      <c r="AH10" s="1020"/>
      <c r="AI10" s="1020"/>
      <c r="AJ10" s="1021"/>
      <c r="AK10" s="1064"/>
      <c r="AL10" s="1065"/>
      <c r="AM10" s="1065"/>
      <c r="AN10" s="1065"/>
      <c r="AO10" s="1065"/>
      <c r="AP10" s="1065"/>
      <c r="AQ10" s="1065"/>
      <c r="AR10" s="1065"/>
      <c r="AS10" s="1065"/>
      <c r="AT10" s="1065"/>
      <c r="AU10" s="1066"/>
      <c r="AV10" s="1066"/>
      <c r="AW10" s="1066"/>
      <c r="AX10" s="1066"/>
      <c r="AY10" s="1067"/>
      <c r="AZ10" s="217"/>
      <c r="BA10" s="217"/>
      <c r="BB10" s="217"/>
      <c r="BC10" s="217"/>
      <c r="BD10" s="217"/>
      <c r="BE10" s="218"/>
      <c r="BF10" s="218"/>
      <c r="BG10" s="218"/>
      <c r="BH10" s="218"/>
      <c r="BI10" s="218"/>
      <c r="BJ10" s="218"/>
      <c r="BK10" s="218"/>
      <c r="BL10" s="218"/>
      <c r="BM10" s="218"/>
      <c r="BN10" s="218"/>
      <c r="BO10" s="218"/>
      <c r="BP10" s="218"/>
      <c r="BQ10" s="223">
        <v>4</v>
      </c>
      <c r="BR10" s="224"/>
      <c r="BS10" s="976" t="s">
        <v>591</v>
      </c>
      <c r="BT10" s="977"/>
      <c r="BU10" s="977"/>
      <c r="BV10" s="977"/>
      <c r="BW10" s="977"/>
      <c r="BX10" s="977"/>
      <c r="BY10" s="977"/>
      <c r="BZ10" s="977"/>
      <c r="CA10" s="977"/>
      <c r="CB10" s="977"/>
      <c r="CC10" s="977"/>
      <c r="CD10" s="977"/>
      <c r="CE10" s="977"/>
      <c r="CF10" s="977"/>
      <c r="CG10" s="998"/>
      <c r="CH10" s="973">
        <v>0</v>
      </c>
      <c r="CI10" s="974"/>
      <c r="CJ10" s="974"/>
      <c r="CK10" s="974"/>
      <c r="CL10" s="975"/>
      <c r="CM10" s="973">
        <v>26</v>
      </c>
      <c r="CN10" s="974"/>
      <c r="CO10" s="974"/>
      <c r="CP10" s="974"/>
      <c r="CQ10" s="975"/>
      <c r="CR10" s="973">
        <v>10</v>
      </c>
      <c r="CS10" s="974"/>
      <c r="CT10" s="974"/>
      <c r="CU10" s="974"/>
      <c r="CV10" s="975"/>
      <c r="CW10" s="973" t="s">
        <v>517</v>
      </c>
      <c r="CX10" s="974"/>
      <c r="CY10" s="974"/>
      <c r="CZ10" s="974"/>
      <c r="DA10" s="975"/>
      <c r="DB10" s="973" t="s">
        <v>601</v>
      </c>
      <c r="DC10" s="974"/>
      <c r="DD10" s="974"/>
      <c r="DE10" s="974"/>
      <c r="DF10" s="975"/>
      <c r="DG10" s="973" t="s">
        <v>517</v>
      </c>
      <c r="DH10" s="974"/>
      <c r="DI10" s="974"/>
      <c r="DJ10" s="974"/>
      <c r="DK10" s="975"/>
      <c r="DL10" s="973" t="s">
        <v>517</v>
      </c>
      <c r="DM10" s="974"/>
      <c r="DN10" s="974"/>
      <c r="DO10" s="974"/>
      <c r="DP10" s="975"/>
      <c r="DQ10" s="973" t="s">
        <v>517</v>
      </c>
      <c r="DR10" s="974"/>
      <c r="DS10" s="974"/>
      <c r="DT10" s="974"/>
      <c r="DU10" s="975"/>
      <c r="DV10" s="976"/>
      <c r="DW10" s="977"/>
      <c r="DX10" s="977"/>
      <c r="DY10" s="977"/>
      <c r="DZ10" s="978"/>
      <c r="EA10" s="219"/>
    </row>
    <row r="11" spans="1:131" s="220" customFormat="1" ht="26.25" customHeight="1" x14ac:dyDescent="0.15">
      <c r="A11" s="223">
        <v>5</v>
      </c>
      <c r="B11" s="1014"/>
      <c r="C11" s="1015"/>
      <c r="D11" s="1015"/>
      <c r="E11" s="1015"/>
      <c r="F11" s="1015"/>
      <c r="G11" s="1015"/>
      <c r="H11" s="1015"/>
      <c r="I11" s="1015"/>
      <c r="J11" s="1015"/>
      <c r="K11" s="1015"/>
      <c r="L11" s="1015"/>
      <c r="M11" s="1015"/>
      <c r="N11" s="1015"/>
      <c r="O11" s="1015"/>
      <c r="P11" s="1016"/>
      <c r="Q11" s="1022"/>
      <c r="R11" s="1023"/>
      <c r="S11" s="1023"/>
      <c r="T11" s="1023"/>
      <c r="U11" s="1023"/>
      <c r="V11" s="1023"/>
      <c r="W11" s="1023"/>
      <c r="X11" s="1023"/>
      <c r="Y11" s="1023"/>
      <c r="Z11" s="1023"/>
      <c r="AA11" s="1023"/>
      <c r="AB11" s="1023"/>
      <c r="AC11" s="1023"/>
      <c r="AD11" s="1023"/>
      <c r="AE11" s="1024"/>
      <c r="AF11" s="1019"/>
      <c r="AG11" s="1020"/>
      <c r="AH11" s="1020"/>
      <c r="AI11" s="1020"/>
      <c r="AJ11" s="1021"/>
      <c r="AK11" s="1064"/>
      <c r="AL11" s="1065"/>
      <c r="AM11" s="1065"/>
      <c r="AN11" s="1065"/>
      <c r="AO11" s="1065"/>
      <c r="AP11" s="1065"/>
      <c r="AQ11" s="1065"/>
      <c r="AR11" s="1065"/>
      <c r="AS11" s="1065"/>
      <c r="AT11" s="1065"/>
      <c r="AU11" s="1066"/>
      <c r="AV11" s="1066"/>
      <c r="AW11" s="1066"/>
      <c r="AX11" s="1066"/>
      <c r="AY11" s="1067"/>
      <c r="AZ11" s="217"/>
      <c r="BA11" s="217"/>
      <c r="BB11" s="217"/>
      <c r="BC11" s="217"/>
      <c r="BD11" s="217"/>
      <c r="BE11" s="218"/>
      <c r="BF11" s="218"/>
      <c r="BG11" s="218"/>
      <c r="BH11" s="218"/>
      <c r="BI11" s="218"/>
      <c r="BJ11" s="218"/>
      <c r="BK11" s="218"/>
      <c r="BL11" s="218"/>
      <c r="BM11" s="218"/>
      <c r="BN11" s="218"/>
      <c r="BO11" s="218"/>
      <c r="BP11" s="218"/>
      <c r="BQ11" s="223">
        <v>5</v>
      </c>
      <c r="BR11" s="224"/>
      <c r="BS11" s="976" t="s">
        <v>592</v>
      </c>
      <c r="BT11" s="977"/>
      <c r="BU11" s="977"/>
      <c r="BV11" s="977"/>
      <c r="BW11" s="977"/>
      <c r="BX11" s="977"/>
      <c r="BY11" s="977"/>
      <c r="BZ11" s="977"/>
      <c r="CA11" s="977"/>
      <c r="CB11" s="977"/>
      <c r="CC11" s="977"/>
      <c r="CD11" s="977"/>
      <c r="CE11" s="977"/>
      <c r="CF11" s="977"/>
      <c r="CG11" s="998"/>
      <c r="CH11" s="973">
        <v>-3</v>
      </c>
      <c r="CI11" s="974"/>
      <c r="CJ11" s="974"/>
      <c r="CK11" s="974"/>
      <c r="CL11" s="975"/>
      <c r="CM11" s="973">
        <v>-2</v>
      </c>
      <c r="CN11" s="974"/>
      <c r="CO11" s="974"/>
      <c r="CP11" s="974"/>
      <c r="CQ11" s="975"/>
      <c r="CR11" s="973">
        <v>3</v>
      </c>
      <c r="CS11" s="974"/>
      <c r="CT11" s="974"/>
      <c r="CU11" s="974"/>
      <c r="CV11" s="975"/>
      <c r="CW11" s="973">
        <v>0</v>
      </c>
      <c r="CX11" s="974"/>
      <c r="CY11" s="974"/>
      <c r="CZ11" s="974"/>
      <c r="DA11" s="975"/>
      <c r="DB11" s="973" t="s">
        <v>517</v>
      </c>
      <c r="DC11" s="974"/>
      <c r="DD11" s="974"/>
      <c r="DE11" s="974"/>
      <c r="DF11" s="975"/>
      <c r="DG11" s="973" t="s">
        <v>517</v>
      </c>
      <c r="DH11" s="974"/>
      <c r="DI11" s="974"/>
      <c r="DJ11" s="974"/>
      <c r="DK11" s="975"/>
      <c r="DL11" s="973" t="s">
        <v>517</v>
      </c>
      <c r="DM11" s="974"/>
      <c r="DN11" s="974"/>
      <c r="DO11" s="974"/>
      <c r="DP11" s="975"/>
      <c r="DQ11" s="973" t="s">
        <v>517</v>
      </c>
      <c r="DR11" s="974"/>
      <c r="DS11" s="974"/>
      <c r="DT11" s="974"/>
      <c r="DU11" s="975"/>
      <c r="DV11" s="976"/>
      <c r="DW11" s="977"/>
      <c r="DX11" s="977"/>
      <c r="DY11" s="977"/>
      <c r="DZ11" s="978"/>
      <c r="EA11" s="219"/>
    </row>
    <row r="12" spans="1:131" s="220" customFormat="1" ht="26.25" customHeight="1" x14ac:dyDescent="0.15">
      <c r="A12" s="223">
        <v>6</v>
      </c>
      <c r="B12" s="1014"/>
      <c r="C12" s="1015"/>
      <c r="D12" s="1015"/>
      <c r="E12" s="1015"/>
      <c r="F12" s="1015"/>
      <c r="G12" s="1015"/>
      <c r="H12" s="1015"/>
      <c r="I12" s="1015"/>
      <c r="J12" s="1015"/>
      <c r="K12" s="1015"/>
      <c r="L12" s="1015"/>
      <c r="M12" s="1015"/>
      <c r="N12" s="1015"/>
      <c r="O12" s="1015"/>
      <c r="P12" s="1016"/>
      <c r="Q12" s="1022"/>
      <c r="R12" s="1023"/>
      <c r="S12" s="1023"/>
      <c r="T12" s="1023"/>
      <c r="U12" s="1023"/>
      <c r="V12" s="1023"/>
      <c r="W12" s="1023"/>
      <c r="X12" s="1023"/>
      <c r="Y12" s="1023"/>
      <c r="Z12" s="1023"/>
      <c r="AA12" s="1023"/>
      <c r="AB12" s="1023"/>
      <c r="AC12" s="1023"/>
      <c r="AD12" s="1023"/>
      <c r="AE12" s="1024"/>
      <c r="AF12" s="1019"/>
      <c r="AG12" s="1020"/>
      <c r="AH12" s="1020"/>
      <c r="AI12" s="1020"/>
      <c r="AJ12" s="1021"/>
      <c r="AK12" s="1064"/>
      <c r="AL12" s="1065"/>
      <c r="AM12" s="1065"/>
      <c r="AN12" s="1065"/>
      <c r="AO12" s="1065"/>
      <c r="AP12" s="1065"/>
      <c r="AQ12" s="1065"/>
      <c r="AR12" s="1065"/>
      <c r="AS12" s="1065"/>
      <c r="AT12" s="1065"/>
      <c r="AU12" s="1066"/>
      <c r="AV12" s="1066"/>
      <c r="AW12" s="1066"/>
      <c r="AX12" s="1066"/>
      <c r="AY12" s="1067"/>
      <c r="AZ12" s="217"/>
      <c r="BA12" s="217"/>
      <c r="BB12" s="217"/>
      <c r="BC12" s="217"/>
      <c r="BD12" s="217"/>
      <c r="BE12" s="218"/>
      <c r="BF12" s="218"/>
      <c r="BG12" s="218"/>
      <c r="BH12" s="218"/>
      <c r="BI12" s="218"/>
      <c r="BJ12" s="218"/>
      <c r="BK12" s="218"/>
      <c r="BL12" s="218"/>
      <c r="BM12" s="218"/>
      <c r="BN12" s="218"/>
      <c r="BO12" s="218"/>
      <c r="BP12" s="218"/>
      <c r="BQ12" s="223">
        <v>6</v>
      </c>
      <c r="BR12" s="224"/>
      <c r="BS12" s="976" t="s">
        <v>593</v>
      </c>
      <c r="BT12" s="977"/>
      <c r="BU12" s="977"/>
      <c r="BV12" s="977"/>
      <c r="BW12" s="977"/>
      <c r="BX12" s="977"/>
      <c r="BY12" s="977"/>
      <c r="BZ12" s="977"/>
      <c r="CA12" s="977"/>
      <c r="CB12" s="977"/>
      <c r="CC12" s="977"/>
      <c r="CD12" s="977"/>
      <c r="CE12" s="977"/>
      <c r="CF12" s="977"/>
      <c r="CG12" s="998"/>
      <c r="CH12" s="973">
        <v>3</v>
      </c>
      <c r="CI12" s="974"/>
      <c r="CJ12" s="974"/>
      <c r="CK12" s="974"/>
      <c r="CL12" s="975"/>
      <c r="CM12" s="973">
        <v>17</v>
      </c>
      <c r="CN12" s="974"/>
      <c r="CO12" s="974"/>
      <c r="CP12" s="974"/>
      <c r="CQ12" s="975"/>
      <c r="CR12" s="973">
        <v>6</v>
      </c>
      <c r="CS12" s="974"/>
      <c r="CT12" s="974"/>
      <c r="CU12" s="974"/>
      <c r="CV12" s="975"/>
      <c r="CW12" s="973">
        <v>0</v>
      </c>
      <c r="CX12" s="974"/>
      <c r="CY12" s="974"/>
      <c r="CZ12" s="974"/>
      <c r="DA12" s="975"/>
      <c r="DB12" s="973" t="s">
        <v>517</v>
      </c>
      <c r="DC12" s="974"/>
      <c r="DD12" s="974"/>
      <c r="DE12" s="974"/>
      <c r="DF12" s="975"/>
      <c r="DG12" s="973" t="s">
        <v>517</v>
      </c>
      <c r="DH12" s="974"/>
      <c r="DI12" s="974"/>
      <c r="DJ12" s="974"/>
      <c r="DK12" s="975"/>
      <c r="DL12" s="973" t="s">
        <v>517</v>
      </c>
      <c r="DM12" s="974"/>
      <c r="DN12" s="974"/>
      <c r="DO12" s="974"/>
      <c r="DP12" s="975"/>
      <c r="DQ12" s="973" t="s">
        <v>517</v>
      </c>
      <c r="DR12" s="974"/>
      <c r="DS12" s="974"/>
      <c r="DT12" s="974"/>
      <c r="DU12" s="975"/>
      <c r="DV12" s="976"/>
      <c r="DW12" s="977"/>
      <c r="DX12" s="977"/>
      <c r="DY12" s="977"/>
      <c r="DZ12" s="978"/>
      <c r="EA12" s="219"/>
    </row>
    <row r="13" spans="1:131" s="220" customFormat="1" ht="26.25" customHeight="1" x14ac:dyDescent="0.15">
      <c r="A13" s="223">
        <v>7</v>
      </c>
      <c r="B13" s="1014"/>
      <c r="C13" s="1015"/>
      <c r="D13" s="1015"/>
      <c r="E13" s="1015"/>
      <c r="F13" s="1015"/>
      <c r="G13" s="1015"/>
      <c r="H13" s="1015"/>
      <c r="I13" s="1015"/>
      <c r="J13" s="1015"/>
      <c r="K13" s="1015"/>
      <c r="L13" s="1015"/>
      <c r="M13" s="1015"/>
      <c r="N13" s="1015"/>
      <c r="O13" s="1015"/>
      <c r="P13" s="1016"/>
      <c r="Q13" s="1022"/>
      <c r="R13" s="1023"/>
      <c r="S13" s="1023"/>
      <c r="T13" s="1023"/>
      <c r="U13" s="1023"/>
      <c r="V13" s="1023"/>
      <c r="W13" s="1023"/>
      <c r="X13" s="1023"/>
      <c r="Y13" s="1023"/>
      <c r="Z13" s="1023"/>
      <c r="AA13" s="1023"/>
      <c r="AB13" s="1023"/>
      <c r="AC13" s="1023"/>
      <c r="AD13" s="1023"/>
      <c r="AE13" s="1024"/>
      <c r="AF13" s="1019"/>
      <c r="AG13" s="1020"/>
      <c r="AH13" s="1020"/>
      <c r="AI13" s="1020"/>
      <c r="AJ13" s="1021"/>
      <c r="AK13" s="1064"/>
      <c r="AL13" s="1065"/>
      <c r="AM13" s="1065"/>
      <c r="AN13" s="1065"/>
      <c r="AO13" s="1065"/>
      <c r="AP13" s="1065"/>
      <c r="AQ13" s="1065"/>
      <c r="AR13" s="1065"/>
      <c r="AS13" s="1065"/>
      <c r="AT13" s="1065"/>
      <c r="AU13" s="1066"/>
      <c r="AV13" s="1066"/>
      <c r="AW13" s="1066"/>
      <c r="AX13" s="1066"/>
      <c r="AY13" s="1067"/>
      <c r="AZ13" s="217"/>
      <c r="BA13" s="217"/>
      <c r="BB13" s="217"/>
      <c r="BC13" s="217"/>
      <c r="BD13" s="217"/>
      <c r="BE13" s="218"/>
      <c r="BF13" s="218"/>
      <c r="BG13" s="218"/>
      <c r="BH13" s="218"/>
      <c r="BI13" s="218"/>
      <c r="BJ13" s="218"/>
      <c r="BK13" s="218"/>
      <c r="BL13" s="218"/>
      <c r="BM13" s="218"/>
      <c r="BN13" s="218"/>
      <c r="BO13" s="218"/>
      <c r="BP13" s="218"/>
      <c r="BQ13" s="223">
        <v>7</v>
      </c>
      <c r="BR13" s="224"/>
      <c r="BS13" s="976" t="s">
        <v>594</v>
      </c>
      <c r="BT13" s="977"/>
      <c r="BU13" s="977"/>
      <c r="BV13" s="977"/>
      <c r="BW13" s="977"/>
      <c r="BX13" s="977"/>
      <c r="BY13" s="977"/>
      <c r="BZ13" s="977"/>
      <c r="CA13" s="977"/>
      <c r="CB13" s="977"/>
      <c r="CC13" s="977"/>
      <c r="CD13" s="977"/>
      <c r="CE13" s="977"/>
      <c r="CF13" s="977"/>
      <c r="CG13" s="998"/>
      <c r="CH13" s="973">
        <v>1</v>
      </c>
      <c r="CI13" s="974"/>
      <c r="CJ13" s="974"/>
      <c r="CK13" s="974"/>
      <c r="CL13" s="975"/>
      <c r="CM13" s="973">
        <v>27</v>
      </c>
      <c r="CN13" s="974"/>
      <c r="CO13" s="974"/>
      <c r="CP13" s="974"/>
      <c r="CQ13" s="975"/>
      <c r="CR13" s="973">
        <v>18</v>
      </c>
      <c r="CS13" s="974"/>
      <c r="CT13" s="974"/>
      <c r="CU13" s="974"/>
      <c r="CV13" s="975"/>
      <c r="CW13" s="973" t="s">
        <v>601</v>
      </c>
      <c r="CX13" s="974"/>
      <c r="CY13" s="974"/>
      <c r="CZ13" s="974"/>
      <c r="DA13" s="975"/>
      <c r="DB13" s="973" t="s">
        <v>517</v>
      </c>
      <c r="DC13" s="974"/>
      <c r="DD13" s="974"/>
      <c r="DE13" s="974"/>
      <c r="DF13" s="975"/>
      <c r="DG13" s="973" t="s">
        <v>517</v>
      </c>
      <c r="DH13" s="974"/>
      <c r="DI13" s="974"/>
      <c r="DJ13" s="974"/>
      <c r="DK13" s="975"/>
      <c r="DL13" s="973" t="s">
        <v>517</v>
      </c>
      <c r="DM13" s="974"/>
      <c r="DN13" s="974"/>
      <c r="DO13" s="974"/>
      <c r="DP13" s="975"/>
      <c r="DQ13" s="973" t="s">
        <v>517</v>
      </c>
      <c r="DR13" s="974"/>
      <c r="DS13" s="974"/>
      <c r="DT13" s="974"/>
      <c r="DU13" s="975"/>
      <c r="DV13" s="976"/>
      <c r="DW13" s="977"/>
      <c r="DX13" s="977"/>
      <c r="DY13" s="977"/>
      <c r="DZ13" s="978"/>
      <c r="EA13" s="219"/>
    </row>
    <row r="14" spans="1:131" s="220" customFormat="1" ht="26.25" customHeight="1" x14ac:dyDescent="0.15">
      <c r="A14" s="223">
        <v>8</v>
      </c>
      <c r="B14" s="1014"/>
      <c r="C14" s="1015"/>
      <c r="D14" s="1015"/>
      <c r="E14" s="1015"/>
      <c r="F14" s="1015"/>
      <c r="G14" s="1015"/>
      <c r="H14" s="1015"/>
      <c r="I14" s="1015"/>
      <c r="J14" s="1015"/>
      <c r="K14" s="1015"/>
      <c r="L14" s="1015"/>
      <c r="M14" s="1015"/>
      <c r="N14" s="1015"/>
      <c r="O14" s="1015"/>
      <c r="P14" s="1016"/>
      <c r="Q14" s="1022"/>
      <c r="R14" s="1023"/>
      <c r="S14" s="1023"/>
      <c r="T14" s="1023"/>
      <c r="U14" s="1023"/>
      <c r="V14" s="1023"/>
      <c r="W14" s="1023"/>
      <c r="X14" s="1023"/>
      <c r="Y14" s="1023"/>
      <c r="Z14" s="1023"/>
      <c r="AA14" s="1023"/>
      <c r="AB14" s="1023"/>
      <c r="AC14" s="1023"/>
      <c r="AD14" s="1023"/>
      <c r="AE14" s="1024"/>
      <c r="AF14" s="1019"/>
      <c r="AG14" s="1020"/>
      <c r="AH14" s="1020"/>
      <c r="AI14" s="1020"/>
      <c r="AJ14" s="1021"/>
      <c r="AK14" s="1064"/>
      <c r="AL14" s="1065"/>
      <c r="AM14" s="1065"/>
      <c r="AN14" s="1065"/>
      <c r="AO14" s="1065"/>
      <c r="AP14" s="1065"/>
      <c r="AQ14" s="1065"/>
      <c r="AR14" s="1065"/>
      <c r="AS14" s="1065"/>
      <c r="AT14" s="1065"/>
      <c r="AU14" s="1066"/>
      <c r="AV14" s="1066"/>
      <c r="AW14" s="1066"/>
      <c r="AX14" s="1066"/>
      <c r="AY14" s="1067"/>
      <c r="AZ14" s="217"/>
      <c r="BA14" s="217"/>
      <c r="BB14" s="217"/>
      <c r="BC14" s="217"/>
      <c r="BD14" s="217"/>
      <c r="BE14" s="218"/>
      <c r="BF14" s="218"/>
      <c r="BG14" s="218"/>
      <c r="BH14" s="218"/>
      <c r="BI14" s="218"/>
      <c r="BJ14" s="218"/>
      <c r="BK14" s="218"/>
      <c r="BL14" s="218"/>
      <c r="BM14" s="218"/>
      <c r="BN14" s="218"/>
      <c r="BO14" s="218"/>
      <c r="BP14" s="218"/>
      <c r="BQ14" s="223">
        <v>8</v>
      </c>
      <c r="BR14" s="224"/>
      <c r="BS14" s="976" t="s">
        <v>595</v>
      </c>
      <c r="BT14" s="977"/>
      <c r="BU14" s="977"/>
      <c r="BV14" s="977"/>
      <c r="BW14" s="977"/>
      <c r="BX14" s="977"/>
      <c r="BY14" s="977"/>
      <c r="BZ14" s="977"/>
      <c r="CA14" s="977"/>
      <c r="CB14" s="977"/>
      <c r="CC14" s="977"/>
      <c r="CD14" s="977"/>
      <c r="CE14" s="977"/>
      <c r="CF14" s="977"/>
      <c r="CG14" s="998"/>
      <c r="CH14" s="973">
        <v>-5</v>
      </c>
      <c r="CI14" s="974"/>
      <c r="CJ14" s="974"/>
      <c r="CK14" s="974"/>
      <c r="CL14" s="975"/>
      <c r="CM14" s="973">
        <v>37</v>
      </c>
      <c r="CN14" s="974"/>
      <c r="CO14" s="974"/>
      <c r="CP14" s="974"/>
      <c r="CQ14" s="975"/>
      <c r="CR14" s="973">
        <v>51</v>
      </c>
      <c r="CS14" s="974"/>
      <c r="CT14" s="974"/>
      <c r="CU14" s="974"/>
      <c r="CV14" s="975"/>
      <c r="CW14" s="973" t="s">
        <v>601</v>
      </c>
      <c r="CX14" s="974"/>
      <c r="CY14" s="974"/>
      <c r="CZ14" s="974"/>
      <c r="DA14" s="975"/>
      <c r="DB14" s="973" t="s">
        <v>517</v>
      </c>
      <c r="DC14" s="974"/>
      <c r="DD14" s="974"/>
      <c r="DE14" s="974"/>
      <c r="DF14" s="975"/>
      <c r="DG14" s="973" t="s">
        <v>517</v>
      </c>
      <c r="DH14" s="974"/>
      <c r="DI14" s="974"/>
      <c r="DJ14" s="974"/>
      <c r="DK14" s="975"/>
      <c r="DL14" s="973" t="s">
        <v>517</v>
      </c>
      <c r="DM14" s="974"/>
      <c r="DN14" s="974"/>
      <c r="DO14" s="974"/>
      <c r="DP14" s="975"/>
      <c r="DQ14" s="973" t="s">
        <v>517</v>
      </c>
      <c r="DR14" s="974"/>
      <c r="DS14" s="974"/>
      <c r="DT14" s="974"/>
      <c r="DU14" s="975"/>
      <c r="DV14" s="976"/>
      <c r="DW14" s="977"/>
      <c r="DX14" s="977"/>
      <c r="DY14" s="977"/>
      <c r="DZ14" s="978"/>
      <c r="EA14" s="219"/>
    </row>
    <row r="15" spans="1:131" s="220" customFormat="1" ht="26.25" customHeight="1" x14ac:dyDescent="0.15">
      <c r="A15" s="223">
        <v>9</v>
      </c>
      <c r="B15" s="1014"/>
      <c r="C15" s="1015"/>
      <c r="D15" s="1015"/>
      <c r="E15" s="1015"/>
      <c r="F15" s="1015"/>
      <c r="G15" s="1015"/>
      <c r="H15" s="1015"/>
      <c r="I15" s="1015"/>
      <c r="J15" s="1015"/>
      <c r="K15" s="1015"/>
      <c r="L15" s="1015"/>
      <c r="M15" s="1015"/>
      <c r="N15" s="1015"/>
      <c r="O15" s="1015"/>
      <c r="P15" s="1016"/>
      <c r="Q15" s="1022"/>
      <c r="R15" s="1023"/>
      <c r="S15" s="1023"/>
      <c r="T15" s="1023"/>
      <c r="U15" s="1023"/>
      <c r="V15" s="1023"/>
      <c r="W15" s="1023"/>
      <c r="X15" s="1023"/>
      <c r="Y15" s="1023"/>
      <c r="Z15" s="1023"/>
      <c r="AA15" s="1023"/>
      <c r="AB15" s="1023"/>
      <c r="AC15" s="1023"/>
      <c r="AD15" s="1023"/>
      <c r="AE15" s="1024"/>
      <c r="AF15" s="1019"/>
      <c r="AG15" s="1020"/>
      <c r="AH15" s="1020"/>
      <c r="AI15" s="1020"/>
      <c r="AJ15" s="1021"/>
      <c r="AK15" s="1064"/>
      <c r="AL15" s="1065"/>
      <c r="AM15" s="1065"/>
      <c r="AN15" s="1065"/>
      <c r="AO15" s="1065"/>
      <c r="AP15" s="1065"/>
      <c r="AQ15" s="1065"/>
      <c r="AR15" s="1065"/>
      <c r="AS15" s="1065"/>
      <c r="AT15" s="1065"/>
      <c r="AU15" s="1066"/>
      <c r="AV15" s="1066"/>
      <c r="AW15" s="1066"/>
      <c r="AX15" s="1066"/>
      <c r="AY15" s="1067"/>
      <c r="AZ15" s="217"/>
      <c r="BA15" s="217"/>
      <c r="BB15" s="217"/>
      <c r="BC15" s="217"/>
      <c r="BD15" s="217"/>
      <c r="BE15" s="218"/>
      <c r="BF15" s="218"/>
      <c r="BG15" s="218"/>
      <c r="BH15" s="218"/>
      <c r="BI15" s="218"/>
      <c r="BJ15" s="218"/>
      <c r="BK15" s="218"/>
      <c r="BL15" s="218"/>
      <c r="BM15" s="218"/>
      <c r="BN15" s="218"/>
      <c r="BO15" s="218"/>
      <c r="BP15" s="218"/>
      <c r="BQ15" s="223">
        <v>9</v>
      </c>
      <c r="BR15" s="224"/>
      <c r="BS15" s="976" t="s">
        <v>596</v>
      </c>
      <c r="BT15" s="977"/>
      <c r="BU15" s="977"/>
      <c r="BV15" s="977"/>
      <c r="BW15" s="977"/>
      <c r="BX15" s="977"/>
      <c r="BY15" s="977"/>
      <c r="BZ15" s="977"/>
      <c r="CA15" s="977"/>
      <c r="CB15" s="977"/>
      <c r="CC15" s="977"/>
      <c r="CD15" s="977"/>
      <c r="CE15" s="977"/>
      <c r="CF15" s="977"/>
      <c r="CG15" s="998"/>
      <c r="CH15" s="973">
        <v>0</v>
      </c>
      <c r="CI15" s="974"/>
      <c r="CJ15" s="974"/>
      <c r="CK15" s="974"/>
      <c r="CL15" s="975"/>
      <c r="CM15" s="973">
        <v>33</v>
      </c>
      <c r="CN15" s="974"/>
      <c r="CO15" s="974"/>
      <c r="CP15" s="974"/>
      <c r="CQ15" s="975"/>
      <c r="CR15" s="973">
        <v>5</v>
      </c>
      <c r="CS15" s="974"/>
      <c r="CT15" s="974"/>
      <c r="CU15" s="974"/>
      <c r="CV15" s="975"/>
      <c r="CW15" s="973">
        <v>0</v>
      </c>
      <c r="CX15" s="974"/>
      <c r="CY15" s="974"/>
      <c r="CZ15" s="974"/>
      <c r="DA15" s="975"/>
      <c r="DB15" s="973" t="s">
        <v>517</v>
      </c>
      <c r="DC15" s="974"/>
      <c r="DD15" s="974"/>
      <c r="DE15" s="974"/>
      <c r="DF15" s="975"/>
      <c r="DG15" s="973" t="s">
        <v>517</v>
      </c>
      <c r="DH15" s="974"/>
      <c r="DI15" s="974"/>
      <c r="DJ15" s="974"/>
      <c r="DK15" s="975"/>
      <c r="DL15" s="973" t="s">
        <v>517</v>
      </c>
      <c r="DM15" s="974"/>
      <c r="DN15" s="974"/>
      <c r="DO15" s="974"/>
      <c r="DP15" s="975"/>
      <c r="DQ15" s="973" t="s">
        <v>517</v>
      </c>
      <c r="DR15" s="974"/>
      <c r="DS15" s="974"/>
      <c r="DT15" s="974"/>
      <c r="DU15" s="975"/>
      <c r="DV15" s="976"/>
      <c r="DW15" s="977"/>
      <c r="DX15" s="977"/>
      <c r="DY15" s="977"/>
      <c r="DZ15" s="978"/>
      <c r="EA15" s="219"/>
    </row>
    <row r="16" spans="1:131" s="220" customFormat="1" ht="26.25" customHeight="1" x14ac:dyDescent="0.15">
      <c r="A16" s="223">
        <v>10</v>
      </c>
      <c r="B16" s="1014"/>
      <c r="C16" s="1015"/>
      <c r="D16" s="1015"/>
      <c r="E16" s="1015"/>
      <c r="F16" s="1015"/>
      <c r="G16" s="1015"/>
      <c r="H16" s="1015"/>
      <c r="I16" s="1015"/>
      <c r="J16" s="1015"/>
      <c r="K16" s="1015"/>
      <c r="L16" s="1015"/>
      <c r="M16" s="1015"/>
      <c r="N16" s="1015"/>
      <c r="O16" s="1015"/>
      <c r="P16" s="1016"/>
      <c r="Q16" s="1022"/>
      <c r="R16" s="1023"/>
      <c r="S16" s="1023"/>
      <c r="T16" s="1023"/>
      <c r="U16" s="1023"/>
      <c r="V16" s="1023"/>
      <c r="W16" s="1023"/>
      <c r="X16" s="1023"/>
      <c r="Y16" s="1023"/>
      <c r="Z16" s="1023"/>
      <c r="AA16" s="1023"/>
      <c r="AB16" s="1023"/>
      <c r="AC16" s="1023"/>
      <c r="AD16" s="1023"/>
      <c r="AE16" s="1024"/>
      <c r="AF16" s="1019"/>
      <c r="AG16" s="1020"/>
      <c r="AH16" s="1020"/>
      <c r="AI16" s="1020"/>
      <c r="AJ16" s="1021"/>
      <c r="AK16" s="1064"/>
      <c r="AL16" s="1065"/>
      <c r="AM16" s="1065"/>
      <c r="AN16" s="1065"/>
      <c r="AO16" s="1065"/>
      <c r="AP16" s="1065"/>
      <c r="AQ16" s="1065"/>
      <c r="AR16" s="1065"/>
      <c r="AS16" s="1065"/>
      <c r="AT16" s="1065"/>
      <c r="AU16" s="1066"/>
      <c r="AV16" s="1066"/>
      <c r="AW16" s="1066"/>
      <c r="AX16" s="1066"/>
      <c r="AY16" s="1067"/>
      <c r="AZ16" s="217"/>
      <c r="BA16" s="217"/>
      <c r="BB16" s="217"/>
      <c r="BC16" s="217"/>
      <c r="BD16" s="217"/>
      <c r="BE16" s="218"/>
      <c r="BF16" s="218"/>
      <c r="BG16" s="218"/>
      <c r="BH16" s="218"/>
      <c r="BI16" s="218"/>
      <c r="BJ16" s="218"/>
      <c r="BK16" s="218"/>
      <c r="BL16" s="218"/>
      <c r="BM16" s="218"/>
      <c r="BN16" s="218"/>
      <c r="BO16" s="218"/>
      <c r="BP16" s="218"/>
      <c r="BQ16" s="223">
        <v>10</v>
      </c>
      <c r="BR16" s="224"/>
      <c r="BS16" s="976" t="s">
        <v>597</v>
      </c>
      <c r="BT16" s="977"/>
      <c r="BU16" s="977"/>
      <c r="BV16" s="977"/>
      <c r="BW16" s="977"/>
      <c r="BX16" s="977"/>
      <c r="BY16" s="977"/>
      <c r="BZ16" s="977"/>
      <c r="CA16" s="977"/>
      <c r="CB16" s="977"/>
      <c r="CC16" s="977"/>
      <c r="CD16" s="977"/>
      <c r="CE16" s="977"/>
      <c r="CF16" s="977"/>
      <c r="CG16" s="998"/>
      <c r="CH16" s="973">
        <v>0</v>
      </c>
      <c r="CI16" s="974"/>
      <c r="CJ16" s="974"/>
      <c r="CK16" s="974"/>
      <c r="CL16" s="975"/>
      <c r="CM16" s="973">
        <v>15</v>
      </c>
      <c r="CN16" s="974"/>
      <c r="CO16" s="974"/>
      <c r="CP16" s="974"/>
      <c r="CQ16" s="975"/>
      <c r="CR16" s="973">
        <v>6</v>
      </c>
      <c r="CS16" s="974"/>
      <c r="CT16" s="974"/>
      <c r="CU16" s="974"/>
      <c r="CV16" s="975"/>
      <c r="CW16" s="973">
        <v>0</v>
      </c>
      <c r="CX16" s="974"/>
      <c r="CY16" s="974"/>
      <c r="CZ16" s="974"/>
      <c r="DA16" s="975"/>
      <c r="DB16" s="973" t="s">
        <v>517</v>
      </c>
      <c r="DC16" s="974"/>
      <c r="DD16" s="974"/>
      <c r="DE16" s="974"/>
      <c r="DF16" s="975"/>
      <c r="DG16" s="973" t="s">
        <v>517</v>
      </c>
      <c r="DH16" s="974"/>
      <c r="DI16" s="974"/>
      <c r="DJ16" s="974"/>
      <c r="DK16" s="975"/>
      <c r="DL16" s="973" t="s">
        <v>517</v>
      </c>
      <c r="DM16" s="974"/>
      <c r="DN16" s="974"/>
      <c r="DO16" s="974"/>
      <c r="DP16" s="975"/>
      <c r="DQ16" s="973" t="s">
        <v>517</v>
      </c>
      <c r="DR16" s="974"/>
      <c r="DS16" s="974"/>
      <c r="DT16" s="974"/>
      <c r="DU16" s="975"/>
      <c r="DV16" s="976"/>
      <c r="DW16" s="977"/>
      <c r="DX16" s="977"/>
      <c r="DY16" s="977"/>
      <c r="DZ16" s="978"/>
      <c r="EA16" s="219"/>
    </row>
    <row r="17" spans="1:131" s="220" customFormat="1" ht="26.25" customHeight="1" x14ac:dyDescent="0.15">
      <c r="A17" s="223">
        <v>11</v>
      </c>
      <c r="B17" s="1014"/>
      <c r="C17" s="1015"/>
      <c r="D17" s="1015"/>
      <c r="E17" s="1015"/>
      <c r="F17" s="1015"/>
      <c r="G17" s="1015"/>
      <c r="H17" s="1015"/>
      <c r="I17" s="1015"/>
      <c r="J17" s="1015"/>
      <c r="K17" s="1015"/>
      <c r="L17" s="1015"/>
      <c r="M17" s="1015"/>
      <c r="N17" s="1015"/>
      <c r="O17" s="1015"/>
      <c r="P17" s="1016"/>
      <c r="Q17" s="1022"/>
      <c r="R17" s="1023"/>
      <c r="S17" s="1023"/>
      <c r="T17" s="1023"/>
      <c r="U17" s="1023"/>
      <c r="V17" s="1023"/>
      <c r="W17" s="1023"/>
      <c r="X17" s="1023"/>
      <c r="Y17" s="1023"/>
      <c r="Z17" s="1023"/>
      <c r="AA17" s="1023"/>
      <c r="AB17" s="1023"/>
      <c r="AC17" s="1023"/>
      <c r="AD17" s="1023"/>
      <c r="AE17" s="1024"/>
      <c r="AF17" s="1019"/>
      <c r="AG17" s="1020"/>
      <c r="AH17" s="1020"/>
      <c r="AI17" s="1020"/>
      <c r="AJ17" s="1021"/>
      <c r="AK17" s="1064"/>
      <c r="AL17" s="1065"/>
      <c r="AM17" s="1065"/>
      <c r="AN17" s="1065"/>
      <c r="AO17" s="1065"/>
      <c r="AP17" s="1065"/>
      <c r="AQ17" s="1065"/>
      <c r="AR17" s="1065"/>
      <c r="AS17" s="1065"/>
      <c r="AT17" s="1065"/>
      <c r="AU17" s="1066"/>
      <c r="AV17" s="1066"/>
      <c r="AW17" s="1066"/>
      <c r="AX17" s="1066"/>
      <c r="AY17" s="1067"/>
      <c r="AZ17" s="217"/>
      <c r="BA17" s="217"/>
      <c r="BB17" s="217"/>
      <c r="BC17" s="217"/>
      <c r="BD17" s="217"/>
      <c r="BE17" s="218"/>
      <c r="BF17" s="218"/>
      <c r="BG17" s="218"/>
      <c r="BH17" s="218"/>
      <c r="BI17" s="218"/>
      <c r="BJ17" s="218"/>
      <c r="BK17" s="218"/>
      <c r="BL17" s="218"/>
      <c r="BM17" s="218"/>
      <c r="BN17" s="218"/>
      <c r="BO17" s="218"/>
      <c r="BP17" s="218"/>
      <c r="BQ17" s="223">
        <v>11</v>
      </c>
      <c r="BR17" s="224"/>
      <c r="BS17" s="976" t="s">
        <v>598</v>
      </c>
      <c r="BT17" s="977"/>
      <c r="BU17" s="977"/>
      <c r="BV17" s="977"/>
      <c r="BW17" s="977"/>
      <c r="BX17" s="977"/>
      <c r="BY17" s="977"/>
      <c r="BZ17" s="977"/>
      <c r="CA17" s="977"/>
      <c r="CB17" s="977"/>
      <c r="CC17" s="977"/>
      <c r="CD17" s="977"/>
      <c r="CE17" s="977"/>
      <c r="CF17" s="977"/>
      <c r="CG17" s="998"/>
      <c r="CH17" s="973">
        <v>1</v>
      </c>
      <c r="CI17" s="974"/>
      <c r="CJ17" s="974"/>
      <c r="CK17" s="974"/>
      <c r="CL17" s="975"/>
      <c r="CM17" s="973">
        <v>22</v>
      </c>
      <c r="CN17" s="974"/>
      <c r="CO17" s="974"/>
      <c r="CP17" s="974"/>
      <c r="CQ17" s="975"/>
      <c r="CR17" s="973">
        <v>8</v>
      </c>
      <c r="CS17" s="974"/>
      <c r="CT17" s="974"/>
      <c r="CU17" s="974"/>
      <c r="CV17" s="975"/>
      <c r="CW17" s="973" t="s">
        <v>601</v>
      </c>
      <c r="CX17" s="974"/>
      <c r="CY17" s="974"/>
      <c r="CZ17" s="974"/>
      <c r="DA17" s="975"/>
      <c r="DB17" s="973" t="s">
        <v>517</v>
      </c>
      <c r="DC17" s="974"/>
      <c r="DD17" s="974"/>
      <c r="DE17" s="974"/>
      <c r="DF17" s="975"/>
      <c r="DG17" s="973" t="s">
        <v>517</v>
      </c>
      <c r="DH17" s="974"/>
      <c r="DI17" s="974"/>
      <c r="DJ17" s="974"/>
      <c r="DK17" s="975"/>
      <c r="DL17" s="973" t="s">
        <v>517</v>
      </c>
      <c r="DM17" s="974"/>
      <c r="DN17" s="974"/>
      <c r="DO17" s="974"/>
      <c r="DP17" s="975"/>
      <c r="DQ17" s="973" t="s">
        <v>517</v>
      </c>
      <c r="DR17" s="974"/>
      <c r="DS17" s="974"/>
      <c r="DT17" s="974"/>
      <c r="DU17" s="975"/>
      <c r="DV17" s="976"/>
      <c r="DW17" s="977"/>
      <c r="DX17" s="977"/>
      <c r="DY17" s="977"/>
      <c r="DZ17" s="978"/>
      <c r="EA17" s="219"/>
    </row>
    <row r="18" spans="1:131" s="220" customFormat="1" ht="26.25" customHeight="1" x14ac:dyDescent="0.15">
      <c r="A18" s="223">
        <v>12</v>
      </c>
      <c r="B18" s="1014"/>
      <c r="C18" s="1015"/>
      <c r="D18" s="1015"/>
      <c r="E18" s="1015"/>
      <c r="F18" s="1015"/>
      <c r="G18" s="1015"/>
      <c r="H18" s="1015"/>
      <c r="I18" s="1015"/>
      <c r="J18" s="1015"/>
      <c r="K18" s="1015"/>
      <c r="L18" s="1015"/>
      <c r="M18" s="1015"/>
      <c r="N18" s="1015"/>
      <c r="O18" s="1015"/>
      <c r="P18" s="1016"/>
      <c r="Q18" s="1022"/>
      <c r="R18" s="1023"/>
      <c r="S18" s="1023"/>
      <c r="T18" s="1023"/>
      <c r="U18" s="1023"/>
      <c r="V18" s="1023"/>
      <c r="W18" s="1023"/>
      <c r="X18" s="1023"/>
      <c r="Y18" s="1023"/>
      <c r="Z18" s="1023"/>
      <c r="AA18" s="1023"/>
      <c r="AB18" s="1023"/>
      <c r="AC18" s="1023"/>
      <c r="AD18" s="1023"/>
      <c r="AE18" s="1024"/>
      <c r="AF18" s="1019"/>
      <c r="AG18" s="1020"/>
      <c r="AH18" s="1020"/>
      <c r="AI18" s="1020"/>
      <c r="AJ18" s="1021"/>
      <c r="AK18" s="1064"/>
      <c r="AL18" s="1065"/>
      <c r="AM18" s="1065"/>
      <c r="AN18" s="1065"/>
      <c r="AO18" s="1065"/>
      <c r="AP18" s="1065"/>
      <c r="AQ18" s="1065"/>
      <c r="AR18" s="1065"/>
      <c r="AS18" s="1065"/>
      <c r="AT18" s="1065"/>
      <c r="AU18" s="1066"/>
      <c r="AV18" s="1066"/>
      <c r="AW18" s="1066"/>
      <c r="AX18" s="1066"/>
      <c r="AY18" s="1067"/>
      <c r="AZ18" s="217"/>
      <c r="BA18" s="217"/>
      <c r="BB18" s="217"/>
      <c r="BC18" s="217"/>
      <c r="BD18" s="217"/>
      <c r="BE18" s="218"/>
      <c r="BF18" s="218"/>
      <c r="BG18" s="218"/>
      <c r="BH18" s="218"/>
      <c r="BI18" s="218"/>
      <c r="BJ18" s="218"/>
      <c r="BK18" s="218"/>
      <c r="BL18" s="218"/>
      <c r="BM18" s="218"/>
      <c r="BN18" s="218"/>
      <c r="BO18" s="218"/>
      <c r="BP18" s="218"/>
      <c r="BQ18" s="223">
        <v>12</v>
      </c>
      <c r="BR18" s="224"/>
      <c r="BS18" s="976" t="s">
        <v>599</v>
      </c>
      <c r="BT18" s="977"/>
      <c r="BU18" s="977"/>
      <c r="BV18" s="977"/>
      <c r="BW18" s="977"/>
      <c r="BX18" s="977"/>
      <c r="BY18" s="977"/>
      <c r="BZ18" s="977"/>
      <c r="CA18" s="977"/>
      <c r="CB18" s="977"/>
      <c r="CC18" s="977"/>
      <c r="CD18" s="977"/>
      <c r="CE18" s="977"/>
      <c r="CF18" s="977"/>
      <c r="CG18" s="998"/>
      <c r="CH18" s="973">
        <v>-4</v>
      </c>
      <c r="CI18" s="974"/>
      <c r="CJ18" s="974"/>
      <c r="CK18" s="974"/>
      <c r="CL18" s="975"/>
      <c r="CM18" s="973">
        <v>197</v>
      </c>
      <c r="CN18" s="974"/>
      <c r="CO18" s="974"/>
      <c r="CP18" s="974"/>
      <c r="CQ18" s="975"/>
      <c r="CR18" s="973">
        <v>47</v>
      </c>
      <c r="CS18" s="974"/>
      <c r="CT18" s="974"/>
      <c r="CU18" s="974"/>
      <c r="CV18" s="975"/>
      <c r="CW18" s="973" t="s">
        <v>601</v>
      </c>
      <c r="CX18" s="974"/>
      <c r="CY18" s="974"/>
      <c r="CZ18" s="974"/>
      <c r="DA18" s="975"/>
      <c r="DB18" s="973" t="s">
        <v>517</v>
      </c>
      <c r="DC18" s="974"/>
      <c r="DD18" s="974"/>
      <c r="DE18" s="974"/>
      <c r="DF18" s="975"/>
      <c r="DG18" s="973" t="s">
        <v>517</v>
      </c>
      <c r="DH18" s="974"/>
      <c r="DI18" s="974"/>
      <c r="DJ18" s="974"/>
      <c r="DK18" s="975"/>
      <c r="DL18" s="973" t="s">
        <v>517</v>
      </c>
      <c r="DM18" s="974"/>
      <c r="DN18" s="974"/>
      <c r="DO18" s="974"/>
      <c r="DP18" s="975"/>
      <c r="DQ18" s="973" t="s">
        <v>517</v>
      </c>
      <c r="DR18" s="974"/>
      <c r="DS18" s="974"/>
      <c r="DT18" s="974"/>
      <c r="DU18" s="975"/>
      <c r="DV18" s="976"/>
      <c r="DW18" s="977"/>
      <c r="DX18" s="977"/>
      <c r="DY18" s="977"/>
      <c r="DZ18" s="978"/>
      <c r="EA18" s="219"/>
    </row>
    <row r="19" spans="1:131" s="220" customFormat="1" ht="26.25" customHeight="1" x14ac:dyDescent="0.15">
      <c r="A19" s="223">
        <v>13</v>
      </c>
      <c r="B19" s="1014"/>
      <c r="C19" s="1015"/>
      <c r="D19" s="1015"/>
      <c r="E19" s="1015"/>
      <c r="F19" s="1015"/>
      <c r="G19" s="1015"/>
      <c r="H19" s="1015"/>
      <c r="I19" s="1015"/>
      <c r="J19" s="1015"/>
      <c r="K19" s="1015"/>
      <c r="L19" s="1015"/>
      <c r="M19" s="1015"/>
      <c r="N19" s="1015"/>
      <c r="O19" s="1015"/>
      <c r="P19" s="1016"/>
      <c r="Q19" s="1022"/>
      <c r="R19" s="1023"/>
      <c r="S19" s="1023"/>
      <c r="T19" s="1023"/>
      <c r="U19" s="1023"/>
      <c r="V19" s="1023"/>
      <c r="W19" s="1023"/>
      <c r="X19" s="1023"/>
      <c r="Y19" s="1023"/>
      <c r="Z19" s="1023"/>
      <c r="AA19" s="1023"/>
      <c r="AB19" s="1023"/>
      <c r="AC19" s="1023"/>
      <c r="AD19" s="1023"/>
      <c r="AE19" s="1024"/>
      <c r="AF19" s="1019"/>
      <c r="AG19" s="1020"/>
      <c r="AH19" s="1020"/>
      <c r="AI19" s="1020"/>
      <c r="AJ19" s="1021"/>
      <c r="AK19" s="1064"/>
      <c r="AL19" s="1065"/>
      <c r="AM19" s="1065"/>
      <c r="AN19" s="1065"/>
      <c r="AO19" s="1065"/>
      <c r="AP19" s="1065"/>
      <c r="AQ19" s="1065"/>
      <c r="AR19" s="1065"/>
      <c r="AS19" s="1065"/>
      <c r="AT19" s="1065"/>
      <c r="AU19" s="1066"/>
      <c r="AV19" s="1066"/>
      <c r="AW19" s="1066"/>
      <c r="AX19" s="1066"/>
      <c r="AY19" s="1067"/>
      <c r="AZ19" s="217"/>
      <c r="BA19" s="217"/>
      <c r="BB19" s="217"/>
      <c r="BC19" s="217"/>
      <c r="BD19" s="217"/>
      <c r="BE19" s="218"/>
      <c r="BF19" s="218"/>
      <c r="BG19" s="218"/>
      <c r="BH19" s="218"/>
      <c r="BI19" s="218"/>
      <c r="BJ19" s="218"/>
      <c r="BK19" s="218"/>
      <c r="BL19" s="218"/>
      <c r="BM19" s="218"/>
      <c r="BN19" s="218"/>
      <c r="BO19" s="218"/>
      <c r="BP19" s="218"/>
      <c r="BQ19" s="223">
        <v>13</v>
      </c>
      <c r="BR19" s="224"/>
      <c r="BS19" s="976" t="s">
        <v>600</v>
      </c>
      <c r="BT19" s="977"/>
      <c r="BU19" s="977"/>
      <c r="BV19" s="977"/>
      <c r="BW19" s="977"/>
      <c r="BX19" s="977"/>
      <c r="BY19" s="977"/>
      <c r="BZ19" s="977"/>
      <c r="CA19" s="977"/>
      <c r="CB19" s="977"/>
      <c r="CC19" s="977"/>
      <c r="CD19" s="977"/>
      <c r="CE19" s="977"/>
      <c r="CF19" s="977"/>
      <c r="CG19" s="998"/>
      <c r="CH19" s="973">
        <v>-3</v>
      </c>
      <c r="CI19" s="974"/>
      <c r="CJ19" s="974"/>
      <c r="CK19" s="974"/>
      <c r="CL19" s="975"/>
      <c r="CM19" s="973">
        <v>22</v>
      </c>
      <c r="CN19" s="974"/>
      <c r="CO19" s="974"/>
      <c r="CP19" s="974"/>
      <c r="CQ19" s="975"/>
      <c r="CR19" s="973">
        <v>6</v>
      </c>
      <c r="CS19" s="974"/>
      <c r="CT19" s="974"/>
      <c r="CU19" s="974"/>
      <c r="CV19" s="975"/>
      <c r="CW19" s="973">
        <v>0</v>
      </c>
      <c r="CX19" s="974"/>
      <c r="CY19" s="974"/>
      <c r="CZ19" s="974"/>
      <c r="DA19" s="975"/>
      <c r="DB19" s="973" t="s">
        <v>517</v>
      </c>
      <c r="DC19" s="974"/>
      <c r="DD19" s="974"/>
      <c r="DE19" s="974"/>
      <c r="DF19" s="975"/>
      <c r="DG19" s="973" t="s">
        <v>517</v>
      </c>
      <c r="DH19" s="974"/>
      <c r="DI19" s="974"/>
      <c r="DJ19" s="974"/>
      <c r="DK19" s="975"/>
      <c r="DL19" s="973" t="s">
        <v>517</v>
      </c>
      <c r="DM19" s="974"/>
      <c r="DN19" s="974"/>
      <c r="DO19" s="974"/>
      <c r="DP19" s="975"/>
      <c r="DQ19" s="973" t="s">
        <v>517</v>
      </c>
      <c r="DR19" s="974"/>
      <c r="DS19" s="974"/>
      <c r="DT19" s="974"/>
      <c r="DU19" s="975"/>
      <c r="DV19" s="976"/>
      <c r="DW19" s="977"/>
      <c r="DX19" s="977"/>
      <c r="DY19" s="977"/>
      <c r="DZ19" s="978"/>
      <c r="EA19" s="219"/>
    </row>
    <row r="20" spans="1:131" s="220" customFormat="1" ht="26.25" customHeight="1" x14ac:dyDescent="0.15">
      <c r="A20" s="223">
        <v>14</v>
      </c>
      <c r="B20" s="1014"/>
      <c r="C20" s="1015"/>
      <c r="D20" s="1015"/>
      <c r="E20" s="1015"/>
      <c r="F20" s="1015"/>
      <c r="G20" s="1015"/>
      <c r="H20" s="1015"/>
      <c r="I20" s="1015"/>
      <c r="J20" s="1015"/>
      <c r="K20" s="1015"/>
      <c r="L20" s="1015"/>
      <c r="M20" s="1015"/>
      <c r="N20" s="1015"/>
      <c r="O20" s="1015"/>
      <c r="P20" s="1016"/>
      <c r="Q20" s="1022"/>
      <c r="R20" s="1023"/>
      <c r="S20" s="1023"/>
      <c r="T20" s="1023"/>
      <c r="U20" s="1023"/>
      <c r="V20" s="1023"/>
      <c r="W20" s="1023"/>
      <c r="X20" s="1023"/>
      <c r="Y20" s="1023"/>
      <c r="Z20" s="1023"/>
      <c r="AA20" s="1023"/>
      <c r="AB20" s="1023"/>
      <c r="AC20" s="1023"/>
      <c r="AD20" s="1023"/>
      <c r="AE20" s="1024"/>
      <c r="AF20" s="1019"/>
      <c r="AG20" s="1020"/>
      <c r="AH20" s="1020"/>
      <c r="AI20" s="1020"/>
      <c r="AJ20" s="1021"/>
      <c r="AK20" s="1064"/>
      <c r="AL20" s="1065"/>
      <c r="AM20" s="1065"/>
      <c r="AN20" s="1065"/>
      <c r="AO20" s="1065"/>
      <c r="AP20" s="1065"/>
      <c r="AQ20" s="1065"/>
      <c r="AR20" s="1065"/>
      <c r="AS20" s="1065"/>
      <c r="AT20" s="1065"/>
      <c r="AU20" s="1066"/>
      <c r="AV20" s="1066"/>
      <c r="AW20" s="1066"/>
      <c r="AX20" s="1066"/>
      <c r="AY20" s="1067"/>
      <c r="AZ20" s="217"/>
      <c r="BA20" s="217"/>
      <c r="BB20" s="217"/>
      <c r="BC20" s="217"/>
      <c r="BD20" s="217"/>
      <c r="BE20" s="218"/>
      <c r="BF20" s="218"/>
      <c r="BG20" s="218"/>
      <c r="BH20" s="218"/>
      <c r="BI20" s="218"/>
      <c r="BJ20" s="218"/>
      <c r="BK20" s="218"/>
      <c r="BL20" s="218"/>
      <c r="BM20" s="218"/>
      <c r="BN20" s="218"/>
      <c r="BO20" s="218"/>
      <c r="BP20" s="218"/>
      <c r="BQ20" s="223">
        <v>14</v>
      </c>
      <c r="BR20" s="224"/>
      <c r="BS20" s="976"/>
      <c r="BT20" s="977"/>
      <c r="BU20" s="977"/>
      <c r="BV20" s="977"/>
      <c r="BW20" s="977"/>
      <c r="BX20" s="977"/>
      <c r="BY20" s="977"/>
      <c r="BZ20" s="977"/>
      <c r="CA20" s="977"/>
      <c r="CB20" s="977"/>
      <c r="CC20" s="977"/>
      <c r="CD20" s="977"/>
      <c r="CE20" s="977"/>
      <c r="CF20" s="977"/>
      <c r="CG20" s="998"/>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219"/>
    </row>
    <row r="21" spans="1:131" s="220" customFormat="1" ht="26.25" customHeight="1" thickBot="1" x14ac:dyDescent="0.2">
      <c r="A21" s="223">
        <v>15</v>
      </c>
      <c r="B21" s="1014"/>
      <c r="C21" s="1015"/>
      <c r="D21" s="1015"/>
      <c r="E21" s="1015"/>
      <c r="F21" s="1015"/>
      <c r="G21" s="1015"/>
      <c r="H21" s="1015"/>
      <c r="I21" s="1015"/>
      <c r="J21" s="1015"/>
      <c r="K21" s="1015"/>
      <c r="L21" s="1015"/>
      <c r="M21" s="1015"/>
      <c r="N21" s="1015"/>
      <c r="O21" s="1015"/>
      <c r="P21" s="1016"/>
      <c r="Q21" s="1022"/>
      <c r="R21" s="1023"/>
      <c r="S21" s="1023"/>
      <c r="T21" s="1023"/>
      <c r="U21" s="1023"/>
      <c r="V21" s="1023"/>
      <c r="W21" s="1023"/>
      <c r="X21" s="1023"/>
      <c r="Y21" s="1023"/>
      <c r="Z21" s="1023"/>
      <c r="AA21" s="1023"/>
      <c r="AB21" s="1023"/>
      <c r="AC21" s="1023"/>
      <c r="AD21" s="1023"/>
      <c r="AE21" s="1024"/>
      <c r="AF21" s="1019"/>
      <c r="AG21" s="1020"/>
      <c r="AH21" s="1020"/>
      <c r="AI21" s="1020"/>
      <c r="AJ21" s="1021"/>
      <c r="AK21" s="1064"/>
      <c r="AL21" s="1065"/>
      <c r="AM21" s="1065"/>
      <c r="AN21" s="1065"/>
      <c r="AO21" s="1065"/>
      <c r="AP21" s="1065"/>
      <c r="AQ21" s="1065"/>
      <c r="AR21" s="1065"/>
      <c r="AS21" s="1065"/>
      <c r="AT21" s="1065"/>
      <c r="AU21" s="1066"/>
      <c r="AV21" s="1066"/>
      <c r="AW21" s="1066"/>
      <c r="AX21" s="1066"/>
      <c r="AY21" s="1067"/>
      <c r="AZ21" s="217"/>
      <c r="BA21" s="217"/>
      <c r="BB21" s="217"/>
      <c r="BC21" s="217"/>
      <c r="BD21" s="217"/>
      <c r="BE21" s="218"/>
      <c r="BF21" s="218"/>
      <c r="BG21" s="218"/>
      <c r="BH21" s="218"/>
      <c r="BI21" s="218"/>
      <c r="BJ21" s="218"/>
      <c r="BK21" s="218"/>
      <c r="BL21" s="218"/>
      <c r="BM21" s="218"/>
      <c r="BN21" s="218"/>
      <c r="BO21" s="218"/>
      <c r="BP21" s="218"/>
      <c r="BQ21" s="223">
        <v>15</v>
      </c>
      <c r="BR21" s="224"/>
      <c r="BS21" s="976"/>
      <c r="BT21" s="977"/>
      <c r="BU21" s="977"/>
      <c r="BV21" s="977"/>
      <c r="BW21" s="977"/>
      <c r="BX21" s="977"/>
      <c r="BY21" s="977"/>
      <c r="BZ21" s="977"/>
      <c r="CA21" s="977"/>
      <c r="CB21" s="977"/>
      <c r="CC21" s="977"/>
      <c r="CD21" s="977"/>
      <c r="CE21" s="977"/>
      <c r="CF21" s="977"/>
      <c r="CG21" s="998"/>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219"/>
    </row>
    <row r="22" spans="1:131" s="220" customFormat="1" ht="26.25" customHeight="1" x14ac:dyDescent="0.15">
      <c r="A22" s="223">
        <v>16</v>
      </c>
      <c r="B22" s="1014"/>
      <c r="C22" s="1015"/>
      <c r="D22" s="1015"/>
      <c r="E22" s="1015"/>
      <c r="F22" s="1015"/>
      <c r="G22" s="1015"/>
      <c r="H22" s="1015"/>
      <c r="I22" s="1015"/>
      <c r="J22" s="1015"/>
      <c r="K22" s="1015"/>
      <c r="L22" s="1015"/>
      <c r="M22" s="1015"/>
      <c r="N22" s="1015"/>
      <c r="O22" s="1015"/>
      <c r="P22" s="1016"/>
      <c r="Q22" s="1057"/>
      <c r="R22" s="1058"/>
      <c r="S22" s="1058"/>
      <c r="T22" s="1058"/>
      <c r="U22" s="1058"/>
      <c r="V22" s="1058"/>
      <c r="W22" s="1058"/>
      <c r="X22" s="1058"/>
      <c r="Y22" s="1058"/>
      <c r="Z22" s="1058"/>
      <c r="AA22" s="1058"/>
      <c r="AB22" s="1058"/>
      <c r="AC22" s="1058"/>
      <c r="AD22" s="1058"/>
      <c r="AE22" s="1059"/>
      <c r="AF22" s="1019"/>
      <c r="AG22" s="1020"/>
      <c r="AH22" s="1020"/>
      <c r="AI22" s="1020"/>
      <c r="AJ22" s="1021"/>
      <c r="AK22" s="1060"/>
      <c r="AL22" s="1061"/>
      <c r="AM22" s="1061"/>
      <c r="AN22" s="1061"/>
      <c r="AO22" s="1061"/>
      <c r="AP22" s="1061"/>
      <c r="AQ22" s="1061"/>
      <c r="AR22" s="1061"/>
      <c r="AS22" s="1061"/>
      <c r="AT22" s="1061"/>
      <c r="AU22" s="1062"/>
      <c r="AV22" s="1062"/>
      <c r="AW22" s="1062"/>
      <c r="AX22" s="1062"/>
      <c r="AY22" s="1063"/>
      <c r="AZ22" s="1012" t="s">
        <v>394</v>
      </c>
      <c r="BA22" s="1012"/>
      <c r="BB22" s="1012"/>
      <c r="BC22" s="1012"/>
      <c r="BD22" s="1013"/>
      <c r="BE22" s="218"/>
      <c r="BF22" s="218"/>
      <c r="BG22" s="218"/>
      <c r="BH22" s="218"/>
      <c r="BI22" s="218"/>
      <c r="BJ22" s="218"/>
      <c r="BK22" s="218"/>
      <c r="BL22" s="218"/>
      <c r="BM22" s="218"/>
      <c r="BN22" s="218"/>
      <c r="BO22" s="218"/>
      <c r="BP22" s="218"/>
      <c r="BQ22" s="223">
        <v>16</v>
      </c>
      <c r="BR22" s="224"/>
      <c r="BS22" s="976"/>
      <c r="BT22" s="977"/>
      <c r="BU22" s="977"/>
      <c r="BV22" s="977"/>
      <c r="BW22" s="977"/>
      <c r="BX22" s="977"/>
      <c r="BY22" s="977"/>
      <c r="BZ22" s="977"/>
      <c r="CA22" s="977"/>
      <c r="CB22" s="977"/>
      <c r="CC22" s="977"/>
      <c r="CD22" s="977"/>
      <c r="CE22" s="977"/>
      <c r="CF22" s="977"/>
      <c r="CG22" s="998"/>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219"/>
    </row>
    <row r="23" spans="1:131" s="220" customFormat="1" ht="26.25" customHeight="1" thickBot="1" x14ac:dyDescent="0.2">
      <c r="A23" s="225" t="s">
        <v>395</v>
      </c>
      <c r="B23" s="921" t="s">
        <v>396</v>
      </c>
      <c r="C23" s="922"/>
      <c r="D23" s="922"/>
      <c r="E23" s="922"/>
      <c r="F23" s="922"/>
      <c r="G23" s="922"/>
      <c r="H23" s="922"/>
      <c r="I23" s="922"/>
      <c r="J23" s="922"/>
      <c r="K23" s="922"/>
      <c r="L23" s="922"/>
      <c r="M23" s="922"/>
      <c r="N23" s="922"/>
      <c r="O23" s="922"/>
      <c r="P23" s="932"/>
      <c r="Q23" s="1051">
        <v>33557</v>
      </c>
      <c r="R23" s="1045"/>
      <c r="S23" s="1045"/>
      <c r="T23" s="1045"/>
      <c r="U23" s="1045"/>
      <c r="V23" s="1045">
        <v>32042</v>
      </c>
      <c r="W23" s="1045"/>
      <c r="X23" s="1045"/>
      <c r="Y23" s="1045"/>
      <c r="Z23" s="1045"/>
      <c r="AA23" s="1045">
        <v>1515</v>
      </c>
      <c r="AB23" s="1045"/>
      <c r="AC23" s="1045"/>
      <c r="AD23" s="1045"/>
      <c r="AE23" s="1052"/>
      <c r="AF23" s="1053">
        <v>1297</v>
      </c>
      <c r="AG23" s="1045"/>
      <c r="AH23" s="1045"/>
      <c r="AI23" s="1045"/>
      <c r="AJ23" s="1054"/>
      <c r="AK23" s="1055"/>
      <c r="AL23" s="1056"/>
      <c r="AM23" s="1056"/>
      <c r="AN23" s="1056"/>
      <c r="AO23" s="1056"/>
      <c r="AP23" s="1045">
        <v>23935</v>
      </c>
      <c r="AQ23" s="1045"/>
      <c r="AR23" s="1045"/>
      <c r="AS23" s="1045"/>
      <c r="AT23" s="1045"/>
      <c r="AU23" s="1046"/>
      <c r="AV23" s="1046"/>
      <c r="AW23" s="1046"/>
      <c r="AX23" s="1046"/>
      <c r="AY23" s="1047"/>
      <c r="AZ23" s="1048" t="s">
        <v>131</v>
      </c>
      <c r="BA23" s="1049"/>
      <c r="BB23" s="1049"/>
      <c r="BC23" s="1049"/>
      <c r="BD23" s="1050"/>
      <c r="BE23" s="218"/>
      <c r="BF23" s="218"/>
      <c r="BG23" s="218"/>
      <c r="BH23" s="218"/>
      <c r="BI23" s="218"/>
      <c r="BJ23" s="218"/>
      <c r="BK23" s="218"/>
      <c r="BL23" s="218"/>
      <c r="BM23" s="218"/>
      <c r="BN23" s="218"/>
      <c r="BO23" s="218"/>
      <c r="BP23" s="218"/>
      <c r="BQ23" s="223">
        <v>17</v>
      </c>
      <c r="BR23" s="224"/>
      <c r="BS23" s="976"/>
      <c r="BT23" s="977"/>
      <c r="BU23" s="977"/>
      <c r="BV23" s="977"/>
      <c r="BW23" s="977"/>
      <c r="BX23" s="977"/>
      <c r="BY23" s="977"/>
      <c r="BZ23" s="977"/>
      <c r="CA23" s="977"/>
      <c r="CB23" s="977"/>
      <c r="CC23" s="977"/>
      <c r="CD23" s="977"/>
      <c r="CE23" s="977"/>
      <c r="CF23" s="977"/>
      <c r="CG23" s="998"/>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219"/>
    </row>
    <row r="24" spans="1:131" s="220" customFormat="1" ht="26.25" customHeight="1" x14ac:dyDescent="0.15">
      <c r="A24" s="1044" t="s">
        <v>397</v>
      </c>
      <c r="B24" s="1044"/>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217"/>
      <c r="BA24" s="217"/>
      <c r="BB24" s="217"/>
      <c r="BC24" s="217"/>
      <c r="BD24" s="217"/>
      <c r="BE24" s="218"/>
      <c r="BF24" s="218"/>
      <c r="BG24" s="218"/>
      <c r="BH24" s="218"/>
      <c r="BI24" s="218"/>
      <c r="BJ24" s="218"/>
      <c r="BK24" s="218"/>
      <c r="BL24" s="218"/>
      <c r="BM24" s="218"/>
      <c r="BN24" s="218"/>
      <c r="BO24" s="218"/>
      <c r="BP24" s="218"/>
      <c r="BQ24" s="223">
        <v>18</v>
      </c>
      <c r="BR24" s="224"/>
      <c r="BS24" s="976"/>
      <c r="BT24" s="977"/>
      <c r="BU24" s="977"/>
      <c r="BV24" s="977"/>
      <c r="BW24" s="977"/>
      <c r="BX24" s="977"/>
      <c r="BY24" s="977"/>
      <c r="BZ24" s="977"/>
      <c r="CA24" s="977"/>
      <c r="CB24" s="977"/>
      <c r="CC24" s="977"/>
      <c r="CD24" s="977"/>
      <c r="CE24" s="977"/>
      <c r="CF24" s="977"/>
      <c r="CG24" s="998"/>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219"/>
    </row>
    <row r="25" spans="1:131" ht="26.25" customHeight="1" thickBot="1" x14ac:dyDescent="0.2">
      <c r="A25" s="1043" t="s">
        <v>398</v>
      </c>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1043"/>
      <c r="Y25" s="1043"/>
      <c r="Z25" s="1043"/>
      <c r="AA25" s="1043"/>
      <c r="AB25" s="1043"/>
      <c r="AC25" s="1043"/>
      <c r="AD25" s="1043"/>
      <c r="AE25" s="1043"/>
      <c r="AF25" s="1043"/>
      <c r="AG25" s="1043"/>
      <c r="AH25" s="1043"/>
      <c r="AI25" s="1043"/>
      <c r="AJ25" s="1043"/>
      <c r="AK25" s="1043"/>
      <c r="AL25" s="1043"/>
      <c r="AM25" s="1043"/>
      <c r="AN25" s="1043"/>
      <c r="AO25" s="1043"/>
      <c r="AP25" s="1043"/>
      <c r="AQ25" s="1043"/>
      <c r="AR25" s="1043"/>
      <c r="AS25" s="1043"/>
      <c r="AT25" s="1043"/>
      <c r="AU25" s="1043"/>
      <c r="AV25" s="1043"/>
      <c r="AW25" s="1043"/>
      <c r="AX25" s="1043"/>
      <c r="AY25" s="1043"/>
      <c r="AZ25" s="1043"/>
      <c r="BA25" s="1043"/>
      <c r="BB25" s="1043"/>
      <c r="BC25" s="1043"/>
      <c r="BD25" s="1043"/>
      <c r="BE25" s="1043"/>
      <c r="BF25" s="1043"/>
      <c r="BG25" s="1043"/>
      <c r="BH25" s="1043"/>
      <c r="BI25" s="1043"/>
      <c r="BJ25" s="217"/>
      <c r="BK25" s="217"/>
      <c r="BL25" s="217"/>
      <c r="BM25" s="217"/>
      <c r="BN25" s="217"/>
      <c r="BO25" s="226"/>
      <c r="BP25" s="226"/>
      <c r="BQ25" s="223">
        <v>19</v>
      </c>
      <c r="BR25" s="224"/>
      <c r="BS25" s="976"/>
      <c r="BT25" s="977"/>
      <c r="BU25" s="977"/>
      <c r="BV25" s="977"/>
      <c r="BW25" s="977"/>
      <c r="BX25" s="977"/>
      <c r="BY25" s="977"/>
      <c r="BZ25" s="977"/>
      <c r="CA25" s="977"/>
      <c r="CB25" s="977"/>
      <c r="CC25" s="977"/>
      <c r="CD25" s="977"/>
      <c r="CE25" s="977"/>
      <c r="CF25" s="977"/>
      <c r="CG25" s="998"/>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215"/>
    </row>
    <row r="26" spans="1:131" ht="26.25" customHeight="1" x14ac:dyDescent="0.15">
      <c r="A26" s="979" t="s">
        <v>374</v>
      </c>
      <c r="B26" s="980"/>
      <c r="C26" s="980"/>
      <c r="D26" s="980"/>
      <c r="E26" s="980"/>
      <c r="F26" s="980"/>
      <c r="G26" s="980"/>
      <c r="H26" s="980"/>
      <c r="I26" s="980"/>
      <c r="J26" s="980"/>
      <c r="K26" s="980"/>
      <c r="L26" s="980"/>
      <c r="M26" s="980"/>
      <c r="N26" s="980"/>
      <c r="O26" s="980"/>
      <c r="P26" s="981"/>
      <c r="Q26" s="985" t="s">
        <v>399</v>
      </c>
      <c r="R26" s="986"/>
      <c r="S26" s="986"/>
      <c r="T26" s="986"/>
      <c r="U26" s="987"/>
      <c r="V26" s="985" t="s">
        <v>400</v>
      </c>
      <c r="W26" s="986"/>
      <c r="X26" s="986"/>
      <c r="Y26" s="986"/>
      <c r="Z26" s="987"/>
      <c r="AA26" s="985" t="s">
        <v>401</v>
      </c>
      <c r="AB26" s="986"/>
      <c r="AC26" s="986"/>
      <c r="AD26" s="986"/>
      <c r="AE26" s="986"/>
      <c r="AF26" s="1039" t="s">
        <v>402</v>
      </c>
      <c r="AG26" s="992"/>
      <c r="AH26" s="992"/>
      <c r="AI26" s="992"/>
      <c r="AJ26" s="1040"/>
      <c r="AK26" s="986" t="s">
        <v>403</v>
      </c>
      <c r="AL26" s="986"/>
      <c r="AM26" s="986"/>
      <c r="AN26" s="986"/>
      <c r="AO26" s="987"/>
      <c r="AP26" s="985" t="s">
        <v>404</v>
      </c>
      <c r="AQ26" s="986"/>
      <c r="AR26" s="986"/>
      <c r="AS26" s="986"/>
      <c r="AT26" s="987"/>
      <c r="AU26" s="985" t="s">
        <v>405</v>
      </c>
      <c r="AV26" s="986"/>
      <c r="AW26" s="986"/>
      <c r="AX26" s="986"/>
      <c r="AY26" s="987"/>
      <c r="AZ26" s="985" t="s">
        <v>406</v>
      </c>
      <c r="BA26" s="986"/>
      <c r="BB26" s="986"/>
      <c r="BC26" s="986"/>
      <c r="BD26" s="987"/>
      <c r="BE26" s="985" t="s">
        <v>381</v>
      </c>
      <c r="BF26" s="986"/>
      <c r="BG26" s="986"/>
      <c r="BH26" s="986"/>
      <c r="BI26" s="999"/>
      <c r="BJ26" s="217"/>
      <c r="BK26" s="217"/>
      <c r="BL26" s="217"/>
      <c r="BM26" s="217"/>
      <c r="BN26" s="217"/>
      <c r="BO26" s="226"/>
      <c r="BP26" s="226"/>
      <c r="BQ26" s="223">
        <v>20</v>
      </c>
      <c r="BR26" s="224"/>
      <c r="BS26" s="976"/>
      <c r="BT26" s="977"/>
      <c r="BU26" s="977"/>
      <c r="BV26" s="977"/>
      <c r="BW26" s="977"/>
      <c r="BX26" s="977"/>
      <c r="BY26" s="977"/>
      <c r="BZ26" s="977"/>
      <c r="CA26" s="977"/>
      <c r="CB26" s="977"/>
      <c r="CC26" s="977"/>
      <c r="CD26" s="977"/>
      <c r="CE26" s="977"/>
      <c r="CF26" s="977"/>
      <c r="CG26" s="998"/>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215"/>
    </row>
    <row r="27" spans="1:131" ht="26.25" customHeight="1" thickBot="1" x14ac:dyDescent="0.2">
      <c r="A27" s="982"/>
      <c r="B27" s="983"/>
      <c r="C27" s="983"/>
      <c r="D27" s="983"/>
      <c r="E27" s="983"/>
      <c r="F27" s="983"/>
      <c r="G27" s="983"/>
      <c r="H27" s="983"/>
      <c r="I27" s="983"/>
      <c r="J27" s="983"/>
      <c r="K27" s="983"/>
      <c r="L27" s="983"/>
      <c r="M27" s="983"/>
      <c r="N27" s="983"/>
      <c r="O27" s="983"/>
      <c r="P27" s="984"/>
      <c r="Q27" s="988"/>
      <c r="R27" s="989"/>
      <c r="S27" s="989"/>
      <c r="T27" s="989"/>
      <c r="U27" s="990"/>
      <c r="V27" s="988"/>
      <c r="W27" s="989"/>
      <c r="X27" s="989"/>
      <c r="Y27" s="989"/>
      <c r="Z27" s="990"/>
      <c r="AA27" s="988"/>
      <c r="AB27" s="989"/>
      <c r="AC27" s="989"/>
      <c r="AD27" s="989"/>
      <c r="AE27" s="989"/>
      <c r="AF27" s="1041"/>
      <c r="AG27" s="995"/>
      <c r="AH27" s="995"/>
      <c r="AI27" s="995"/>
      <c r="AJ27" s="1042"/>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1000"/>
      <c r="BJ27" s="217"/>
      <c r="BK27" s="217"/>
      <c r="BL27" s="217"/>
      <c r="BM27" s="217"/>
      <c r="BN27" s="217"/>
      <c r="BO27" s="226"/>
      <c r="BP27" s="226"/>
      <c r="BQ27" s="223">
        <v>21</v>
      </c>
      <c r="BR27" s="224"/>
      <c r="BS27" s="976"/>
      <c r="BT27" s="977"/>
      <c r="BU27" s="977"/>
      <c r="BV27" s="977"/>
      <c r="BW27" s="977"/>
      <c r="BX27" s="977"/>
      <c r="BY27" s="977"/>
      <c r="BZ27" s="977"/>
      <c r="CA27" s="977"/>
      <c r="CB27" s="977"/>
      <c r="CC27" s="977"/>
      <c r="CD27" s="977"/>
      <c r="CE27" s="977"/>
      <c r="CF27" s="977"/>
      <c r="CG27" s="998"/>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215"/>
    </row>
    <row r="28" spans="1:131" ht="26.25" customHeight="1" thickTop="1" x14ac:dyDescent="0.15">
      <c r="A28" s="227">
        <v>1</v>
      </c>
      <c r="B28" s="1031" t="s">
        <v>407</v>
      </c>
      <c r="C28" s="1032"/>
      <c r="D28" s="1032"/>
      <c r="E28" s="1032"/>
      <c r="F28" s="1032"/>
      <c r="G28" s="1032"/>
      <c r="H28" s="1032"/>
      <c r="I28" s="1032"/>
      <c r="J28" s="1032"/>
      <c r="K28" s="1032"/>
      <c r="L28" s="1032"/>
      <c r="M28" s="1032"/>
      <c r="N28" s="1032"/>
      <c r="O28" s="1032"/>
      <c r="P28" s="1033"/>
      <c r="Q28" s="1034">
        <v>6714</v>
      </c>
      <c r="R28" s="1035"/>
      <c r="S28" s="1035"/>
      <c r="T28" s="1035"/>
      <c r="U28" s="1035"/>
      <c r="V28" s="1035">
        <v>6711</v>
      </c>
      <c r="W28" s="1035"/>
      <c r="X28" s="1035"/>
      <c r="Y28" s="1035"/>
      <c r="Z28" s="1035"/>
      <c r="AA28" s="1035">
        <v>3</v>
      </c>
      <c r="AB28" s="1035"/>
      <c r="AC28" s="1035"/>
      <c r="AD28" s="1035"/>
      <c r="AE28" s="1036"/>
      <c r="AF28" s="1037">
        <v>3</v>
      </c>
      <c r="AG28" s="1035"/>
      <c r="AH28" s="1035"/>
      <c r="AI28" s="1035"/>
      <c r="AJ28" s="1038"/>
      <c r="AK28" s="1026">
        <v>631</v>
      </c>
      <c r="AL28" s="1027"/>
      <c r="AM28" s="1027"/>
      <c r="AN28" s="1027"/>
      <c r="AO28" s="1027"/>
      <c r="AP28" s="1027" t="s">
        <v>582</v>
      </c>
      <c r="AQ28" s="1027"/>
      <c r="AR28" s="1027"/>
      <c r="AS28" s="1027"/>
      <c r="AT28" s="1027"/>
      <c r="AU28" s="1027" t="s">
        <v>582</v>
      </c>
      <c r="AV28" s="1027"/>
      <c r="AW28" s="1027"/>
      <c r="AX28" s="1027"/>
      <c r="AY28" s="1027"/>
      <c r="AZ28" s="1028" t="s">
        <v>582</v>
      </c>
      <c r="BA28" s="1028"/>
      <c r="BB28" s="1028"/>
      <c r="BC28" s="1028"/>
      <c r="BD28" s="1028"/>
      <c r="BE28" s="1029"/>
      <c r="BF28" s="1029"/>
      <c r="BG28" s="1029"/>
      <c r="BH28" s="1029"/>
      <c r="BI28" s="1030"/>
      <c r="BJ28" s="217"/>
      <c r="BK28" s="217"/>
      <c r="BL28" s="217"/>
      <c r="BM28" s="217"/>
      <c r="BN28" s="217"/>
      <c r="BO28" s="226"/>
      <c r="BP28" s="226"/>
      <c r="BQ28" s="223">
        <v>22</v>
      </c>
      <c r="BR28" s="224"/>
      <c r="BS28" s="976"/>
      <c r="BT28" s="977"/>
      <c r="BU28" s="977"/>
      <c r="BV28" s="977"/>
      <c r="BW28" s="977"/>
      <c r="BX28" s="977"/>
      <c r="BY28" s="977"/>
      <c r="BZ28" s="977"/>
      <c r="CA28" s="977"/>
      <c r="CB28" s="977"/>
      <c r="CC28" s="977"/>
      <c r="CD28" s="977"/>
      <c r="CE28" s="977"/>
      <c r="CF28" s="977"/>
      <c r="CG28" s="998"/>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215"/>
    </row>
    <row r="29" spans="1:131" ht="26.25" customHeight="1" x14ac:dyDescent="0.15">
      <c r="A29" s="227">
        <v>2</v>
      </c>
      <c r="B29" s="1014" t="s">
        <v>408</v>
      </c>
      <c r="C29" s="1015"/>
      <c r="D29" s="1015"/>
      <c r="E29" s="1015"/>
      <c r="F29" s="1015"/>
      <c r="G29" s="1015"/>
      <c r="H29" s="1015"/>
      <c r="I29" s="1015"/>
      <c r="J29" s="1015"/>
      <c r="K29" s="1015"/>
      <c r="L29" s="1015"/>
      <c r="M29" s="1015"/>
      <c r="N29" s="1015"/>
      <c r="O29" s="1015"/>
      <c r="P29" s="1016"/>
      <c r="Q29" s="1022">
        <v>667</v>
      </c>
      <c r="R29" s="1023"/>
      <c r="S29" s="1023"/>
      <c r="T29" s="1023"/>
      <c r="U29" s="1023"/>
      <c r="V29" s="1023">
        <v>667</v>
      </c>
      <c r="W29" s="1023"/>
      <c r="X29" s="1023"/>
      <c r="Y29" s="1023"/>
      <c r="Z29" s="1023"/>
      <c r="AA29" s="1023" t="s">
        <v>582</v>
      </c>
      <c r="AB29" s="1023"/>
      <c r="AC29" s="1023"/>
      <c r="AD29" s="1023"/>
      <c r="AE29" s="1024"/>
      <c r="AF29" s="1019" t="s">
        <v>131</v>
      </c>
      <c r="AG29" s="1020"/>
      <c r="AH29" s="1020"/>
      <c r="AI29" s="1020"/>
      <c r="AJ29" s="1021"/>
      <c r="AK29" s="964">
        <v>198</v>
      </c>
      <c r="AL29" s="955"/>
      <c r="AM29" s="955"/>
      <c r="AN29" s="955"/>
      <c r="AO29" s="955"/>
      <c r="AP29" s="955">
        <v>200</v>
      </c>
      <c r="AQ29" s="955"/>
      <c r="AR29" s="955"/>
      <c r="AS29" s="955"/>
      <c r="AT29" s="955"/>
      <c r="AU29" s="955" t="s">
        <v>582</v>
      </c>
      <c r="AV29" s="955"/>
      <c r="AW29" s="955"/>
      <c r="AX29" s="955"/>
      <c r="AY29" s="955"/>
      <c r="AZ29" s="1025" t="s">
        <v>582</v>
      </c>
      <c r="BA29" s="1025"/>
      <c r="BB29" s="1025"/>
      <c r="BC29" s="1025"/>
      <c r="BD29" s="1025"/>
      <c r="BE29" s="956"/>
      <c r="BF29" s="956"/>
      <c r="BG29" s="956"/>
      <c r="BH29" s="956"/>
      <c r="BI29" s="957"/>
      <c r="BJ29" s="217"/>
      <c r="BK29" s="217"/>
      <c r="BL29" s="217"/>
      <c r="BM29" s="217"/>
      <c r="BN29" s="217"/>
      <c r="BO29" s="226"/>
      <c r="BP29" s="226"/>
      <c r="BQ29" s="223">
        <v>23</v>
      </c>
      <c r="BR29" s="224"/>
      <c r="BS29" s="976"/>
      <c r="BT29" s="977"/>
      <c r="BU29" s="977"/>
      <c r="BV29" s="977"/>
      <c r="BW29" s="977"/>
      <c r="BX29" s="977"/>
      <c r="BY29" s="977"/>
      <c r="BZ29" s="977"/>
      <c r="CA29" s="977"/>
      <c r="CB29" s="977"/>
      <c r="CC29" s="977"/>
      <c r="CD29" s="977"/>
      <c r="CE29" s="977"/>
      <c r="CF29" s="977"/>
      <c r="CG29" s="998"/>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215"/>
    </row>
    <row r="30" spans="1:131" ht="26.25" customHeight="1" x14ac:dyDescent="0.15">
      <c r="A30" s="227">
        <v>3</v>
      </c>
      <c r="B30" s="1014" t="s">
        <v>409</v>
      </c>
      <c r="C30" s="1015"/>
      <c r="D30" s="1015"/>
      <c r="E30" s="1015"/>
      <c r="F30" s="1015"/>
      <c r="G30" s="1015"/>
      <c r="H30" s="1015"/>
      <c r="I30" s="1015"/>
      <c r="J30" s="1015"/>
      <c r="K30" s="1015"/>
      <c r="L30" s="1015"/>
      <c r="M30" s="1015"/>
      <c r="N30" s="1015"/>
      <c r="O30" s="1015"/>
      <c r="P30" s="1016"/>
      <c r="Q30" s="1022">
        <v>968</v>
      </c>
      <c r="R30" s="1023"/>
      <c r="S30" s="1023"/>
      <c r="T30" s="1023"/>
      <c r="U30" s="1023"/>
      <c r="V30" s="1023">
        <v>953</v>
      </c>
      <c r="W30" s="1023"/>
      <c r="X30" s="1023"/>
      <c r="Y30" s="1023"/>
      <c r="Z30" s="1023"/>
      <c r="AA30" s="1023">
        <v>15</v>
      </c>
      <c r="AB30" s="1023"/>
      <c r="AC30" s="1023"/>
      <c r="AD30" s="1023"/>
      <c r="AE30" s="1024"/>
      <c r="AF30" s="1019" t="s">
        <v>410</v>
      </c>
      <c r="AG30" s="1020"/>
      <c r="AH30" s="1020"/>
      <c r="AI30" s="1020"/>
      <c r="AJ30" s="1021"/>
      <c r="AK30" s="964">
        <v>299</v>
      </c>
      <c r="AL30" s="955"/>
      <c r="AM30" s="955"/>
      <c r="AN30" s="955"/>
      <c r="AO30" s="955"/>
      <c r="AP30" s="955" t="s">
        <v>582</v>
      </c>
      <c r="AQ30" s="955"/>
      <c r="AR30" s="955"/>
      <c r="AS30" s="955"/>
      <c r="AT30" s="955"/>
      <c r="AU30" s="955" t="s">
        <v>582</v>
      </c>
      <c r="AV30" s="955"/>
      <c r="AW30" s="955"/>
      <c r="AX30" s="955"/>
      <c r="AY30" s="955"/>
      <c r="AZ30" s="1025" t="s">
        <v>582</v>
      </c>
      <c r="BA30" s="1025"/>
      <c r="BB30" s="1025"/>
      <c r="BC30" s="1025"/>
      <c r="BD30" s="1025"/>
      <c r="BE30" s="956"/>
      <c r="BF30" s="956"/>
      <c r="BG30" s="956"/>
      <c r="BH30" s="956"/>
      <c r="BI30" s="957"/>
      <c r="BJ30" s="217"/>
      <c r="BK30" s="217"/>
      <c r="BL30" s="217"/>
      <c r="BM30" s="217"/>
      <c r="BN30" s="217"/>
      <c r="BO30" s="226"/>
      <c r="BP30" s="226"/>
      <c r="BQ30" s="223">
        <v>24</v>
      </c>
      <c r="BR30" s="224"/>
      <c r="BS30" s="976"/>
      <c r="BT30" s="977"/>
      <c r="BU30" s="977"/>
      <c r="BV30" s="977"/>
      <c r="BW30" s="977"/>
      <c r="BX30" s="977"/>
      <c r="BY30" s="977"/>
      <c r="BZ30" s="977"/>
      <c r="CA30" s="977"/>
      <c r="CB30" s="977"/>
      <c r="CC30" s="977"/>
      <c r="CD30" s="977"/>
      <c r="CE30" s="977"/>
      <c r="CF30" s="977"/>
      <c r="CG30" s="998"/>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215"/>
    </row>
    <row r="31" spans="1:131" ht="26.25" customHeight="1" x14ac:dyDescent="0.15">
      <c r="A31" s="227">
        <v>4</v>
      </c>
      <c r="B31" s="1014" t="s">
        <v>411</v>
      </c>
      <c r="C31" s="1015"/>
      <c r="D31" s="1015"/>
      <c r="E31" s="1015"/>
      <c r="F31" s="1015"/>
      <c r="G31" s="1015"/>
      <c r="H31" s="1015"/>
      <c r="I31" s="1015"/>
      <c r="J31" s="1015"/>
      <c r="K31" s="1015"/>
      <c r="L31" s="1015"/>
      <c r="M31" s="1015"/>
      <c r="N31" s="1015"/>
      <c r="O31" s="1015"/>
      <c r="P31" s="1016"/>
      <c r="Q31" s="1022">
        <v>6042</v>
      </c>
      <c r="R31" s="1023"/>
      <c r="S31" s="1023"/>
      <c r="T31" s="1023"/>
      <c r="U31" s="1023"/>
      <c r="V31" s="1023">
        <v>5979</v>
      </c>
      <c r="W31" s="1023"/>
      <c r="X31" s="1023"/>
      <c r="Y31" s="1023"/>
      <c r="Z31" s="1023"/>
      <c r="AA31" s="1023">
        <v>63</v>
      </c>
      <c r="AB31" s="1023"/>
      <c r="AC31" s="1023"/>
      <c r="AD31" s="1023"/>
      <c r="AE31" s="1024"/>
      <c r="AF31" s="1019">
        <v>63</v>
      </c>
      <c r="AG31" s="1020"/>
      <c r="AH31" s="1020"/>
      <c r="AI31" s="1020"/>
      <c r="AJ31" s="1021"/>
      <c r="AK31" s="964">
        <v>1116</v>
      </c>
      <c r="AL31" s="955"/>
      <c r="AM31" s="955"/>
      <c r="AN31" s="955"/>
      <c r="AO31" s="955"/>
      <c r="AP31" s="955" t="s">
        <v>582</v>
      </c>
      <c r="AQ31" s="955"/>
      <c r="AR31" s="955"/>
      <c r="AS31" s="955"/>
      <c r="AT31" s="955"/>
      <c r="AU31" s="955" t="s">
        <v>582</v>
      </c>
      <c r="AV31" s="955"/>
      <c r="AW31" s="955"/>
      <c r="AX31" s="955"/>
      <c r="AY31" s="955"/>
      <c r="AZ31" s="1025" t="s">
        <v>582</v>
      </c>
      <c r="BA31" s="1025"/>
      <c r="BB31" s="1025"/>
      <c r="BC31" s="1025"/>
      <c r="BD31" s="1025"/>
      <c r="BE31" s="956"/>
      <c r="BF31" s="956"/>
      <c r="BG31" s="956"/>
      <c r="BH31" s="956"/>
      <c r="BI31" s="957"/>
      <c r="BJ31" s="217"/>
      <c r="BK31" s="217"/>
      <c r="BL31" s="217"/>
      <c r="BM31" s="217"/>
      <c r="BN31" s="217"/>
      <c r="BO31" s="226"/>
      <c r="BP31" s="226"/>
      <c r="BQ31" s="223">
        <v>25</v>
      </c>
      <c r="BR31" s="224"/>
      <c r="BS31" s="976"/>
      <c r="BT31" s="977"/>
      <c r="BU31" s="977"/>
      <c r="BV31" s="977"/>
      <c r="BW31" s="977"/>
      <c r="BX31" s="977"/>
      <c r="BY31" s="977"/>
      <c r="BZ31" s="977"/>
      <c r="CA31" s="977"/>
      <c r="CB31" s="977"/>
      <c r="CC31" s="977"/>
      <c r="CD31" s="977"/>
      <c r="CE31" s="977"/>
      <c r="CF31" s="977"/>
      <c r="CG31" s="998"/>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215"/>
    </row>
    <row r="32" spans="1:131" ht="26.25" customHeight="1" x14ac:dyDescent="0.15">
      <c r="A32" s="227">
        <v>5</v>
      </c>
      <c r="B32" s="1014" t="s">
        <v>412</v>
      </c>
      <c r="C32" s="1015"/>
      <c r="D32" s="1015"/>
      <c r="E32" s="1015"/>
      <c r="F32" s="1015"/>
      <c r="G32" s="1015"/>
      <c r="H32" s="1015"/>
      <c r="I32" s="1015"/>
      <c r="J32" s="1015"/>
      <c r="K32" s="1015"/>
      <c r="L32" s="1015"/>
      <c r="M32" s="1015"/>
      <c r="N32" s="1015"/>
      <c r="O32" s="1015"/>
      <c r="P32" s="1016"/>
      <c r="Q32" s="1022">
        <v>1062</v>
      </c>
      <c r="R32" s="1023"/>
      <c r="S32" s="1023"/>
      <c r="T32" s="1023"/>
      <c r="U32" s="1023"/>
      <c r="V32" s="1023">
        <v>989</v>
      </c>
      <c r="W32" s="1023"/>
      <c r="X32" s="1023"/>
      <c r="Y32" s="1023"/>
      <c r="Z32" s="1023"/>
      <c r="AA32" s="1023">
        <v>73</v>
      </c>
      <c r="AB32" s="1023"/>
      <c r="AC32" s="1023"/>
      <c r="AD32" s="1023"/>
      <c r="AE32" s="1024"/>
      <c r="AF32" s="1019">
        <v>2140</v>
      </c>
      <c r="AG32" s="1020"/>
      <c r="AH32" s="1020"/>
      <c r="AI32" s="1020"/>
      <c r="AJ32" s="1021"/>
      <c r="AK32" s="964">
        <v>359</v>
      </c>
      <c r="AL32" s="955"/>
      <c r="AM32" s="955"/>
      <c r="AN32" s="955"/>
      <c r="AO32" s="955"/>
      <c r="AP32" s="955">
        <v>4225</v>
      </c>
      <c r="AQ32" s="955"/>
      <c r="AR32" s="955"/>
      <c r="AS32" s="955"/>
      <c r="AT32" s="955"/>
      <c r="AU32" s="955">
        <v>2193</v>
      </c>
      <c r="AV32" s="955"/>
      <c r="AW32" s="955"/>
      <c r="AX32" s="955"/>
      <c r="AY32" s="955"/>
      <c r="AZ32" s="1025" t="s">
        <v>582</v>
      </c>
      <c r="BA32" s="1025"/>
      <c r="BB32" s="1025"/>
      <c r="BC32" s="1025"/>
      <c r="BD32" s="1025"/>
      <c r="BE32" s="956" t="s">
        <v>413</v>
      </c>
      <c r="BF32" s="956"/>
      <c r="BG32" s="956"/>
      <c r="BH32" s="956"/>
      <c r="BI32" s="957"/>
      <c r="BJ32" s="217"/>
      <c r="BK32" s="217"/>
      <c r="BL32" s="217"/>
      <c r="BM32" s="217"/>
      <c r="BN32" s="217"/>
      <c r="BO32" s="226"/>
      <c r="BP32" s="226"/>
      <c r="BQ32" s="223">
        <v>26</v>
      </c>
      <c r="BR32" s="224"/>
      <c r="BS32" s="976"/>
      <c r="BT32" s="977"/>
      <c r="BU32" s="977"/>
      <c r="BV32" s="977"/>
      <c r="BW32" s="977"/>
      <c r="BX32" s="977"/>
      <c r="BY32" s="977"/>
      <c r="BZ32" s="977"/>
      <c r="CA32" s="977"/>
      <c r="CB32" s="977"/>
      <c r="CC32" s="977"/>
      <c r="CD32" s="977"/>
      <c r="CE32" s="977"/>
      <c r="CF32" s="977"/>
      <c r="CG32" s="998"/>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215"/>
    </row>
    <row r="33" spans="1:131" ht="26.25" customHeight="1" x14ac:dyDescent="0.15">
      <c r="A33" s="227">
        <v>6</v>
      </c>
      <c r="B33" s="1014" t="s">
        <v>414</v>
      </c>
      <c r="C33" s="1015"/>
      <c r="D33" s="1015"/>
      <c r="E33" s="1015"/>
      <c r="F33" s="1015"/>
      <c r="G33" s="1015"/>
      <c r="H33" s="1015"/>
      <c r="I33" s="1015"/>
      <c r="J33" s="1015"/>
      <c r="K33" s="1015"/>
      <c r="L33" s="1015"/>
      <c r="M33" s="1015"/>
      <c r="N33" s="1015"/>
      <c r="O33" s="1015"/>
      <c r="P33" s="1016"/>
      <c r="Q33" s="1022">
        <v>2672</v>
      </c>
      <c r="R33" s="1023"/>
      <c r="S33" s="1023"/>
      <c r="T33" s="1023"/>
      <c r="U33" s="1023"/>
      <c r="V33" s="1023">
        <v>2697</v>
      </c>
      <c r="W33" s="1023"/>
      <c r="X33" s="1023"/>
      <c r="Y33" s="1023"/>
      <c r="Z33" s="1023"/>
      <c r="AA33" s="1023">
        <v>25</v>
      </c>
      <c r="AB33" s="1023"/>
      <c r="AC33" s="1023"/>
      <c r="AD33" s="1023"/>
      <c r="AE33" s="1024"/>
      <c r="AF33" s="1019">
        <v>728</v>
      </c>
      <c r="AG33" s="1020"/>
      <c r="AH33" s="1020"/>
      <c r="AI33" s="1020"/>
      <c r="AJ33" s="1021"/>
      <c r="AK33" s="964">
        <v>661</v>
      </c>
      <c r="AL33" s="955"/>
      <c r="AM33" s="955"/>
      <c r="AN33" s="955"/>
      <c r="AO33" s="955"/>
      <c r="AP33" s="955">
        <v>2403</v>
      </c>
      <c r="AQ33" s="955"/>
      <c r="AR33" s="955"/>
      <c r="AS33" s="955"/>
      <c r="AT33" s="955"/>
      <c r="AU33" s="955">
        <v>1579</v>
      </c>
      <c r="AV33" s="955"/>
      <c r="AW33" s="955"/>
      <c r="AX33" s="955"/>
      <c r="AY33" s="955"/>
      <c r="AZ33" s="1025" t="s">
        <v>582</v>
      </c>
      <c r="BA33" s="1025"/>
      <c r="BB33" s="1025"/>
      <c r="BC33" s="1025"/>
      <c r="BD33" s="1025"/>
      <c r="BE33" s="956" t="s">
        <v>413</v>
      </c>
      <c r="BF33" s="956"/>
      <c r="BG33" s="956"/>
      <c r="BH33" s="956"/>
      <c r="BI33" s="957"/>
      <c r="BJ33" s="217"/>
      <c r="BK33" s="217"/>
      <c r="BL33" s="217"/>
      <c r="BM33" s="217"/>
      <c r="BN33" s="217"/>
      <c r="BO33" s="226"/>
      <c r="BP33" s="226"/>
      <c r="BQ33" s="223">
        <v>27</v>
      </c>
      <c r="BR33" s="224"/>
      <c r="BS33" s="976"/>
      <c r="BT33" s="977"/>
      <c r="BU33" s="977"/>
      <c r="BV33" s="977"/>
      <c r="BW33" s="977"/>
      <c r="BX33" s="977"/>
      <c r="BY33" s="977"/>
      <c r="BZ33" s="977"/>
      <c r="CA33" s="977"/>
      <c r="CB33" s="977"/>
      <c r="CC33" s="977"/>
      <c r="CD33" s="977"/>
      <c r="CE33" s="977"/>
      <c r="CF33" s="977"/>
      <c r="CG33" s="998"/>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215"/>
    </row>
    <row r="34" spans="1:131" ht="26.25" customHeight="1" x14ac:dyDescent="0.15">
      <c r="A34" s="227">
        <v>7</v>
      </c>
      <c r="B34" s="1014" t="s">
        <v>415</v>
      </c>
      <c r="C34" s="1015"/>
      <c r="D34" s="1015"/>
      <c r="E34" s="1015"/>
      <c r="F34" s="1015"/>
      <c r="G34" s="1015"/>
      <c r="H34" s="1015"/>
      <c r="I34" s="1015"/>
      <c r="J34" s="1015"/>
      <c r="K34" s="1015"/>
      <c r="L34" s="1015"/>
      <c r="M34" s="1015"/>
      <c r="N34" s="1015"/>
      <c r="O34" s="1015"/>
      <c r="P34" s="1016"/>
      <c r="Q34" s="1022">
        <v>1896</v>
      </c>
      <c r="R34" s="1023"/>
      <c r="S34" s="1023"/>
      <c r="T34" s="1023"/>
      <c r="U34" s="1023"/>
      <c r="V34" s="1023">
        <v>1896</v>
      </c>
      <c r="W34" s="1023"/>
      <c r="X34" s="1023"/>
      <c r="Y34" s="1023"/>
      <c r="Z34" s="1023"/>
      <c r="AA34" s="1023" t="s">
        <v>582</v>
      </c>
      <c r="AB34" s="1023"/>
      <c r="AC34" s="1023"/>
      <c r="AD34" s="1023"/>
      <c r="AE34" s="1024"/>
      <c r="AF34" s="1019">
        <v>375</v>
      </c>
      <c r="AG34" s="1020"/>
      <c r="AH34" s="1020"/>
      <c r="AI34" s="1020"/>
      <c r="AJ34" s="1021"/>
      <c r="AK34" s="964">
        <v>953</v>
      </c>
      <c r="AL34" s="955"/>
      <c r="AM34" s="955"/>
      <c r="AN34" s="955"/>
      <c r="AO34" s="955"/>
      <c r="AP34" s="955">
        <v>9736</v>
      </c>
      <c r="AQ34" s="955"/>
      <c r="AR34" s="955"/>
      <c r="AS34" s="955"/>
      <c r="AT34" s="955"/>
      <c r="AU34" s="955">
        <v>9136</v>
      </c>
      <c r="AV34" s="955"/>
      <c r="AW34" s="955"/>
      <c r="AX34" s="955"/>
      <c r="AY34" s="955"/>
      <c r="AZ34" s="1025" t="s">
        <v>582</v>
      </c>
      <c r="BA34" s="1025"/>
      <c r="BB34" s="1025"/>
      <c r="BC34" s="1025"/>
      <c r="BD34" s="1025"/>
      <c r="BE34" s="956" t="s">
        <v>413</v>
      </c>
      <c r="BF34" s="956"/>
      <c r="BG34" s="956"/>
      <c r="BH34" s="956"/>
      <c r="BI34" s="957"/>
      <c r="BJ34" s="217"/>
      <c r="BK34" s="217"/>
      <c r="BL34" s="217"/>
      <c r="BM34" s="217"/>
      <c r="BN34" s="217"/>
      <c r="BO34" s="226"/>
      <c r="BP34" s="226"/>
      <c r="BQ34" s="223">
        <v>28</v>
      </c>
      <c r="BR34" s="224"/>
      <c r="BS34" s="976"/>
      <c r="BT34" s="977"/>
      <c r="BU34" s="977"/>
      <c r="BV34" s="977"/>
      <c r="BW34" s="977"/>
      <c r="BX34" s="977"/>
      <c r="BY34" s="977"/>
      <c r="BZ34" s="977"/>
      <c r="CA34" s="977"/>
      <c r="CB34" s="977"/>
      <c r="CC34" s="977"/>
      <c r="CD34" s="977"/>
      <c r="CE34" s="977"/>
      <c r="CF34" s="977"/>
      <c r="CG34" s="998"/>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215"/>
    </row>
    <row r="35" spans="1:131" ht="26.25" customHeight="1" x14ac:dyDescent="0.15">
      <c r="A35" s="227">
        <v>8</v>
      </c>
      <c r="B35" s="1014"/>
      <c r="C35" s="1015"/>
      <c r="D35" s="1015"/>
      <c r="E35" s="1015"/>
      <c r="F35" s="1015"/>
      <c r="G35" s="1015"/>
      <c r="H35" s="1015"/>
      <c r="I35" s="1015"/>
      <c r="J35" s="1015"/>
      <c r="K35" s="1015"/>
      <c r="L35" s="1015"/>
      <c r="M35" s="1015"/>
      <c r="N35" s="1015"/>
      <c r="O35" s="1015"/>
      <c r="P35" s="1016"/>
      <c r="Q35" s="1022"/>
      <c r="R35" s="1023"/>
      <c r="S35" s="1023"/>
      <c r="T35" s="1023"/>
      <c r="U35" s="1023"/>
      <c r="V35" s="1023"/>
      <c r="W35" s="1023"/>
      <c r="X35" s="1023"/>
      <c r="Y35" s="1023"/>
      <c r="Z35" s="1023"/>
      <c r="AA35" s="1023"/>
      <c r="AB35" s="1023"/>
      <c r="AC35" s="1023"/>
      <c r="AD35" s="1023"/>
      <c r="AE35" s="1024"/>
      <c r="AF35" s="1019"/>
      <c r="AG35" s="1020"/>
      <c r="AH35" s="1020"/>
      <c r="AI35" s="1020"/>
      <c r="AJ35" s="1021"/>
      <c r="AK35" s="964"/>
      <c r="AL35" s="955"/>
      <c r="AM35" s="955"/>
      <c r="AN35" s="955"/>
      <c r="AO35" s="955"/>
      <c r="AP35" s="955"/>
      <c r="AQ35" s="955"/>
      <c r="AR35" s="955"/>
      <c r="AS35" s="955"/>
      <c r="AT35" s="955"/>
      <c r="AU35" s="955"/>
      <c r="AV35" s="955"/>
      <c r="AW35" s="955"/>
      <c r="AX35" s="955"/>
      <c r="AY35" s="955"/>
      <c r="AZ35" s="1025"/>
      <c r="BA35" s="1025"/>
      <c r="BB35" s="1025"/>
      <c r="BC35" s="1025"/>
      <c r="BD35" s="1025"/>
      <c r="BE35" s="956"/>
      <c r="BF35" s="956"/>
      <c r="BG35" s="956"/>
      <c r="BH35" s="956"/>
      <c r="BI35" s="957"/>
      <c r="BJ35" s="217"/>
      <c r="BK35" s="217"/>
      <c r="BL35" s="217"/>
      <c r="BM35" s="217"/>
      <c r="BN35" s="217"/>
      <c r="BO35" s="226"/>
      <c r="BP35" s="226"/>
      <c r="BQ35" s="223">
        <v>29</v>
      </c>
      <c r="BR35" s="224"/>
      <c r="BS35" s="976"/>
      <c r="BT35" s="977"/>
      <c r="BU35" s="977"/>
      <c r="BV35" s="977"/>
      <c r="BW35" s="977"/>
      <c r="BX35" s="977"/>
      <c r="BY35" s="977"/>
      <c r="BZ35" s="977"/>
      <c r="CA35" s="977"/>
      <c r="CB35" s="977"/>
      <c r="CC35" s="977"/>
      <c r="CD35" s="977"/>
      <c r="CE35" s="977"/>
      <c r="CF35" s="977"/>
      <c r="CG35" s="998"/>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215"/>
    </row>
    <row r="36" spans="1:131" ht="26.25" customHeight="1" x14ac:dyDescent="0.15">
      <c r="A36" s="227">
        <v>9</v>
      </c>
      <c r="B36" s="1014"/>
      <c r="C36" s="1015"/>
      <c r="D36" s="1015"/>
      <c r="E36" s="1015"/>
      <c r="F36" s="1015"/>
      <c r="G36" s="1015"/>
      <c r="H36" s="1015"/>
      <c r="I36" s="1015"/>
      <c r="J36" s="1015"/>
      <c r="K36" s="1015"/>
      <c r="L36" s="1015"/>
      <c r="M36" s="1015"/>
      <c r="N36" s="1015"/>
      <c r="O36" s="1015"/>
      <c r="P36" s="1016"/>
      <c r="Q36" s="1022"/>
      <c r="R36" s="1023"/>
      <c r="S36" s="1023"/>
      <c r="T36" s="1023"/>
      <c r="U36" s="1023"/>
      <c r="V36" s="1023"/>
      <c r="W36" s="1023"/>
      <c r="X36" s="1023"/>
      <c r="Y36" s="1023"/>
      <c r="Z36" s="1023"/>
      <c r="AA36" s="1023"/>
      <c r="AB36" s="1023"/>
      <c r="AC36" s="1023"/>
      <c r="AD36" s="1023"/>
      <c r="AE36" s="1024"/>
      <c r="AF36" s="1019"/>
      <c r="AG36" s="1020"/>
      <c r="AH36" s="1020"/>
      <c r="AI36" s="1020"/>
      <c r="AJ36" s="1021"/>
      <c r="AK36" s="964"/>
      <c r="AL36" s="955"/>
      <c r="AM36" s="955"/>
      <c r="AN36" s="955"/>
      <c r="AO36" s="955"/>
      <c r="AP36" s="955"/>
      <c r="AQ36" s="955"/>
      <c r="AR36" s="955"/>
      <c r="AS36" s="955"/>
      <c r="AT36" s="955"/>
      <c r="AU36" s="955"/>
      <c r="AV36" s="955"/>
      <c r="AW36" s="955"/>
      <c r="AX36" s="955"/>
      <c r="AY36" s="955"/>
      <c r="AZ36" s="1025"/>
      <c r="BA36" s="1025"/>
      <c r="BB36" s="1025"/>
      <c r="BC36" s="1025"/>
      <c r="BD36" s="1025"/>
      <c r="BE36" s="956"/>
      <c r="BF36" s="956"/>
      <c r="BG36" s="956"/>
      <c r="BH36" s="956"/>
      <c r="BI36" s="957"/>
      <c r="BJ36" s="217"/>
      <c r="BK36" s="217"/>
      <c r="BL36" s="217"/>
      <c r="BM36" s="217"/>
      <c r="BN36" s="217"/>
      <c r="BO36" s="226"/>
      <c r="BP36" s="226"/>
      <c r="BQ36" s="223">
        <v>30</v>
      </c>
      <c r="BR36" s="224"/>
      <c r="BS36" s="976"/>
      <c r="BT36" s="977"/>
      <c r="BU36" s="977"/>
      <c r="BV36" s="977"/>
      <c r="BW36" s="977"/>
      <c r="BX36" s="977"/>
      <c r="BY36" s="977"/>
      <c r="BZ36" s="977"/>
      <c r="CA36" s="977"/>
      <c r="CB36" s="977"/>
      <c r="CC36" s="977"/>
      <c r="CD36" s="977"/>
      <c r="CE36" s="977"/>
      <c r="CF36" s="977"/>
      <c r="CG36" s="998"/>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215"/>
    </row>
    <row r="37" spans="1:131" ht="26.25" customHeight="1" x14ac:dyDescent="0.15">
      <c r="A37" s="227">
        <v>10</v>
      </c>
      <c r="B37" s="1014"/>
      <c r="C37" s="1015"/>
      <c r="D37" s="1015"/>
      <c r="E37" s="1015"/>
      <c r="F37" s="1015"/>
      <c r="G37" s="1015"/>
      <c r="H37" s="1015"/>
      <c r="I37" s="1015"/>
      <c r="J37" s="1015"/>
      <c r="K37" s="1015"/>
      <c r="L37" s="1015"/>
      <c r="M37" s="1015"/>
      <c r="N37" s="1015"/>
      <c r="O37" s="1015"/>
      <c r="P37" s="1016"/>
      <c r="Q37" s="1022"/>
      <c r="R37" s="1023"/>
      <c r="S37" s="1023"/>
      <c r="T37" s="1023"/>
      <c r="U37" s="1023"/>
      <c r="V37" s="1023"/>
      <c r="W37" s="1023"/>
      <c r="X37" s="1023"/>
      <c r="Y37" s="1023"/>
      <c r="Z37" s="1023"/>
      <c r="AA37" s="1023"/>
      <c r="AB37" s="1023"/>
      <c r="AC37" s="1023"/>
      <c r="AD37" s="1023"/>
      <c r="AE37" s="1024"/>
      <c r="AF37" s="1019"/>
      <c r="AG37" s="1020"/>
      <c r="AH37" s="1020"/>
      <c r="AI37" s="1020"/>
      <c r="AJ37" s="1021"/>
      <c r="AK37" s="964"/>
      <c r="AL37" s="955"/>
      <c r="AM37" s="955"/>
      <c r="AN37" s="955"/>
      <c r="AO37" s="955"/>
      <c r="AP37" s="955"/>
      <c r="AQ37" s="955"/>
      <c r="AR37" s="955"/>
      <c r="AS37" s="955"/>
      <c r="AT37" s="955"/>
      <c r="AU37" s="955"/>
      <c r="AV37" s="955"/>
      <c r="AW37" s="955"/>
      <c r="AX37" s="955"/>
      <c r="AY37" s="955"/>
      <c r="AZ37" s="1025"/>
      <c r="BA37" s="1025"/>
      <c r="BB37" s="1025"/>
      <c r="BC37" s="1025"/>
      <c r="BD37" s="1025"/>
      <c r="BE37" s="956"/>
      <c r="BF37" s="956"/>
      <c r="BG37" s="956"/>
      <c r="BH37" s="956"/>
      <c r="BI37" s="957"/>
      <c r="BJ37" s="217"/>
      <c r="BK37" s="217"/>
      <c r="BL37" s="217"/>
      <c r="BM37" s="217"/>
      <c r="BN37" s="217"/>
      <c r="BO37" s="226"/>
      <c r="BP37" s="226"/>
      <c r="BQ37" s="223">
        <v>31</v>
      </c>
      <c r="BR37" s="224"/>
      <c r="BS37" s="976"/>
      <c r="BT37" s="977"/>
      <c r="BU37" s="977"/>
      <c r="BV37" s="977"/>
      <c r="BW37" s="977"/>
      <c r="BX37" s="977"/>
      <c r="BY37" s="977"/>
      <c r="BZ37" s="977"/>
      <c r="CA37" s="977"/>
      <c r="CB37" s="977"/>
      <c r="CC37" s="977"/>
      <c r="CD37" s="977"/>
      <c r="CE37" s="977"/>
      <c r="CF37" s="977"/>
      <c r="CG37" s="998"/>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215"/>
    </row>
    <row r="38" spans="1:131" ht="26.25" customHeight="1" x14ac:dyDescent="0.15">
      <c r="A38" s="227">
        <v>11</v>
      </c>
      <c r="B38" s="1014"/>
      <c r="C38" s="1015"/>
      <c r="D38" s="1015"/>
      <c r="E38" s="1015"/>
      <c r="F38" s="1015"/>
      <c r="G38" s="1015"/>
      <c r="H38" s="1015"/>
      <c r="I38" s="1015"/>
      <c r="J38" s="1015"/>
      <c r="K38" s="1015"/>
      <c r="L38" s="1015"/>
      <c r="M38" s="1015"/>
      <c r="N38" s="1015"/>
      <c r="O38" s="1015"/>
      <c r="P38" s="1016"/>
      <c r="Q38" s="1022"/>
      <c r="R38" s="1023"/>
      <c r="S38" s="1023"/>
      <c r="T38" s="1023"/>
      <c r="U38" s="1023"/>
      <c r="V38" s="1023"/>
      <c r="W38" s="1023"/>
      <c r="X38" s="1023"/>
      <c r="Y38" s="1023"/>
      <c r="Z38" s="1023"/>
      <c r="AA38" s="1023"/>
      <c r="AB38" s="1023"/>
      <c r="AC38" s="1023"/>
      <c r="AD38" s="1023"/>
      <c r="AE38" s="1024"/>
      <c r="AF38" s="1019"/>
      <c r="AG38" s="1020"/>
      <c r="AH38" s="1020"/>
      <c r="AI38" s="1020"/>
      <c r="AJ38" s="1021"/>
      <c r="AK38" s="964"/>
      <c r="AL38" s="955"/>
      <c r="AM38" s="955"/>
      <c r="AN38" s="955"/>
      <c r="AO38" s="955"/>
      <c r="AP38" s="955"/>
      <c r="AQ38" s="955"/>
      <c r="AR38" s="955"/>
      <c r="AS38" s="955"/>
      <c r="AT38" s="955"/>
      <c r="AU38" s="955"/>
      <c r="AV38" s="955"/>
      <c r="AW38" s="955"/>
      <c r="AX38" s="955"/>
      <c r="AY38" s="955"/>
      <c r="AZ38" s="1025"/>
      <c r="BA38" s="1025"/>
      <c r="BB38" s="1025"/>
      <c r="BC38" s="1025"/>
      <c r="BD38" s="1025"/>
      <c r="BE38" s="956"/>
      <c r="BF38" s="956"/>
      <c r="BG38" s="956"/>
      <c r="BH38" s="956"/>
      <c r="BI38" s="957"/>
      <c r="BJ38" s="217"/>
      <c r="BK38" s="217"/>
      <c r="BL38" s="217"/>
      <c r="BM38" s="217"/>
      <c r="BN38" s="217"/>
      <c r="BO38" s="226"/>
      <c r="BP38" s="226"/>
      <c r="BQ38" s="223">
        <v>32</v>
      </c>
      <c r="BR38" s="224"/>
      <c r="BS38" s="976"/>
      <c r="BT38" s="977"/>
      <c r="BU38" s="977"/>
      <c r="BV38" s="977"/>
      <c r="BW38" s="977"/>
      <c r="BX38" s="977"/>
      <c r="BY38" s="977"/>
      <c r="BZ38" s="977"/>
      <c r="CA38" s="977"/>
      <c r="CB38" s="977"/>
      <c r="CC38" s="977"/>
      <c r="CD38" s="977"/>
      <c r="CE38" s="977"/>
      <c r="CF38" s="977"/>
      <c r="CG38" s="998"/>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215"/>
    </row>
    <row r="39" spans="1:131" ht="26.25" customHeight="1" x14ac:dyDescent="0.15">
      <c r="A39" s="227">
        <v>12</v>
      </c>
      <c r="B39" s="1014"/>
      <c r="C39" s="1015"/>
      <c r="D39" s="1015"/>
      <c r="E39" s="1015"/>
      <c r="F39" s="1015"/>
      <c r="G39" s="1015"/>
      <c r="H39" s="1015"/>
      <c r="I39" s="1015"/>
      <c r="J39" s="1015"/>
      <c r="K39" s="1015"/>
      <c r="L39" s="1015"/>
      <c r="M39" s="1015"/>
      <c r="N39" s="1015"/>
      <c r="O39" s="1015"/>
      <c r="P39" s="1016"/>
      <c r="Q39" s="1022"/>
      <c r="R39" s="1023"/>
      <c r="S39" s="1023"/>
      <c r="T39" s="1023"/>
      <c r="U39" s="1023"/>
      <c r="V39" s="1023"/>
      <c r="W39" s="1023"/>
      <c r="X39" s="1023"/>
      <c r="Y39" s="1023"/>
      <c r="Z39" s="1023"/>
      <c r="AA39" s="1023"/>
      <c r="AB39" s="1023"/>
      <c r="AC39" s="1023"/>
      <c r="AD39" s="1023"/>
      <c r="AE39" s="1024"/>
      <c r="AF39" s="1019"/>
      <c r="AG39" s="1020"/>
      <c r="AH39" s="1020"/>
      <c r="AI39" s="1020"/>
      <c r="AJ39" s="1021"/>
      <c r="AK39" s="964"/>
      <c r="AL39" s="955"/>
      <c r="AM39" s="955"/>
      <c r="AN39" s="955"/>
      <c r="AO39" s="955"/>
      <c r="AP39" s="955"/>
      <c r="AQ39" s="955"/>
      <c r="AR39" s="955"/>
      <c r="AS39" s="955"/>
      <c r="AT39" s="955"/>
      <c r="AU39" s="955"/>
      <c r="AV39" s="955"/>
      <c r="AW39" s="955"/>
      <c r="AX39" s="955"/>
      <c r="AY39" s="955"/>
      <c r="AZ39" s="1025"/>
      <c r="BA39" s="1025"/>
      <c r="BB39" s="1025"/>
      <c r="BC39" s="1025"/>
      <c r="BD39" s="1025"/>
      <c r="BE39" s="956"/>
      <c r="BF39" s="956"/>
      <c r="BG39" s="956"/>
      <c r="BH39" s="956"/>
      <c r="BI39" s="957"/>
      <c r="BJ39" s="217"/>
      <c r="BK39" s="217"/>
      <c r="BL39" s="217"/>
      <c r="BM39" s="217"/>
      <c r="BN39" s="217"/>
      <c r="BO39" s="226"/>
      <c r="BP39" s="226"/>
      <c r="BQ39" s="223">
        <v>33</v>
      </c>
      <c r="BR39" s="224"/>
      <c r="BS39" s="976"/>
      <c r="BT39" s="977"/>
      <c r="BU39" s="977"/>
      <c r="BV39" s="977"/>
      <c r="BW39" s="977"/>
      <c r="BX39" s="977"/>
      <c r="BY39" s="977"/>
      <c r="BZ39" s="977"/>
      <c r="CA39" s="977"/>
      <c r="CB39" s="977"/>
      <c r="CC39" s="977"/>
      <c r="CD39" s="977"/>
      <c r="CE39" s="977"/>
      <c r="CF39" s="977"/>
      <c r="CG39" s="998"/>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215"/>
    </row>
    <row r="40" spans="1:131" ht="26.25" customHeight="1" x14ac:dyDescent="0.15">
      <c r="A40" s="223">
        <v>13</v>
      </c>
      <c r="B40" s="1014"/>
      <c r="C40" s="1015"/>
      <c r="D40" s="1015"/>
      <c r="E40" s="1015"/>
      <c r="F40" s="1015"/>
      <c r="G40" s="1015"/>
      <c r="H40" s="1015"/>
      <c r="I40" s="1015"/>
      <c r="J40" s="1015"/>
      <c r="K40" s="1015"/>
      <c r="L40" s="1015"/>
      <c r="M40" s="1015"/>
      <c r="N40" s="1015"/>
      <c r="O40" s="1015"/>
      <c r="P40" s="1016"/>
      <c r="Q40" s="1022"/>
      <c r="R40" s="1023"/>
      <c r="S40" s="1023"/>
      <c r="T40" s="1023"/>
      <c r="U40" s="1023"/>
      <c r="V40" s="1023"/>
      <c r="W40" s="1023"/>
      <c r="X40" s="1023"/>
      <c r="Y40" s="1023"/>
      <c r="Z40" s="1023"/>
      <c r="AA40" s="1023"/>
      <c r="AB40" s="1023"/>
      <c r="AC40" s="1023"/>
      <c r="AD40" s="1023"/>
      <c r="AE40" s="1024"/>
      <c r="AF40" s="1019"/>
      <c r="AG40" s="1020"/>
      <c r="AH40" s="1020"/>
      <c r="AI40" s="1020"/>
      <c r="AJ40" s="1021"/>
      <c r="AK40" s="964"/>
      <c r="AL40" s="955"/>
      <c r="AM40" s="955"/>
      <c r="AN40" s="955"/>
      <c r="AO40" s="955"/>
      <c r="AP40" s="955"/>
      <c r="AQ40" s="955"/>
      <c r="AR40" s="955"/>
      <c r="AS40" s="955"/>
      <c r="AT40" s="955"/>
      <c r="AU40" s="955"/>
      <c r="AV40" s="955"/>
      <c r="AW40" s="955"/>
      <c r="AX40" s="955"/>
      <c r="AY40" s="955"/>
      <c r="AZ40" s="1025"/>
      <c r="BA40" s="1025"/>
      <c r="BB40" s="1025"/>
      <c r="BC40" s="1025"/>
      <c r="BD40" s="1025"/>
      <c r="BE40" s="956"/>
      <c r="BF40" s="956"/>
      <c r="BG40" s="956"/>
      <c r="BH40" s="956"/>
      <c r="BI40" s="957"/>
      <c r="BJ40" s="217"/>
      <c r="BK40" s="217"/>
      <c r="BL40" s="217"/>
      <c r="BM40" s="217"/>
      <c r="BN40" s="217"/>
      <c r="BO40" s="226"/>
      <c r="BP40" s="226"/>
      <c r="BQ40" s="223">
        <v>34</v>
      </c>
      <c r="BR40" s="224"/>
      <c r="BS40" s="976"/>
      <c r="BT40" s="977"/>
      <c r="BU40" s="977"/>
      <c r="BV40" s="977"/>
      <c r="BW40" s="977"/>
      <c r="BX40" s="977"/>
      <c r="BY40" s="977"/>
      <c r="BZ40" s="977"/>
      <c r="CA40" s="977"/>
      <c r="CB40" s="977"/>
      <c r="CC40" s="977"/>
      <c r="CD40" s="977"/>
      <c r="CE40" s="977"/>
      <c r="CF40" s="977"/>
      <c r="CG40" s="998"/>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215"/>
    </row>
    <row r="41" spans="1:131" ht="26.25" customHeight="1" x14ac:dyDescent="0.15">
      <c r="A41" s="223">
        <v>14</v>
      </c>
      <c r="B41" s="1014"/>
      <c r="C41" s="1015"/>
      <c r="D41" s="1015"/>
      <c r="E41" s="1015"/>
      <c r="F41" s="1015"/>
      <c r="G41" s="1015"/>
      <c r="H41" s="1015"/>
      <c r="I41" s="1015"/>
      <c r="J41" s="1015"/>
      <c r="K41" s="1015"/>
      <c r="L41" s="1015"/>
      <c r="M41" s="1015"/>
      <c r="N41" s="1015"/>
      <c r="O41" s="1015"/>
      <c r="P41" s="1016"/>
      <c r="Q41" s="1022"/>
      <c r="R41" s="1023"/>
      <c r="S41" s="1023"/>
      <c r="T41" s="1023"/>
      <c r="U41" s="1023"/>
      <c r="V41" s="1023"/>
      <c r="W41" s="1023"/>
      <c r="X41" s="1023"/>
      <c r="Y41" s="1023"/>
      <c r="Z41" s="1023"/>
      <c r="AA41" s="1023"/>
      <c r="AB41" s="1023"/>
      <c r="AC41" s="1023"/>
      <c r="AD41" s="1023"/>
      <c r="AE41" s="1024"/>
      <c r="AF41" s="1019"/>
      <c r="AG41" s="1020"/>
      <c r="AH41" s="1020"/>
      <c r="AI41" s="1020"/>
      <c r="AJ41" s="1021"/>
      <c r="AK41" s="964"/>
      <c r="AL41" s="955"/>
      <c r="AM41" s="955"/>
      <c r="AN41" s="955"/>
      <c r="AO41" s="955"/>
      <c r="AP41" s="955"/>
      <c r="AQ41" s="955"/>
      <c r="AR41" s="955"/>
      <c r="AS41" s="955"/>
      <c r="AT41" s="955"/>
      <c r="AU41" s="955"/>
      <c r="AV41" s="955"/>
      <c r="AW41" s="955"/>
      <c r="AX41" s="955"/>
      <c r="AY41" s="955"/>
      <c r="AZ41" s="1025"/>
      <c r="BA41" s="1025"/>
      <c r="BB41" s="1025"/>
      <c r="BC41" s="1025"/>
      <c r="BD41" s="1025"/>
      <c r="BE41" s="956"/>
      <c r="BF41" s="956"/>
      <c r="BG41" s="956"/>
      <c r="BH41" s="956"/>
      <c r="BI41" s="957"/>
      <c r="BJ41" s="217"/>
      <c r="BK41" s="217"/>
      <c r="BL41" s="217"/>
      <c r="BM41" s="217"/>
      <c r="BN41" s="217"/>
      <c r="BO41" s="226"/>
      <c r="BP41" s="226"/>
      <c r="BQ41" s="223">
        <v>35</v>
      </c>
      <c r="BR41" s="224"/>
      <c r="BS41" s="976"/>
      <c r="BT41" s="977"/>
      <c r="BU41" s="977"/>
      <c r="BV41" s="977"/>
      <c r="BW41" s="977"/>
      <c r="BX41" s="977"/>
      <c r="BY41" s="977"/>
      <c r="BZ41" s="977"/>
      <c r="CA41" s="977"/>
      <c r="CB41" s="977"/>
      <c r="CC41" s="977"/>
      <c r="CD41" s="977"/>
      <c r="CE41" s="977"/>
      <c r="CF41" s="977"/>
      <c r="CG41" s="998"/>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215"/>
    </row>
    <row r="42" spans="1:131" ht="26.25" customHeight="1" x14ac:dyDescent="0.15">
      <c r="A42" s="223">
        <v>15</v>
      </c>
      <c r="B42" s="1014"/>
      <c r="C42" s="1015"/>
      <c r="D42" s="1015"/>
      <c r="E42" s="1015"/>
      <c r="F42" s="1015"/>
      <c r="G42" s="1015"/>
      <c r="H42" s="1015"/>
      <c r="I42" s="1015"/>
      <c r="J42" s="1015"/>
      <c r="K42" s="1015"/>
      <c r="L42" s="1015"/>
      <c r="M42" s="1015"/>
      <c r="N42" s="1015"/>
      <c r="O42" s="1015"/>
      <c r="P42" s="1016"/>
      <c r="Q42" s="1022"/>
      <c r="R42" s="1023"/>
      <c r="S42" s="1023"/>
      <c r="T42" s="1023"/>
      <c r="U42" s="1023"/>
      <c r="V42" s="1023"/>
      <c r="W42" s="1023"/>
      <c r="X42" s="1023"/>
      <c r="Y42" s="1023"/>
      <c r="Z42" s="1023"/>
      <c r="AA42" s="1023"/>
      <c r="AB42" s="1023"/>
      <c r="AC42" s="1023"/>
      <c r="AD42" s="1023"/>
      <c r="AE42" s="1024"/>
      <c r="AF42" s="1019"/>
      <c r="AG42" s="1020"/>
      <c r="AH42" s="1020"/>
      <c r="AI42" s="1020"/>
      <c r="AJ42" s="1021"/>
      <c r="AK42" s="964"/>
      <c r="AL42" s="955"/>
      <c r="AM42" s="955"/>
      <c r="AN42" s="955"/>
      <c r="AO42" s="955"/>
      <c r="AP42" s="955"/>
      <c r="AQ42" s="955"/>
      <c r="AR42" s="955"/>
      <c r="AS42" s="955"/>
      <c r="AT42" s="955"/>
      <c r="AU42" s="955"/>
      <c r="AV42" s="955"/>
      <c r="AW42" s="955"/>
      <c r="AX42" s="955"/>
      <c r="AY42" s="955"/>
      <c r="AZ42" s="1025"/>
      <c r="BA42" s="1025"/>
      <c r="BB42" s="1025"/>
      <c r="BC42" s="1025"/>
      <c r="BD42" s="1025"/>
      <c r="BE42" s="956"/>
      <c r="BF42" s="956"/>
      <c r="BG42" s="956"/>
      <c r="BH42" s="956"/>
      <c r="BI42" s="957"/>
      <c r="BJ42" s="217"/>
      <c r="BK42" s="217"/>
      <c r="BL42" s="217"/>
      <c r="BM42" s="217"/>
      <c r="BN42" s="217"/>
      <c r="BO42" s="226"/>
      <c r="BP42" s="226"/>
      <c r="BQ42" s="223">
        <v>36</v>
      </c>
      <c r="BR42" s="224"/>
      <c r="BS42" s="976"/>
      <c r="BT42" s="977"/>
      <c r="BU42" s="977"/>
      <c r="BV42" s="977"/>
      <c r="BW42" s="977"/>
      <c r="BX42" s="977"/>
      <c r="BY42" s="977"/>
      <c r="BZ42" s="977"/>
      <c r="CA42" s="977"/>
      <c r="CB42" s="977"/>
      <c r="CC42" s="977"/>
      <c r="CD42" s="977"/>
      <c r="CE42" s="977"/>
      <c r="CF42" s="977"/>
      <c r="CG42" s="998"/>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215"/>
    </row>
    <row r="43" spans="1:131" ht="26.25" customHeight="1" x14ac:dyDescent="0.15">
      <c r="A43" s="223">
        <v>16</v>
      </c>
      <c r="B43" s="1014"/>
      <c r="C43" s="1015"/>
      <c r="D43" s="1015"/>
      <c r="E43" s="1015"/>
      <c r="F43" s="1015"/>
      <c r="G43" s="1015"/>
      <c r="H43" s="1015"/>
      <c r="I43" s="1015"/>
      <c r="J43" s="1015"/>
      <c r="K43" s="1015"/>
      <c r="L43" s="1015"/>
      <c r="M43" s="1015"/>
      <c r="N43" s="1015"/>
      <c r="O43" s="1015"/>
      <c r="P43" s="1016"/>
      <c r="Q43" s="1022"/>
      <c r="R43" s="1023"/>
      <c r="S43" s="1023"/>
      <c r="T43" s="1023"/>
      <c r="U43" s="1023"/>
      <c r="V43" s="1023"/>
      <c r="W43" s="1023"/>
      <c r="X43" s="1023"/>
      <c r="Y43" s="1023"/>
      <c r="Z43" s="1023"/>
      <c r="AA43" s="1023"/>
      <c r="AB43" s="1023"/>
      <c r="AC43" s="1023"/>
      <c r="AD43" s="1023"/>
      <c r="AE43" s="1024"/>
      <c r="AF43" s="1019"/>
      <c r="AG43" s="1020"/>
      <c r="AH43" s="1020"/>
      <c r="AI43" s="1020"/>
      <c r="AJ43" s="1021"/>
      <c r="AK43" s="964"/>
      <c r="AL43" s="955"/>
      <c r="AM43" s="955"/>
      <c r="AN43" s="955"/>
      <c r="AO43" s="955"/>
      <c r="AP43" s="955"/>
      <c r="AQ43" s="955"/>
      <c r="AR43" s="955"/>
      <c r="AS43" s="955"/>
      <c r="AT43" s="955"/>
      <c r="AU43" s="955"/>
      <c r="AV43" s="955"/>
      <c r="AW43" s="955"/>
      <c r="AX43" s="955"/>
      <c r="AY43" s="955"/>
      <c r="AZ43" s="1025"/>
      <c r="BA43" s="1025"/>
      <c r="BB43" s="1025"/>
      <c r="BC43" s="1025"/>
      <c r="BD43" s="1025"/>
      <c r="BE43" s="956"/>
      <c r="BF43" s="956"/>
      <c r="BG43" s="956"/>
      <c r="BH43" s="956"/>
      <c r="BI43" s="957"/>
      <c r="BJ43" s="217"/>
      <c r="BK43" s="217"/>
      <c r="BL43" s="217"/>
      <c r="BM43" s="217"/>
      <c r="BN43" s="217"/>
      <c r="BO43" s="226"/>
      <c r="BP43" s="226"/>
      <c r="BQ43" s="223">
        <v>37</v>
      </c>
      <c r="BR43" s="224"/>
      <c r="BS43" s="976"/>
      <c r="BT43" s="977"/>
      <c r="BU43" s="977"/>
      <c r="BV43" s="977"/>
      <c r="BW43" s="977"/>
      <c r="BX43" s="977"/>
      <c r="BY43" s="977"/>
      <c r="BZ43" s="977"/>
      <c r="CA43" s="977"/>
      <c r="CB43" s="977"/>
      <c r="CC43" s="977"/>
      <c r="CD43" s="977"/>
      <c r="CE43" s="977"/>
      <c r="CF43" s="977"/>
      <c r="CG43" s="998"/>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215"/>
    </row>
    <row r="44" spans="1:131" ht="26.25" customHeight="1" x14ac:dyDescent="0.15">
      <c r="A44" s="223">
        <v>17</v>
      </c>
      <c r="B44" s="1014"/>
      <c r="C44" s="1015"/>
      <c r="D44" s="1015"/>
      <c r="E44" s="1015"/>
      <c r="F44" s="1015"/>
      <c r="G44" s="1015"/>
      <c r="H44" s="1015"/>
      <c r="I44" s="1015"/>
      <c r="J44" s="1015"/>
      <c r="K44" s="1015"/>
      <c r="L44" s="1015"/>
      <c r="M44" s="1015"/>
      <c r="N44" s="1015"/>
      <c r="O44" s="1015"/>
      <c r="P44" s="1016"/>
      <c r="Q44" s="1022"/>
      <c r="R44" s="1023"/>
      <c r="S44" s="1023"/>
      <c r="T44" s="1023"/>
      <c r="U44" s="1023"/>
      <c r="V44" s="1023"/>
      <c r="W44" s="1023"/>
      <c r="X44" s="1023"/>
      <c r="Y44" s="1023"/>
      <c r="Z44" s="1023"/>
      <c r="AA44" s="1023"/>
      <c r="AB44" s="1023"/>
      <c r="AC44" s="1023"/>
      <c r="AD44" s="1023"/>
      <c r="AE44" s="1024"/>
      <c r="AF44" s="1019"/>
      <c r="AG44" s="1020"/>
      <c r="AH44" s="1020"/>
      <c r="AI44" s="1020"/>
      <c r="AJ44" s="1021"/>
      <c r="AK44" s="964"/>
      <c r="AL44" s="955"/>
      <c r="AM44" s="955"/>
      <c r="AN44" s="955"/>
      <c r="AO44" s="955"/>
      <c r="AP44" s="955"/>
      <c r="AQ44" s="955"/>
      <c r="AR44" s="955"/>
      <c r="AS44" s="955"/>
      <c r="AT44" s="955"/>
      <c r="AU44" s="955"/>
      <c r="AV44" s="955"/>
      <c r="AW44" s="955"/>
      <c r="AX44" s="955"/>
      <c r="AY44" s="955"/>
      <c r="AZ44" s="1025"/>
      <c r="BA44" s="1025"/>
      <c r="BB44" s="1025"/>
      <c r="BC44" s="1025"/>
      <c r="BD44" s="1025"/>
      <c r="BE44" s="956"/>
      <c r="BF44" s="956"/>
      <c r="BG44" s="956"/>
      <c r="BH44" s="956"/>
      <c r="BI44" s="957"/>
      <c r="BJ44" s="217"/>
      <c r="BK44" s="217"/>
      <c r="BL44" s="217"/>
      <c r="BM44" s="217"/>
      <c r="BN44" s="217"/>
      <c r="BO44" s="226"/>
      <c r="BP44" s="226"/>
      <c r="BQ44" s="223">
        <v>38</v>
      </c>
      <c r="BR44" s="224"/>
      <c r="BS44" s="976"/>
      <c r="BT44" s="977"/>
      <c r="BU44" s="977"/>
      <c r="BV44" s="977"/>
      <c r="BW44" s="977"/>
      <c r="BX44" s="977"/>
      <c r="BY44" s="977"/>
      <c r="BZ44" s="977"/>
      <c r="CA44" s="977"/>
      <c r="CB44" s="977"/>
      <c r="CC44" s="977"/>
      <c r="CD44" s="977"/>
      <c r="CE44" s="977"/>
      <c r="CF44" s="977"/>
      <c r="CG44" s="998"/>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215"/>
    </row>
    <row r="45" spans="1:131" ht="26.25" customHeight="1" x14ac:dyDescent="0.15">
      <c r="A45" s="223">
        <v>18</v>
      </c>
      <c r="B45" s="1014"/>
      <c r="C45" s="1015"/>
      <c r="D45" s="1015"/>
      <c r="E45" s="1015"/>
      <c r="F45" s="1015"/>
      <c r="G45" s="1015"/>
      <c r="H45" s="1015"/>
      <c r="I45" s="1015"/>
      <c r="J45" s="1015"/>
      <c r="K45" s="1015"/>
      <c r="L45" s="1015"/>
      <c r="M45" s="1015"/>
      <c r="N45" s="1015"/>
      <c r="O45" s="1015"/>
      <c r="P45" s="1016"/>
      <c r="Q45" s="1022"/>
      <c r="R45" s="1023"/>
      <c r="S45" s="1023"/>
      <c r="T45" s="1023"/>
      <c r="U45" s="1023"/>
      <c r="V45" s="1023"/>
      <c r="W45" s="1023"/>
      <c r="X45" s="1023"/>
      <c r="Y45" s="1023"/>
      <c r="Z45" s="1023"/>
      <c r="AA45" s="1023"/>
      <c r="AB45" s="1023"/>
      <c r="AC45" s="1023"/>
      <c r="AD45" s="1023"/>
      <c r="AE45" s="1024"/>
      <c r="AF45" s="1019"/>
      <c r="AG45" s="1020"/>
      <c r="AH45" s="1020"/>
      <c r="AI45" s="1020"/>
      <c r="AJ45" s="1021"/>
      <c r="AK45" s="964"/>
      <c r="AL45" s="955"/>
      <c r="AM45" s="955"/>
      <c r="AN45" s="955"/>
      <c r="AO45" s="955"/>
      <c r="AP45" s="955"/>
      <c r="AQ45" s="955"/>
      <c r="AR45" s="955"/>
      <c r="AS45" s="955"/>
      <c r="AT45" s="955"/>
      <c r="AU45" s="955"/>
      <c r="AV45" s="955"/>
      <c r="AW45" s="955"/>
      <c r="AX45" s="955"/>
      <c r="AY45" s="955"/>
      <c r="AZ45" s="1025"/>
      <c r="BA45" s="1025"/>
      <c r="BB45" s="1025"/>
      <c r="BC45" s="1025"/>
      <c r="BD45" s="1025"/>
      <c r="BE45" s="956"/>
      <c r="BF45" s="956"/>
      <c r="BG45" s="956"/>
      <c r="BH45" s="956"/>
      <c r="BI45" s="957"/>
      <c r="BJ45" s="217"/>
      <c r="BK45" s="217"/>
      <c r="BL45" s="217"/>
      <c r="BM45" s="217"/>
      <c r="BN45" s="217"/>
      <c r="BO45" s="226"/>
      <c r="BP45" s="226"/>
      <c r="BQ45" s="223">
        <v>39</v>
      </c>
      <c r="BR45" s="224"/>
      <c r="BS45" s="976"/>
      <c r="BT45" s="977"/>
      <c r="BU45" s="977"/>
      <c r="BV45" s="977"/>
      <c r="BW45" s="977"/>
      <c r="BX45" s="977"/>
      <c r="BY45" s="977"/>
      <c r="BZ45" s="977"/>
      <c r="CA45" s="977"/>
      <c r="CB45" s="977"/>
      <c r="CC45" s="977"/>
      <c r="CD45" s="977"/>
      <c r="CE45" s="977"/>
      <c r="CF45" s="977"/>
      <c r="CG45" s="998"/>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215"/>
    </row>
    <row r="46" spans="1:131" ht="26.25" customHeight="1" x14ac:dyDescent="0.15">
      <c r="A46" s="223">
        <v>19</v>
      </c>
      <c r="B46" s="1014"/>
      <c r="C46" s="1015"/>
      <c r="D46" s="1015"/>
      <c r="E46" s="1015"/>
      <c r="F46" s="1015"/>
      <c r="G46" s="1015"/>
      <c r="H46" s="1015"/>
      <c r="I46" s="1015"/>
      <c r="J46" s="1015"/>
      <c r="K46" s="1015"/>
      <c r="L46" s="1015"/>
      <c r="M46" s="1015"/>
      <c r="N46" s="1015"/>
      <c r="O46" s="1015"/>
      <c r="P46" s="1016"/>
      <c r="Q46" s="1022"/>
      <c r="R46" s="1023"/>
      <c r="S46" s="1023"/>
      <c r="T46" s="1023"/>
      <c r="U46" s="1023"/>
      <c r="V46" s="1023"/>
      <c r="W46" s="1023"/>
      <c r="X46" s="1023"/>
      <c r="Y46" s="1023"/>
      <c r="Z46" s="1023"/>
      <c r="AA46" s="1023"/>
      <c r="AB46" s="1023"/>
      <c r="AC46" s="1023"/>
      <c r="AD46" s="1023"/>
      <c r="AE46" s="1024"/>
      <c r="AF46" s="1019"/>
      <c r="AG46" s="1020"/>
      <c r="AH46" s="1020"/>
      <c r="AI46" s="1020"/>
      <c r="AJ46" s="1021"/>
      <c r="AK46" s="964"/>
      <c r="AL46" s="955"/>
      <c r="AM46" s="955"/>
      <c r="AN46" s="955"/>
      <c r="AO46" s="955"/>
      <c r="AP46" s="955"/>
      <c r="AQ46" s="955"/>
      <c r="AR46" s="955"/>
      <c r="AS46" s="955"/>
      <c r="AT46" s="955"/>
      <c r="AU46" s="955"/>
      <c r="AV46" s="955"/>
      <c r="AW46" s="955"/>
      <c r="AX46" s="955"/>
      <c r="AY46" s="955"/>
      <c r="AZ46" s="1025"/>
      <c r="BA46" s="1025"/>
      <c r="BB46" s="1025"/>
      <c r="BC46" s="1025"/>
      <c r="BD46" s="1025"/>
      <c r="BE46" s="956"/>
      <c r="BF46" s="956"/>
      <c r="BG46" s="956"/>
      <c r="BH46" s="956"/>
      <c r="BI46" s="957"/>
      <c r="BJ46" s="217"/>
      <c r="BK46" s="217"/>
      <c r="BL46" s="217"/>
      <c r="BM46" s="217"/>
      <c r="BN46" s="217"/>
      <c r="BO46" s="226"/>
      <c r="BP46" s="226"/>
      <c r="BQ46" s="223">
        <v>40</v>
      </c>
      <c r="BR46" s="224"/>
      <c r="BS46" s="976"/>
      <c r="BT46" s="977"/>
      <c r="BU46" s="977"/>
      <c r="BV46" s="977"/>
      <c r="BW46" s="977"/>
      <c r="BX46" s="977"/>
      <c r="BY46" s="977"/>
      <c r="BZ46" s="977"/>
      <c r="CA46" s="977"/>
      <c r="CB46" s="977"/>
      <c r="CC46" s="977"/>
      <c r="CD46" s="977"/>
      <c r="CE46" s="977"/>
      <c r="CF46" s="977"/>
      <c r="CG46" s="998"/>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215"/>
    </row>
    <row r="47" spans="1:131" ht="26.25" customHeight="1" x14ac:dyDescent="0.15">
      <c r="A47" s="223">
        <v>20</v>
      </c>
      <c r="B47" s="1014"/>
      <c r="C47" s="1015"/>
      <c r="D47" s="1015"/>
      <c r="E47" s="1015"/>
      <c r="F47" s="1015"/>
      <c r="G47" s="1015"/>
      <c r="H47" s="1015"/>
      <c r="I47" s="1015"/>
      <c r="J47" s="1015"/>
      <c r="K47" s="1015"/>
      <c r="L47" s="1015"/>
      <c r="M47" s="1015"/>
      <c r="N47" s="1015"/>
      <c r="O47" s="1015"/>
      <c r="P47" s="1016"/>
      <c r="Q47" s="1022"/>
      <c r="R47" s="1023"/>
      <c r="S47" s="1023"/>
      <c r="T47" s="1023"/>
      <c r="U47" s="1023"/>
      <c r="V47" s="1023"/>
      <c r="W47" s="1023"/>
      <c r="X47" s="1023"/>
      <c r="Y47" s="1023"/>
      <c r="Z47" s="1023"/>
      <c r="AA47" s="1023"/>
      <c r="AB47" s="1023"/>
      <c r="AC47" s="1023"/>
      <c r="AD47" s="1023"/>
      <c r="AE47" s="1024"/>
      <c r="AF47" s="1019"/>
      <c r="AG47" s="1020"/>
      <c r="AH47" s="1020"/>
      <c r="AI47" s="1020"/>
      <c r="AJ47" s="1021"/>
      <c r="AK47" s="964"/>
      <c r="AL47" s="955"/>
      <c r="AM47" s="955"/>
      <c r="AN47" s="955"/>
      <c r="AO47" s="955"/>
      <c r="AP47" s="955"/>
      <c r="AQ47" s="955"/>
      <c r="AR47" s="955"/>
      <c r="AS47" s="955"/>
      <c r="AT47" s="955"/>
      <c r="AU47" s="955"/>
      <c r="AV47" s="955"/>
      <c r="AW47" s="955"/>
      <c r="AX47" s="955"/>
      <c r="AY47" s="955"/>
      <c r="AZ47" s="1025"/>
      <c r="BA47" s="1025"/>
      <c r="BB47" s="1025"/>
      <c r="BC47" s="1025"/>
      <c r="BD47" s="1025"/>
      <c r="BE47" s="956"/>
      <c r="BF47" s="956"/>
      <c r="BG47" s="956"/>
      <c r="BH47" s="956"/>
      <c r="BI47" s="957"/>
      <c r="BJ47" s="217"/>
      <c r="BK47" s="217"/>
      <c r="BL47" s="217"/>
      <c r="BM47" s="217"/>
      <c r="BN47" s="217"/>
      <c r="BO47" s="226"/>
      <c r="BP47" s="226"/>
      <c r="BQ47" s="223">
        <v>41</v>
      </c>
      <c r="BR47" s="224"/>
      <c r="BS47" s="976"/>
      <c r="BT47" s="977"/>
      <c r="BU47" s="977"/>
      <c r="BV47" s="977"/>
      <c r="BW47" s="977"/>
      <c r="BX47" s="977"/>
      <c r="BY47" s="977"/>
      <c r="BZ47" s="977"/>
      <c r="CA47" s="977"/>
      <c r="CB47" s="977"/>
      <c r="CC47" s="977"/>
      <c r="CD47" s="977"/>
      <c r="CE47" s="977"/>
      <c r="CF47" s="977"/>
      <c r="CG47" s="998"/>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215"/>
    </row>
    <row r="48" spans="1:131" ht="26.25" customHeight="1" x14ac:dyDescent="0.15">
      <c r="A48" s="223">
        <v>21</v>
      </c>
      <c r="B48" s="1014"/>
      <c r="C48" s="1015"/>
      <c r="D48" s="1015"/>
      <c r="E48" s="1015"/>
      <c r="F48" s="1015"/>
      <c r="G48" s="1015"/>
      <c r="H48" s="1015"/>
      <c r="I48" s="1015"/>
      <c r="J48" s="1015"/>
      <c r="K48" s="1015"/>
      <c r="L48" s="1015"/>
      <c r="M48" s="1015"/>
      <c r="N48" s="1015"/>
      <c r="O48" s="1015"/>
      <c r="P48" s="1016"/>
      <c r="Q48" s="1022"/>
      <c r="R48" s="1023"/>
      <c r="S48" s="1023"/>
      <c r="T48" s="1023"/>
      <c r="U48" s="1023"/>
      <c r="V48" s="1023"/>
      <c r="W48" s="1023"/>
      <c r="X48" s="1023"/>
      <c r="Y48" s="1023"/>
      <c r="Z48" s="1023"/>
      <c r="AA48" s="1023"/>
      <c r="AB48" s="1023"/>
      <c r="AC48" s="1023"/>
      <c r="AD48" s="1023"/>
      <c r="AE48" s="1024"/>
      <c r="AF48" s="1019"/>
      <c r="AG48" s="1020"/>
      <c r="AH48" s="1020"/>
      <c r="AI48" s="1020"/>
      <c r="AJ48" s="1021"/>
      <c r="AK48" s="964"/>
      <c r="AL48" s="955"/>
      <c r="AM48" s="955"/>
      <c r="AN48" s="955"/>
      <c r="AO48" s="955"/>
      <c r="AP48" s="955"/>
      <c r="AQ48" s="955"/>
      <c r="AR48" s="955"/>
      <c r="AS48" s="955"/>
      <c r="AT48" s="955"/>
      <c r="AU48" s="955"/>
      <c r="AV48" s="955"/>
      <c r="AW48" s="955"/>
      <c r="AX48" s="955"/>
      <c r="AY48" s="955"/>
      <c r="AZ48" s="1025"/>
      <c r="BA48" s="1025"/>
      <c r="BB48" s="1025"/>
      <c r="BC48" s="1025"/>
      <c r="BD48" s="1025"/>
      <c r="BE48" s="956"/>
      <c r="BF48" s="956"/>
      <c r="BG48" s="956"/>
      <c r="BH48" s="956"/>
      <c r="BI48" s="957"/>
      <c r="BJ48" s="217"/>
      <c r="BK48" s="217"/>
      <c r="BL48" s="217"/>
      <c r="BM48" s="217"/>
      <c r="BN48" s="217"/>
      <c r="BO48" s="226"/>
      <c r="BP48" s="226"/>
      <c r="BQ48" s="223">
        <v>42</v>
      </c>
      <c r="BR48" s="224"/>
      <c r="BS48" s="976"/>
      <c r="BT48" s="977"/>
      <c r="BU48" s="977"/>
      <c r="BV48" s="977"/>
      <c r="BW48" s="977"/>
      <c r="BX48" s="977"/>
      <c r="BY48" s="977"/>
      <c r="BZ48" s="977"/>
      <c r="CA48" s="977"/>
      <c r="CB48" s="977"/>
      <c r="CC48" s="977"/>
      <c r="CD48" s="977"/>
      <c r="CE48" s="977"/>
      <c r="CF48" s="977"/>
      <c r="CG48" s="998"/>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215"/>
    </row>
    <row r="49" spans="1:131" ht="26.25" customHeight="1" x14ac:dyDescent="0.15">
      <c r="A49" s="223">
        <v>22</v>
      </c>
      <c r="B49" s="1014"/>
      <c r="C49" s="1015"/>
      <c r="D49" s="1015"/>
      <c r="E49" s="1015"/>
      <c r="F49" s="1015"/>
      <c r="G49" s="1015"/>
      <c r="H49" s="1015"/>
      <c r="I49" s="1015"/>
      <c r="J49" s="1015"/>
      <c r="K49" s="1015"/>
      <c r="L49" s="1015"/>
      <c r="M49" s="1015"/>
      <c r="N49" s="1015"/>
      <c r="O49" s="1015"/>
      <c r="P49" s="1016"/>
      <c r="Q49" s="1022"/>
      <c r="R49" s="1023"/>
      <c r="S49" s="1023"/>
      <c r="T49" s="1023"/>
      <c r="U49" s="1023"/>
      <c r="V49" s="1023"/>
      <c r="W49" s="1023"/>
      <c r="X49" s="1023"/>
      <c r="Y49" s="1023"/>
      <c r="Z49" s="1023"/>
      <c r="AA49" s="1023"/>
      <c r="AB49" s="1023"/>
      <c r="AC49" s="1023"/>
      <c r="AD49" s="1023"/>
      <c r="AE49" s="1024"/>
      <c r="AF49" s="1019"/>
      <c r="AG49" s="1020"/>
      <c r="AH49" s="1020"/>
      <c r="AI49" s="1020"/>
      <c r="AJ49" s="1021"/>
      <c r="AK49" s="964"/>
      <c r="AL49" s="955"/>
      <c r="AM49" s="955"/>
      <c r="AN49" s="955"/>
      <c r="AO49" s="955"/>
      <c r="AP49" s="955"/>
      <c r="AQ49" s="955"/>
      <c r="AR49" s="955"/>
      <c r="AS49" s="955"/>
      <c r="AT49" s="955"/>
      <c r="AU49" s="955"/>
      <c r="AV49" s="955"/>
      <c r="AW49" s="955"/>
      <c r="AX49" s="955"/>
      <c r="AY49" s="955"/>
      <c r="AZ49" s="1025"/>
      <c r="BA49" s="1025"/>
      <c r="BB49" s="1025"/>
      <c r="BC49" s="1025"/>
      <c r="BD49" s="1025"/>
      <c r="BE49" s="956"/>
      <c r="BF49" s="956"/>
      <c r="BG49" s="956"/>
      <c r="BH49" s="956"/>
      <c r="BI49" s="957"/>
      <c r="BJ49" s="217"/>
      <c r="BK49" s="217"/>
      <c r="BL49" s="217"/>
      <c r="BM49" s="217"/>
      <c r="BN49" s="217"/>
      <c r="BO49" s="226"/>
      <c r="BP49" s="226"/>
      <c r="BQ49" s="223">
        <v>43</v>
      </c>
      <c r="BR49" s="224"/>
      <c r="BS49" s="976"/>
      <c r="BT49" s="977"/>
      <c r="BU49" s="977"/>
      <c r="BV49" s="977"/>
      <c r="BW49" s="977"/>
      <c r="BX49" s="977"/>
      <c r="BY49" s="977"/>
      <c r="BZ49" s="977"/>
      <c r="CA49" s="977"/>
      <c r="CB49" s="977"/>
      <c r="CC49" s="977"/>
      <c r="CD49" s="977"/>
      <c r="CE49" s="977"/>
      <c r="CF49" s="977"/>
      <c r="CG49" s="998"/>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215"/>
    </row>
    <row r="50" spans="1:131" ht="26.25" customHeight="1" x14ac:dyDescent="0.15">
      <c r="A50" s="223">
        <v>23</v>
      </c>
      <c r="B50" s="1014"/>
      <c r="C50" s="1015"/>
      <c r="D50" s="1015"/>
      <c r="E50" s="1015"/>
      <c r="F50" s="1015"/>
      <c r="G50" s="1015"/>
      <c r="H50" s="1015"/>
      <c r="I50" s="1015"/>
      <c r="J50" s="1015"/>
      <c r="K50" s="1015"/>
      <c r="L50" s="1015"/>
      <c r="M50" s="1015"/>
      <c r="N50" s="1015"/>
      <c r="O50" s="1015"/>
      <c r="P50" s="1016"/>
      <c r="Q50" s="1017"/>
      <c r="R50" s="1009"/>
      <c r="S50" s="1009"/>
      <c r="T50" s="1009"/>
      <c r="U50" s="1009"/>
      <c r="V50" s="1009"/>
      <c r="W50" s="1009"/>
      <c r="X50" s="1009"/>
      <c r="Y50" s="1009"/>
      <c r="Z50" s="1009"/>
      <c r="AA50" s="1009"/>
      <c r="AB50" s="1009"/>
      <c r="AC50" s="1009"/>
      <c r="AD50" s="1009"/>
      <c r="AE50" s="1018"/>
      <c r="AF50" s="1019"/>
      <c r="AG50" s="1020"/>
      <c r="AH50" s="1020"/>
      <c r="AI50" s="1020"/>
      <c r="AJ50" s="1021"/>
      <c r="AK50" s="1008"/>
      <c r="AL50" s="1009"/>
      <c r="AM50" s="1009"/>
      <c r="AN50" s="1009"/>
      <c r="AO50" s="1009"/>
      <c r="AP50" s="1009"/>
      <c r="AQ50" s="1009"/>
      <c r="AR50" s="1009"/>
      <c r="AS50" s="1009"/>
      <c r="AT50" s="1009"/>
      <c r="AU50" s="1009"/>
      <c r="AV50" s="1009"/>
      <c r="AW50" s="1009"/>
      <c r="AX50" s="1009"/>
      <c r="AY50" s="1009"/>
      <c r="AZ50" s="1010"/>
      <c r="BA50" s="1010"/>
      <c r="BB50" s="1010"/>
      <c r="BC50" s="1010"/>
      <c r="BD50" s="1010"/>
      <c r="BE50" s="956"/>
      <c r="BF50" s="956"/>
      <c r="BG50" s="956"/>
      <c r="BH50" s="956"/>
      <c r="BI50" s="957"/>
      <c r="BJ50" s="217"/>
      <c r="BK50" s="217"/>
      <c r="BL50" s="217"/>
      <c r="BM50" s="217"/>
      <c r="BN50" s="217"/>
      <c r="BO50" s="226"/>
      <c r="BP50" s="226"/>
      <c r="BQ50" s="223">
        <v>44</v>
      </c>
      <c r="BR50" s="224"/>
      <c r="BS50" s="976"/>
      <c r="BT50" s="977"/>
      <c r="BU50" s="977"/>
      <c r="BV50" s="977"/>
      <c r="BW50" s="977"/>
      <c r="BX50" s="977"/>
      <c r="BY50" s="977"/>
      <c r="BZ50" s="977"/>
      <c r="CA50" s="977"/>
      <c r="CB50" s="977"/>
      <c r="CC50" s="977"/>
      <c r="CD50" s="977"/>
      <c r="CE50" s="977"/>
      <c r="CF50" s="977"/>
      <c r="CG50" s="998"/>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215"/>
    </row>
    <row r="51" spans="1:131" ht="26.25" customHeight="1" x14ac:dyDescent="0.15">
      <c r="A51" s="223">
        <v>24</v>
      </c>
      <c r="B51" s="1014"/>
      <c r="C51" s="1015"/>
      <c r="D51" s="1015"/>
      <c r="E51" s="1015"/>
      <c r="F51" s="1015"/>
      <c r="G51" s="1015"/>
      <c r="H51" s="1015"/>
      <c r="I51" s="1015"/>
      <c r="J51" s="1015"/>
      <c r="K51" s="1015"/>
      <c r="L51" s="1015"/>
      <c r="M51" s="1015"/>
      <c r="N51" s="1015"/>
      <c r="O51" s="1015"/>
      <c r="P51" s="1016"/>
      <c r="Q51" s="1017"/>
      <c r="R51" s="1009"/>
      <c r="S51" s="1009"/>
      <c r="T51" s="1009"/>
      <c r="U51" s="1009"/>
      <c r="V51" s="1009"/>
      <c r="W51" s="1009"/>
      <c r="X51" s="1009"/>
      <c r="Y51" s="1009"/>
      <c r="Z51" s="1009"/>
      <c r="AA51" s="1009"/>
      <c r="AB51" s="1009"/>
      <c r="AC51" s="1009"/>
      <c r="AD51" s="1009"/>
      <c r="AE51" s="1018"/>
      <c r="AF51" s="1019"/>
      <c r="AG51" s="1020"/>
      <c r="AH51" s="1020"/>
      <c r="AI51" s="1020"/>
      <c r="AJ51" s="1021"/>
      <c r="AK51" s="1008"/>
      <c r="AL51" s="1009"/>
      <c r="AM51" s="1009"/>
      <c r="AN51" s="1009"/>
      <c r="AO51" s="1009"/>
      <c r="AP51" s="1009"/>
      <c r="AQ51" s="1009"/>
      <c r="AR51" s="1009"/>
      <c r="AS51" s="1009"/>
      <c r="AT51" s="1009"/>
      <c r="AU51" s="1009"/>
      <c r="AV51" s="1009"/>
      <c r="AW51" s="1009"/>
      <c r="AX51" s="1009"/>
      <c r="AY51" s="1009"/>
      <c r="AZ51" s="1010"/>
      <c r="BA51" s="1010"/>
      <c r="BB51" s="1010"/>
      <c r="BC51" s="1010"/>
      <c r="BD51" s="1010"/>
      <c r="BE51" s="956"/>
      <c r="BF51" s="956"/>
      <c r="BG51" s="956"/>
      <c r="BH51" s="956"/>
      <c r="BI51" s="957"/>
      <c r="BJ51" s="217"/>
      <c r="BK51" s="217"/>
      <c r="BL51" s="217"/>
      <c r="BM51" s="217"/>
      <c r="BN51" s="217"/>
      <c r="BO51" s="226"/>
      <c r="BP51" s="226"/>
      <c r="BQ51" s="223">
        <v>45</v>
      </c>
      <c r="BR51" s="224"/>
      <c r="BS51" s="976"/>
      <c r="BT51" s="977"/>
      <c r="BU51" s="977"/>
      <c r="BV51" s="977"/>
      <c r="BW51" s="977"/>
      <c r="BX51" s="977"/>
      <c r="BY51" s="977"/>
      <c r="BZ51" s="977"/>
      <c r="CA51" s="977"/>
      <c r="CB51" s="977"/>
      <c r="CC51" s="977"/>
      <c r="CD51" s="977"/>
      <c r="CE51" s="977"/>
      <c r="CF51" s="977"/>
      <c r="CG51" s="998"/>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215"/>
    </row>
    <row r="52" spans="1:131" ht="26.25" customHeight="1" x14ac:dyDescent="0.15">
      <c r="A52" s="223">
        <v>25</v>
      </c>
      <c r="B52" s="1014"/>
      <c r="C52" s="1015"/>
      <c r="D52" s="1015"/>
      <c r="E52" s="1015"/>
      <c r="F52" s="1015"/>
      <c r="G52" s="1015"/>
      <c r="H52" s="1015"/>
      <c r="I52" s="1015"/>
      <c r="J52" s="1015"/>
      <c r="K52" s="1015"/>
      <c r="L52" s="1015"/>
      <c r="M52" s="1015"/>
      <c r="N52" s="1015"/>
      <c r="O52" s="1015"/>
      <c r="P52" s="1016"/>
      <c r="Q52" s="1017"/>
      <c r="R52" s="1009"/>
      <c r="S52" s="1009"/>
      <c r="T52" s="1009"/>
      <c r="U52" s="1009"/>
      <c r="V52" s="1009"/>
      <c r="W52" s="1009"/>
      <c r="X52" s="1009"/>
      <c r="Y52" s="1009"/>
      <c r="Z52" s="1009"/>
      <c r="AA52" s="1009"/>
      <c r="AB52" s="1009"/>
      <c r="AC52" s="1009"/>
      <c r="AD52" s="1009"/>
      <c r="AE52" s="1018"/>
      <c r="AF52" s="1019"/>
      <c r="AG52" s="1020"/>
      <c r="AH52" s="1020"/>
      <c r="AI52" s="1020"/>
      <c r="AJ52" s="1021"/>
      <c r="AK52" s="1008"/>
      <c r="AL52" s="1009"/>
      <c r="AM52" s="1009"/>
      <c r="AN52" s="1009"/>
      <c r="AO52" s="1009"/>
      <c r="AP52" s="1009"/>
      <c r="AQ52" s="1009"/>
      <c r="AR52" s="1009"/>
      <c r="AS52" s="1009"/>
      <c r="AT52" s="1009"/>
      <c r="AU52" s="1009"/>
      <c r="AV52" s="1009"/>
      <c r="AW52" s="1009"/>
      <c r="AX52" s="1009"/>
      <c r="AY52" s="1009"/>
      <c r="AZ52" s="1010"/>
      <c r="BA52" s="1010"/>
      <c r="BB52" s="1010"/>
      <c r="BC52" s="1010"/>
      <c r="BD52" s="1010"/>
      <c r="BE52" s="956"/>
      <c r="BF52" s="956"/>
      <c r="BG52" s="956"/>
      <c r="BH52" s="956"/>
      <c r="BI52" s="957"/>
      <c r="BJ52" s="217"/>
      <c r="BK52" s="217"/>
      <c r="BL52" s="217"/>
      <c r="BM52" s="217"/>
      <c r="BN52" s="217"/>
      <c r="BO52" s="226"/>
      <c r="BP52" s="226"/>
      <c r="BQ52" s="223">
        <v>46</v>
      </c>
      <c r="BR52" s="224"/>
      <c r="BS52" s="976"/>
      <c r="BT52" s="977"/>
      <c r="BU52" s="977"/>
      <c r="BV52" s="977"/>
      <c r="BW52" s="977"/>
      <c r="BX52" s="977"/>
      <c r="BY52" s="977"/>
      <c r="BZ52" s="977"/>
      <c r="CA52" s="977"/>
      <c r="CB52" s="977"/>
      <c r="CC52" s="977"/>
      <c r="CD52" s="977"/>
      <c r="CE52" s="977"/>
      <c r="CF52" s="977"/>
      <c r="CG52" s="998"/>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215"/>
    </row>
    <row r="53" spans="1:131" ht="26.25" customHeight="1" x14ac:dyDescent="0.15">
      <c r="A53" s="223">
        <v>26</v>
      </c>
      <c r="B53" s="1014"/>
      <c r="C53" s="1015"/>
      <c r="D53" s="1015"/>
      <c r="E53" s="1015"/>
      <c r="F53" s="1015"/>
      <c r="G53" s="1015"/>
      <c r="H53" s="1015"/>
      <c r="I53" s="1015"/>
      <c r="J53" s="1015"/>
      <c r="K53" s="1015"/>
      <c r="L53" s="1015"/>
      <c r="M53" s="1015"/>
      <c r="N53" s="1015"/>
      <c r="O53" s="1015"/>
      <c r="P53" s="1016"/>
      <c r="Q53" s="1017"/>
      <c r="R53" s="1009"/>
      <c r="S53" s="1009"/>
      <c r="T53" s="1009"/>
      <c r="U53" s="1009"/>
      <c r="V53" s="1009"/>
      <c r="W53" s="1009"/>
      <c r="X53" s="1009"/>
      <c r="Y53" s="1009"/>
      <c r="Z53" s="1009"/>
      <c r="AA53" s="1009"/>
      <c r="AB53" s="1009"/>
      <c r="AC53" s="1009"/>
      <c r="AD53" s="1009"/>
      <c r="AE53" s="1018"/>
      <c r="AF53" s="1019"/>
      <c r="AG53" s="1020"/>
      <c r="AH53" s="1020"/>
      <c r="AI53" s="1020"/>
      <c r="AJ53" s="1021"/>
      <c r="AK53" s="1008"/>
      <c r="AL53" s="1009"/>
      <c r="AM53" s="1009"/>
      <c r="AN53" s="1009"/>
      <c r="AO53" s="1009"/>
      <c r="AP53" s="1009"/>
      <c r="AQ53" s="1009"/>
      <c r="AR53" s="1009"/>
      <c r="AS53" s="1009"/>
      <c r="AT53" s="1009"/>
      <c r="AU53" s="1009"/>
      <c r="AV53" s="1009"/>
      <c r="AW53" s="1009"/>
      <c r="AX53" s="1009"/>
      <c r="AY53" s="1009"/>
      <c r="AZ53" s="1010"/>
      <c r="BA53" s="1010"/>
      <c r="BB53" s="1010"/>
      <c r="BC53" s="1010"/>
      <c r="BD53" s="1010"/>
      <c r="BE53" s="956"/>
      <c r="BF53" s="956"/>
      <c r="BG53" s="956"/>
      <c r="BH53" s="956"/>
      <c r="BI53" s="957"/>
      <c r="BJ53" s="217"/>
      <c r="BK53" s="217"/>
      <c r="BL53" s="217"/>
      <c r="BM53" s="217"/>
      <c r="BN53" s="217"/>
      <c r="BO53" s="226"/>
      <c r="BP53" s="226"/>
      <c r="BQ53" s="223">
        <v>47</v>
      </c>
      <c r="BR53" s="224"/>
      <c r="BS53" s="976"/>
      <c r="BT53" s="977"/>
      <c r="BU53" s="977"/>
      <c r="BV53" s="977"/>
      <c r="BW53" s="977"/>
      <c r="BX53" s="977"/>
      <c r="BY53" s="977"/>
      <c r="BZ53" s="977"/>
      <c r="CA53" s="977"/>
      <c r="CB53" s="977"/>
      <c r="CC53" s="977"/>
      <c r="CD53" s="977"/>
      <c r="CE53" s="977"/>
      <c r="CF53" s="977"/>
      <c r="CG53" s="998"/>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215"/>
    </row>
    <row r="54" spans="1:131" ht="26.25" customHeight="1" x14ac:dyDescent="0.15">
      <c r="A54" s="223">
        <v>27</v>
      </c>
      <c r="B54" s="1014"/>
      <c r="C54" s="1015"/>
      <c r="D54" s="1015"/>
      <c r="E54" s="1015"/>
      <c r="F54" s="1015"/>
      <c r="G54" s="1015"/>
      <c r="H54" s="1015"/>
      <c r="I54" s="1015"/>
      <c r="J54" s="1015"/>
      <c r="K54" s="1015"/>
      <c r="L54" s="1015"/>
      <c r="M54" s="1015"/>
      <c r="N54" s="1015"/>
      <c r="O54" s="1015"/>
      <c r="P54" s="1016"/>
      <c r="Q54" s="1017"/>
      <c r="R54" s="1009"/>
      <c r="S54" s="1009"/>
      <c r="T54" s="1009"/>
      <c r="U54" s="1009"/>
      <c r="V54" s="1009"/>
      <c r="W54" s="1009"/>
      <c r="X54" s="1009"/>
      <c r="Y54" s="1009"/>
      <c r="Z54" s="1009"/>
      <c r="AA54" s="1009"/>
      <c r="AB54" s="1009"/>
      <c r="AC54" s="1009"/>
      <c r="AD54" s="1009"/>
      <c r="AE54" s="1018"/>
      <c r="AF54" s="1019"/>
      <c r="AG54" s="1020"/>
      <c r="AH54" s="1020"/>
      <c r="AI54" s="1020"/>
      <c r="AJ54" s="1021"/>
      <c r="AK54" s="1008"/>
      <c r="AL54" s="1009"/>
      <c r="AM54" s="1009"/>
      <c r="AN54" s="1009"/>
      <c r="AO54" s="1009"/>
      <c r="AP54" s="1009"/>
      <c r="AQ54" s="1009"/>
      <c r="AR54" s="1009"/>
      <c r="AS54" s="1009"/>
      <c r="AT54" s="1009"/>
      <c r="AU54" s="1009"/>
      <c r="AV54" s="1009"/>
      <c r="AW54" s="1009"/>
      <c r="AX54" s="1009"/>
      <c r="AY54" s="1009"/>
      <c r="AZ54" s="1010"/>
      <c r="BA54" s="1010"/>
      <c r="BB54" s="1010"/>
      <c r="BC54" s="1010"/>
      <c r="BD54" s="1010"/>
      <c r="BE54" s="956"/>
      <c r="BF54" s="956"/>
      <c r="BG54" s="956"/>
      <c r="BH54" s="956"/>
      <c r="BI54" s="957"/>
      <c r="BJ54" s="217"/>
      <c r="BK54" s="217"/>
      <c r="BL54" s="217"/>
      <c r="BM54" s="217"/>
      <c r="BN54" s="217"/>
      <c r="BO54" s="226"/>
      <c r="BP54" s="226"/>
      <c r="BQ54" s="223">
        <v>48</v>
      </c>
      <c r="BR54" s="224"/>
      <c r="BS54" s="976"/>
      <c r="BT54" s="977"/>
      <c r="BU54" s="977"/>
      <c r="BV54" s="977"/>
      <c r="BW54" s="977"/>
      <c r="BX54" s="977"/>
      <c r="BY54" s="977"/>
      <c r="BZ54" s="977"/>
      <c r="CA54" s="977"/>
      <c r="CB54" s="977"/>
      <c r="CC54" s="977"/>
      <c r="CD54" s="977"/>
      <c r="CE54" s="977"/>
      <c r="CF54" s="977"/>
      <c r="CG54" s="998"/>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215"/>
    </row>
    <row r="55" spans="1:131" ht="26.25" customHeight="1" x14ac:dyDescent="0.15">
      <c r="A55" s="223">
        <v>28</v>
      </c>
      <c r="B55" s="1014"/>
      <c r="C55" s="1015"/>
      <c r="D55" s="1015"/>
      <c r="E55" s="1015"/>
      <c r="F55" s="1015"/>
      <c r="G55" s="1015"/>
      <c r="H55" s="1015"/>
      <c r="I55" s="1015"/>
      <c r="J55" s="1015"/>
      <c r="K55" s="1015"/>
      <c r="L55" s="1015"/>
      <c r="M55" s="1015"/>
      <c r="N55" s="1015"/>
      <c r="O55" s="1015"/>
      <c r="P55" s="1016"/>
      <c r="Q55" s="1017"/>
      <c r="R55" s="1009"/>
      <c r="S55" s="1009"/>
      <c r="T55" s="1009"/>
      <c r="U55" s="1009"/>
      <c r="V55" s="1009"/>
      <c r="W55" s="1009"/>
      <c r="X55" s="1009"/>
      <c r="Y55" s="1009"/>
      <c r="Z55" s="1009"/>
      <c r="AA55" s="1009"/>
      <c r="AB55" s="1009"/>
      <c r="AC55" s="1009"/>
      <c r="AD55" s="1009"/>
      <c r="AE55" s="1018"/>
      <c r="AF55" s="1019"/>
      <c r="AG55" s="1020"/>
      <c r="AH55" s="1020"/>
      <c r="AI55" s="1020"/>
      <c r="AJ55" s="1021"/>
      <c r="AK55" s="1008"/>
      <c r="AL55" s="1009"/>
      <c r="AM55" s="1009"/>
      <c r="AN55" s="1009"/>
      <c r="AO55" s="1009"/>
      <c r="AP55" s="1009"/>
      <c r="AQ55" s="1009"/>
      <c r="AR55" s="1009"/>
      <c r="AS55" s="1009"/>
      <c r="AT55" s="1009"/>
      <c r="AU55" s="1009"/>
      <c r="AV55" s="1009"/>
      <c r="AW55" s="1009"/>
      <c r="AX55" s="1009"/>
      <c r="AY55" s="1009"/>
      <c r="AZ55" s="1010"/>
      <c r="BA55" s="1010"/>
      <c r="BB55" s="1010"/>
      <c r="BC55" s="1010"/>
      <c r="BD55" s="1010"/>
      <c r="BE55" s="956"/>
      <c r="BF55" s="956"/>
      <c r="BG55" s="956"/>
      <c r="BH55" s="956"/>
      <c r="BI55" s="957"/>
      <c r="BJ55" s="217"/>
      <c r="BK55" s="217"/>
      <c r="BL55" s="217"/>
      <c r="BM55" s="217"/>
      <c r="BN55" s="217"/>
      <c r="BO55" s="226"/>
      <c r="BP55" s="226"/>
      <c r="BQ55" s="223">
        <v>49</v>
      </c>
      <c r="BR55" s="224"/>
      <c r="BS55" s="976"/>
      <c r="BT55" s="977"/>
      <c r="BU55" s="977"/>
      <c r="BV55" s="977"/>
      <c r="BW55" s="977"/>
      <c r="BX55" s="977"/>
      <c r="BY55" s="977"/>
      <c r="BZ55" s="977"/>
      <c r="CA55" s="977"/>
      <c r="CB55" s="977"/>
      <c r="CC55" s="977"/>
      <c r="CD55" s="977"/>
      <c r="CE55" s="977"/>
      <c r="CF55" s="977"/>
      <c r="CG55" s="998"/>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215"/>
    </row>
    <row r="56" spans="1:131" ht="26.25" customHeight="1" x14ac:dyDescent="0.15">
      <c r="A56" s="223">
        <v>29</v>
      </c>
      <c r="B56" s="1014"/>
      <c r="C56" s="1015"/>
      <c r="D56" s="1015"/>
      <c r="E56" s="1015"/>
      <c r="F56" s="1015"/>
      <c r="G56" s="1015"/>
      <c r="H56" s="1015"/>
      <c r="I56" s="1015"/>
      <c r="J56" s="1015"/>
      <c r="K56" s="1015"/>
      <c r="L56" s="1015"/>
      <c r="M56" s="1015"/>
      <c r="N56" s="1015"/>
      <c r="O56" s="1015"/>
      <c r="P56" s="1016"/>
      <c r="Q56" s="1017"/>
      <c r="R56" s="1009"/>
      <c r="S56" s="1009"/>
      <c r="T56" s="1009"/>
      <c r="U56" s="1009"/>
      <c r="V56" s="1009"/>
      <c r="W56" s="1009"/>
      <c r="X56" s="1009"/>
      <c r="Y56" s="1009"/>
      <c r="Z56" s="1009"/>
      <c r="AA56" s="1009"/>
      <c r="AB56" s="1009"/>
      <c r="AC56" s="1009"/>
      <c r="AD56" s="1009"/>
      <c r="AE56" s="1018"/>
      <c r="AF56" s="1019"/>
      <c r="AG56" s="1020"/>
      <c r="AH56" s="1020"/>
      <c r="AI56" s="1020"/>
      <c r="AJ56" s="1021"/>
      <c r="AK56" s="1008"/>
      <c r="AL56" s="1009"/>
      <c r="AM56" s="1009"/>
      <c r="AN56" s="1009"/>
      <c r="AO56" s="1009"/>
      <c r="AP56" s="1009"/>
      <c r="AQ56" s="1009"/>
      <c r="AR56" s="1009"/>
      <c r="AS56" s="1009"/>
      <c r="AT56" s="1009"/>
      <c r="AU56" s="1009"/>
      <c r="AV56" s="1009"/>
      <c r="AW56" s="1009"/>
      <c r="AX56" s="1009"/>
      <c r="AY56" s="1009"/>
      <c r="AZ56" s="1010"/>
      <c r="BA56" s="1010"/>
      <c r="BB56" s="1010"/>
      <c r="BC56" s="1010"/>
      <c r="BD56" s="1010"/>
      <c r="BE56" s="956"/>
      <c r="BF56" s="956"/>
      <c r="BG56" s="956"/>
      <c r="BH56" s="956"/>
      <c r="BI56" s="957"/>
      <c r="BJ56" s="217"/>
      <c r="BK56" s="217"/>
      <c r="BL56" s="217"/>
      <c r="BM56" s="217"/>
      <c r="BN56" s="217"/>
      <c r="BO56" s="226"/>
      <c r="BP56" s="226"/>
      <c r="BQ56" s="223">
        <v>50</v>
      </c>
      <c r="BR56" s="224"/>
      <c r="BS56" s="976"/>
      <c r="BT56" s="977"/>
      <c r="BU56" s="977"/>
      <c r="BV56" s="977"/>
      <c r="BW56" s="977"/>
      <c r="BX56" s="977"/>
      <c r="BY56" s="977"/>
      <c r="BZ56" s="977"/>
      <c r="CA56" s="977"/>
      <c r="CB56" s="977"/>
      <c r="CC56" s="977"/>
      <c r="CD56" s="977"/>
      <c r="CE56" s="977"/>
      <c r="CF56" s="977"/>
      <c r="CG56" s="998"/>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215"/>
    </row>
    <row r="57" spans="1:131" ht="26.25" customHeight="1" x14ac:dyDescent="0.15">
      <c r="A57" s="223">
        <v>30</v>
      </c>
      <c r="B57" s="1014"/>
      <c r="C57" s="1015"/>
      <c r="D57" s="1015"/>
      <c r="E57" s="1015"/>
      <c r="F57" s="1015"/>
      <c r="G57" s="1015"/>
      <c r="H57" s="1015"/>
      <c r="I57" s="1015"/>
      <c r="J57" s="1015"/>
      <c r="K57" s="1015"/>
      <c r="L57" s="1015"/>
      <c r="M57" s="1015"/>
      <c r="N57" s="1015"/>
      <c r="O57" s="1015"/>
      <c r="P57" s="1016"/>
      <c r="Q57" s="1017"/>
      <c r="R57" s="1009"/>
      <c r="S57" s="1009"/>
      <c r="T57" s="1009"/>
      <c r="U57" s="1009"/>
      <c r="V57" s="1009"/>
      <c r="W57" s="1009"/>
      <c r="X57" s="1009"/>
      <c r="Y57" s="1009"/>
      <c r="Z57" s="1009"/>
      <c r="AA57" s="1009"/>
      <c r="AB57" s="1009"/>
      <c r="AC57" s="1009"/>
      <c r="AD57" s="1009"/>
      <c r="AE57" s="1018"/>
      <c r="AF57" s="1019"/>
      <c r="AG57" s="1020"/>
      <c r="AH57" s="1020"/>
      <c r="AI57" s="1020"/>
      <c r="AJ57" s="1021"/>
      <c r="AK57" s="1008"/>
      <c r="AL57" s="1009"/>
      <c r="AM57" s="1009"/>
      <c r="AN57" s="1009"/>
      <c r="AO57" s="1009"/>
      <c r="AP57" s="1009"/>
      <c r="AQ57" s="1009"/>
      <c r="AR57" s="1009"/>
      <c r="AS57" s="1009"/>
      <c r="AT57" s="1009"/>
      <c r="AU57" s="1009"/>
      <c r="AV57" s="1009"/>
      <c r="AW57" s="1009"/>
      <c r="AX57" s="1009"/>
      <c r="AY57" s="1009"/>
      <c r="AZ57" s="1010"/>
      <c r="BA57" s="1010"/>
      <c r="BB57" s="1010"/>
      <c r="BC57" s="1010"/>
      <c r="BD57" s="1010"/>
      <c r="BE57" s="956"/>
      <c r="BF57" s="956"/>
      <c r="BG57" s="956"/>
      <c r="BH57" s="956"/>
      <c r="BI57" s="957"/>
      <c r="BJ57" s="217"/>
      <c r="BK57" s="217"/>
      <c r="BL57" s="217"/>
      <c r="BM57" s="217"/>
      <c r="BN57" s="217"/>
      <c r="BO57" s="226"/>
      <c r="BP57" s="226"/>
      <c r="BQ57" s="223">
        <v>51</v>
      </c>
      <c r="BR57" s="224"/>
      <c r="BS57" s="976"/>
      <c r="BT57" s="977"/>
      <c r="BU57" s="977"/>
      <c r="BV57" s="977"/>
      <c r="BW57" s="977"/>
      <c r="BX57" s="977"/>
      <c r="BY57" s="977"/>
      <c r="BZ57" s="977"/>
      <c r="CA57" s="977"/>
      <c r="CB57" s="977"/>
      <c r="CC57" s="977"/>
      <c r="CD57" s="977"/>
      <c r="CE57" s="977"/>
      <c r="CF57" s="977"/>
      <c r="CG57" s="998"/>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215"/>
    </row>
    <row r="58" spans="1:131" ht="26.25" customHeight="1" x14ac:dyDescent="0.15">
      <c r="A58" s="223">
        <v>31</v>
      </c>
      <c r="B58" s="1014"/>
      <c r="C58" s="1015"/>
      <c r="D58" s="1015"/>
      <c r="E58" s="1015"/>
      <c r="F58" s="1015"/>
      <c r="G58" s="1015"/>
      <c r="H58" s="1015"/>
      <c r="I58" s="1015"/>
      <c r="J58" s="1015"/>
      <c r="K58" s="1015"/>
      <c r="L58" s="1015"/>
      <c r="M58" s="1015"/>
      <c r="N58" s="1015"/>
      <c r="O58" s="1015"/>
      <c r="P58" s="1016"/>
      <c r="Q58" s="1017"/>
      <c r="R58" s="1009"/>
      <c r="S58" s="1009"/>
      <c r="T58" s="1009"/>
      <c r="U58" s="1009"/>
      <c r="V58" s="1009"/>
      <c r="W58" s="1009"/>
      <c r="X58" s="1009"/>
      <c r="Y58" s="1009"/>
      <c r="Z58" s="1009"/>
      <c r="AA58" s="1009"/>
      <c r="AB58" s="1009"/>
      <c r="AC58" s="1009"/>
      <c r="AD58" s="1009"/>
      <c r="AE58" s="1018"/>
      <c r="AF58" s="1019"/>
      <c r="AG58" s="1020"/>
      <c r="AH58" s="1020"/>
      <c r="AI58" s="1020"/>
      <c r="AJ58" s="1021"/>
      <c r="AK58" s="1008"/>
      <c r="AL58" s="1009"/>
      <c r="AM58" s="1009"/>
      <c r="AN58" s="1009"/>
      <c r="AO58" s="1009"/>
      <c r="AP58" s="1009"/>
      <c r="AQ58" s="1009"/>
      <c r="AR58" s="1009"/>
      <c r="AS58" s="1009"/>
      <c r="AT58" s="1009"/>
      <c r="AU58" s="1009"/>
      <c r="AV58" s="1009"/>
      <c r="AW58" s="1009"/>
      <c r="AX58" s="1009"/>
      <c r="AY58" s="1009"/>
      <c r="AZ58" s="1010"/>
      <c r="BA58" s="1010"/>
      <c r="BB58" s="1010"/>
      <c r="BC58" s="1010"/>
      <c r="BD58" s="1010"/>
      <c r="BE58" s="956"/>
      <c r="BF58" s="956"/>
      <c r="BG58" s="956"/>
      <c r="BH58" s="956"/>
      <c r="BI58" s="957"/>
      <c r="BJ58" s="217"/>
      <c r="BK58" s="217"/>
      <c r="BL58" s="217"/>
      <c r="BM58" s="217"/>
      <c r="BN58" s="217"/>
      <c r="BO58" s="226"/>
      <c r="BP58" s="226"/>
      <c r="BQ58" s="223">
        <v>52</v>
      </c>
      <c r="BR58" s="224"/>
      <c r="BS58" s="976"/>
      <c r="BT58" s="977"/>
      <c r="BU58" s="977"/>
      <c r="BV58" s="977"/>
      <c r="BW58" s="977"/>
      <c r="BX58" s="977"/>
      <c r="BY58" s="977"/>
      <c r="BZ58" s="977"/>
      <c r="CA58" s="977"/>
      <c r="CB58" s="977"/>
      <c r="CC58" s="977"/>
      <c r="CD58" s="977"/>
      <c r="CE58" s="977"/>
      <c r="CF58" s="977"/>
      <c r="CG58" s="998"/>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215"/>
    </row>
    <row r="59" spans="1:131" ht="26.25" customHeight="1" x14ac:dyDescent="0.15">
      <c r="A59" s="223">
        <v>32</v>
      </c>
      <c r="B59" s="1014"/>
      <c r="C59" s="1015"/>
      <c r="D59" s="1015"/>
      <c r="E59" s="1015"/>
      <c r="F59" s="1015"/>
      <c r="G59" s="1015"/>
      <c r="H59" s="1015"/>
      <c r="I59" s="1015"/>
      <c r="J59" s="1015"/>
      <c r="K59" s="1015"/>
      <c r="L59" s="1015"/>
      <c r="M59" s="1015"/>
      <c r="N59" s="1015"/>
      <c r="O59" s="1015"/>
      <c r="P59" s="1016"/>
      <c r="Q59" s="1017"/>
      <c r="R59" s="1009"/>
      <c r="S59" s="1009"/>
      <c r="T59" s="1009"/>
      <c r="U59" s="1009"/>
      <c r="V59" s="1009"/>
      <c r="W59" s="1009"/>
      <c r="X59" s="1009"/>
      <c r="Y59" s="1009"/>
      <c r="Z59" s="1009"/>
      <c r="AA59" s="1009"/>
      <c r="AB59" s="1009"/>
      <c r="AC59" s="1009"/>
      <c r="AD59" s="1009"/>
      <c r="AE59" s="1018"/>
      <c r="AF59" s="1019"/>
      <c r="AG59" s="1020"/>
      <c r="AH59" s="1020"/>
      <c r="AI59" s="1020"/>
      <c r="AJ59" s="1021"/>
      <c r="AK59" s="1008"/>
      <c r="AL59" s="1009"/>
      <c r="AM59" s="1009"/>
      <c r="AN59" s="1009"/>
      <c r="AO59" s="1009"/>
      <c r="AP59" s="1009"/>
      <c r="AQ59" s="1009"/>
      <c r="AR59" s="1009"/>
      <c r="AS59" s="1009"/>
      <c r="AT59" s="1009"/>
      <c r="AU59" s="1009"/>
      <c r="AV59" s="1009"/>
      <c r="AW59" s="1009"/>
      <c r="AX59" s="1009"/>
      <c r="AY59" s="1009"/>
      <c r="AZ59" s="1010"/>
      <c r="BA59" s="1010"/>
      <c r="BB59" s="1010"/>
      <c r="BC59" s="1010"/>
      <c r="BD59" s="1010"/>
      <c r="BE59" s="956"/>
      <c r="BF59" s="956"/>
      <c r="BG59" s="956"/>
      <c r="BH59" s="956"/>
      <c r="BI59" s="957"/>
      <c r="BJ59" s="217"/>
      <c r="BK59" s="217"/>
      <c r="BL59" s="217"/>
      <c r="BM59" s="217"/>
      <c r="BN59" s="217"/>
      <c r="BO59" s="226"/>
      <c r="BP59" s="226"/>
      <c r="BQ59" s="223">
        <v>53</v>
      </c>
      <c r="BR59" s="224"/>
      <c r="BS59" s="976"/>
      <c r="BT59" s="977"/>
      <c r="BU59" s="977"/>
      <c r="BV59" s="977"/>
      <c r="BW59" s="977"/>
      <c r="BX59" s="977"/>
      <c r="BY59" s="977"/>
      <c r="BZ59" s="977"/>
      <c r="CA59" s="977"/>
      <c r="CB59" s="977"/>
      <c r="CC59" s="977"/>
      <c r="CD59" s="977"/>
      <c r="CE59" s="977"/>
      <c r="CF59" s="977"/>
      <c r="CG59" s="998"/>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215"/>
    </row>
    <row r="60" spans="1:131" ht="26.25" customHeight="1" x14ac:dyDescent="0.15">
      <c r="A60" s="223">
        <v>33</v>
      </c>
      <c r="B60" s="1014"/>
      <c r="C60" s="1015"/>
      <c r="D60" s="1015"/>
      <c r="E60" s="1015"/>
      <c r="F60" s="1015"/>
      <c r="G60" s="1015"/>
      <c r="H60" s="1015"/>
      <c r="I60" s="1015"/>
      <c r="J60" s="1015"/>
      <c r="K60" s="1015"/>
      <c r="L60" s="1015"/>
      <c r="M60" s="1015"/>
      <c r="N60" s="1015"/>
      <c r="O60" s="1015"/>
      <c r="P60" s="1016"/>
      <c r="Q60" s="1017"/>
      <c r="R60" s="1009"/>
      <c r="S60" s="1009"/>
      <c r="T60" s="1009"/>
      <c r="U60" s="1009"/>
      <c r="V60" s="1009"/>
      <c r="W60" s="1009"/>
      <c r="X60" s="1009"/>
      <c r="Y60" s="1009"/>
      <c r="Z60" s="1009"/>
      <c r="AA60" s="1009"/>
      <c r="AB60" s="1009"/>
      <c r="AC60" s="1009"/>
      <c r="AD60" s="1009"/>
      <c r="AE60" s="1018"/>
      <c r="AF60" s="1019"/>
      <c r="AG60" s="1020"/>
      <c r="AH60" s="1020"/>
      <c r="AI60" s="1020"/>
      <c r="AJ60" s="1021"/>
      <c r="AK60" s="1008"/>
      <c r="AL60" s="1009"/>
      <c r="AM60" s="1009"/>
      <c r="AN60" s="1009"/>
      <c r="AO60" s="1009"/>
      <c r="AP60" s="1009"/>
      <c r="AQ60" s="1009"/>
      <c r="AR60" s="1009"/>
      <c r="AS60" s="1009"/>
      <c r="AT60" s="1009"/>
      <c r="AU60" s="1009"/>
      <c r="AV60" s="1009"/>
      <c r="AW60" s="1009"/>
      <c r="AX60" s="1009"/>
      <c r="AY60" s="1009"/>
      <c r="AZ60" s="1010"/>
      <c r="BA60" s="1010"/>
      <c r="BB60" s="1010"/>
      <c r="BC60" s="1010"/>
      <c r="BD60" s="1010"/>
      <c r="BE60" s="956"/>
      <c r="BF60" s="956"/>
      <c r="BG60" s="956"/>
      <c r="BH60" s="956"/>
      <c r="BI60" s="957"/>
      <c r="BJ60" s="217"/>
      <c r="BK60" s="217"/>
      <c r="BL60" s="217"/>
      <c r="BM60" s="217"/>
      <c r="BN60" s="217"/>
      <c r="BO60" s="226"/>
      <c r="BP60" s="226"/>
      <c r="BQ60" s="223">
        <v>54</v>
      </c>
      <c r="BR60" s="224"/>
      <c r="BS60" s="976"/>
      <c r="BT60" s="977"/>
      <c r="BU60" s="977"/>
      <c r="BV60" s="977"/>
      <c r="BW60" s="977"/>
      <c r="BX60" s="977"/>
      <c r="BY60" s="977"/>
      <c r="BZ60" s="977"/>
      <c r="CA60" s="977"/>
      <c r="CB60" s="977"/>
      <c r="CC60" s="977"/>
      <c r="CD60" s="977"/>
      <c r="CE60" s="977"/>
      <c r="CF60" s="977"/>
      <c r="CG60" s="998"/>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215"/>
    </row>
    <row r="61" spans="1:131" ht="26.25" customHeight="1" thickBot="1" x14ac:dyDescent="0.2">
      <c r="A61" s="223">
        <v>34</v>
      </c>
      <c r="B61" s="1014"/>
      <c r="C61" s="1015"/>
      <c r="D61" s="1015"/>
      <c r="E61" s="1015"/>
      <c r="F61" s="1015"/>
      <c r="G61" s="1015"/>
      <c r="H61" s="1015"/>
      <c r="I61" s="1015"/>
      <c r="J61" s="1015"/>
      <c r="K61" s="1015"/>
      <c r="L61" s="1015"/>
      <c r="M61" s="1015"/>
      <c r="N61" s="1015"/>
      <c r="O61" s="1015"/>
      <c r="P61" s="1016"/>
      <c r="Q61" s="1017"/>
      <c r="R61" s="1009"/>
      <c r="S61" s="1009"/>
      <c r="T61" s="1009"/>
      <c r="U61" s="1009"/>
      <c r="V61" s="1009"/>
      <c r="W61" s="1009"/>
      <c r="X61" s="1009"/>
      <c r="Y61" s="1009"/>
      <c r="Z61" s="1009"/>
      <c r="AA61" s="1009"/>
      <c r="AB61" s="1009"/>
      <c r="AC61" s="1009"/>
      <c r="AD61" s="1009"/>
      <c r="AE61" s="1018"/>
      <c r="AF61" s="1019"/>
      <c r="AG61" s="1020"/>
      <c r="AH61" s="1020"/>
      <c r="AI61" s="1020"/>
      <c r="AJ61" s="1021"/>
      <c r="AK61" s="1008"/>
      <c r="AL61" s="1009"/>
      <c r="AM61" s="1009"/>
      <c r="AN61" s="1009"/>
      <c r="AO61" s="1009"/>
      <c r="AP61" s="1009"/>
      <c r="AQ61" s="1009"/>
      <c r="AR61" s="1009"/>
      <c r="AS61" s="1009"/>
      <c r="AT61" s="1009"/>
      <c r="AU61" s="1009"/>
      <c r="AV61" s="1009"/>
      <c r="AW61" s="1009"/>
      <c r="AX61" s="1009"/>
      <c r="AY61" s="1009"/>
      <c r="AZ61" s="1010"/>
      <c r="BA61" s="1010"/>
      <c r="BB61" s="1010"/>
      <c r="BC61" s="1010"/>
      <c r="BD61" s="1010"/>
      <c r="BE61" s="956"/>
      <c r="BF61" s="956"/>
      <c r="BG61" s="956"/>
      <c r="BH61" s="956"/>
      <c r="BI61" s="957"/>
      <c r="BJ61" s="217"/>
      <c r="BK61" s="217"/>
      <c r="BL61" s="217"/>
      <c r="BM61" s="217"/>
      <c r="BN61" s="217"/>
      <c r="BO61" s="226"/>
      <c r="BP61" s="226"/>
      <c r="BQ61" s="223">
        <v>55</v>
      </c>
      <c r="BR61" s="224"/>
      <c r="BS61" s="976"/>
      <c r="BT61" s="977"/>
      <c r="BU61" s="977"/>
      <c r="BV61" s="977"/>
      <c r="BW61" s="977"/>
      <c r="BX61" s="977"/>
      <c r="BY61" s="977"/>
      <c r="BZ61" s="977"/>
      <c r="CA61" s="977"/>
      <c r="CB61" s="977"/>
      <c r="CC61" s="977"/>
      <c r="CD61" s="977"/>
      <c r="CE61" s="977"/>
      <c r="CF61" s="977"/>
      <c r="CG61" s="998"/>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215"/>
    </row>
    <row r="62" spans="1:131" ht="26.25" customHeight="1" x14ac:dyDescent="0.15">
      <c r="A62" s="223">
        <v>35</v>
      </c>
      <c r="B62" s="1014"/>
      <c r="C62" s="1015"/>
      <c r="D62" s="1015"/>
      <c r="E62" s="1015"/>
      <c r="F62" s="1015"/>
      <c r="G62" s="1015"/>
      <c r="H62" s="1015"/>
      <c r="I62" s="1015"/>
      <c r="J62" s="1015"/>
      <c r="K62" s="1015"/>
      <c r="L62" s="1015"/>
      <c r="M62" s="1015"/>
      <c r="N62" s="1015"/>
      <c r="O62" s="1015"/>
      <c r="P62" s="1016"/>
      <c r="Q62" s="1017"/>
      <c r="R62" s="1009"/>
      <c r="S62" s="1009"/>
      <c r="T62" s="1009"/>
      <c r="U62" s="1009"/>
      <c r="V62" s="1009"/>
      <c r="W62" s="1009"/>
      <c r="X62" s="1009"/>
      <c r="Y62" s="1009"/>
      <c r="Z62" s="1009"/>
      <c r="AA62" s="1009"/>
      <c r="AB62" s="1009"/>
      <c r="AC62" s="1009"/>
      <c r="AD62" s="1009"/>
      <c r="AE62" s="1018"/>
      <c r="AF62" s="1019"/>
      <c r="AG62" s="1020"/>
      <c r="AH62" s="1020"/>
      <c r="AI62" s="1020"/>
      <c r="AJ62" s="1021"/>
      <c r="AK62" s="1008"/>
      <c r="AL62" s="1009"/>
      <c r="AM62" s="1009"/>
      <c r="AN62" s="1009"/>
      <c r="AO62" s="1009"/>
      <c r="AP62" s="1009"/>
      <c r="AQ62" s="1009"/>
      <c r="AR62" s="1009"/>
      <c r="AS62" s="1009"/>
      <c r="AT62" s="1009"/>
      <c r="AU62" s="1009"/>
      <c r="AV62" s="1009"/>
      <c r="AW62" s="1009"/>
      <c r="AX62" s="1009"/>
      <c r="AY62" s="1009"/>
      <c r="AZ62" s="1010"/>
      <c r="BA62" s="1010"/>
      <c r="BB62" s="1010"/>
      <c r="BC62" s="1010"/>
      <c r="BD62" s="1010"/>
      <c r="BE62" s="956"/>
      <c r="BF62" s="956"/>
      <c r="BG62" s="956"/>
      <c r="BH62" s="956"/>
      <c r="BI62" s="957"/>
      <c r="BJ62" s="1011" t="s">
        <v>416</v>
      </c>
      <c r="BK62" s="1012"/>
      <c r="BL62" s="1012"/>
      <c r="BM62" s="1012"/>
      <c r="BN62" s="1013"/>
      <c r="BO62" s="226"/>
      <c r="BP62" s="226"/>
      <c r="BQ62" s="223">
        <v>56</v>
      </c>
      <c r="BR62" s="224"/>
      <c r="BS62" s="976"/>
      <c r="BT62" s="977"/>
      <c r="BU62" s="977"/>
      <c r="BV62" s="977"/>
      <c r="BW62" s="977"/>
      <c r="BX62" s="977"/>
      <c r="BY62" s="977"/>
      <c r="BZ62" s="977"/>
      <c r="CA62" s="977"/>
      <c r="CB62" s="977"/>
      <c r="CC62" s="977"/>
      <c r="CD62" s="977"/>
      <c r="CE62" s="977"/>
      <c r="CF62" s="977"/>
      <c r="CG62" s="998"/>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215"/>
    </row>
    <row r="63" spans="1:131" ht="26.25" customHeight="1" thickBot="1" x14ac:dyDescent="0.2">
      <c r="A63" s="225" t="s">
        <v>395</v>
      </c>
      <c r="B63" s="921" t="s">
        <v>417</v>
      </c>
      <c r="C63" s="922"/>
      <c r="D63" s="922"/>
      <c r="E63" s="922"/>
      <c r="F63" s="922"/>
      <c r="G63" s="922"/>
      <c r="H63" s="922"/>
      <c r="I63" s="922"/>
      <c r="J63" s="922"/>
      <c r="K63" s="922"/>
      <c r="L63" s="922"/>
      <c r="M63" s="922"/>
      <c r="N63" s="922"/>
      <c r="O63" s="922"/>
      <c r="P63" s="932"/>
      <c r="Q63" s="946"/>
      <c r="R63" s="947"/>
      <c r="S63" s="947"/>
      <c r="T63" s="947"/>
      <c r="U63" s="947"/>
      <c r="V63" s="947"/>
      <c r="W63" s="947"/>
      <c r="X63" s="947"/>
      <c r="Y63" s="947"/>
      <c r="Z63" s="947"/>
      <c r="AA63" s="947"/>
      <c r="AB63" s="947"/>
      <c r="AC63" s="947"/>
      <c r="AD63" s="947"/>
      <c r="AE63" s="1004"/>
      <c r="AF63" s="1005">
        <f>SUM(AF28:AJ62)</f>
        <v>3309</v>
      </c>
      <c r="AG63" s="943"/>
      <c r="AH63" s="943"/>
      <c r="AI63" s="943"/>
      <c r="AJ63" s="1006"/>
      <c r="AK63" s="1007"/>
      <c r="AL63" s="947"/>
      <c r="AM63" s="947"/>
      <c r="AN63" s="947"/>
      <c r="AO63" s="947"/>
      <c r="AP63" s="943">
        <f>SUM(AP28:AT62)</f>
        <v>16564</v>
      </c>
      <c r="AQ63" s="943"/>
      <c r="AR63" s="943"/>
      <c r="AS63" s="943"/>
      <c r="AT63" s="943"/>
      <c r="AU63" s="943">
        <f>SUM(AU28:AY62)</f>
        <v>12908</v>
      </c>
      <c r="AV63" s="943"/>
      <c r="AW63" s="943"/>
      <c r="AX63" s="943"/>
      <c r="AY63" s="943"/>
      <c r="AZ63" s="1001"/>
      <c r="BA63" s="1001"/>
      <c r="BB63" s="1001"/>
      <c r="BC63" s="1001"/>
      <c r="BD63" s="1001"/>
      <c r="BE63" s="944"/>
      <c r="BF63" s="944"/>
      <c r="BG63" s="944"/>
      <c r="BH63" s="944"/>
      <c r="BI63" s="945"/>
      <c r="BJ63" s="1002" t="s">
        <v>410</v>
      </c>
      <c r="BK63" s="937"/>
      <c r="BL63" s="937"/>
      <c r="BM63" s="937"/>
      <c r="BN63" s="1003"/>
      <c r="BO63" s="226"/>
      <c r="BP63" s="226"/>
      <c r="BQ63" s="223">
        <v>57</v>
      </c>
      <c r="BR63" s="224"/>
      <c r="BS63" s="976"/>
      <c r="BT63" s="977"/>
      <c r="BU63" s="977"/>
      <c r="BV63" s="977"/>
      <c r="BW63" s="977"/>
      <c r="BX63" s="977"/>
      <c r="BY63" s="977"/>
      <c r="BZ63" s="977"/>
      <c r="CA63" s="977"/>
      <c r="CB63" s="977"/>
      <c r="CC63" s="977"/>
      <c r="CD63" s="977"/>
      <c r="CE63" s="977"/>
      <c r="CF63" s="977"/>
      <c r="CG63" s="998"/>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6"/>
      <c r="BT64" s="977"/>
      <c r="BU64" s="977"/>
      <c r="BV64" s="977"/>
      <c r="BW64" s="977"/>
      <c r="BX64" s="977"/>
      <c r="BY64" s="977"/>
      <c r="BZ64" s="977"/>
      <c r="CA64" s="977"/>
      <c r="CB64" s="977"/>
      <c r="CC64" s="977"/>
      <c r="CD64" s="977"/>
      <c r="CE64" s="977"/>
      <c r="CF64" s="977"/>
      <c r="CG64" s="998"/>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215"/>
    </row>
    <row r="65" spans="1:131" ht="26.25" customHeight="1" thickBot="1" x14ac:dyDescent="0.2">
      <c r="A65" s="217" t="s">
        <v>418</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976"/>
      <c r="BT65" s="977"/>
      <c r="BU65" s="977"/>
      <c r="BV65" s="977"/>
      <c r="BW65" s="977"/>
      <c r="BX65" s="977"/>
      <c r="BY65" s="977"/>
      <c r="BZ65" s="977"/>
      <c r="CA65" s="977"/>
      <c r="CB65" s="977"/>
      <c r="CC65" s="977"/>
      <c r="CD65" s="977"/>
      <c r="CE65" s="977"/>
      <c r="CF65" s="977"/>
      <c r="CG65" s="998"/>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215"/>
    </row>
    <row r="66" spans="1:131" ht="26.25" customHeight="1" x14ac:dyDescent="0.15">
      <c r="A66" s="979" t="s">
        <v>419</v>
      </c>
      <c r="B66" s="980"/>
      <c r="C66" s="980"/>
      <c r="D66" s="980"/>
      <c r="E66" s="980"/>
      <c r="F66" s="980"/>
      <c r="G66" s="980"/>
      <c r="H66" s="980"/>
      <c r="I66" s="980"/>
      <c r="J66" s="980"/>
      <c r="K66" s="980"/>
      <c r="L66" s="980"/>
      <c r="M66" s="980"/>
      <c r="N66" s="980"/>
      <c r="O66" s="980"/>
      <c r="P66" s="981"/>
      <c r="Q66" s="985" t="s">
        <v>420</v>
      </c>
      <c r="R66" s="986"/>
      <c r="S66" s="986"/>
      <c r="T66" s="986"/>
      <c r="U66" s="987"/>
      <c r="V66" s="985" t="s">
        <v>421</v>
      </c>
      <c r="W66" s="986"/>
      <c r="X66" s="986"/>
      <c r="Y66" s="986"/>
      <c r="Z66" s="987"/>
      <c r="AA66" s="985" t="s">
        <v>401</v>
      </c>
      <c r="AB66" s="986"/>
      <c r="AC66" s="986"/>
      <c r="AD66" s="986"/>
      <c r="AE66" s="987"/>
      <c r="AF66" s="991" t="s">
        <v>402</v>
      </c>
      <c r="AG66" s="992"/>
      <c r="AH66" s="992"/>
      <c r="AI66" s="992"/>
      <c r="AJ66" s="993"/>
      <c r="AK66" s="985" t="s">
        <v>422</v>
      </c>
      <c r="AL66" s="980"/>
      <c r="AM66" s="980"/>
      <c r="AN66" s="980"/>
      <c r="AO66" s="981"/>
      <c r="AP66" s="985" t="s">
        <v>423</v>
      </c>
      <c r="AQ66" s="986"/>
      <c r="AR66" s="986"/>
      <c r="AS66" s="986"/>
      <c r="AT66" s="987"/>
      <c r="AU66" s="985" t="s">
        <v>424</v>
      </c>
      <c r="AV66" s="986"/>
      <c r="AW66" s="986"/>
      <c r="AX66" s="986"/>
      <c r="AY66" s="987"/>
      <c r="AZ66" s="985" t="s">
        <v>381</v>
      </c>
      <c r="BA66" s="986"/>
      <c r="BB66" s="986"/>
      <c r="BC66" s="986"/>
      <c r="BD66" s="999"/>
      <c r="BE66" s="226"/>
      <c r="BF66" s="226"/>
      <c r="BG66" s="226"/>
      <c r="BH66" s="226"/>
      <c r="BI66" s="226"/>
      <c r="BJ66" s="226"/>
      <c r="BK66" s="226"/>
      <c r="BL66" s="226"/>
      <c r="BM66" s="226"/>
      <c r="BN66" s="226"/>
      <c r="BO66" s="226"/>
      <c r="BP66" s="226"/>
      <c r="BQ66" s="223">
        <v>60</v>
      </c>
      <c r="BR66" s="228"/>
      <c r="BS66" s="929"/>
      <c r="BT66" s="930"/>
      <c r="BU66" s="930"/>
      <c r="BV66" s="930"/>
      <c r="BW66" s="930"/>
      <c r="BX66" s="930"/>
      <c r="BY66" s="930"/>
      <c r="BZ66" s="930"/>
      <c r="CA66" s="930"/>
      <c r="CB66" s="930"/>
      <c r="CC66" s="930"/>
      <c r="CD66" s="930"/>
      <c r="CE66" s="930"/>
      <c r="CF66" s="930"/>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29"/>
      <c r="DW66" s="930"/>
      <c r="DX66" s="930"/>
      <c r="DY66" s="930"/>
      <c r="DZ66" s="931"/>
      <c r="EA66" s="215"/>
    </row>
    <row r="67" spans="1:131" ht="26.25" customHeight="1" thickBot="1" x14ac:dyDescent="0.2">
      <c r="A67" s="982"/>
      <c r="B67" s="983"/>
      <c r="C67" s="983"/>
      <c r="D67" s="983"/>
      <c r="E67" s="983"/>
      <c r="F67" s="983"/>
      <c r="G67" s="983"/>
      <c r="H67" s="983"/>
      <c r="I67" s="983"/>
      <c r="J67" s="983"/>
      <c r="K67" s="983"/>
      <c r="L67" s="983"/>
      <c r="M67" s="983"/>
      <c r="N67" s="983"/>
      <c r="O67" s="983"/>
      <c r="P67" s="984"/>
      <c r="Q67" s="988"/>
      <c r="R67" s="989"/>
      <c r="S67" s="989"/>
      <c r="T67" s="989"/>
      <c r="U67" s="990"/>
      <c r="V67" s="988"/>
      <c r="W67" s="989"/>
      <c r="X67" s="989"/>
      <c r="Y67" s="989"/>
      <c r="Z67" s="990"/>
      <c r="AA67" s="988"/>
      <c r="AB67" s="989"/>
      <c r="AC67" s="989"/>
      <c r="AD67" s="989"/>
      <c r="AE67" s="990"/>
      <c r="AF67" s="994"/>
      <c r="AG67" s="995"/>
      <c r="AH67" s="995"/>
      <c r="AI67" s="995"/>
      <c r="AJ67" s="996"/>
      <c r="AK67" s="997"/>
      <c r="AL67" s="983"/>
      <c r="AM67" s="983"/>
      <c r="AN67" s="983"/>
      <c r="AO67" s="984"/>
      <c r="AP67" s="988"/>
      <c r="AQ67" s="989"/>
      <c r="AR67" s="989"/>
      <c r="AS67" s="989"/>
      <c r="AT67" s="990"/>
      <c r="AU67" s="988"/>
      <c r="AV67" s="989"/>
      <c r="AW67" s="989"/>
      <c r="AX67" s="989"/>
      <c r="AY67" s="990"/>
      <c r="AZ67" s="988"/>
      <c r="BA67" s="989"/>
      <c r="BB67" s="989"/>
      <c r="BC67" s="989"/>
      <c r="BD67" s="1000"/>
      <c r="BE67" s="226"/>
      <c r="BF67" s="226"/>
      <c r="BG67" s="226"/>
      <c r="BH67" s="226"/>
      <c r="BI67" s="226"/>
      <c r="BJ67" s="226"/>
      <c r="BK67" s="226"/>
      <c r="BL67" s="226"/>
      <c r="BM67" s="226"/>
      <c r="BN67" s="226"/>
      <c r="BO67" s="226"/>
      <c r="BP67" s="226"/>
      <c r="BQ67" s="223">
        <v>61</v>
      </c>
      <c r="BR67" s="228"/>
      <c r="BS67" s="929"/>
      <c r="BT67" s="930"/>
      <c r="BU67" s="930"/>
      <c r="BV67" s="930"/>
      <c r="BW67" s="930"/>
      <c r="BX67" s="930"/>
      <c r="BY67" s="930"/>
      <c r="BZ67" s="930"/>
      <c r="CA67" s="930"/>
      <c r="CB67" s="930"/>
      <c r="CC67" s="930"/>
      <c r="CD67" s="930"/>
      <c r="CE67" s="930"/>
      <c r="CF67" s="930"/>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29"/>
      <c r="DW67" s="930"/>
      <c r="DX67" s="930"/>
      <c r="DY67" s="930"/>
      <c r="DZ67" s="931"/>
      <c r="EA67" s="215"/>
    </row>
    <row r="68" spans="1:131" ht="26.25" customHeight="1" thickTop="1" x14ac:dyDescent="0.15">
      <c r="A68" s="221">
        <v>1</v>
      </c>
      <c r="B68" s="969" t="s">
        <v>583</v>
      </c>
      <c r="C68" s="970"/>
      <c r="D68" s="970"/>
      <c r="E68" s="970"/>
      <c r="F68" s="970"/>
      <c r="G68" s="970"/>
      <c r="H68" s="970"/>
      <c r="I68" s="970"/>
      <c r="J68" s="970"/>
      <c r="K68" s="970"/>
      <c r="L68" s="970"/>
      <c r="M68" s="970"/>
      <c r="N68" s="970"/>
      <c r="O68" s="970"/>
      <c r="P68" s="971"/>
      <c r="Q68" s="972">
        <v>310</v>
      </c>
      <c r="R68" s="966"/>
      <c r="S68" s="966"/>
      <c r="T68" s="966"/>
      <c r="U68" s="966"/>
      <c r="V68" s="966">
        <v>303</v>
      </c>
      <c r="W68" s="966"/>
      <c r="X68" s="966"/>
      <c r="Y68" s="966"/>
      <c r="Z68" s="966"/>
      <c r="AA68" s="966">
        <v>7</v>
      </c>
      <c r="AB68" s="966"/>
      <c r="AC68" s="966"/>
      <c r="AD68" s="966"/>
      <c r="AE68" s="966"/>
      <c r="AF68" s="966">
        <v>7</v>
      </c>
      <c r="AG68" s="966"/>
      <c r="AH68" s="966"/>
      <c r="AI68" s="966"/>
      <c r="AJ68" s="966"/>
      <c r="AK68" s="966">
        <v>66</v>
      </c>
      <c r="AL68" s="966"/>
      <c r="AM68" s="966"/>
      <c r="AN68" s="966"/>
      <c r="AO68" s="966"/>
      <c r="AP68" s="966" t="s">
        <v>517</v>
      </c>
      <c r="AQ68" s="966"/>
      <c r="AR68" s="966"/>
      <c r="AS68" s="966"/>
      <c r="AT68" s="966"/>
      <c r="AU68" s="966" t="s">
        <v>582</v>
      </c>
      <c r="AV68" s="966"/>
      <c r="AW68" s="966"/>
      <c r="AX68" s="966"/>
      <c r="AY68" s="966"/>
      <c r="AZ68" s="967"/>
      <c r="BA68" s="967"/>
      <c r="BB68" s="967"/>
      <c r="BC68" s="967"/>
      <c r="BD68" s="968"/>
      <c r="BE68" s="226"/>
      <c r="BF68" s="226"/>
      <c r="BG68" s="226"/>
      <c r="BH68" s="226"/>
      <c r="BI68" s="226"/>
      <c r="BJ68" s="226"/>
      <c r="BK68" s="226"/>
      <c r="BL68" s="226"/>
      <c r="BM68" s="226"/>
      <c r="BN68" s="226"/>
      <c r="BO68" s="226"/>
      <c r="BP68" s="226"/>
      <c r="BQ68" s="223">
        <v>62</v>
      </c>
      <c r="BR68" s="228"/>
      <c r="BS68" s="929"/>
      <c r="BT68" s="930"/>
      <c r="BU68" s="930"/>
      <c r="BV68" s="930"/>
      <c r="BW68" s="930"/>
      <c r="BX68" s="930"/>
      <c r="BY68" s="930"/>
      <c r="BZ68" s="930"/>
      <c r="CA68" s="930"/>
      <c r="CB68" s="930"/>
      <c r="CC68" s="930"/>
      <c r="CD68" s="930"/>
      <c r="CE68" s="930"/>
      <c r="CF68" s="930"/>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29"/>
      <c r="DW68" s="930"/>
      <c r="DX68" s="930"/>
      <c r="DY68" s="930"/>
      <c r="DZ68" s="931"/>
      <c r="EA68" s="215"/>
    </row>
    <row r="69" spans="1:131" ht="26.25" customHeight="1" x14ac:dyDescent="0.15">
      <c r="A69" s="223">
        <v>2</v>
      </c>
      <c r="B69" s="958" t="s">
        <v>584</v>
      </c>
      <c r="C69" s="959"/>
      <c r="D69" s="959"/>
      <c r="E69" s="959"/>
      <c r="F69" s="959"/>
      <c r="G69" s="959"/>
      <c r="H69" s="959"/>
      <c r="I69" s="959"/>
      <c r="J69" s="959"/>
      <c r="K69" s="959"/>
      <c r="L69" s="959"/>
      <c r="M69" s="959"/>
      <c r="N69" s="959"/>
      <c r="O69" s="959"/>
      <c r="P69" s="960"/>
      <c r="Q69" s="961">
        <v>37</v>
      </c>
      <c r="R69" s="955"/>
      <c r="S69" s="955"/>
      <c r="T69" s="955"/>
      <c r="U69" s="955"/>
      <c r="V69" s="955">
        <v>34</v>
      </c>
      <c r="W69" s="955"/>
      <c r="X69" s="955"/>
      <c r="Y69" s="955"/>
      <c r="Z69" s="955"/>
      <c r="AA69" s="955">
        <v>3</v>
      </c>
      <c r="AB69" s="955"/>
      <c r="AC69" s="955"/>
      <c r="AD69" s="955"/>
      <c r="AE69" s="955"/>
      <c r="AF69" s="955">
        <v>3</v>
      </c>
      <c r="AG69" s="955"/>
      <c r="AH69" s="955"/>
      <c r="AI69" s="955"/>
      <c r="AJ69" s="955"/>
      <c r="AK69" s="955">
        <v>5</v>
      </c>
      <c r="AL69" s="955"/>
      <c r="AM69" s="955"/>
      <c r="AN69" s="955"/>
      <c r="AO69" s="955"/>
      <c r="AP69" s="955" t="s">
        <v>517</v>
      </c>
      <c r="AQ69" s="955"/>
      <c r="AR69" s="955"/>
      <c r="AS69" s="955"/>
      <c r="AT69" s="955"/>
      <c r="AU69" s="955" t="s">
        <v>517</v>
      </c>
      <c r="AV69" s="955"/>
      <c r="AW69" s="955"/>
      <c r="AX69" s="955"/>
      <c r="AY69" s="955"/>
      <c r="AZ69" s="956"/>
      <c r="BA69" s="956"/>
      <c r="BB69" s="956"/>
      <c r="BC69" s="956"/>
      <c r="BD69" s="957"/>
      <c r="BE69" s="226"/>
      <c r="BF69" s="226"/>
      <c r="BG69" s="226"/>
      <c r="BH69" s="226"/>
      <c r="BI69" s="226"/>
      <c r="BJ69" s="226"/>
      <c r="BK69" s="226"/>
      <c r="BL69" s="226"/>
      <c r="BM69" s="226"/>
      <c r="BN69" s="226"/>
      <c r="BO69" s="226"/>
      <c r="BP69" s="226"/>
      <c r="BQ69" s="223">
        <v>63</v>
      </c>
      <c r="BR69" s="228"/>
      <c r="BS69" s="929"/>
      <c r="BT69" s="930"/>
      <c r="BU69" s="930"/>
      <c r="BV69" s="930"/>
      <c r="BW69" s="930"/>
      <c r="BX69" s="930"/>
      <c r="BY69" s="930"/>
      <c r="BZ69" s="930"/>
      <c r="CA69" s="930"/>
      <c r="CB69" s="930"/>
      <c r="CC69" s="930"/>
      <c r="CD69" s="930"/>
      <c r="CE69" s="930"/>
      <c r="CF69" s="930"/>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29"/>
      <c r="DW69" s="930"/>
      <c r="DX69" s="930"/>
      <c r="DY69" s="930"/>
      <c r="DZ69" s="931"/>
      <c r="EA69" s="215"/>
    </row>
    <row r="70" spans="1:131" ht="26.25" customHeight="1" x14ac:dyDescent="0.15">
      <c r="A70" s="223">
        <v>3</v>
      </c>
      <c r="B70" s="958" t="s">
        <v>585</v>
      </c>
      <c r="C70" s="959"/>
      <c r="D70" s="959"/>
      <c r="E70" s="959"/>
      <c r="F70" s="959"/>
      <c r="G70" s="959"/>
      <c r="H70" s="959"/>
      <c r="I70" s="959"/>
      <c r="J70" s="959"/>
      <c r="K70" s="959"/>
      <c r="L70" s="959"/>
      <c r="M70" s="959"/>
      <c r="N70" s="959"/>
      <c r="O70" s="959"/>
      <c r="P70" s="960"/>
      <c r="Q70" s="961">
        <v>66</v>
      </c>
      <c r="R70" s="955"/>
      <c r="S70" s="955"/>
      <c r="T70" s="955"/>
      <c r="U70" s="955"/>
      <c r="V70" s="955">
        <v>61</v>
      </c>
      <c r="W70" s="955"/>
      <c r="X70" s="955"/>
      <c r="Y70" s="955"/>
      <c r="Z70" s="955"/>
      <c r="AA70" s="955">
        <v>6</v>
      </c>
      <c r="AB70" s="955"/>
      <c r="AC70" s="955"/>
      <c r="AD70" s="955"/>
      <c r="AE70" s="955"/>
      <c r="AF70" s="955">
        <v>6</v>
      </c>
      <c r="AG70" s="955"/>
      <c r="AH70" s="955"/>
      <c r="AI70" s="955"/>
      <c r="AJ70" s="955"/>
      <c r="AK70" s="955" t="s">
        <v>582</v>
      </c>
      <c r="AL70" s="955"/>
      <c r="AM70" s="955"/>
      <c r="AN70" s="955"/>
      <c r="AO70" s="955"/>
      <c r="AP70" s="955" t="s">
        <v>517</v>
      </c>
      <c r="AQ70" s="955"/>
      <c r="AR70" s="955"/>
      <c r="AS70" s="955"/>
      <c r="AT70" s="955"/>
      <c r="AU70" s="955" t="s">
        <v>517</v>
      </c>
      <c r="AV70" s="955"/>
      <c r="AW70" s="955"/>
      <c r="AX70" s="955"/>
      <c r="AY70" s="955"/>
      <c r="AZ70" s="956"/>
      <c r="BA70" s="956"/>
      <c r="BB70" s="956"/>
      <c r="BC70" s="956"/>
      <c r="BD70" s="957"/>
      <c r="BE70" s="226"/>
      <c r="BF70" s="226"/>
      <c r="BG70" s="226"/>
      <c r="BH70" s="226"/>
      <c r="BI70" s="226"/>
      <c r="BJ70" s="226"/>
      <c r="BK70" s="226"/>
      <c r="BL70" s="226"/>
      <c r="BM70" s="226"/>
      <c r="BN70" s="226"/>
      <c r="BO70" s="226"/>
      <c r="BP70" s="226"/>
      <c r="BQ70" s="223">
        <v>64</v>
      </c>
      <c r="BR70" s="228"/>
      <c r="BS70" s="929"/>
      <c r="BT70" s="930"/>
      <c r="BU70" s="930"/>
      <c r="BV70" s="930"/>
      <c r="BW70" s="930"/>
      <c r="BX70" s="930"/>
      <c r="BY70" s="930"/>
      <c r="BZ70" s="930"/>
      <c r="CA70" s="930"/>
      <c r="CB70" s="930"/>
      <c r="CC70" s="930"/>
      <c r="CD70" s="930"/>
      <c r="CE70" s="930"/>
      <c r="CF70" s="930"/>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29"/>
      <c r="DW70" s="930"/>
      <c r="DX70" s="930"/>
      <c r="DY70" s="930"/>
      <c r="DZ70" s="931"/>
      <c r="EA70" s="215"/>
    </row>
    <row r="71" spans="1:131" ht="26.25" customHeight="1" x14ac:dyDescent="0.15">
      <c r="A71" s="223">
        <v>4</v>
      </c>
      <c r="B71" s="958" t="s">
        <v>586</v>
      </c>
      <c r="C71" s="959"/>
      <c r="D71" s="959"/>
      <c r="E71" s="959"/>
      <c r="F71" s="959"/>
      <c r="G71" s="959"/>
      <c r="H71" s="959"/>
      <c r="I71" s="959"/>
      <c r="J71" s="959"/>
      <c r="K71" s="959"/>
      <c r="L71" s="959"/>
      <c r="M71" s="959"/>
      <c r="N71" s="959"/>
      <c r="O71" s="959"/>
      <c r="P71" s="960"/>
      <c r="Q71" s="961">
        <v>247756</v>
      </c>
      <c r="R71" s="955"/>
      <c r="S71" s="955"/>
      <c r="T71" s="955"/>
      <c r="U71" s="955"/>
      <c r="V71" s="955">
        <v>239546</v>
      </c>
      <c r="W71" s="955"/>
      <c r="X71" s="955"/>
      <c r="Y71" s="955"/>
      <c r="Z71" s="955"/>
      <c r="AA71" s="955">
        <v>8210</v>
      </c>
      <c r="AB71" s="955"/>
      <c r="AC71" s="955"/>
      <c r="AD71" s="955"/>
      <c r="AE71" s="955"/>
      <c r="AF71" s="955">
        <v>8210</v>
      </c>
      <c r="AG71" s="955"/>
      <c r="AH71" s="955"/>
      <c r="AI71" s="955"/>
      <c r="AJ71" s="955"/>
      <c r="AK71" s="955" t="s">
        <v>582</v>
      </c>
      <c r="AL71" s="955"/>
      <c r="AM71" s="955"/>
      <c r="AN71" s="955"/>
      <c r="AO71" s="955"/>
      <c r="AP71" s="955" t="s">
        <v>517</v>
      </c>
      <c r="AQ71" s="955"/>
      <c r="AR71" s="955"/>
      <c r="AS71" s="955"/>
      <c r="AT71" s="955"/>
      <c r="AU71" s="955" t="s">
        <v>517</v>
      </c>
      <c r="AV71" s="955"/>
      <c r="AW71" s="955"/>
      <c r="AX71" s="955"/>
      <c r="AY71" s="955"/>
      <c r="AZ71" s="956"/>
      <c r="BA71" s="956"/>
      <c r="BB71" s="956"/>
      <c r="BC71" s="956"/>
      <c r="BD71" s="957"/>
      <c r="BE71" s="226"/>
      <c r="BF71" s="226"/>
      <c r="BG71" s="226"/>
      <c r="BH71" s="226"/>
      <c r="BI71" s="226"/>
      <c r="BJ71" s="226"/>
      <c r="BK71" s="226"/>
      <c r="BL71" s="226"/>
      <c r="BM71" s="226"/>
      <c r="BN71" s="226"/>
      <c r="BO71" s="226"/>
      <c r="BP71" s="226"/>
      <c r="BQ71" s="223">
        <v>65</v>
      </c>
      <c r="BR71" s="228"/>
      <c r="BS71" s="929"/>
      <c r="BT71" s="930"/>
      <c r="BU71" s="930"/>
      <c r="BV71" s="930"/>
      <c r="BW71" s="930"/>
      <c r="BX71" s="930"/>
      <c r="BY71" s="930"/>
      <c r="BZ71" s="930"/>
      <c r="CA71" s="930"/>
      <c r="CB71" s="930"/>
      <c r="CC71" s="930"/>
      <c r="CD71" s="930"/>
      <c r="CE71" s="930"/>
      <c r="CF71" s="930"/>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29"/>
      <c r="DW71" s="930"/>
      <c r="DX71" s="930"/>
      <c r="DY71" s="930"/>
      <c r="DZ71" s="931"/>
      <c r="EA71" s="215"/>
    </row>
    <row r="72" spans="1:131" ht="26.25" customHeight="1" x14ac:dyDescent="0.15">
      <c r="A72" s="223">
        <v>5</v>
      </c>
      <c r="B72" s="958" t="s">
        <v>587</v>
      </c>
      <c r="C72" s="959"/>
      <c r="D72" s="959"/>
      <c r="E72" s="959"/>
      <c r="F72" s="959"/>
      <c r="G72" s="959"/>
      <c r="H72" s="959"/>
      <c r="I72" s="959"/>
      <c r="J72" s="959"/>
      <c r="K72" s="959"/>
      <c r="L72" s="959"/>
      <c r="M72" s="959"/>
      <c r="N72" s="959"/>
      <c r="O72" s="959"/>
      <c r="P72" s="960"/>
      <c r="Q72" s="961">
        <v>418</v>
      </c>
      <c r="R72" s="955"/>
      <c r="S72" s="955"/>
      <c r="T72" s="955"/>
      <c r="U72" s="955"/>
      <c r="V72" s="955">
        <v>407</v>
      </c>
      <c r="W72" s="955"/>
      <c r="X72" s="955"/>
      <c r="Y72" s="955"/>
      <c r="Z72" s="955"/>
      <c r="AA72" s="955">
        <v>11</v>
      </c>
      <c r="AB72" s="955"/>
      <c r="AC72" s="955"/>
      <c r="AD72" s="955"/>
      <c r="AE72" s="955"/>
      <c r="AF72" s="955">
        <v>11</v>
      </c>
      <c r="AG72" s="955"/>
      <c r="AH72" s="955"/>
      <c r="AI72" s="955"/>
      <c r="AJ72" s="955"/>
      <c r="AK72" s="955" t="s">
        <v>582</v>
      </c>
      <c r="AL72" s="955"/>
      <c r="AM72" s="955"/>
      <c r="AN72" s="955"/>
      <c r="AO72" s="955"/>
      <c r="AP72" s="955" t="s">
        <v>517</v>
      </c>
      <c r="AQ72" s="955"/>
      <c r="AR72" s="955"/>
      <c r="AS72" s="955"/>
      <c r="AT72" s="955"/>
      <c r="AU72" s="955" t="s">
        <v>517</v>
      </c>
      <c r="AV72" s="955"/>
      <c r="AW72" s="955"/>
      <c r="AX72" s="955"/>
      <c r="AY72" s="955"/>
      <c r="AZ72" s="956"/>
      <c r="BA72" s="956"/>
      <c r="BB72" s="956"/>
      <c r="BC72" s="956"/>
      <c r="BD72" s="957"/>
      <c r="BE72" s="226"/>
      <c r="BF72" s="226"/>
      <c r="BG72" s="226"/>
      <c r="BH72" s="226"/>
      <c r="BI72" s="226"/>
      <c r="BJ72" s="226"/>
      <c r="BK72" s="226"/>
      <c r="BL72" s="226"/>
      <c r="BM72" s="226"/>
      <c r="BN72" s="226"/>
      <c r="BO72" s="226"/>
      <c r="BP72" s="226"/>
      <c r="BQ72" s="223">
        <v>66</v>
      </c>
      <c r="BR72" s="228"/>
      <c r="BS72" s="929"/>
      <c r="BT72" s="930"/>
      <c r="BU72" s="930"/>
      <c r="BV72" s="930"/>
      <c r="BW72" s="930"/>
      <c r="BX72" s="930"/>
      <c r="BY72" s="930"/>
      <c r="BZ72" s="930"/>
      <c r="CA72" s="930"/>
      <c r="CB72" s="930"/>
      <c r="CC72" s="930"/>
      <c r="CD72" s="930"/>
      <c r="CE72" s="930"/>
      <c r="CF72" s="930"/>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29"/>
      <c r="DW72" s="930"/>
      <c r="DX72" s="930"/>
      <c r="DY72" s="930"/>
      <c r="DZ72" s="931"/>
      <c r="EA72" s="215"/>
    </row>
    <row r="73" spans="1:131" ht="26.25" customHeight="1" x14ac:dyDescent="0.15">
      <c r="A73" s="223">
        <v>6</v>
      </c>
      <c r="B73" s="958"/>
      <c r="C73" s="959"/>
      <c r="D73" s="959"/>
      <c r="E73" s="959"/>
      <c r="F73" s="959"/>
      <c r="G73" s="959"/>
      <c r="H73" s="959"/>
      <c r="I73" s="959"/>
      <c r="J73" s="959"/>
      <c r="K73" s="959"/>
      <c r="L73" s="959"/>
      <c r="M73" s="959"/>
      <c r="N73" s="959"/>
      <c r="O73" s="959"/>
      <c r="P73" s="960"/>
      <c r="Q73" s="961"/>
      <c r="R73" s="955"/>
      <c r="S73" s="955"/>
      <c r="T73" s="955"/>
      <c r="U73" s="955"/>
      <c r="V73" s="955"/>
      <c r="W73" s="955"/>
      <c r="X73" s="955"/>
      <c r="Y73" s="955"/>
      <c r="Z73" s="955"/>
      <c r="AA73" s="955"/>
      <c r="AB73" s="955"/>
      <c r="AC73" s="955"/>
      <c r="AD73" s="955"/>
      <c r="AE73" s="955"/>
      <c r="AF73" s="955"/>
      <c r="AG73" s="955"/>
      <c r="AH73" s="955"/>
      <c r="AI73" s="955"/>
      <c r="AJ73" s="955"/>
      <c r="AK73" s="955"/>
      <c r="AL73" s="955"/>
      <c r="AM73" s="955"/>
      <c r="AN73" s="955"/>
      <c r="AO73" s="955"/>
      <c r="AP73" s="955"/>
      <c r="AQ73" s="955"/>
      <c r="AR73" s="955"/>
      <c r="AS73" s="955"/>
      <c r="AT73" s="955"/>
      <c r="AU73" s="955"/>
      <c r="AV73" s="955"/>
      <c r="AW73" s="955"/>
      <c r="AX73" s="955"/>
      <c r="AY73" s="955"/>
      <c r="AZ73" s="956"/>
      <c r="BA73" s="956"/>
      <c r="BB73" s="956"/>
      <c r="BC73" s="956"/>
      <c r="BD73" s="957"/>
      <c r="BE73" s="226"/>
      <c r="BF73" s="226"/>
      <c r="BG73" s="226"/>
      <c r="BH73" s="226"/>
      <c r="BI73" s="226"/>
      <c r="BJ73" s="226"/>
      <c r="BK73" s="226"/>
      <c r="BL73" s="226"/>
      <c r="BM73" s="226"/>
      <c r="BN73" s="226"/>
      <c r="BO73" s="226"/>
      <c r="BP73" s="226"/>
      <c r="BQ73" s="223">
        <v>67</v>
      </c>
      <c r="BR73" s="228"/>
      <c r="BS73" s="929"/>
      <c r="BT73" s="930"/>
      <c r="BU73" s="930"/>
      <c r="BV73" s="930"/>
      <c r="BW73" s="930"/>
      <c r="BX73" s="930"/>
      <c r="BY73" s="930"/>
      <c r="BZ73" s="930"/>
      <c r="CA73" s="930"/>
      <c r="CB73" s="930"/>
      <c r="CC73" s="930"/>
      <c r="CD73" s="930"/>
      <c r="CE73" s="930"/>
      <c r="CF73" s="930"/>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29"/>
      <c r="DW73" s="930"/>
      <c r="DX73" s="930"/>
      <c r="DY73" s="930"/>
      <c r="DZ73" s="931"/>
      <c r="EA73" s="215"/>
    </row>
    <row r="74" spans="1:131" ht="26.25" customHeight="1" x14ac:dyDescent="0.15">
      <c r="A74" s="223">
        <v>7</v>
      </c>
      <c r="B74" s="958"/>
      <c r="C74" s="959"/>
      <c r="D74" s="959"/>
      <c r="E74" s="959"/>
      <c r="F74" s="959"/>
      <c r="G74" s="959"/>
      <c r="H74" s="959"/>
      <c r="I74" s="959"/>
      <c r="J74" s="959"/>
      <c r="K74" s="959"/>
      <c r="L74" s="959"/>
      <c r="M74" s="959"/>
      <c r="N74" s="959"/>
      <c r="O74" s="959"/>
      <c r="P74" s="960"/>
      <c r="Q74" s="961"/>
      <c r="R74" s="955"/>
      <c r="S74" s="955"/>
      <c r="T74" s="955"/>
      <c r="U74" s="955"/>
      <c r="V74" s="955"/>
      <c r="W74" s="955"/>
      <c r="X74" s="955"/>
      <c r="Y74" s="955"/>
      <c r="Z74" s="955"/>
      <c r="AA74" s="955"/>
      <c r="AB74" s="955"/>
      <c r="AC74" s="955"/>
      <c r="AD74" s="955"/>
      <c r="AE74" s="955"/>
      <c r="AF74" s="955"/>
      <c r="AG74" s="955"/>
      <c r="AH74" s="955"/>
      <c r="AI74" s="955"/>
      <c r="AJ74" s="955"/>
      <c r="AK74" s="955"/>
      <c r="AL74" s="955"/>
      <c r="AM74" s="955"/>
      <c r="AN74" s="955"/>
      <c r="AO74" s="955"/>
      <c r="AP74" s="955"/>
      <c r="AQ74" s="955"/>
      <c r="AR74" s="955"/>
      <c r="AS74" s="955"/>
      <c r="AT74" s="955"/>
      <c r="AU74" s="955"/>
      <c r="AV74" s="955"/>
      <c r="AW74" s="955"/>
      <c r="AX74" s="955"/>
      <c r="AY74" s="955"/>
      <c r="AZ74" s="956"/>
      <c r="BA74" s="956"/>
      <c r="BB74" s="956"/>
      <c r="BC74" s="956"/>
      <c r="BD74" s="957"/>
      <c r="BE74" s="226"/>
      <c r="BF74" s="226"/>
      <c r="BG74" s="226"/>
      <c r="BH74" s="226"/>
      <c r="BI74" s="226"/>
      <c r="BJ74" s="226"/>
      <c r="BK74" s="226"/>
      <c r="BL74" s="226"/>
      <c r="BM74" s="226"/>
      <c r="BN74" s="226"/>
      <c r="BO74" s="226"/>
      <c r="BP74" s="226"/>
      <c r="BQ74" s="223">
        <v>68</v>
      </c>
      <c r="BR74" s="228"/>
      <c r="BS74" s="929"/>
      <c r="BT74" s="930"/>
      <c r="BU74" s="930"/>
      <c r="BV74" s="930"/>
      <c r="BW74" s="930"/>
      <c r="BX74" s="930"/>
      <c r="BY74" s="930"/>
      <c r="BZ74" s="930"/>
      <c r="CA74" s="930"/>
      <c r="CB74" s="930"/>
      <c r="CC74" s="930"/>
      <c r="CD74" s="930"/>
      <c r="CE74" s="930"/>
      <c r="CF74" s="930"/>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29"/>
      <c r="DW74" s="930"/>
      <c r="DX74" s="930"/>
      <c r="DY74" s="930"/>
      <c r="DZ74" s="931"/>
      <c r="EA74" s="215"/>
    </row>
    <row r="75" spans="1:131" ht="26.25" customHeight="1" x14ac:dyDescent="0.15">
      <c r="A75" s="223">
        <v>8</v>
      </c>
      <c r="B75" s="958"/>
      <c r="C75" s="959"/>
      <c r="D75" s="959"/>
      <c r="E75" s="959"/>
      <c r="F75" s="959"/>
      <c r="G75" s="959"/>
      <c r="H75" s="959"/>
      <c r="I75" s="959"/>
      <c r="J75" s="959"/>
      <c r="K75" s="959"/>
      <c r="L75" s="959"/>
      <c r="M75" s="959"/>
      <c r="N75" s="959"/>
      <c r="O75" s="959"/>
      <c r="P75" s="960"/>
      <c r="Q75" s="962"/>
      <c r="R75" s="963"/>
      <c r="S75" s="963"/>
      <c r="T75" s="963"/>
      <c r="U75" s="964"/>
      <c r="V75" s="965"/>
      <c r="W75" s="963"/>
      <c r="X75" s="963"/>
      <c r="Y75" s="963"/>
      <c r="Z75" s="964"/>
      <c r="AA75" s="965"/>
      <c r="AB75" s="963"/>
      <c r="AC75" s="963"/>
      <c r="AD75" s="963"/>
      <c r="AE75" s="964"/>
      <c r="AF75" s="965"/>
      <c r="AG75" s="963"/>
      <c r="AH75" s="963"/>
      <c r="AI75" s="963"/>
      <c r="AJ75" s="964"/>
      <c r="AK75" s="965"/>
      <c r="AL75" s="963"/>
      <c r="AM75" s="963"/>
      <c r="AN75" s="963"/>
      <c r="AO75" s="964"/>
      <c r="AP75" s="965"/>
      <c r="AQ75" s="963"/>
      <c r="AR75" s="963"/>
      <c r="AS75" s="963"/>
      <c r="AT75" s="964"/>
      <c r="AU75" s="965"/>
      <c r="AV75" s="963"/>
      <c r="AW75" s="963"/>
      <c r="AX75" s="963"/>
      <c r="AY75" s="964"/>
      <c r="AZ75" s="956"/>
      <c r="BA75" s="956"/>
      <c r="BB75" s="956"/>
      <c r="BC75" s="956"/>
      <c r="BD75" s="957"/>
      <c r="BE75" s="226"/>
      <c r="BF75" s="226"/>
      <c r="BG75" s="226"/>
      <c r="BH75" s="226"/>
      <c r="BI75" s="226"/>
      <c r="BJ75" s="226"/>
      <c r="BK75" s="226"/>
      <c r="BL75" s="226"/>
      <c r="BM75" s="226"/>
      <c r="BN75" s="226"/>
      <c r="BO75" s="226"/>
      <c r="BP75" s="226"/>
      <c r="BQ75" s="223">
        <v>69</v>
      </c>
      <c r="BR75" s="228"/>
      <c r="BS75" s="929"/>
      <c r="BT75" s="930"/>
      <c r="BU75" s="930"/>
      <c r="BV75" s="930"/>
      <c r="BW75" s="930"/>
      <c r="BX75" s="930"/>
      <c r="BY75" s="930"/>
      <c r="BZ75" s="930"/>
      <c r="CA75" s="930"/>
      <c r="CB75" s="930"/>
      <c r="CC75" s="930"/>
      <c r="CD75" s="930"/>
      <c r="CE75" s="930"/>
      <c r="CF75" s="930"/>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29"/>
      <c r="DW75" s="930"/>
      <c r="DX75" s="930"/>
      <c r="DY75" s="930"/>
      <c r="DZ75" s="931"/>
      <c r="EA75" s="215"/>
    </row>
    <row r="76" spans="1:131" ht="26.25" customHeight="1" x14ac:dyDescent="0.15">
      <c r="A76" s="223">
        <v>9</v>
      </c>
      <c r="B76" s="958"/>
      <c r="C76" s="959"/>
      <c r="D76" s="959"/>
      <c r="E76" s="959"/>
      <c r="F76" s="959"/>
      <c r="G76" s="959"/>
      <c r="H76" s="959"/>
      <c r="I76" s="959"/>
      <c r="J76" s="959"/>
      <c r="K76" s="959"/>
      <c r="L76" s="959"/>
      <c r="M76" s="959"/>
      <c r="N76" s="959"/>
      <c r="O76" s="959"/>
      <c r="P76" s="960"/>
      <c r="Q76" s="962"/>
      <c r="R76" s="963"/>
      <c r="S76" s="963"/>
      <c r="T76" s="963"/>
      <c r="U76" s="964"/>
      <c r="V76" s="965"/>
      <c r="W76" s="963"/>
      <c r="X76" s="963"/>
      <c r="Y76" s="963"/>
      <c r="Z76" s="964"/>
      <c r="AA76" s="965"/>
      <c r="AB76" s="963"/>
      <c r="AC76" s="963"/>
      <c r="AD76" s="963"/>
      <c r="AE76" s="964"/>
      <c r="AF76" s="965"/>
      <c r="AG76" s="963"/>
      <c r="AH76" s="963"/>
      <c r="AI76" s="963"/>
      <c r="AJ76" s="964"/>
      <c r="AK76" s="965"/>
      <c r="AL76" s="963"/>
      <c r="AM76" s="963"/>
      <c r="AN76" s="963"/>
      <c r="AO76" s="964"/>
      <c r="AP76" s="965"/>
      <c r="AQ76" s="963"/>
      <c r="AR76" s="963"/>
      <c r="AS76" s="963"/>
      <c r="AT76" s="964"/>
      <c r="AU76" s="965"/>
      <c r="AV76" s="963"/>
      <c r="AW76" s="963"/>
      <c r="AX76" s="963"/>
      <c r="AY76" s="964"/>
      <c r="AZ76" s="956"/>
      <c r="BA76" s="956"/>
      <c r="BB76" s="956"/>
      <c r="BC76" s="956"/>
      <c r="BD76" s="957"/>
      <c r="BE76" s="226"/>
      <c r="BF76" s="226"/>
      <c r="BG76" s="226"/>
      <c r="BH76" s="226"/>
      <c r="BI76" s="226"/>
      <c r="BJ76" s="226"/>
      <c r="BK76" s="226"/>
      <c r="BL76" s="226"/>
      <c r="BM76" s="226"/>
      <c r="BN76" s="226"/>
      <c r="BO76" s="226"/>
      <c r="BP76" s="226"/>
      <c r="BQ76" s="223">
        <v>70</v>
      </c>
      <c r="BR76" s="228"/>
      <c r="BS76" s="929"/>
      <c r="BT76" s="930"/>
      <c r="BU76" s="930"/>
      <c r="BV76" s="930"/>
      <c r="BW76" s="930"/>
      <c r="BX76" s="930"/>
      <c r="BY76" s="930"/>
      <c r="BZ76" s="930"/>
      <c r="CA76" s="930"/>
      <c r="CB76" s="930"/>
      <c r="CC76" s="930"/>
      <c r="CD76" s="930"/>
      <c r="CE76" s="930"/>
      <c r="CF76" s="930"/>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29"/>
      <c r="DW76" s="930"/>
      <c r="DX76" s="930"/>
      <c r="DY76" s="930"/>
      <c r="DZ76" s="931"/>
      <c r="EA76" s="215"/>
    </row>
    <row r="77" spans="1:131" ht="26.25" customHeight="1" x14ac:dyDescent="0.15">
      <c r="A77" s="223">
        <v>10</v>
      </c>
      <c r="B77" s="958"/>
      <c r="C77" s="959"/>
      <c r="D77" s="959"/>
      <c r="E77" s="959"/>
      <c r="F77" s="959"/>
      <c r="G77" s="959"/>
      <c r="H77" s="959"/>
      <c r="I77" s="959"/>
      <c r="J77" s="959"/>
      <c r="K77" s="959"/>
      <c r="L77" s="959"/>
      <c r="M77" s="959"/>
      <c r="N77" s="959"/>
      <c r="O77" s="959"/>
      <c r="P77" s="960"/>
      <c r="Q77" s="962"/>
      <c r="R77" s="963"/>
      <c r="S77" s="963"/>
      <c r="T77" s="963"/>
      <c r="U77" s="964"/>
      <c r="V77" s="965"/>
      <c r="W77" s="963"/>
      <c r="X77" s="963"/>
      <c r="Y77" s="963"/>
      <c r="Z77" s="964"/>
      <c r="AA77" s="965"/>
      <c r="AB77" s="963"/>
      <c r="AC77" s="963"/>
      <c r="AD77" s="963"/>
      <c r="AE77" s="964"/>
      <c r="AF77" s="965"/>
      <c r="AG77" s="963"/>
      <c r="AH77" s="963"/>
      <c r="AI77" s="963"/>
      <c r="AJ77" s="964"/>
      <c r="AK77" s="965"/>
      <c r="AL77" s="963"/>
      <c r="AM77" s="963"/>
      <c r="AN77" s="963"/>
      <c r="AO77" s="964"/>
      <c r="AP77" s="965"/>
      <c r="AQ77" s="963"/>
      <c r="AR77" s="963"/>
      <c r="AS77" s="963"/>
      <c r="AT77" s="964"/>
      <c r="AU77" s="965"/>
      <c r="AV77" s="963"/>
      <c r="AW77" s="963"/>
      <c r="AX77" s="963"/>
      <c r="AY77" s="964"/>
      <c r="AZ77" s="956"/>
      <c r="BA77" s="956"/>
      <c r="BB77" s="956"/>
      <c r="BC77" s="956"/>
      <c r="BD77" s="957"/>
      <c r="BE77" s="226"/>
      <c r="BF77" s="226"/>
      <c r="BG77" s="226"/>
      <c r="BH77" s="226"/>
      <c r="BI77" s="226"/>
      <c r="BJ77" s="226"/>
      <c r="BK77" s="226"/>
      <c r="BL77" s="226"/>
      <c r="BM77" s="226"/>
      <c r="BN77" s="226"/>
      <c r="BO77" s="226"/>
      <c r="BP77" s="226"/>
      <c r="BQ77" s="223">
        <v>71</v>
      </c>
      <c r="BR77" s="228"/>
      <c r="BS77" s="929"/>
      <c r="BT77" s="930"/>
      <c r="BU77" s="930"/>
      <c r="BV77" s="930"/>
      <c r="BW77" s="930"/>
      <c r="BX77" s="930"/>
      <c r="BY77" s="930"/>
      <c r="BZ77" s="930"/>
      <c r="CA77" s="930"/>
      <c r="CB77" s="930"/>
      <c r="CC77" s="930"/>
      <c r="CD77" s="930"/>
      <c r="CE77" s="930"/>
      <c r="CF77" s="930"/>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29"/>
      <c r="DW77" s="930"/>
      <c r="DX77" s="930"/>
      <c r="DY77" s="930"/>
      <c r="DZ77" s="931"/>
      <c r="EA77" s="215"/>
    </row>
    <row r="78" spans="1:131" ht="26.25" customHeight="1" x14ac:dyDescent="0.15">
      <c r="A78" s="223">
        <v>11</v>
      </c>
      <c r="B78" s="958"/>
      <c r="C78" s="959"/>
      <c r="D78" s="959"/>
      <c r="E78" s="959"/>
      <c r="F78" s="959"/>
      <c r="G78" s="959"/>
      <c r="H78" s="959"/>
      <c r="I78" s="959"/>
      <c r="J78" s="959"/>
      <c r="K78" s="959"/>
      <c r="L78" s="959"/>
      <c r="M78" s="959"/>
      <c r="N78" s="959"/>
      <c r="O78" s="959"/>
      <c r="P78" s="960"/>
      <c r="Q78" s="961"/>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5"/>
      <c r="AO78" s="955"/>
      <c r="AP78" s="955"/>
      <c r="AQ78" s="955"/>
      <c r="AR78" s="955"/>
      <c r="AS78" s="955"/>
      <c r="AT78" s="955"/>
      <c r="AU78" s="955"/>
      <c r="AV78" s="955"/>
      <c r="AW78" s="955"/>
      <c r="AX78" s="955"/>
      <c r="AY78" s="955"/>
      <c r="AZ78" s="956"/>
      <c r="BA78" s="956"/>
      <c r="BB78" s="956"/>
      <c r="BC78" s="956"/>
      <c r="BD78" s="957"/>
      <c r="BE78" s="226"/>
      <c r="BF78" s="226"/>
      <c r="BG78" s="226"/>
      <c r="BH78" s="226"/>
      <c r="BI78" s="226"/>
      <c r="BJ78" s="215"/>
      <c r="BK78" s="215"/>
      <c r="BL78" s="215"/>
      <c r="BM78" s="215"/>
      <c r="BN78" s="215"/>
      <c r="BO78" s="226"/>
      <c r="BP78" s="226"/>
      <c r="BQ78" s="223">
        <v>72</v>
      </c>
      <c r="BR78" s="228"/>
      <c r="BS78" s="929"/>
      <c r="BT78" s="930"/>
      <c r="BU78" s="930"/>
      <c r="BV78" s="930"/>
      <c r="BW78" s="930"/>
      <c r="BX78" s="930"/>
      <c r="BY78" s="930"/>
      <c r="BZ78" s="930"/>
      <c r="CA78" s="930"/>
      <c r="CB78" s="930"/>
      <c r="CC78" s="930"/>
      <c r="CD78" s="930"/>
      <c r="CE78" s="930"/>
      <c r="CF78" s="930"/>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29"/>
      <c r="DW78" s="930"/>
      <c r="DX78" s="930"/>
      <c r="DY78" s="930"/>
      <c r="DZ78" s="931"/>
      <c r="EA78" s="215"/>
    </row>
    <row r="79" spans="1:131" ht="26.25" customHeight="1" x14ac:dyDescent="0.15">
      <c r="A79" s="223">
        <v>12</v>
      </c>
      <c r="B79" s="958"/>
      <c r="C79" s="959"/>
      <c r="D79" s="959"/>
      <c r="E79" s="959"/>
      <c r="F79" s="959"/>
      <c r="G79" s="959"/>
      <c r="H79" s="959"/>
      <c r="I79" s="959"/>
      <c r="J79" s="959"/>
      <c r="K79" s="959"/>
      <c r="L79" s="959"/>
      <c r="M79" s="959"/>
      <c r="N79" s="959"/>
      <c r="O79" s="959"/>
      <c r="P79" s="960"/>
      <c r="Q79" s="961"/>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5"/>
      <c r="AO79" s="955"/>
      <c r="AP79" s="955"/>
      <c r="AQ79" s="955"/>
      <c r="AR79" s="955"/>
      <c r="AS79" s="955"/>
      <c r="AT79" s="955"/>
      <c r="AU79" s="955"/>
      <c r="AV79" s="955"/>
      <c r="AW79" s="955"/>
      <c r="AX79" s="955"/>
      <c r="AY79" s="955"/>
      <c r="AZ79" s="956"/>
      <c r="BA79" s="956"/>
      <c r="BB79" s="956"/>
      <c r="BC79" s="956"/>
      <c r="BD79" s="957"/>
      <c r="BE79" s="226"/>
      <c r="BF79" s="226"/>
      <c r="BG79" s="226"/>
      <c r="BH79" s="226"/>
      <c r="BI79" s="226"/>
      <c r="BJ79" s="215"/>
      <c r="BK79" s="215"/>
      <c r="BL79" s="215"/>
      <c r="BM79" s="215"/>
      <c r="BN79" s="215"/>
      <c r="BO79" s="226"/>
      <c r="BP79" s="226"/>
      <c r="BQ79" s="223">
        <v>73</v>
      </c>
      <c r="BR79" s="228"/>
      <c r="BS79" s="929"/>
      <c r="BT79" s="930"/>
      <c r="BU79" s="930"/>
      <c r="BV79" s="930"/>
      <c r="BW79" s="930"/>
      <c r="BX79" s="930"/>
      <c r="BY79" s="930"/>
      <c r="BZ79" s="930"/>
      <c r="CA79" s="930"/>
      <c r="CB79" s="930"/>
      <c r="CC79" s="930"/>
      <c r="CD79" s="930"/>
      <c r="CE79" s="930"/>
      <c r="CF79" s="930"/>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29"/>
      <c r="DW79" s="930"/>
      <c r="DX79" s="930"/>
      <c r="DY79" s="930"/>
      <c r="DZ79" s="931"/>
      <c r="EA79" s="215"/>
    </row>
    <row r="80" spans="1:131" ht="26.25" customHeight="1" x14ac:dyDescent="0.15">
      <c r="A80" s="223">
        <v>13</v>
      </c>
      <c r="B80" s="958"/>
      <c r="C80" s="959"/>
      <c r="D80" s="959"/>
      <c r="E80" s="959"/>
      <c r="F80" s="959"/>
      <c r="G80" s="959"/>
      <c r="H80" s="959"/>
      <c r="I80" s="959"/>
      <c r="J80" s="959"/>
      <c r="K80" s="959"/>
      <c r="L80" s="959"/>
      <c r="M80" s="959"/>
      <c r="N80" s="959"/>
      <c r="O80" s="959"/>
      <c r="P80" s="960"/>
      <c r="Q80" s="961"/>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6"/>
      <c r="BA80" s="956"/>
      <c r="BB80" s="956"/>
      <c r="BC80" s="956"/>
      <c r="BD80" s="957"/>
      <c r="BE80" s="226"/>
      <c r="BF80" s="226"/>
      <c r="BG80" s="226"/>
      <c r="BH80" s="226"/>
      <c r="BI80" s="226"/>
      <c r="BJ80" s="226"/>
      <c r="BK80" s="226"/>
      <c r="BL80" s="226"/>
      <c r="BM80" s="226"/>
      <c r="BN80" s="226"/>
      <c r="BO80" s="226"/>
      <c r="BP80" s="226"/>
      <c r="BQ80" s="223">
        <v>74</v>
      </c>
      <c r="BR80" s="228"/>
      <c r="BS80" s="929"/>
      <c r="BT80" s="930"/>
      <c r="BU80" s="930"/>
      <c r="BV80" s="930"/>
      <c r="BW80" s="930"/>
      <c r="BX80" s="930"/>
      <c r="BY80" s="930"/>
      <c r="BZ80" s="930"/>
      <c r="CA80" s="930"/>
      <c r="CB80" s="930"/>
      <c r="CC80" s="930"/>
      <c r="CD80" s="930"/>
      <c r="CE80" s="930"/>
      <c r="CF80" s="930"/>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29"/>
      <c r="DW80" s="930"/>
      <c r="DX80" s="930"/>
      <c r="DY80" s="930"/>
      <c r="DZ80" s="931"/>
      <c r="EA80" s="215"/>
    </row>
    <row r="81" spans="1:131" ht="26.25" customHeight="1" x14ac:dyDescent="0.15">
      <c r="A81" s="223">
        <v>14</v>
      </c>
      <c r="B81" s="958"/>
      <c r="C81" s="959"/>
      <c r="D81" s="959"/>
      <c r="E81" s="959"/>
      <c r="F81" s="959"/>
      <c r="G81" s="959"/>
      <c r="H81" s="959"/>
      <c r="I81" s="959"/>
      <c r="J81" s="959"/>
      <c r="K81" s="959"/>
      <c r="L81" s="959"/>
      <c r="M81" s="959"/>
      <c r="N81" s="959"/>
      <c r="O81" s="959"/>
      <c r="P81" s="960"/>
      <c r="Q81" s="961"/>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6"/>
      <c r="BA81" s="956"/>
      <c r="BB81" s="956"/>
      <c r="BC81" s="956"/>
      <c r="BD81" s="957"/>
      <c r="BE81" s="226"/>
      <c r="BF81" s="226"/>
      <c r="BG81" s="226"/>
      <c r="BH81" s="226"/>
      <c r="BI81" s="226"/>
      <c r="BJ81" s="226"/>
      <c r="BK81" s="226"/>
      <c r="BL81" s="226"/>
      <c r="BM81" s="226"/>
      <c r="BN81" s="226"/>
      <c r="BO81" s="226"/>
      <c r="BP81" s="226"/>
      <c r="BQ81" s="223">
        <v>75</v>
      </c>
      <c r="BR81" s="228"/>
      <c r="BS81" s="929"/>
      <c r="BT81" s="930"/>
      <c r="BU81" s="930"/>
      <c r="BV81" s="930"/>
      <c r="BW81" s="930"/>
      <c r="BX81" s="930"/>
      <c r="BY81" s="930"/>
      <c r="BZ81" s="930"/>
      <c r="CA81" s="930"/>
      <c r="CB81" s="930"/>
      <c r="CC81" s="930"/>
      <c r="CD81" s="930"/>
      <c r="CE81" s="930"/>
      <c r="CF81" s="930"/>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29"/>
      <c r="DW81" s="930"/>
      <c r="DX81" s="930"/>
      <c r="DY81" s="930"/>
      <c r="DZ81" s="931"/>
      <c r="EA81" s="215"/>
    </row>
    <row r="82" spans="1:131" ht="26.25" customHeight="1" x14ac:dyDescent="0.15">
      <c r="A82" s="223">
        <v>15</v>
      </c>
      <c r="B82" s="958"/>
      <c r="C82" s="959"/>
      <c r="D82" s="959"/>
      <c r="E82" s="959"/>
      <c r="F82" s="959"/>
      <c r="G82" s="959"/>
      <c r="H82" s="959"/>
      <c r="I82" s="959"/>
      <c r="J82" s="959"/>
      <c r="K82" s="959"/>
      <c r="L82" s="959"/>
      <c r="M82" s="959"/>
      <c r="N82" s="959"/>
      <c r="O82" s="959"/>
      <c r="P82" s="960"/>
      <c r="Q82" s="961"/>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5"/>
      <c r="AO82" s="955"/>
      <c r="AP82" s="955"/>
      <c r="AQ82" s="955"/>
      <c r="AR82" s="955"/>
      <c r="AS82" s="955"/>
      <c r="AT82" s="955"/>
      <c r="AU82" s="955"/>
      <c r="AV82" s="955"/>
      <c r="AW82" s="955"/>
      <c r="AX82" s="955"/>
      <c r="AY82" s="955"/>
      <c r="AZ82" s="956"/>
      <c r="BA82" s="956"/>
      <c r="BB82" s="956"/>
      <c r="BC82" s="956"/>
      <c r="BD82" s="957"/>
      <c r="BE82" s="226"/>
      <c r="BF82" s="226"/>
      <c r="BG82" s="226"/>
      <c r="BH82" s="226"/>
      <c r="BI82" s="226"/>
      <c r="BJ82" s="226"/>
      <c r="BK82" s="226"/>
      <c r="BL82" s="226"/>
      <c r="BM82" s="226"/>
      <c r="BN82" s="226"/>
      <c r="BO82" s="226"/>
      <c r="BP82" s="226"/>
      <c r="BQ82" s="223">
        <v>76</v>
      </c>
      <c r="BR82" s="228"/>
      <c r="BS82" s="929"/>
      <c r="BT82" s="930"/>
      <c r="BU82" s="930"/>
      <c r="BV82" s="930"/>
      <c r="BW82" s="930"/>
      <c r="BX82" s="930"/>
      <c r="BY82" s="930"/>
      <c r="BZ82" s="930"/>
      <c r="CA82" s="930"/>
      <c r="CB82" s="930"/>
      <c r="CC82" s="930"/>
      <c r="CD82" s="930"/>
      <c r="CE82" s="930"/>
      <c r="CF82" s="930"/>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29"/>
      <c r="DW82" s="930"/>
      <c r="DX82" s="930"/>
      <c r="DY82" s="930"/>
      <c r="DZ82" s="931"/>
      <c r="EA82" s="215"/>
    </row>
    <row r="83" spans="1:131" ht="26.25" customHeight="1" x14ac:dyDescent="0.15">
      <c r="A83" s="223">
        <v>16</v>
      </c>
      <c r="B83" s="958"/>
      <c r="C83" s="959"/>
      <c r="D83" s="959"/>
      <c r="E83" s="959"/>
      <c r="F83" s="959"/>
      <c r="G83" s="959"/>
      <c r="H83" s="959"/>
      <c r="I83" s="959"/>
      <c r="J83" s="959"/>
      <c r="K83" s="959"/>
      <c r="L83" s="959"/>
      <c r="M83" s="959"/>
      <c r="N83" s="959"/>
      <c r="O83" s="959"/>
      <c r="P83" s="960"/>
      <c r="Q83" s="961"/>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5"/>
      <c r="AZ83" s="956"/>
      <c r="BA83" s="956"/>
      <c r="BB83" s="956"/>
      <c r="BC83" s="956"/>
      <c r="BD83" s="957"/>
      <c r="BE83" s="226"/>
      <c r="BF83" s="226"/>
      <c r="BG83" s="226"/>
      <c r="BH83" s="226"/>
      <c r="BI83" s="226"/>
      <c r="BJ83" s="226"/>
      <c r="BK83" s="226"/>
      <c r="BL83" s="226"/>
      <c r="BM83" s="226"/>
      <c r="BN83" s="226"/>
      <c r="BO83" s="226"/>
      <c r="BP83" s="226"/>
      <c r="BQ83" s="223">
        <v>77</v>
      </c>
      <c r="BR83" s="228"/>
      <c r="BS83" s="929"/>
      <c r="BT83" s="930"/>
      <c r="BU83" s="930"/>
      <c r="BV83" s="930"/>
      <c r="BW83" s="930"/>
      <c r="BX83" s="930"/>
      <c r="BY83" s="930"/>
      <c r="BZ83" s="930"/>
      <c r="CA83" s="930"/>
      <c r="CB83" s="930"/>
      <c r="CC83" s="930"/>
      <c r="CD83" s="930"/>
      <c r="CE83" s="930"/>
      <c r="CF83" s="930"/>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29"/>
      <c r="DW83" s="930"/>
      <c r="DX83" s="930"/>
      <c r="DY83" s="930"/>
      <c r="DZ83" s="931"/>
      <c r="EA83" s="215"/>
    </row>
    <row r="84" spans="1:131" ht="26.25" customHeight="1" x14ac:dyDescent="0.15">
      <c r="A84" s="223">
        <v>17</v>
      </c>
      <c r="B84" s="958"/>
      <c r="C84" s="959"/>
      <c r="D84" s="959"/>
      <c r="E84" s="959"/>
      <c r="F84" s="959"/>
      <c r="G84" s="959"/>
      <c r="H84" s="959"/>
      <c r="I84" s="959"/>
      <c r="J84" s="959"/>
      <c r="K84" s="959"/>
      <c r="L84" s="959"/>
      <c r="M84" s="959"/>
      <c r="N84" s="959"/>
      <c r="O84" s="959"/>
      <c r="P84" s="960"/>
      <c r="Q84" s="961"/>
      <c r="R84" s="955"/>
      <c r="S84" s="955"/>
      <c r="T84" s="955"/>
      <c r="U84" s="955"/>
      <c r="V84" s="955"/>
      <c r="W84" s="955"/>
      <c r="X84" s="955"/>
      <c r="Y84" s="955"/>
      <c r="Z84" s="955"/>
      <c r="AA84" s="955"/>
      <c r="AB84" s="955"/>
      <c r="AC84" s="955"/>
      <c r="AD84" s="955"/>
      <c r="AE84" s="955"/>
      <c r="AF84" s="955"/>
      <c r="AG84" s="955"/>
      <c r="AH84" s="955"/>
      <c r="AI84" s="955"/>
      <c r="AJ84" s="955"/>
      <c r="AK84" s="955"/>
      <c r="AL84" s="955"/>
      <c r="AM84" s="955"/>
      <c r="AN84" s="955"/>
      <c r="AO84" s="955"/>
      <c r="AP84" s="955"/>
      <c r="AQ84" s="955"/>
      <c r="AR84" s="955"/>
      <c r="AS84" s="955"/>
      <c r="AT84" s="955"/>
      <c r="AU84" s="955"/>
      <c r="AV84" s="955"/>
      <c r="AW84" s="955"/>
      <c r="AX84" s="955"/>
      <c r="AY84" s="955"/>
      <c r="AZ84" s="956"/>
      <c r="BA84" s="956"/>
      <c r="BB84" s="956"/>
      <c r="BC84" s="956"/>
      <c r="BD84" s="957"/>
      <c r="BE84" s="226"/>
      <c r="BF84" s="226"/>
      <c r="BG84" s="226"/>
      <c r="BH84" s="226"/>
      <c r="BI84" s="226"/>
      <c r="BJ84" s="226"/>
      <c r="BK84" s="226"/>
      <c r="BL84" s="226"/>
      <c r="BM84" s="226"/>
      <c r="BN84" s="226"/>
      <c r="BO84" s="226"/>
      <c r="BP84" s="226"/>
      <c r="BQ84" s="223">
        <v>78</v>
      </c>
      <c r="BR84" s="228"/>
      <c r="BS84" s="929"/>
      <c r="BT84" s="930"/>
      <c r="BU84" s="930"/>
      <c r="BV84" s="930"/>
      <c r="BW84" s="930"/>
      <c r="BX84" s="930"/>
      <c r="BY84" s="930"/>
      <c r="BZ84" s="930"/>
      <c r="CA84" s="930"/>
      <c r="CB84" s="930"/>
      <c r="CC84" s="930"/>
      <c r="CD84" s="930"/>
      <c r="CE84" s="930"/>
      <c r="CF84" s="930"/>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29"/>
      <c r="DW84" s="930"/>
      <c r="DX84" s="930"/>
      <c r="DY84" s="930"/>
      <c r="DZ84" s="931"/>
      <c r="EA84" s="215"/>
    </row>
    <row r="85" spans="1:131" ht="26.25" customHeight="1" x14ac:dyDescent="0.15">
      <c r="A85" s="223">
        <v>18</v>
      </c>
      <c r="B85" s="958"/>
      <c r="C85" s="959"/>
      <c r="D85" s="959"/>
      <c r="E85" s="959"/>
      <c r="F85" s="959"/>
      <c r="G85" s="959"/>
      <c r="H85" s="959"/>
      <c r="I85" s="959"/>
      <c r="J85" s="959"/>
      <c r="K85" s="959"/>
      <c r="L85" s="959"/>
      <c r="M85" s="959"/>
      <c r="N85" s="959"/>
      <c r="O85" s="959"/>
      <c r="P85" s="960"/>
      <c r="Q85" s="961"/>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5"/>
      <c r="AO85" s="955"/>
      <c r="AP85" s="955"/>
      <c r="AQ85" s="955"/>
      <c r="AR85" s="955"/>
      <c r="AS85" s="955"/>
      <c r="AT85" s="955"/>
      <c r="AU85" s="955"/>
      <c r="AV85" s="955"/>
      <c r="AW85" s="955"/>
      <c r="AX85" s="955"/>
      <c r="AY85" s="955"/>
      <c r="AZ85" s="956"/>
      <c r="BA85" s="956"/>
      <c r="BB85" s="956"/>
      <c r="BC85" s="956"/>
      <c r="BD85" s="957"/>
      <c r="BE85" s="226"/>
      <c r="BF85" s="226"/>
      <c r="BG85" s="226"/>
      <c r="BH85" s="226"/>
      <c r="BI85" s="226"/>
      <c r="BJ85" s="226"/>
      <c r="BK85" s="226"/>
      <c r="BL85" s="226"/>
      <c r="BM85" s="226"/>
      <c r="BN85" s="226"/>
      <c r="BO85" s="226"/>
      <c r="BP85" s="226"/>
      <c r="BQ85" s="223">
        <v>79</v>
      </c>
      <c r="BR85" s="228"/>
      <c r="BS85" s="929"/>
      <c r="BT85" s="930"/>
      <c r="BU85" s="930"/>
      <c r="BV85" s="930"/>
      <c r="BW85" s="930"/>
      <c r="BX85" s="930"/>
      <c r="BY85" s="930"/>
      <c r="BZ85" s="930"/>
      <c r="CA85" s="930"/>
      <c r="CB85" s="930"/>
      <c r="CC85" s="930"/>
      <c r="CD85" s="930"/>
      <c r="CE85" s="930"/>
      <c r="CF85" s="930"/>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29"/>
      <c r="DW85" s="930"/>
      <c r="DX85" s="930"/>
      <c r="DY85" s="930"/>
      <c r="DZ85" s="931"/>
      <c r="EA85" s="215"/>
    </row>
    <row r="86" spans="1:131" ht="26.25" customHeight="1" x14ac:dyDescent="0.15">
      <c r="A86" s="223">
        <v>19</v>
      </c>
      <c r="B86" s="958"/>
      <c r="C86" s="959"/>
      <c r="D86" s="959"/>
      <c r="E86" s="959"/>
      <c r="F86" s="959"/>
      <c r="G86" s="959"/>
      <c r="H86" s="959"/>
      <c r="I86" s="959"/>
      <c r="J86" s="959"/>
      <c r="K86" s="959"/>
      <c r="L86" s="959"/>
      <c r="M86" s="959"/>
      <c r="N86" s="959"/>
      <c r="O86" s="959"/>
      <c r="P86" s="960"/>
      <c r="Q86" s="961"/>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5"/>
      <c r="AO86" s="955"/>
      <c r="AP86" s="955"/>
      <c r="AQ86" s="955"/>
      <c r="AR86" s="955"/>
      <c r="AS86" s="955"/>
      <c r="AT86" s="955"/>
      <c r="AU86" s="955"/>
      <c r="AV86" s="955"/>
      <c r="AW86" s="955"/>
      <c r="AX86" s="955"/>
      <c r="AY86" s="955"/>
      <c r="AZ86" s="956"/>
      <c r="BA86" s="956"/>
      <c r="BB86" s="956"/>
      <c r="BC86" s="956"/>
      <c r="BD86" s="957"/>
      <c r="BE86" s="226"/>
      <c r="BF86" s="226"/>
      <c r="BG86" s="226"/>
      <c r="BH86" s="226"/>
      <c r="BI86" s="226"/>
      <c r="BJ86" s="226"/>
      <c r="BK86" s="226"/>
      <c r="BL86" s="226"/>
      <c r="BM86" s="226"/>
      <c r="BN86" s="226"/>
      <c r="BO86" s="226"/>
      <c r="BP86" s="226"/>
      <c r="BQ86" s="223">
        <v>80</v>
      </c>
      <c r="BR86" s="228"/>
      <c r="BS86" s="929"/>
      <c r="BT86" s="930"/>
      <c r="BU86" s="930"/>
      <c r="BV86" s="930"/>
      <c r="BW86" s="930"/>
      <c r="BX86" s="930"/>
      <c r="BY86" s="930"/>
      <c r="BZ86" s="930"/>
      <c r="CA86" s="930"/>
      <c r="CB86" s="930"/>
      <c r="CC86" s="930"/>
      <c r="CD86" s="930"/>
      <c r="CE86" s="930"/>
      <c r="CF86" s="930"/>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29"/>
      <c r="DW86" s="930"/>
      <c r="DX86" s="930"/>
      <c r="DY86" s="930"/>
      <c r="DZ86" s="931"/>
      <c r="EA86" s="215"/>
    </row>
    <row r="87" spans="1:131" ht="26.25" customHeight="1" x14ac:dyDescent="0.15">
      <c r="A87" s="229">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26"/>
      <c r="BF87" s="226"/>
      <c r="BG87" s="226"/>
      <c r="BH87" s="226"/>
      <c r="BI87" s="226"/>
      <c r="BJ87" s="226"/>
      <c r="BK87" s="226"/>
      <c r="BL87" s="226"/>
      <c r="BM87" s="226"/>
      <c r="BN87" s="226"/>
      <c r="BO87" s="226"/>
      <c r="BP87" s="226"/>
      <c r="BQ87" s="223">
        <v>81</v>
      </c>
      <c r="BR87" s="228"/>
      <c r="BS87" s="929"/>
      <c r="BT87" s="930"/>
      <c r="BU87" s="930"/>
      <c r="BV87" s="930"/>
      <c r="BW87" s="930"/>
      <c r="BX87" s="930"/>
      <c r="BY87" s="930"/>
      <c r="BZ87" s="930"/>
      <c r="CA87" s="930"/>
      <c r="CB87" s="930"/>
      <c r="CC87" s="930"/>
      <c r="CD87" s="930"/>
      <c r="CE87" s="930"/>
      <c r="CF87" s="930"/>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29"/>
      <c r="DW87" s="930"/>
      <c r="DX87" s="930"/>
      <c r="DY87" s="930"/>
      <c r="DZ87" s="931"/>
      <c r="EA87" s="215"/>
    </row>
    <row r="88" spans="1:131" ht="26.25" customHeight="1" thickBot="1" x14ac:dyDescent="0.2">
      <c r="A88" s="225" t="s">
        <v>395</v>
      </c>
      <c r="B88" s="921" t="s">
        <v>425</v>
      </c>
      <c r="C88" s="922"/>
      <c r="D88" s="922"/>
      <c r="E88" s="922"/>
      <c r="F88" s="922"/>
      <c r="G88" s="922"/>
      <c r="H88" s="922"/>
      <c r="I88" s="922"/>
      <c r="J88" s="922"/>
      <c r="K88" s="922"/>
      <c r="L88" s="922"/>
      <c r="M88" s="922"/>
      <c r="N88" s="922"/>
      <c r="O88" s="922"/>
      <c r="P88" s="932"/>
      <c r="Q88" s="946"/>
      <c r="R88" s="947"/>
      <c r="S88" s="947"/>
      <c r="T88" s="947"/>
      <c r="U88" s="947"/>
      <c r="V88" s="947"/>
      <c r="W88" s="947"/>
      <c r="X88" s="947"/>
      <c r="Y88" s="947"/>
      <c r="Z88" s="947"/>
      <c r="AA88" s="947"/>
      <c r="AB88" s="947"/>
      <c r="AC88" s="947"/>
      <c r="AD88" s="947"/>
      <c r="AE88" s="947"/>
      <c r="AF88" s="943">
        <f>SUM(AF68:AJ87)</f>
        <v>8237</v>
      </c>
      <c r="AG88" s="943"/>
      <c r="AH88" s="943"/>
      <c r="AI88" s="943"/>
      <c r="AJ88" s="943"/>
      <c r="AK88" s="947"/>
      <c r="AL88" s="947"/>
      <c r="AM88" s="947"/>
      <c r="AN88" s="947"/>
      <c r="AO88" s="947"/>
      <c r="AP88" s="943" t="s">
        <v>517</v>
      </c>
      <c r="AQ88" s="943"/>
      <c r="AR88" s="943"/>
      <c r="AS88" s="943"/>
      <c r="AT88" s="943"/>
      <c r="AU88" s="943" t="s">
        <v>517</v>
      </c>
      <c r="AV88" s="943"/>
      <c r="AW88" s="943"/>
      <c r="AX88" s="943"/>
      <c r="AY88" s="943"/>
      <c r="AZ88" s="944"/>
      <c r="BA88" s="944"/>
      <c r="BB88" s="944"/>
      <c r="BC88" s="944"/>
      <c r="BD88" s="945"/>
      <c r="BE88" s="226"/>
      <c r="BF88" s="226"/>
      <c r="BG88" s="226"/>
      <c r="BH88" s="226"/>
      <c r="BI88" s="226"/>
      <c r="BJ88" s="226"/>
      <c r="BK88" s="226"/>
      <c r="BL88" s="226"/>
      <c r="BM88" s="226"/>
      <c r="BN88" s="226"/>
      <c r="BO88" s="226"/>
      <c r="BP88" s="226"/>
      <c r="BQ88" s="223">
        <v>82</v>
      </c>
      <c r="BR88" s="228"/>
      <c r="BS88" s="929"/>
      <c r="BT88" s="930"/>
      <c r="BU88" s="930"/>
      <c r="BV88" s="930"/>
      <c r="BW88" s="930"/>
      <c r="BX88" s="930"/>
      <c r="BY88" s="930"/>
      <c r="BZ88" s="930"/>
      <c r="CA88" s="930"/>
      <c r="CB88" s="930"/>
      <c r="CC88" s="930"/>
      <c r="CD88" s="930"/>
      <c r="CE88" s="930"/>
      <c r="CF88" s="930"/>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29"/>
      <c r="DW88" s="930"/>
      <c r="DX88" s="930"/>
      <c r="DY88" s="930"/>
      <c r="DZ88" s="931"/>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9"/>
      <c r="BT89" s="930"/>
      <c r="BU89" s="930"/>
      <c r="BV89" s="930"/>
      <c r="BW89" s="930"/>
      <c r="BX89" s="930"/>
      <c r="BY89" s="930"/>
      <c r="BZ89" s="930"/>
      <c r="CA89" s="930"/>
      <c r="CB89" s="930"/>
      <c r="CC89" s="930"/>
      <c r="CD89" s="930"/>
      <c r="CE89" s="930"/>
      <c r="CF89" s="930"/>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29"/>
      <c r="DW89" s="930"/>
      <c r="DX89" s="930"/>
      <c r="DY89" s="930"/>
      <c r="DZ89" s="931"/>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9"/>
      <c r="BT90" s="930"/>
      <c r="BU90" s="930"/>
      <c r="BV90" s="930"/>
      <c r="BW90" s="930"/>
      <c r="BX90" s="930"/>
      <c r="BY90" s="930"/>
      <c r="BZ90" s="930"/>
      <c r="CA90" s="930"/>
      <c r="CB90" s="930"/>
      <c r="CC90" s="930"/>
      <c r="CD90" s="930"/>
      <c r="CE90" s="930"/>
      <c r="CF90" s="930"/>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29"/>
      <c r="DW90" s="930"/>
      <c r="DX90" s="930"/>
      <c r="DY90" s="930"/>
      <c r="DZ90" s="931"/>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9"/>
      <c r="BT91" s="930"/>
      <c r="BU91" s="930"/>
      <c r="BV91" s="930"/>
      <c r="BW91" s="930"/>
      <c r="BX91" s="930"/>
      <c r="BY91" s="930"/>
      <c r="BZ91" s="930"/>
      <c r="CA91" s="930"/>
      <c r="CB91" s="930"/>
      <c r="CC91" s="930"/>
      <c r="CD91" s="930"/>
      <c r="CE91" s="930"/>
      <c r="CF91" s="930"/>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29"/>
      <c r="DW91" s="930"/>
      <c r="DX91" s="930"/>
      <c r="DY91" s="930"/>
      <c r="DZ91" s="931"/>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9"/>
      <c r="BT92" s="930"/>
      <c r="BU92" s="930"/>
      <c r="BV92" s="930"/>
      <c r="BW92" s="930"/>
      <c r="BX92" s="930"/>
      <c r="BY92" s="930"/>
      <c r="BZ92" s="930"/>
      <c r="CA92" s="930"/>
      <c r="CB92" s="930"/>
      <c r="CC92" s="930"/>
      <c r="CD92" s="930"/>
      <c r="CE92" s="930"/>
      <c r="CF92" s="930"/>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29"/>
      <c r="DW92" s="930"/>
      <c r="DX92" s="930"/>
      <c r="DY92" s="930"/>
      <c r="DZ92" s="931"/>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9"/>
      <c r="BT93" s="930"/>
      <c r="BU93" s="930"/>
      <c r="BV93" s="930"/>
      <c r="BW93" s="930"/>
      <c r="BX93" s="930"/>
      <c r="BY93" s="930"/>
      <c r="BZ93" s="930"/>
      <c r="CA93" s="930"/>
      <c r="CB93" s="930"/>
      <c r="CC93" s="930"/>
      <c r="CD93" s="930"/>
      <c r="CE93" s="930"/>
      <c r="CF93" s="930"/>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29"/>
      <c r="DW93" s="930"/>
      <c r="DX93" s="930"/>
      <c r="DY93" s="930"/>
      <c r="DZ93" s="931"/>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9"/>
      <c r="BT94" s="930"/>
      <c r="BU94" s="930"/>
      <c r="BV94" s="930"/>
      <c r="BW94" s="930"/>
      <c r="BX94" s="930"/>
      <c r="BY94" s="930"/>
      <c r="BZ94" s="930"/>
      <c r="CA94" s="930"/>
      <c r="CB94" s="930"/>
      <c r="CC94" s="930"/>
      <c r="CD94" s="930"/>
      <c r="CE94" s="930"/>
      <c r="CF94" s="930"/>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29"/>
      <c r="DW94" s="930"/>
      <c r="DX94" s="930"/>
      <c r="DY94" s="930"/>
      <c r="DZ94" s="931"/>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9"/>
      <c r="BT95" s="930"/>
      <c r="BU95" s="930"/>
      <c r="BV95" s="930"/>
      <c r="BW95" s="930"/>
      <c r="BX95" s="930"/>
      <c r="BY95" s="930"/>
      <c r="BZ95" s="930"/>
      <c r="CA95" s="930"/>
      <c r="CB95" s="930"/>
      <c r="CC95" s="930"/>
      <c r="CD95" s="930"/>
      <c r="CE95" s="930"/>
      <c r="CF95" s="930"/>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29"/>
      <c r="DW95" s="930"/>
      <c r="DX95" s="930"/>
      <c r="DY95" s="930"/>
      <c r="DZ95" s="931"/>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9"/>
      <c r="BT96" s="930"/>
      <c r="BU96" s="930"/>
      <c r="BV96" s="930"/>
      <c r="BW96" s="930"/>
      <c r="BX96" s="930"/>
      <c r="BY96" s="930"/>
      <c r="BZ96" s="930"/>
      <c r="CA96" s="930"/>
      <c r="CB96" s="930"/>
      <c r="CC96" s="930"/>
      <c r="CD96" s="930"/>
      <c r="CE96" s="930"/>
      <c r="CF96" s="930"/>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29"/>
      <c r="DW96" s="930"/>
      <c r="DX96" s="930"/>
      <c r="DY96" s="930"/>
      <c r="DZ96" s="931"/>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9"/>
      <c r="BT97" s="930"/>
      <c r="BU97" s="930"/>
      <c r="BV97" s="930"/>
      <c r="BW97" s="930"/>
      <c r="BX97" s="930"/>
      <c r="BY97" s="930"/>
      <c r="BZ97" s="930"/>
      <c r="CA97" s="930"/>
      <c r="CB97" s="930"/>
      <c r="CC97" s="930"/>
      <c r="CD97" s="930"/>
      <c r="CE97" s="930"/>
      <c r="CF97" s="930"/>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29"/>
      <c r="DW97" s="930"/>
      <c r="DX97" s="930"/>
      <c r="DY97" s="930"/>
      <c r="DZ97" s="931"/>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9"/>
      <c r="BT98" s="930"/>
      <c r="BU98" s="930"/>
      <c r="BV98" s="930"/>
      <c r="BW98" s="930"/>
      <c r="BX98" s="930"/>
      <c r="BY98" s="930"/>
      <c r="BZ98" s="930"/>
      <c r="CA98" s="930"/>
      <c r="CB98" s="930"/>
      <c r="CC98" s="930"/>
      <c r="CD98" s="930"/>
      <c r="CE98" s="930"/>
      <c r="CF98" s="930"/>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29"/>
      <c r="DW98" s="930"/>
      <c r="DX98" s="930"/>
      <c r="DY98" s="930"/>
      <c r="DZ98" s="931"/>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9"/>
      <c r="BT99" s="930"/>
      <c r="BU99" s="930"/>
      <c r="BV99" s="930"/>
      <c r="BW99" s="930"/>
      <c r="BX99" s="930"/>
      <c r="BY99" s="930"/>
      <c r="BZ99" s="930"/>
      <c r="CA99" s="930"/>
      <c r="CB99" s="930"/>
      <c r="CC99" s="930"/>
      <c r="CD99" s="930"/>
      <c r="CE99" s="930"/>
      <c r="CF99" s="930"/>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29"/>
      <c r="DW99" s="930"/>
      <c r="DX99" s="930"/>
      <c r="DY99" s="930"/>
      <c r="DZ99" s="931"/>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9"/>
      <c r="BT100" s="930"/>
      <c r="BU100" s="930"/>
      <c r="BV100" s="930"/>
      <c r="BW100" s="930"/>
      <c r="BX100" s="930"/>
      <c r="BY100" s="930"/>
      <c r="BZ100" s="930"/>
      <c r="CA100" s="930"/>
      <c r="CB100" s="930"/>
      <c r="CC100" s="930"/>
      <c r="CD100" s="930"/>
      <c r="CE100" s="930"/>
      <c r="CF100" s="930"/>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29"/>
      <c r="DW100" s="930"/>
      <c r="DX100" s="930"/>
      <c r="DY100" s="930"/>
      <c r="DZ100" s="931"/>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9"/>
      <c r="BT101" s="930"/>
      <c r="BU101" s="930"/>
      <c r="BV101" s="930"/>
      <c r="BW101" s="930"/>
      <c r="BX101" s="930"/>
      <c r="BY101" s="930"/>
      <c r="BZ101" s="930"/>
      <c r="CA101" s="930"/>
      <c r="CB101" s="930"/>
      <c r="CC101" s="930"/>
      <c r="CD101" s="930"/>
      <c r="CE101" s="930"/>
      <c r="CF101" s="930"/>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29"/>
      <c r="DW101" s="930"/>
      <c r="DX101" s="930"/>
      <c r="DY101" s="930"/>
      <c r="DZ101" s="931"/>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395</v>
      </c>
      <c r="BR102" s="921" t="s">
        <v>426</v>
      </c>
      <c r="BS102" s="922"/>
      <c r="BT102" s="922"/>
      <c r="BU102" s="922"/>
      <c r="BV102" s="922"/>
      <c r="BW102" s="922"/>
      <c r="BX102" s="922"/>
      <c r="BY102" s="922"/>
      <c r="BZ102" s="922"/>
      <c r="CA102" s="922"/>
      <c r="CB102" s="922"/>
      <c r="CC102" s="922"/>
      <c r="CD102" s="922"/>
      <c r="CE102" s="922"/>
      <c r="CF102" s="922"/>
      <c r="CG102" s="932"/>
      <c r="CH102" s="933"/>
      <c r="CI102" s="934"/>
      <c r="CJ102" s="934"/>
      <c r="CK102" s="934"/>
      <c r="CL102" s="935"/>
      <c r="CM102" s="933"/>
      <c r="CN102" s="934"/>
      <c r="CO102" s="934"/>
      <c r="CP102" s="934"/>
      <c r="CQ102" s="935"/>
      <c r="CR102" s="936">
        <f>SUM(CR7:CV88)</f>
        <v>265</v>
      </c>
      <c r="CS102" s="937"/>
      <c r="CT102" s="937"/>
      <c r="CU102" s="937"/>
      <c r="CV102" s="938"/>
      <c r="CW102" s="936">
        <f>SUM(CW7:DA88)</f>
        <v>74</v>
      </c>
      <c r="CX102" s="937"/>
      <c r="CY102" s="937"/>
      <c r="CZ102" s="937"/>
      <c r="DA102" s="938"/>
      <c r="DB102" s="936" t="s">
        <v>601</v>
      </c>
      <c r="DC102" s="937"/>
      <c r="DD102" s="937"/>
      <c r="DE102" s="937"/>
      <c r="DF102" s="938"/>
      <c r="DG102" s="936" t="s">
        <v>601</v>
      </c>
      <c r="DH102" s="937"/>
      <c r="DI102" s="937"/>
      <c r="DJ102" s="937"/>
      <c r="DK102" s="938"/>
      <c r="DL102" s="936">
        <f>SUM(DL7:DP88)</f>
        <v>700</v>
      </c>
      <c r="DM102" s="937"/>
      <c r="DN102" s="937"/>
      <c r="DO102" s="937"/>
      <c r="DP102" s="938"/>
      <c r="DQ102" s="936">
        <f>SUM(DQ7:DU88)</f>
        <v>630</v>
      </c>
      <c r="DR102" s="937"/>
      <c r="DS102" s="937"/>
      <c r="DT102" s="937"/>
      <c r="DU102" s="938"/>
      <c r="DV102" s="921"/>
      <c r="DW102" s="922"/>
      <c r="DX102" s="922"/>
      <c r="DY102" s="922"/>
      <c r="DZ102" s="923"/>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4" t="s">
        <v>427</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5" t="s">
        <v>428</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429</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430</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6" t="s">
        <v>431</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432</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15" customFormat="1" ht="26.25" customHeight="1" x14ac:dyDescent="0.15">
      <c r="A109" s="879" t="s">
        <v>433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82" t="s">
        <v>434</v>
      </c>
      <c r="AB109" s="880"/>
      <c r="AC109" s="880"/>
      <c r="AD109" s="880"/>
      <c r="AE109" s="881"/>
      <c r="AF109" s="882" t="s">
        <v>435</v>
      </c>
      <c r="AG109" s="880"/>
      <c r="AH109" s="880"/>
      <c r="AI109" s="880"/>
      <c r="AJ109" s="881"/>
      <c r="AK109" s="882" t="s">
        <v>308</v>
      </c>
      <c r="AL109" s="880"/>
      <c r="AM109" s="880"/>
      <c r="AN109" s="880"/>
      <c r="AO109" s="881"/>
      <c r="AP109" s="882" t="s">
        <v>436</v>
      </c>
      <c r="AQ109" s="880"/>
      <c r="AR109" s="880"/>
      <c r="AS109" s="880"/>
      <c r="AT109" s="913"/>
      <c r="AU109" s="879" t="s">
        <v>433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82" t="s">
        <v>434</v>
      </c>
      <c r="BR109" s="880"/>
      <c r="BS109" s="880"/>
      <c r="BT109" s="880"/>
      <c r="BU109" s="881"/>
      <c r="BV109" s="882" t="s">
        <v>435</v>
      </c>
      <c r="BW109" s="880"/>
      <c r="BX109" s="880"/>
      <c r="BY109" s="880"/>
      <c r="BZ109" s="881"/>
      <c r="CA109" s="882" t="s">
        <v>308</v>
      </c>
      <c r="CB109" s="880"/>
      <c r="CC109" s="880"/>
      <c r="CD109" s="880"/>
      <c r="CE109" s="881"/>
      <c r="CF109" s="920" t="s">
        <v>436</v>
      </c>
      <c r="CG109" s="920"/>
      <c r="CH109" s="920"/>
      <c r="CI109" s="920"/>
      <c r="CJ109" s="920"/>
      <c r="CK109" s="882" t="s">
        <v>437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82" t="s">
        <v>434</v>
      </c>
      <c r="DH109" s="880"/>
      <c r="DI109" s="880"/>
      <c r="DJ109" s="880"/>
      <c r="DK109" s="881"/>
      <c r="DL109" s="882" t="s">
        <v>435</v>
      </c>
      <c r="DM109" s="880"/>
      <c r="DN109" s="880"/>
      <c r="DO109" s="880"/>
      <c r="DP109" s="881"/>
      <c r="DQ109" s="882" t="s">
        <v>308</v>
      </c>
      <c r="DR109" s="880"/>
      <c r="DS109" s="880"/>
      <c r="DT109" s="880"/>
      <c r="DU109" s="881"/>
      <c r="DV109" s="882" t="s">
        <v>436</v>
      </c>
      <c r="DW109" s="880"/>
      <c r="DX109" s="880"/>
      <c r="DY109" s="880"/>
      <c r="DZ109" s="913"/>
    </row>
    <row r="110" spans="1:131" s="215" customFormat="1" ht="26.25" customHeight="1" x14ac:dyDescent="0.15">
      <c r="A110" s="791" t="s">
        <v>438</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72">
        <v>3397677</v>
      </c>
      <c r="AB110" s="873"/>
      <c r="AC110" s="873"/>
      <c r="AD110" s="873"/>
      <c r="AE110" s="874"/>
      <c r="AF110" s="875">
        <v>3256670</v>
      </c>
      <c r="AG110" s="873"/>
      <c r="AH110" s="873"/>
      <c r="AI110" s="873"/>
      <c r="AJ110" s="874"/>
      <c r="AK110" s="875">
        <v>3317685</v>
      </c>
      <c r="AL110" s="873"/>
      <c r="AM110" s="873"/>
      <c r="AN110" s="873"/>
      <c r="AO110" s="874"/>
      <c r="AP110" s="876">
        <v>22.3</v>
      </c>
      <c r="AQ110" s="877"/>
      <c r="AR110" s="877"/>
      <c r="AS110" s="877"/>
      <c r="AT110" s="878"/>
      <c r="AU110" s="914" t="s">
        <v>73</v>
      </c>
      <c r="AV110" s="915"/>
      <c r="AW110" s="915"/>
      <c r="AX110" s="915"/>
      <c r="AY110" s="915"/>
      <c r="AZ110" s="844" t="s">
        <v>439</v>
      </c>
      <c r="BA110" s="792"/>
      <c r="BB110" s="792"/>
      <c r="BC110" s="792"/>
      <c r="BD110" s="792"/>
      <c r="BE110" s="792"/>
      <c r="BF110" s="792"/>
      <c r="BG110" s="792"/>
      <c r="BH110" s="792"/>
      <c r="BI110" s="792"/>
      <c r="BJ110" s="792"/>
      <c r="BK110" s="792"/>
      <c r="BL110" s="792"/>
      <c r="BM110" s="792"/>
      <c r="BN110" s="792"/>
      <c r="BO110" s="792"/>
      <c r="BP110" s="793"/>
      <c r="BQ110" s="845">
        <v>25190053</v>
      </c>
      <c r="BR110" s="826"/>
      <c r="BS110" s="826"/>
      <c r="BT110" s="826"/>
      <c r="BU110" s="826"/>
      <c r="BV110" s="826">
        <v>24456930</v>
      </c>
      <c r="BW110" s="826"/>
      <c r="BX110" s="826"/>
      <c r="BY110" s="826"/>
      <c r="BZ110" s="826"/>
      <c r="CA110" s="826">
        <v>23935027</v>
      </c>
      <c r="CB110" s="826"/>
      <c r="CC110" s="826"/>
      <c r="CD110" s="826"/>
      <c r="CE110" s="826"/>
      <c r="CF110" s="850">
        <v>160.6</v>
      </c>
      <c r="CG110" s="851"/>
      <c r="CH110" s="851"/>
      <c r="CI110" s="851"/>
      <c r="CJ110" s="851"/>
      <c r="CK110" s="910" t="s">
        <v>440</v>
      </c>
      <c r="CL110" s="803"/>
      <c r="CM110" s="844" t="s">
        <v>441</v>
      </c>
      <c r="CN110" s="792"/>
      <c r="CO110" s="792"/>
      <c r="CP110" s="792"/>
      <c r="CQ110" s="792"/>
      <c r="CR110" s="792"/>
      <c r="CS110" s="792"/>
      <c r="CT110" s="792"/>
      <c r="CU110" s="792"/>
      <c r="CV110" s="792"/>
      <c r="CW110" s="792"/>
      <c r="CX110" s="792"/>
      <c r="CY110" s="792"/>
      <c r="CZ110" s="792"/>
      <c r="DA110" s="792"/>
      <c r="DB110" s="792"/>
      <c r="DC110" s="792"/>
      <c r="DD110" s="792"/>
      <c r="DE110" s="792"/>
      <c r="DF110" s="793"/>
      <c r="DG110" s="845" t="s">
        <v>131</v>
      </c>
      <c r="DH110" s="826"/>
      <c r="DI110" s="826"/>
      <c r="DJ110" s="826"/>
      <c r="DK110" s="826"/>
      <c r="DL110" s="826" t="s">
        <v>131</v>
      </c>
      <c r="DM110" s="826"/>
      <c r="DN110" s="826"/>
      <c r="DO110" s="826"/>
      <c r="DP110" s="826"/>
      <c r="DQ110" s="826" t="s">
        <v>131</v>
      </c>
      <c r="DR110" s="826"/>
      <c r="DS110" s="826"/>
      <c r="DT110" s="826"/>
      <c r="DU110" s="826"/>
      <c r="DV110" s="827" t="s">
        <v>131</v>
      </c>
      <c r="DW110" s="827"/>
      <c r="DX110" s="827"/>
      <c r="DY110" s="827"/>
      <c r="DZ110" s="828"/>
    </row>
    <row r="111" spans="1:131" s="215" customFormat="1" ht="26.25" customHeight="1" x14ac:dyDescent="0.15">
      <c r="A111" s="758" t="s">
        <v>442</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09"/>
      <c r="AA111" s="902" t="s">
        <v>131</v>
      </c>
      <c r="AB111" s="903"/>
      <c r="AC111" s="903"/>
      <c r="AD111" s="903"/>
      <c r="AE111" s="904"/>
      <c r="AF111" s="905" t="s">
        <v>131</v>
      </c>
      <c r="AG111" s="903"/>
      <c r="AH111" s="903"/>
      <c r="AI111" s="903"/>
      <c r="AJ111" s="904"/>
      <c r="AK111" s="905" t="s">
        <v>131</v>
      </c>
      <c r="AL111" s="903"/>
      <c r="AM111" s="903"/>
      <c r="AN111" s="903"/>
      <c r="AO111" s="904"/>
      <c r="AP111" s="906" t="s">
        <v>131</v>
      </c>
      <c r="AQ111" s="907"/>
      <c r="AR111" s="907"/>
      <c r="AS111" s="907"/>
      <c r="AT111" s="908"/>
      <c r="AU111" s="916"/>
      <c r="AV111" s="917"/>
      <c r="AW111" s="917"/>
      <c r="AX111" s="917"/>
      <c r="AY111" s="917"/>
      <c r="AZ111" s="799" t="s">
        <v>443</v>
      </c>
      <c r="BA111" s="736"/>
      <c r="BB111" s="736"/>
      <c r="BC111" s="736"/>
      <c r="BD111" s="736"/>
      <c r="BE111" s="736"/>
      <c r="BF111" s="736"/>
      <c r="BG111" s="736"/>
      <c r="BH111" s="736"/>
      <c r="BI111" s="736"/>
      <c r="BJ111" s="736"/>
      <c r="BK111" s="736"/>
      <c r="BL111" s="736"/>
      <c r="BM111" s="736"/>
      <c r="BN111" s="736"/>
      <c r="BO111" s="736"/>
      <c r="BP111" s="737"/>
      <c r="BQ111" s="800">
        <v>37770</v>
      </c>
      <c r="BR111" s="801"/>
      <c r="BS111" s="801"/>
      <c r="BT111" s="801"/>
      <c r="BU111" s="801"/>
      <c r="BV111" s="801">
        <v>32546</v>
      </c>
      <c r="BW111" s="801"/>
      <c r="BX111" s="801"/>
      <c r="BY111" s="801"/>
      <c r="BZ111" s="801"/>
      <c r="CA111" s="801">
        <v>27322</v>
      </c>
      <c r="CB111" s="801"/>
      <c r="CC111" s="801"/>
      <c r="CD111" s="801"/>
      <c r="CE111" s="801"/>
      <c r="CF111" s="859">
        <v>0.2</v>
      </c>
      <c r="CG111" s="860"/>
      <c r="CH111" s="860"/>
      <c r="CI111" s="860"/>
      <c r="CJ111" s="860"/>
      <c r="CK111" s="911"/>
      <c r="CL111" s="805"/>
      <c r="CM111" s="799" t="s">
        <v>444</v>
      </c>
      <c r="CN111" s="736"/>
      <c r="CO111" s="736"/>
      <c r="CP111" s="736"/>
      <c r="CQ111" s="736"/>
      <c r="CR111" s="736"/>
      <c r="CS111" s="736"/>
      <c r="CT111" s="736"/>
      <c r="CU111" s="736"/>
      <c r="CV111" s="736"/>
      <c r="CW111" s="736"/>
      <c r="CX111" s="736"/>
      <c r="CY111" s="736"/>
      <c r="CZ111" s="736"/>
      <c r="DA111" s="736"/>
      <c r="DB111" s="736"/>
      <c r="DC111" s="736"/>
      <c r="DD111" s="736"/>
      <c r="DE111" s="736"/>
      <c r="DF111" s="737"/>
      <c r="DG111" s="800" t="s">
        <v>131</v>
      </c>
      <c r="DH111" s="801"/>
      <c r="DI111" s="801"/>
      <c r="DJ111" s="801"/>
      <c r="DK111" s="801"/>
      <c r="DL111" s="801" t="s">
        <v>410</v>
      </c>
      <c r="DM111" s="801"/>
      <c r="DN111" s="801"/>
      <c r="DO111" s="801"/>
      <c r="DP111" s="801"/>
      <c r="DQ111" s="801" t="s">
        <v>131</v>
      </c>
      <c r="DR111" s="801"/>
      <c r="DS111" s="801"/>
      <c r="DT111" s="801"/>
      <c r="DU111" s="801"/>
      <c r="DV111" s="778" t="s">
        <v>131</v>
      </c>
      <c r="DW111" s="778"/>
      <c r="DX111" s="778"/>
      <c r="DY111" s="778"/>
      <c r="DZ111" s="779"/>
    </row>
    <row r="112" spans="1:131" s="215" customFormat="1" ht="26.25" customHeight="1" x14ac:dyDescent="0.15">
      <c r="A112" s="896" t="s">
        <v>445</v>
      </c>
      <c r="B112" s="897"/>
      <c r="C112" s="736" t="s">
        <v>446</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3" t="s">
        <v>131</v>
      </c>
      <c r="AB112" s="764"/>
      <c r="AC112" s="764"/>
      <c r="AD112" s="764"/>
      <c r="AE112" s="765"/>
      <c r="AF112" s="766" t="s">
        <v>131</v>
      </c>
      <c r="AG112" s="764"/>
      <c r="AH112" s="764"/>
      <c r="AI112" s="764"/>
      <c r="AJ112" s="765"/>
      <c r="AK112" s="766" t="s">
        <v>447</v>
      </c>
      <c r="AL112" s="764"/>
      <c r="AM112" s="764"/>
      <c r="AN112" s="764"/>
      <c r="AO112" s="765"/>
      <c r="AP112" s="808" t="s">
        <v>410</v>
      </c>
      <c r="AQ112" s="809"/>
      <c r="AR112" s="809"/>
      <c r="AS112" s="809"/>
      <c r="AT112" s="810"/>
      <c r="AU112" s="916"/>
      <c r="AV112" s="917"/>
      <c r="AW112" s="917"/>
      <c r="AX112" s="917"/>
      <c r="AY112" s="917"/>
      <c r="AZ112" s="799" t="s">
        <v>448</v>
      </c>
      <c r="BA112" s="736"/>
      <c r="BB112" s="736"/>
      <c r="BC112" s="736"/>
      <c r="BD112" s="736"/>
      <c r="BE112" s="736"/>
      <c r="BF112" s="736"/>
      <c r="BG112" s="736"/>
      <c r="BH112" s="736"/>
      <c r="BI112" s="736"/>
      <c r="BJ112" s="736"/>
      <c r="BK112" s="736"/>
      <c r="BL112" s="736"/>
      <c r="BM112" s="736"/>
      <c r="BN112" s="736"/>
      <c r="BO112" s="736"/>
      <c r="BP112" s="737"/>
      <c r="BQ112" s="800">
        <v>13873256</v>
      </c>
      <c r="BR112" s="801"/>
      <c r="BS112" s="801"/>
      <c r="BT112" s="801"/>
      <c r="BU112" s="801"/>
      <c r="BV112" s="801">
        <v>13491471</v>
      </c>
      <c r="BW112" s="801"/>
      <c r="BX112" s="801"/>
      <c r="BY112" s="801"/>
      <c r="BZ112" s="801"/>
      <c r="CA112" s="801">
        <v>12948882</v>
      </c>
      <c r="CB112" s="801"/>
      <c r="CC112" s="801"/>
      <c r="CD112" s="801"/>
      <c r="CE112" s="801"/>
      <c r="CF112" s="859">
        <v>86.9</v>
      </c>
      <c r="CG112" s="860"/>
      <c r="CH112" s="860"/>
      <c r="CI112" s="860"/>
      <c r="CJ112" s="860"/>
      <c r="CK112" s="911"/>
      <c r="CL112" s="805"/>
      <c r="CM112" s="799" t="s">
        <v>449</v>
      </c>
      <c r="CN112" s="736"/>
      <c r="CO112" s="736"/>
      <c r="CP112" s="736"/>
      <c r="CQ112" s="736"/>
      <c r="CR112" s="736"/>
      <c r="CS112" s="736"/>
      <c r="CT112" s="736"/>
      <c r="CU112" s="736"/>
      <c r="CV112" s="736"/>
      <c r="CW112" s="736"/>
      <c r="CX112" s="736"/>
      <c r="CY112" s="736"/>
      <c r="CZ112" s="736"/>
      <c r="DA112" s="736"/>
      <c r="DB112" s="736"/>
      <c r="DC112" s="736"/>
      <c r="DD112" s="736"/>
      <c r="DE112" s="736"/>
      <c r="DF112" s="737"/>
      <c r="DG112" s="800" t="s">
        <v>131</v>
      </c>
      <c r="DH112" s="801"/>
      <c r="DI112" s="801"/>
      <c r="DJ112" s="801"/>
      <c r="DK112" s="801"/>
      <c r="DL112" s="801" t="s">
        <v>131</v>
      </c>
      <c r="DM112" s="801"/>
      <c r="DN112" s="801"/>
      <c r="DO112" s="801"/>
      <c r="DP112" s="801"/>
      <c r="DQ112" s="801" t="s">
        <v>131</v>
      </c>
      <c r="DR112" s="801"/>
      <c r="DS112" s="801"/>
      <c r="DT112" s="801"/>
      <c r="DU112" s="801"/>
      <c r="DV112" s="778" t="s">
        <v>450</v>
      </c>
      <c r="DW112" s="778"/>
      <c r="DX112" s="778"/>
      <c r="DY112" s="778"/>
      <c r="DZ112" s="779"/>
    </row>
    <row r="113" spans="1:130" s="215" customFormat="1" ht="26.25" customHeight="1" x14ac:dyDescent="0.15">
      <c r="A113" s="898"/>
      <c r="B113" s="899"/>
      <c r="C113" s="736" t="s">
        <v>451</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902">
        <v>1099781</v>
      </c>
      <c r="AB113" s="903"/>
      <c r="AC113" s="903"/>
      <c r="AD113" s="903"/>
      <c r="AE113" s="904"/>
      <c r="AF113" s="905">
        <v>1138531</v>
      </c>
      <c r="AG113" s="903"/>
      <c r="AH113" s="903"/>
      <c r="AI113" s="903"/>
      <c r="AJ113" s="904"/>
      <c r="AK113" s="905">
        <v>1129016</v>
      </c>
      <c r="AL113" s="903"/>
      <c r="AM113" s="903"/>
      <c r="AN113" s="903"/>
      <c r="AO113" s="904"/>
      <c r="AP113" s="906">
        <v>7.6</v>
      </c>
      <c r="AQ113" s="907"/>
      <c r="AR113" s="907"/>
      <c r="AS113" s="907"/>
      <c r="AT113" s="908"/>
      <c r="AU113" s="916"/>
      <c r="AV113" s="917"/>
      <c r="AW113" s="917"/>
      <c r="AX113" s="917"/>
      <c r="AY113" s="917"/>
      <c r="AZ113" s="799" t="s">
        <v>452</v>
      </c>
      <c r="BA113" s="736"/>
      <c r="BB113" s="736"/>
      <c r="BC113" s="736"/>
      <c r="BD113" s="736"/>
      <c r="BE113" s="736"/>
      <c r="BF113" s="736"/>
      <c r="BG113" s="736"/>
      <c r="BH113" s="736"/>
      <c r="BI113" s="736"/>
      <c r="BJ113" s="736"/>
      <c r="BK113" s="736"/>
      <c r="BL113" s="736"/>
      <c r="BM113" s="736"/>
      <c r="BN113" s="736"/>
      <c r="BO113" s="736"/>
      <c r="BP113" s="737"/>
      <c r="BQ113" s="800" t="s">
        <v>131</v>
      </c>
      <c r="BR113" s="801"/>
      <c r="BS113" s="801"/>
      <c r="BT113" s="801"/>
      <c r="BU113" s="801"/>
      <c r="BV113" s="801" t="s">
        <v>447</v>
      </c>
      <c r="BW113" s="801"/>
      <c r="BX113" s="801"/>
      <c r="BY113" s="801"/>
      <c r="BZ113" s="801"/>
      <c r="CA113" s="801" t="s">
        <v>131</v>
      </c>
      <c r="CB113" s="801"/>
      <c r="CC113" s="801"/>
      <c r="CD113" s="801"/>
      <c r="CE113" s="801"/>
      <c r="CF113" s="859" t="s">
        <v>131</v>
      </c>
      <c r="CG113" s="860"/>
      <c r="CH113" s="860"/>
      <c r="CI113" s="860"/>
      <c r="CJ113" s="860"/>
      <c r="CK113" s="911"/>
      <c r="CL113" s="805"/>
      <c r="CM113" s="799" t="s">
        <v>453</v>
      </c>
      <c r="CN113" s="736"/>
      <c r="CO113" s="736"/>
      <c r="CP113" s="736"/>
      <c r="CQ113" s="736"/>
      <c r="CR113" s="736"/>
      <c r="CS113" s="736"/>
      <c r="CT113" s="736"/>
      <c r="CU113" s="736"/>
      <c r="CV113" s="736"/>
      <c r="CW113" s="736"/>
      <c r="CX113" s="736"/>
      <c r="CY113" s="736"/>
      <c r="CZ113" s="736"/>
      <c r="DA113" s="736"/>
      <c r="DB113" s="736"/>
      <c r="DC113" s="736"/>
      <c r="DD113" s="736"/>
      <c r="DE113" s="736"/>
      <c r="DF113" s="737"/>
      <c r="DG113" s="763">
        <v>37770</v>
      </c>
      <c r="DH113" s="764"/>
      <c r="DI113" s="764"/>
      <c r="DJ113" s="764"/>
      <c r="DK113" s="765"/>
      <c r="DL113" s="766">
        <v>32546</v>
      </c>
      <c r="DM113" s="764"/>
      <c r="DN113" s="764"/>
      <c r="DO113" s="764"/>
      <c r="DP113" s="765"/>
      <c r="DQ113" s="766">
        <v>27322</v>
      </c>
      <c r="DR113" s="764"/>
      <c r="DS113" s="764"/>
      <c r="DT113" s="764"/>
      <c r="DU113" s="765"/>
      <c r="DV113" s="808">
        <v>0.2</v>
      </c>
      <c r="DW113" s="809"/>
      <c r="DX113" s="809"/>
      <c r="DY113" s="809"/>
      <c r="DZ113" s="810"/>
    </row>
    <row r="114" spans="1:130" s="215" customFormat="1" ht="26.25" customHeight="1" x14ac:dyDescent="0.15">
      <c r="A114" s="898"/>
      <c r="B114" s="899"/>
      <c r="C114" s="736" t="s">
        <v>454</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3" t="s">
        <v>131</v>
      </c>
      <c r="AB114" s="764"/>
      <c r="AC114" s="764"/>
      <c r="AD114" s="764"/>
      <c r="AE114" s="765"/>
      <c r="AF114" s="766" t="s">
        <v>131</v>
      </c>
      <c r="AG114" s="764"/>
      <c r="AH114" s="764"/>
      <c r="AI114" s="764"/>
      <c r="AJ114" s="765"/>
      <c r="AK114" s="766" t="s">
        <v>410</v>
      </c>
      <c r="AL114" s="764"/>
      <c r="AM114" s="764"/>
      <c r="AN114" s="764"/>
      <c r="AO114" s="765"/>
      <c r="AP114" s="808" t="s">
        <v>131</v>
      </c>
      <c r="AQ114" s="809"/>
      <c r="AR114" s="809"/>
      <c r="AS114" s="809"/>
      <c r="AT114" s="810"/>
      <c r="AU114" s="916"/>
      <c r="AV114" s="917"/>
      <c r="AW114" s="917"/>
      <c r="AX114" s="917"/>
      <c r="AY114" s="917"/>
      <c r="AZ114" s="799" t="s">
        <v>455</v>
      </c>
      <c r="BA114" s="736"/>
      <c r="BB114" s="736"/>
      <c r="BC114" s="736"/>
      <c r="BD114" s="736"/>
      <c r="BE114" s="736"/>
      <c r="BF114" s="736"/>
      <c r="BG114" s="736"/>
      <c r="BH114" s="736"/>
      <c r="BI114" s="736"/>
      <c r="BJ114" s="736"/>
      <c r="BK114" s="736"/>
      <c r="BL114" s="736"/>
      <c r="BM114" s="736"/>
      <c r="BN114" s="736"/>
      <c r="BO114" s="736"/>
      <c r="BP114" s="737"/>
      <c r="BQ114" s="800">
        <v>5367099</v>
      </c>
      <c r="BR114" s="801"/>
      <c r="BS114" s="801"/>
      <c r="BT114" s="801"/>
      <c r="BU114" s="801"/>
      <c r="BV114" s="801">
        <v>5275007</v>
      </c>
      <c r="BW114" s="801"/>
      <c r="BX114" s="801"/>
      <c r="BY114" s="801"/>
      <c r="BZ114" s="801"/>
      <c r="CA114" s="801">
        <v>5414962</v>
      </c>
      <c r="CB114" s="801"/>
      <c r="CC114" s="801"/>
      <c r="CD114" s="801"/>
      <c r="CE114" s="801"/>
      <c r="CF114" s="859">
        <v>36.299999999999997</v>
      </c>
      <c r="CG114" s="860"/>
      <c r="CH114" s="860"/>
      <c r="CI114" s="860"/>
      <c r="CJ114" s="860"/>
      <c r="CK114" s="911"/>
      <c r="CL114" s="805"/>
      <c r="CM114" s="799" t="s">
        <v>456</v>
      </c>
      <c r="CN114" s="736"/>
      <c r="CO114" s="736"/>
      <c r="CP114" s="736"/>
      <c r="CQ114" s="736"/>
      <c r="CR114" s="736"/>
      <c r="CS114" s="736"/>
      <c r="CT114" s="736"/>
      <c r="CU114" s="736"/>
      <c r="CV114" s="736"/>
      <c r="CW114" s="736"/>
      <c r="CX114" s="736"/>
      <c r="CY114" s="736"/>
      <c r="CZ114" s="736"/>
      <c r="DA114" s="736"/>
      <c r="DB114" s="736"/>
      <c r="DC114" s="736"/>
      <c r="DD114" s="736"/>
      <c r="DE114" s="736"/>
      <c r="DF114" s="737"/>
      <c r="DG114" s="763" t="s">
        <v>131</v>
      </c>
      <c r="DH114" s="764"/>
      <c r="DI114" s="764"/>
      <c r="DJ114" s="764"/>
      <c r="DK114" s="765"/>
      <c r="DL114" s="766" t="s">
        <v>131</v>
      </c>
      <c r="DM114" s="764"/>
      <c r="DN114" s="764"/>
      <c r="DO114" s="764"/>
      <c r="DP114" s="765"/>
      <c r="DQ114" s="766" t="s">
        <v>131</v>
      </c>
      <c r="DR114" s="764"/>
      <c r="DS114" s="764"/>
      <c r="DT114" s="764"/>
      <c r="DU114" s="765"/>
      <c r="DV114" s="808" t="s">
        <v>131</v>
      </c>
      <c r="DW114" s="809"/>
      <c r="DX114" s="809"/>
      <c r="DY114" s="809"/>
      <c r="DZ114" s="810"/>
    </row>
    <row r="115" spans="1:130" s="215" customFormat="1" ht="26.25" customHeight="1" x14ac:dyDescent="0.15">
      <c r="A115" s="898"/>
      <c r="B115" s="899"/>
      <c r="C115" s="736" t="s">
        <v>457</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902">
        <v>9844</v>
      </c>
      <c r="AB115" s="903"/>
      <c r="AC115" s="903"/>
      <c r="AD115" s="903"/>
      <c r="AE115" s="904"/>
      <c r="AF115" s="905">
        <v>9133</v>
      </c>
      <c r="AG115" s="903"/>
      <c r="AH115" s="903"/>
      <c r="AI115" s="903"/>
      <c r="AJ115" s="904"/>
      <c r="AK115" s="905">
        <v>25418</v>
      </c>
      <c r="AL115" s="903"/>
      <c r="AM115" s="903"/>
      <c r="AN115" s="903"/>
      <c r="AO115" s="904"/>
      <c r="AP115" s="906">
        <v>0.2</v>
      </c>
      <c r="AQ115" s="907"/>
      <c r="AR115" s="907"/>
      <c r="AS115" s="907"/>
      <c r="AT115" s="908"/>
      <c r="AU115" s="916"/>
      <c r="AV115" s="917"/>
      <c r="AW115" s="917"/>
      <c r="AX115" s="917"/>
      <c r="AY115" s="917"/>
      <c r="AZ115" s="799" t="s">
        <v>458</v>
      </c>
      <c r="BA115" s="736"/>
      <c r="BB115" s="736"/>
      <c r="BC115" s="736"/>
      <c r="BD115" s="736"/>
      <c r="BE115" s="736"/>
      <c r="BF115" s="736"/>
      <c r="BG115" s="736"/>
      <c r="BH115" s="736"/>
      <c r="BI115" s="736"/>
      <c r="BJ115" s="736"/>
      <c r="BK115" s="736"/>
      <c r="BL115" s="736"/>
      <c r="BM115" s="736"/>
      <c r="BN115" s="736"/>
      <c r="BO115" s="736"/>
      <c r="BP115" s="737"/>
      <c r="BQ115" s="800">
        <v>360357</v>
      </c>
      <c r="BR115" s="801"/>
      <c r="BS115" s="801"/>
      <c r="BT115" s="801"/>
      <c r="BU115" s="801"/>
      <c r="BV115" s="801">
        <v>540278</v>
      </c>
      <c r="BW115" s="801"/>
      <c r="BX115" s="801"/>
      <c r="BY115" s="801"/>
      <c r="BZ115" s="801"/>
      <c r="CA115" s="801">
        <v>630192</v>
      </c>
      <c r="CB115" s="801"/>
      <c r="CC115" s="801"/>
      <c r="CD115" s="801"/>
      <c r="CE115" s="801"/>
      <c r="CF115" s="859">
        <v>4.2</v>
      </c>
      <c r="CG115" s="860"/>
      <c r="CH115" s="860"/>
      <c r="CI115" s="860"/>
      <c r="CJ115" s="860"/>
      <c r="CK115" s="911"/>
      <c r="CL115" s="805"/>
      <c r="CM115" s="799" t="s">
        <v>459</v>
      </c>
      <c r="CN115" s="736"/>
      <c r="CO115" s="736"/>
      <c r="CP115" s="736"/>
      <c r="CQ115" s="736"/>
      <c r="CR115" s="736"/>
      <c r="CS115" s="736"/>
      <c r="CT115" s="736"/>
      <c r="CU115" s="736"/>
      <c r="CV115" s="736"/>
      <c r="CW115" s="736"/>
      <c r="CX115" s="736"/>
      <c r="CY115" s="736"/>
      <c r="CZ115" s="736"/>
      <c r="DA115" s="736"/>
      <c r="DB115" s="736"/>
      <c r="DC115" s="736"/>
      <c r="DD115" s="736"/>
      <c r="DE115" s="736"/>
      <c r="DF115" s="737"/>
      <c r="DG115" s="763" t="s">
        <v>131</v>
      </c>
      <c r="DH115" s="764"/>
      <c r="DI115" s="764"/>
      <c r="DJ115" s="764"/>
      <c r="DK115" s="765"/>
      <c r="DL115" s="766" t="s">
        <v>410</v>
      </c>
      <c r="DM115" s="764"/>
      <c r="DN115" s="764"/>
      <c r="DO115" s="764"/>
      <c r="DP115" s="765"/>
      <c r="DQ115" s="766" t="s">
        <v>410</v>
      </c>
      <c r="DR115" s="764"/>
      <c r="DS115" s="764"/>
      <c r="DT115" s="764"/>
      <c r="DU115" s="765"/>
      <c r="DV115" s="808" t="s">
        <v>131</v>
      </c>
      <c r="DW115" s="809"/>
      <c r="DX115" s="809"/>
      <c r="DY115" s="809"/>
      <c r="DZ115" s="810"/>
    </row>
    <row r="116" spans="1:130" s="215" customFormat="1" ht="26.25" customHeight="1" x14ac:dyDescent="0.15">
      <c r="A116" s="900"/>
      <c r="B116" s="901"/>
      <c r="C116" s="823" t="s">
        <v>460</v>
      </c>
      <c r="D116" s="823"/>
      <c r="E116" s="823"/>
      <c r="F116" s="823"/>
      <c r="G116" s="823"/>
      <c r="H116" s="823"/>
      <c r="I116" s="823"/>
      <c r="J116" s="823"/>
      <c r="K116" s="823"/>
      <c r="L116" s="823"/>
      <c r="M116" s="823"/>
      <c r="N116" s="823"/>
      <c r="O116" s="823"/>
      <c r="P116" s="823"/>
      <c r="Q116" s="823"/>
      <c r="R116" s="823"/>
      <c r="S116" s="823"/>
      <c r="T116" s="823"/>
      <c r="U116" s="823"/>
      <c r="V116" s="823"/>
      <c r="W116" s="823"/>
      <c r="X116" s="823"/>
      <c r="Y116" s="823"/>
      <c r="Z116" s="824"/>
      <c r="AA116" s="763" t="s">
        <v>131</v>
      </c>
      <c r="AB116" s="764"/>
      <c r="AC116" s="764"/>
      <c r="AD116" s="764"/>
      <c r="AE116" s="765"/>
      <c r="AF116" s="766" t="s">
        <v>131</v>
      </c>
      <c r="AG116" s="764"/>
      <c r="AH116" s="764"/>
      <c r="AI116" s="764"/>
      <c r="AJ116" s="765"/>
      <c r="AK116" s="766" t="s">
        <v>461</v>
      </c>
      <c r="AL116" s="764"/>
      <c r="AM116" s="764"/>
      <c r="AN116" s="764"/>
      <c r="AO116" s="765"/>
      <c r="AP116" s="808" t="s">
        <v>131</v>
      </c>
      <c r="AQ116" s="809"/>
      <c r="AR116" s="809"/>
      <c r="AS116" s="809"/>
      <c r="AT116" s="810"/>
      <c r="AU116" s="916"/>
      <c r="AV116" s="917"/>
      <c r="AW116" s="917"/>
      <c r="AX116" s="917"/>
      <c r="AY116" s="917"/>
      <c r="AZ116" s="893" t="s">
        <v>462</v>
      </c>
      <c r="BA116" s="894"/>
      <c r="BB116" s="894"/>
      <c r="BC116" s="894"/>
      <c r="BD116" s="894"/>
      <c r="BE116" s="894"/>
      <c r="BF116" s="894"/>
      <c r="BG116" s="894"/>
      <c r="BH116" s="894"/>
      <c r="BI116" s="894"/>
      <c r="BJ116" s="894"/>
      <c r="BK116" s="894"/>
      <c r="BL116" s="894"/>
      <c r="BM116" s="894"/>
      <c r="BN116" s="894"/>
      <c r="BO116" s="894"/>
      <c r="BP116" s="895"/>
      <c r="BQ116" s="800" t="s">
        <v>131</v>
      </c>
      <c r="BR116" s="801"/>
      <c r="BS116" s="801"/>
      <c r="BT116" s="801"/>
      <c r="BU116" s="801"/>
      <c r="BV116" s="801" t="s">
        <v>131</v>
      </c>
      <c r="BW116" s="801"/>
      <c r="BX116" s="801"/>
      <c r="BY116" s="801"/>
      <c r="BZ116" s="801"/>
      <c r="CA116" s="801" t="s">
        <v>131</v>
      </c>
      <c r="CB116" s="801"/>
      <c r="CC116" s="801"/>
      <c r="CD116" s="801"/>
      <c r="CE116" s="801"/>
      <c r="CF116" s="859" t="s">
        <v>131</v>
      </c>
      <c r="CG116" s="860"/>
      <c r="CH116" s="860"/>
      <c r="CI116" s="860"/>
      <c r="CJ116" s="860"/>
      <c r="CK116" s="911"/>
      <c r="CL116" s="805"/>
      <c r="CM116" s="799" t="s">
        <v>463</v>
      </c>
      <c r="CN116" s="736"/>
      <c r="CO116" s="736"/>
      <c r="CP116" s="736"/>
      <c r="CQ116" s="736"/>
      <c r="CR116" s="736"/>
      <c r="CS116" s="736"/>
      <c r="CT116" s="736"/>
      <c r="CU116" s="736"/>
      <c r="CV116" s="736"/>
      <c r="CW116" s="736"/>
      <c r="CX116" s="736"/>
      <c r="CY116" s="736"/>
      <c r="CZ116" s="736"/>
      <c r="DA116" s="736"/>
      <c r="DB116" s="736"/>
      <c r="DC116" s="736"/>
      <c r="DD116" s="736"/>
      <c r="DE116" s="736"/>
      <c r="DF116" s="737"/>
      <c r="DG116" s="763" t="s">
        <v>410</v>
      </c>
      <c r="DH116" s="764"/>
      <c r="DI116" s="764"/>
      <c r="DJ116" s="764"/>
      <c r="DK116" s="765"/>
      <c r="DL116" s="766" t="s">
        <v>131</v>
      </c>
      <c r="DM116" s="764"/>
      <c r="DN116" s="764"/>
      <c r="DO116" s="764"/>
      <c r="DP116" s="765"/>
      <c r="DQ116" s="766" t="s">
        <v>410</v>
      </c>
      <c r="DR116" s="764"/>
      <c r="DS116" s="764"/>
      <c r="DT116" s="764"/>
      <c r="DU116" s="765"/>
      <c r="DV116" s="808" t="s">
        <v>131</v>
      </c>
      <c r="DW116" s="809"/>
      <c r="DX116" s="809"/>
      <c r="DY116" s="809"/>
      <c r="DZ116" s="810"/>
    </row>
    <row r="117" spans="1:130" s="215" customFormat="1" ht="26.25" customHeight="1" x14ac:dyDescent="0.15">
      <c r="A117" s="87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861" t="s">
        <v>464</v>
      </c>
      <c r="Z117" s="881"/>
      <c r="AA117" s="886">
        <v>4507302</v>
      </c>
      <c r="AB117" s="887"/>
      <c r="AC117" s="887"/>
      <c r="AD117" s="887"/>
      <c r="AE117" s="888"/>
      <c r="AF117" s="889">
        <v>4404334</v>
      </c>
      <c r="AG117" s="887"/>
      <c r="AH117" s="887"/>
      <c r="AI117" s="887"/>
      <c r="AJ117" s="888"/>
      <c r="AK117" s="889">
        <v>4472119</v>
      </c>
      <c r="AL117" s="887"/>
      <c r="AM117" s="887"/>
      <c r="AN117" s="887"/>
      <c r="AO117" s="888"/>
      <c r="AP117" s="890"/>
      <c r="AQ117" s="891"/>
      <c r="AR117" s="891"/>
      <c r="AS117" s="891"/>
      <c r="AT117" s="892"/>
      <c r="AU117" s="916"/>
      <c r="AV117" s="917"/>
      <c r="AW117" s="917"/>
      <c r="AX117" s="917"/>
      <c r="AY117" s="917"/>
      <c r="AZ117" s="847" t="s">
        <v>465</v>
      </c>
      <c r="BA117" s="848"/>
      <c r="BB117" s="848"/>
      <c r="BC117" s="848"/>
      <c r="BD117" s="848"/>
      <c r="BE117" s="848"/>
      <c r="BF117" s="848"/>
      <c r="BG117" s="848"/>
      <c r="BH117" s="848"/>
      <c r="BI117" s="848"/>
      <c r="BJ117" s="848"/>
      <c r="BK117" s="848"/>
      <c r="BL117" s="848"/>
      <c r="BM117" s="848"/>
      <c r="BN117" s="848"/>
      <c r="BO117" s="848"/>
      <c r="BP117" s="849"/>
      <c r="BQ117" s="800" t="s">
        <v>447</v>
      </c>
      <c r="BR117" s="801"/>
      <c r="BS117" s="801"/>
      <c r="BT117" s="801"/>
      <c r="BU117" s="801"/>
      <c r="BV117" s="801" t="s">
        <v>131</v>
      </c>
      <c r="BW117" s="801"/>
      <c r="BX117" s="801"/>
      <c r="BY117" s="801"/>
      <c r="BZ117" s="801"/>
      <c r="CA117" s="801" t="s">
        <v>131</v>
      </c>
      <c r="CB117" s="801"/>
      <c r="CC117" s="801"/>
      <c r="CD117" s="801"/>
      <c r="CE117" s="801"/>
      <c r="CF117" s="859" t="s">
        <v>131</v>
      </c>
      <c r="CG117" s="860"/>
      <c r="CH117" s="860"/>
      <c r="CI117" s="860"/>
      <c r="CJ117" s="860"/>
      <c r="CK117" s="911"/>
      <c r="CL117" s="805"/>
      <c r="CM117" s="799" t="s">
        <v>466</v>
      </c>
      <c r="CN117" s="736"/>
      <c r="CO117" s="736"/>
      <c r="CP117" s="736"/>
      <c r="CQ117" s="736"/>
      <c r="CR117" s="736"/>
      <c r="CS117" s="736"/>
      <c r="CT117" s="736"/>
      <c r="CU117" s="736"/>
      <c r="CV117" s="736"/>
      <c r="CW117" s="736"/>
      <c r="CX117" s="736"/>
      <c r="CY117" s="736"/>
      <c r="CZ117" s="736"/>
      <c r="DA117" s="736"/>
      <c r="DB117" s="736"/>
      <c r="DC117" s="736"/>
      <c r="DD117" s="736"/>
      <c r="DE117" s="736"/>
      <c r="DF117" s="737"/>
      <c r="DG117" s="763" t="s">
        <v>131</v>
      </c>
      <c r="DH117" s="764"/>
      <c r="DI117" s="764"/>
      <c r="DJ117" s="764"/>
      <c r="DK117" s="765"/>
      <c r="DL117" s="766" t="s">
        <v>450</v>
      </c>
      <c r="DM117" s="764"/>
      <c r="DN117" s="764"/>
      <c r="DO117" s="764"/>
      <c r="DP117" s="765"/>
      <c r="DQ117" s="766" t="s">
        <v>450</v>
      </c>
      <c r="DR117" s="764"/>
      <c r="DS117" s="764"/>
      <c r="DT117" s="764"/>
      <c r="DU117" s="765"/>
      <c r="DV117" s="808" t="s">
        <v>131</v>
      </c>
      <c r="DW117" s="809"/>
      <c r="DX117" s="809"/>
      <c r="DY117" s="809"/>
      <c r="DZ117" s="810"/>
    </row>
    <row r="118" spans="1:130" s="215" customFormat="1" ht="26.25" customHeight="1" x14ac:dyDescent="0.15">
      <c r="A118" s="879" t="s">
        <v>437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82" t="s">
        <v>434</v>
      </c>
      <c r="AB118" s="880"/>
      <c r="AC118" s="880"/>
      <c r="AD118" s="880"/>
      <c r="AE118" s="881"/>
      <c r="AF118" s="882" t="s">
        <v>435</v>
      </c>
      <c r="AG118" s="880"/>
      <c r="AH118" s="880"/>
      <c r="AI118" s="880"/>
      <c r="AJ118" s="881"/>
      <c r="AK118" s="882" t="s">
        <v>308</v>
      </c>
      <c r="AL118" s="880"/>
      <c r="AM118" s="880"/>
      <c r="AN118" s="880"/>
      <c r="AO118" s="881"/>
      <c r="AP118" s="883" t="s">
        <v>436</v>
      </c>
      <c r="AQ118" s="884"/>
      <c r="AR118" s="884"/>
      <c r="AS118" s="884"/>
      <c r="AT118" s="885"/>
      <c r="AU118" s="916"/>
      <c r="AV118" s="917"/>
      <c r="AW118" s="917"/>
      <c r="AX118" s="917"/>
      <c r="AY118" s="917"/>
      <c r="AZ118" s="822" t="s">
        <v>467</v>
      </c>
      <c r="BA118" s="823"/>
      <c r="BB118" s="823"/>
      <c r="BC118" s="823"/>
      <c r="BD118" s="823"/>
      <c r="BE118" s="823"/>
      <c r="BF118" s="823"/>
      <c r="BG118" s="823"/>
      <c r="BH118" s="823"/>
      <c r="BI118" s="823"/>
      <c r="BJ118" s="823"/>
      <c r="BK118" s="823"/>
      <c r="BL118" s="823"/>
      <c r="BM118" s="823"/>
      <c r="BN118" s="823"/>
      <c r="BO118" s="823"/>
      <c r="BP118" s="824"/>
      <c r="BQ118" s="863" t="s">
        <v>131</v>
      </c>
      <c r="BR118" s="829"/>
      <c r="BS118" s="829"/>
      <c r="BT118" s="829"/>
      <c r="BU118" s="829"/>
      <c r="BV118" s="829" t="s">
        <v>131</v>
      </c>
      <c r="BW118" s="829"/>
      <c r="BX118" s="829"/>
      <c r="BY118" s="829"/>
      <c r="BZ118" s="829"/>
      <c r="CA118" s="829" t="s">
        <v>131</v>
      </c>
      <c r="CB118" s="829"/>
      <c r="CC118" s="829"/>
      <c r="CD118" s="829"/>
      <c r="CE118" s="829"/>
      <c r="CF118" s="859" t="s">
        <v>131</v>
      </c>
      <c r="CG118" s="860"/>
      <c r="CH118" s="860"/>
      <c r="CI118" s="860"/>
      <c r="CJ118" s="860"/>
      <c r="CK118" s="911"/>
      <c r="CL118" s="805"/>
      <c r="CM118" s="799" t="s">
        <v>468</v>
      </c>
      <c r="CN118" s="736"/>
      <c r="CO118" s="736"/>
      <c r="CP118" s="736"/>
      <c r="CQ118" s="736"/>
      <c r="CR118" s="736"/>
      <c r="CS118" s="736"/>
      <c r="CT118" s="736"/>
      <c r="CU118" s="736"/>
      <c r="CV118" s="736"/>
      <c r="CW118" s="736"/>
      <c r="CX118" s="736"/>
      <c r="CY118" s="736"/>
      <c r="CZ118" s="736"/>
      <c r="DA118" s="736"/>
      <c r="DB118" s="736"/>
      <c r="DC118" s="736"/>
      <c r="DD118" s="736"/>
      <c r="DE118" s="736"/>
      <c r="DF118" s="737"/>
      <c r="DG118" s="763" t="s">
        <v>131</v>
      </c>
      <c r="DH118" s="764"/>
      <c r="DI118" s="764"/>
      <c r="DJ118" s="764"/>
      <c r="DK118" s="765"/>
      <c r="DL118" s="766" t="s">
        <v>461</v>
      </c>
      <c r="DM118" s="764"/>
      <c r="DN118" s="764"/>
      <c r="DO118" s="764"/>
      <c r="DP118" s="765"/>
      <c r="DQ118" s="766" t="s">
        <v>461</v>
      </c>
      <c r="DR118" s="764"/>
      <c r="DS118" s="764"/>
      <c r="DT118" s="764"/>
      <c r="DU118" s="765"/>
      <c r="DV118" s="808" t="s">
        <v>131</v>
      </c>
      <c r="DW118" s="809"/>
      <c r="DX118" s="809"/>
      <c r="DY118" s="809"/>
      <c r="DZ118" s="810"/>
    </row>
    <row r="119" spans="1:130" s="215" customFormat="1" ht="26.25" customHeight="1" x14ac:dyDescent="0.15">
      <c r="A119" s="802" t="s">
        <v>440</v>
      </c>
      <c r="B119" s="803"/>
      <c r="C119" s="844" t="s">
        <v>441</v>
      </c>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3"/>
      <c r="AA119" s="872" t="s">
        <v>131</v>
      </c>
      <c r="AB119" s="873"/>
      <c r="AC119" s="873"/>
      <c r="AD119" s="873"/>
      <c r="AE119" s="874"/>
      <c r="AF119" s="875" t="s">
        <v>131</v>
      </c>
      <c r="AG119" s="873"/>
      <c r="AH119" s="873"/>
      <c r="AI119" s="873"/>
      <c r="AJ119" s="874"/>
      <c r="AK119" s="875" t="s">
        <v>131</v>
      </c>
      <c r="AL119" s="873"/>
      <c r="AM119" s="873"/>
      <c r="AN119" s="873"/>
      <c r="AO119" s="874"/>
      <c r="AP119" s="876" t="s">
        <v>131</v>
      </c>
      <c r="AQ119" s="877"/>
      <c r="AR119" s="877"/>
      <c r="AS119" s="877"/>
      <c r="AT119" s="878"/>
      <c r="AU119" s="918"/>
      <c r="AV119" s="919"/>
      <c r="AW119" s="919"/>
      <c r="AX119" s="919"/>
      <c r="AY119" s="919"/>
      <c r="AZ119" s="236" t="s">
        <v>192</v>
      </c>
      <c r="BA119" s="236"/>
      <c r="BB119" s="236"/>
      <c r="BC119" s="236"/>
      <c r="BD119" s="236"/>
      <c r="BE119" s="236"/>
      <c r="BF119" s="236"/>
      <c r="BG119" s="236"/>
      <c r="BH119" s="236"/>
      <c r="BI119" s="236"/>
      <c r="BJ119" s="236"/>
      <c r="BK119" s="236"/>
      <c r="BL119" s="236"/>
      <c r="BM119" s="236"/>
      <c r="BN119" s="236"/>
      <c r="BO119" s="861" t="s">
        <v>469</v>
      </c>
      <c r="BP119" s="862"/>
      <c r="BQ119" s="863">
        <v>44828535</v>
      </c>
      <c r="BR119" s="829"/>
      <c r="BS119" s="829"/>
      <c r="BT119" s="829"/>
      <c r="BU119" s="829"/>
      <c r="BV119" s="829">
        <v>43796232</v>
      </c>
      <c r="BW119" s="829"/>
      <c r="BX119" s="829"/>
      <c r="BY119" s="829"/>
      <c r="BZ119" s="829"/>
      <c r="CA119" s="829">
        <v>42956385</v>
      </c>
      <c r="CB119" s="829"/>
      <c r="CC119" s="829"/>
      <c r="CD119" s="829"/>
      <c r="CE119" s="829"/>
      <c r="CF119" s="732"/>
      <c r="CG119" s="733"/>
      <c r="CH119" s="733"/>
      <c r="CI119" s="733"/>
      <c r="CJ119" s="818"/>
      <c r="CK119" s="912"/>
      <c r="CL119" s="807"/>
      <c r="CM119" s="822" t="s">
        <v>470</v>
      </c>
      <c r="CN119" s="823"/>
      <c r="CO119" s="823"/>
      <c r="CP119" s="823"/>
      <c r="CQ119" s="823"/>
      <c r="CR119" s="823"/>
      <c r="CS119" s="823"/>
      <c r="CT119" s="823"/>
      <c r="CU119" s="823"/>
      <c r="CV119" s="823"/>
      <c r="CW119" s="823"/>
      <c r="CX119" s="823"/>
      <c r="CY119" s="823"/>
      <c r="CZ119" s="823"/>
      <c r="DA119" s="823"/>
      <c r="DB119" s="823"/>
      <c r="DC119" s="823"/>
      <c r="DD119" s="823"/>
      <c r="DE119" s="823"/>
      <c r="DF119" s="824"/>
      <c r="DG119" s="747" t="s">
        <v>131</v>
      </c>
      <c r="DH119" s="748"/>
      <c r="DI119" s="748"/>
      <c r="DJ119" s="748"/>
      <c r="DK119" s="749"/>
      <c r="DL119" s="750" t="s">
        <v>131</v>
      </c>
      <c r="DM119" s="748"/>
      <c r="DN119" s="748"/>
      <c r="DO119" s="748"/>
      <c r="DP119" s="749"/>
      <c r="DQ119" s="750" t="s">
        <v>131</v>
      </c>
      <c r="DR119" s="748"/>
      <c r="DS119" s="748"/>
      <c r="DT119" s="748"/>
      <c r="DU119" s="749"/>
      <c r="DV119" s="832" t="s">
        <v>131</v>
      </c>
      <c r="DW119" s="833"/>
      <c r="DX119" s="833"/>
      <c r="DY119" s="833"/>
      <c r="DZ119" s="834"/>
    </row>
    <row r="120" spans="1:130" s="215" customFormat="1" ht="26.25" customHeight="1" x14ac:dyDescent="0.15">
      <c r="A120" s="804"/>
      <c r="B120" s="805"/>
      <c r="C120" s="799" t="s">
        <v>444</v>
      </c>
      <c r="D120" s="736"/>
      <c r="E120" s="736"/>
      <c r="F120" s="736"/>
      <c r="G120" s="736"/>
      <c r="H120" s="736"/>
      <c r="I120" s="736"/>
      <c r="J120" s="736"/>
      <c r="K120" s="736"/>
      <c r="L120" s="736"/>
      <c r="M120" s="736"/>
      <c r="N120" s="736"/>
      <c r="O120" s="736"/>
      <c r="P120" s="736"/>
      <c r="Q120" s="736"/>
      <c r="R120" s="736"/>
      <c r="S120" s="736"/>
      <c r="T120" s="736"/>
      <c r="U120" s="736"/>
      <c r="V120" s="736"/>
      <c r="W120" s="736"/>
      <c r="X120" s="736"/>
      <c r="Y120" s="736"/>
      <c r="Z120" s="737"/>
      <c r="AA120" s="763" t="s">
        <v>471</v>
      </c>
      <c r="AB120" s="764"/>
      <c r="AC120" s="764"/>
      <c r="AD120" s="764"/>
      <c r="AE120" s="765"/>
      <c r="AF120" s="766" t="s">
        <v>450</v>
      </c>
      <c r="AG120" s="764"/>
      <c r="AH120" s="764"/>
      <c r="AI120" s="764"/>
      <c r="AJ120" s="765"/>
      <c r="AK120" s="766" t="s">
        <v>131</v>
      </c>
      <c r="AL120" s="764"/>
      <c r="AM120" s="764"/>
      <c r="AN120" s="764"/>
      <c r="AO120" s="765"/>
      <c r="AP120" s="808" t="s">
        <v>131</v>
      </c>
      <c r="AQ120" s="809"/>
      <c r="AR120" s="809"/>
      <c r="AS120" s="809"/>
      <c r="AT120" s="810"/>
      <c r="AU120" s="864" t="s">
        <v>472</v>
      </c>
      <c r="AV120" s="865"/>
      <c r="AW120" s="865"/>
      <c r="AX120" s="865"/>
      <c r="AY120" s="866"/>
      <c r="AZ120" s="844" t="s">
        <v>473</v>
      </c>
      <c r="BA120" s="792"/>
      <c r="BB120" s="792"/>
      <c r="BC120" s="792"/>
      <c r="BD120" s="792"/>
      <c r="BE120" s="792"/>
      <c r="BF120" s="792"/>
      <c r="BG120" s="792"/>
      <c r="BH120" s="792"/>
      <c r="BI120" s="792"/>
      <c r="BJ120" s="792"/>
      <c r="BK120" s="792"/>
      <c r="BL120" s="792"/>
      <c r="BM120" s="792"/>
      <c r="BN120" s="792"/>
      <c r="BO120" s="792"/>
      <c r="BP120" s="793"/>
      <c r="BQ120" s="845">
        <v>10818578</v>
      </c>
      <c r="BR120" s="826"/>
      <c r="BS120" s="826"/>
      <c r="BT120" s="826"/>
      <c r="BU120" s="826"/>
      <c r="BV120" s="826">
        <v>11258563</v>
      </c>
      <c r="BW120" s="826"/>
      <c r="BX120" s="826"/>
      <c r="BY120" s="826"/>
      <c r="BZ120" s="826"/>
      <c r="CA120" s="826">
        <v>11841454</v>
      </c>
      <c r="CB120" s="826"/>
      <c r="CC120" s="826"/>
      <c r="CD120" s="826"/>
      <c r="CE120" s="826"/>
      <c r="CF120" s="850">
        <v>79.400000000000006</v>
      </c>
      <c r="CG120" s="851"/>
      <c r="CH120" s="851"/>
      <c r="CI120" s="851"/>
      <c r="CJ120" s="851"/>
      <c r="CK120" s="852" t="s">
        <v>474</v>
      </c>
      <c r="CL120" s="836"/>
      <c r="CM120" s="836"/>
      <c r="CN120" s="836"/>
      <c r="CO120" s="837"/>
      <c r="CP120" s="856" t="s">
        <v>475</v>
      </c>
      <c r="CQ120" s="857"/>
      <c r="CR120" s="857"/>
      <c r="CS120" s="857"/>
      <c r="CT120" s="857"/>
      <c r="CU120" s="857"/>
      <c r="CV120" s="857"/>
      <c r="CW120" s="857"/>
      <c r="CX120" s="857"/>
      <c r="CY120" s="857"/>
      <c r="CZ120" s="857"/>
      <c r="DA120" s="857"/>
      <c r="DB120" s="857"/>
      <c r="DC120" s="857"/>
      <c r="DD120" s="857"/>
      <c r="DE120" s="857"/>
      <c r="DF120" s="858"/>
      <c r="DG120" s="845">
        <v>9907738</v>
      </c>
      <c r="DH120" s="826"/>
      <c r="DI120" s="826"/>
      <c r="DJ120" s="826"/>
      <c r="DK120" s="826"/>
      <c r="DL120" s="826">
        <v>9692024</v>
      </c>
      <c r="DM120" s="826"/>
      <c r="DN120" s="826"/>
      <c r="DO120" s="826"/>
      <c r="DP120" s="826"/>
      <c r="DQ120" s="826">
        <v>9135627</v>
      </c>
      <c r="DR120" s="826"/>
      <c r="DS120" s="826"/>
      <c r="DT120" s="826"/>
      <c r="DU120" s="826"/>
      <c r="DV120" s="827">
        <v>61.3</v>
      </c>
      <c r="DW120" s="827"/>
      <c r="DX120" s="827"/>
      <c r="DY120" s="827"/>
      <c r="DZ120" s="828"/>
    </row>
    <row r="121" spans="1:130" s="215" customFormat="1" ht="26.25" customHeight="1" x14ac:dyDescent="0.15">
      <c r="A121" s="804"/>
      <c r="B121" s="805"/>
      <c r="C121" s="847" t="s">
        <v>476</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763">
        <v>6343</v>
      </c>
      <c r="AB121" s="764"/>
      <c r="AC121" s="764"/>
      <c r="AD121" s="764"/>
      <c r="AE121" s="765"/>
      <c r="AF121" s="766">
        <v>6343</v>
      </c>
      <c r="AG121" s="764"/>
      <c r="AH121" s="764"/>
      <c r="AI121" s="764"/>
      <c r="AJ121" s="765"/>
      <c r="AK121" s="766">
        <v>6343</v>
      </c>
      <c r="AL121" s="764"/>
      <c r="AM121" s="764"/>
      <c r="AN121" s="764"/>
      <c r="AO121" s="765"/>
      <c r="AP121" s="808">
        <v>0</v>
      </c>
      <c r="AQ121" s="809"/>
      <c r="AR121" s="809"/>
      <c r="AS121" s="809"/>
      <c r="AT121" s="810"/>
      <c r="AU121" s="867"/>
      <c r="AV121" s="868"/>
      <c r="AW121" s="868"/>
      <c r="AX121" s="868"/>
      <c r="AY121" s="869"/>
      <c r="AZ121" s="799" t="s">
        <v>477</v>
      </c>
      <c r="BA121" s="736"/>
      <c r="BB121" s="736"/>
      <c r="BC121" s="736"/>
      <c r="BD121" s="736"/>
      <c r="BE121" s="736"/>
      <c r="BF121" s="736"/>
      <c r="BG121" s="736"/>
      <c r="BH121" s="736"/>
      <c r="BI121" s="736"/>
      <c r="BJ121" s="736"/>
      <c r="BK121" s="736"/>
      <c r="BL121" s="736"/>
      <c r="BM121" s="736"/>
      <c r="BN121" s="736"/>
      <c r="BO121" s="736"/>
      <c r="BP121" s="737"/>
      <c r="BQ121" s="800">
        <v>4544645</v>
      </c>
      <c r="BR121" s="801"/>
      <c r="BS121" s="801"/>
      <c r="BT121" s="801"/>
      <c r="BU121" s="801"/>
      <c r="BV121" s="801">
        <v>3789544</v>
      </c>
      <c r="BW121" s="801"/>
      <c r="BX121" s="801"/>
      <c r="BY121" s="801"/>
      <c r="BZ121" s="801"/>
      <c r="CA121" s="801">
        <v>3614785</v>
      </c>
      <c r="CB121" s="801"/>
      <c r="CC121" s="801"/>
      <c r="CD121" s="801"/>
      <c r="CE121" s="801"/>
      <c r="CF121" s="859">
        <v>24.3</v>
      </c>
      <c r="CG121" s="860"/>
      <c r="CH121" s="860"/>
      <c r="CI121" s="860"/>
      <c r="CJ121" s="860"/>
      <c r="CK121" s="853"/>
      <c r="CL121" s="839"/>
      <c r="CM121" s="839"/>
      <c r="CN121" s="839"/>
      <c r="CO121" s="840"/>
      <c r="CP121" s="819" t="s">
        <v>412</v>
      </c>
      <c r="CQ121" s="820"/>
      <c r="CR121" s="820"/>
      <c r="CS121" s="820"/>
      <c r="CT121" s="820"/>
      <c r="CU121" s="820"/>
      <c r="CV121" s="820"/>
      <c r="CW121" s="820"/>
      <c r="CX121" s="820"/>
      <c r="CY121" s="820"/>
      <c r="CZ121" s="820"/>
      <c r="DA121" s="820"/>
      <c r="DB121" s="820"/>
      <c r="DC121" s="820"/>
      <c r="DD121" s="820"/>
      <c r="DE121" s="820"/>
      <c r="DF121" s="821"/>
      <c r="DG121" s="800">
        <v>2272989</v>
      </c>
      <c r="DH121" s="801"/>
      <c r="DI121" s="801"/>
      <c r="DJ121" s="801"/>
      <c r="DK121" s="801"/>
      <c r="DL121" s="801">
        <v>2206701</v>
      </c>
      <c r="DM121" s="801"/>
      <c r="DN121" s="801"/>
      <c r="DO121" s="801"/>
      <c r="DP121" s="801"/>
      <c r="DQ121" s="801">
        <v>2192885</v>
      </c>
      <c r="DR121" s="801"/>
      <c r="DS121" s="801"/>
      <c r="DT121" s="801"/>
      <c r="DU121" s="801"/>
      <c r="DV121" s="778">
        <v>14.7</v>
      </c>
      <c r="DW121" s="778"/>
      <c r="DX121" s="778"/>
      <c r="DY121" s="778"/>
      <c r="DZ121" s="779"/>
    </row>
    <row r="122" spans="1:130" s="215" customFormat="1" ht="26.25" customHeight="1" x14ac:dyDescent="0.15">
      <c r="A122" s="804"/>
      <c r="B122" s="805"/>
      <c r="C122" s="799" t="s">
        <v>456</v>
      </c>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7"/>
      <c r="AA122" s="763" t="s">
        <v>450</v>
      </c>
      <c r="AB122" s="764"/>
      <c r="AC122" s="764"/>
      <c r="AD122" s="764"/>
      <c r="AE122" s="765"/>
      <c r="AF122" s="766" t="s">
        <v>450</v>
      </c>
      <c r="AG122" s="764"/>
      <c r="AH122" s="764"/>
      <c r="AI122" s="764"/>
      <c r="AJ122" s="765"/>
      <c r="AK122" s="766" t="s">
        <v>131</v>
      </c>
      <c r="AL122" s="764"/>
      <c r="AM122" s="764"/>
      <c r="AN122" s="764"/>
      <c r="AO122" s="765"/>
      <c r="AP122" s="808" t="s">
        <v>131</v>
      </c>
      <c r="AQ122" s="809"/>
      <c r="AR122" s="809"/>
      <c r="AS122" s="809"/>
      <c r="AT122" s="810"/>
      <c r="AU122" s="867"/>
      <c r="AV122" s="868"/>
      <c r="AW122" s="868"/>
      <c r="AX122" s="868"/>
      <c r="AY122" s="869"/>
      <c r="AZ122" s="822" t="s">
        <v>478</v>
      </c>
      <c r="BA122" s="823"/>
      <c r="BB122" s="823"/>
      <c r="BC122" s="823"/>
      <c r="BD122" s="823"/>
      <c r="BE122" s="823"/>
      <c r="BF122" s="823"/>
      <c r="BG122" s="823"/>
      <c r="BH122" s="823"/>
      <c r="BI122" s="823"/>
      <c r="BJ122" s="823"/>
      <c r="BK122" s="823"/>
      <c r="BL122" s="823"/>
      <c r="BM122" s="823"/>
      <c r="BN122" s="823"/>
      <c r="BO122" s="823"/>
      <c r="BP122" s="824"/>
      <c r="BQ122" s="863">
        <v>29608069</v>
      </c>
      <c r="BR122" s="829"/>
      <c r="BS122" s="829"/>
      <c r="BT122" s="829"/>
      <c r="BU122" s="829"/>
      <c r="BV122" s="829">
        <v>28485977</v>
      </c>
      <c r="BW122" s="829"/>
      <c r="BX122" s="829"/>
      <c r="BY122" s="829"/>
      <c r="BZ122" s="829"/>
      <c r="CA122" s="829">
        <v>28032483</v>
      </c>
      <c r="CB122" s="829"/>
      <c r="CC122" s="829"/>
      <c r="CD122" s="829"/>
      <c r="CE122" s="829"/>
      <c r="CF122" s="830">
        <v>188.1</v>
      </c>
      <c r="CG122" s="831"/>
      <c r="CH122" s="831"/>
      <c r="CI122" s="831"/>
      <c r="CJ122" s="831"/>
      <c r="CK122" s="853"/>
      <c r="CL122" s="839"/>
      <c r="CM122" s="839"/>
      <c r="CN122" s="839"/>
      <c r="CO122" s="840"/>
      <c r="CP122" s="819" t="s">
        <v>414</v>
      </c>
      <c r="CQ122" s="820"/>
      <c r="CR122" s="820"/>
      <c r="CS122" s="820"/>
      <c r="CT122" s="820"/>
      <c r="CU122" s="820"/>
      <c r="CV122" s="820"/>
      <c r="CW122" s="820"/>
      <c r="CX122" s="820"/>
      <c r="CY122" s="820"/>
      <c r="CZ122" s="820"/>
      <c r="DA122" s="820"/>
      <c r="DB122" s="820"/>
      <c r="DC122" s="820"/>
      <c r="DD122" s="820"/>
      <c r="DE122" s="820"/>
      <c r="DF122" s="821"/>
      <c r="DG122" s="800">
        <v>1663731</v>
      </c>
      <c r="DH122" s="801"/>
      <c r="DI122" s="801"/>
      <c r="DJ122" s="801"/>
      <c r="DK122" s="801"/>
      <c r="DL122" s="801">
        <v>1592746</v>
      </c>
      <c r="DM122" s="801"/>
      <c r="DN122" s="801"/>
      <c r="DO122" s="801"/>
      <c r="DP122" s="801"/>
      <c r="DQ122" s="801">
        <v>1578839</v>
      </c>
      <c r="DR122" s="801"/>
      <c r="DS122" s="801"/>
      <c r="DT122" s="801"/>
      <c r="DU122" s="801"/>
      <c r="DV122" s="778">
        <v>10.6</v>
      </c>
      <c r="DW122" s="778"/>
      <c r="DX122" s="778"/>
      <c r="DY122" s="778"/>
      <c r="DZ122" s="779"/>
    </row>
    <row r="123" spans="1:130" s="215" customFormat="1" ht="26.25" customHeight="1" x14ac:dyDescent="0.15">
      <c r="A123" s="804"/>
      <c r="B123" s="805"/>
      <c r="C123" s="799" t="s">
        <v>463</v>
      </c>
      <c r="D123" s="736"/>
      <c r="E123" s="736"/>
      <c r="F123" s="736"/>
      <c r="G123" s="736"/>
      <c r="H123" s="736"/>
      <c r="I123" s="736"/>
      <c r="J123" s="736"/>
      <c r="K123" s="736"/>
      <c r="L123" s="736"/>
      <c r="M123" s="736"/>
      <c r="N123" s="736"/>
      <c r="O123" s="736"/>
      <c r="P123" s="736"/>
      <c r="Q123" s="736"/>
      <c r="R123" s="736"/>
      <c r="S123" s="736"/>
      <c r="T123" s="736"/>
      <c r="U123" s="736"/>
      <c r="V123" s="736"/>
      <c r="W123" s="736"/>
      <c r="X123" s="736"/>
      <c r="Y123" s="736"/>
      <c r="Z123" s="737"/>
      <c r="AA123" s="763" t="s">
        <v>131</v>
      </c>
      <c r="AB123" s="764"/>
      <c r="AC123" s="764"/>
      <c r="AD123" s="764"/>
      <c r="AE123" s="765"/>
      <c r="AF123" s="766" t="s">
        <v>450</v>
      </c>
      <c r="AG123" s="764"/>
      <c r="AH123" s="764"/>
      <c r="AI123" s="764"/>
      <c r="AJ123" s="765"/>
      <c r="AK123" s="766" t="s">
        <v>131</v>
      </c>
      <c r="AL123" s="764"/>
      <c r="AM123" s="764"/>
      <c r="AN123" s="764"/>
      <c r="AO123" s="765"/>
      <c r="AP123" s="808" t="s">
        <v>131</v>
      </c>
      <c r="AQ123" s="809"/>
      <c r="AR123" s="809"/>
      <c r="AS123" s="809"/>
      <c r="AT123" s="810"/>
      <c r="AU123" s="870"/>
      <c r="AV123" s="871"/>
      <c r="AW123" s="871"/>
      <c r="AX123" s="871"/>
      <c r="AY123" s="871"/>
      <c r="AZ123" s="236" t="s">
        <v>192</v>
      </c>
      <c r="BA123" s="236"/>
      <c r="BB123" s="236"/>
      <c r="BC123" s="236"/>
      <c r="BD123" s="236"/>
      <c r="BE123" s="236"/>
      <c r="BF123" s="236"/>
      <c r="BG123" s="236"/>
      <c r="BH123" s="236"/>
      <c r="BI123" s="236"/>
      <c r="BJ123" s="236"/>
      <c r="BK123" s="236"/>
      <c r="BL123" s="236"/>
      <c r="BM123" s="236"/>
      <c r="BN123" s="236"/>
      <c r="BO123" s="861" t="s">
        <v>479</v>
      </c>
      <c r="BP123" s="862"/>
      <c r="BQ123" s="816">
        <v>44971292</v>
      </c>
      <c r="BR123" s="817"/>
      <c r="BS123" s="817"/>
      <c r="BT123" s="817"/>
      <c r="BU123" s="817"/>
      <c r="BV123" s="817">
        <v>43534084</v>
      </c>
      <c r="BW123" s="817"/>
      <c r="BX123" s="817"/>
      <c r="BY123" s="817"/>
      <c r="BZ123" s="817"/>
      <c r="CA123" s="817">
        <v>43488722</v>
      </c>
      <c r="CB123" s="817"/>
      <c r="CC123" s="817"/>
      <c r="CD123" s="817"/>
      <c r="CE123" s="817"/>
      <c r="CF123" s="732"/>
      <c r="CG123" s="733"/>
      <c r="CH123" s="733"/>
      <c r="CI123" s="733"/>
      <c r="CJ123" s="818"/>
      <c r="CK123" s="853"/>
      <c r="CL123" s="839"/>
      <c r="CM123" s="839"/>
      <c r="CN123" s="839"/>
      <c r="CO123" s="840"/>
      <c r="CP123" s="819" t="s">
        <v>408</v>
      </c>
      <c r="CQ123" s="820"/>
      <c r="CR123" s="820"/>
      <c r="CS123" s="820"/>
      <c r="CT123" s="820"/>
      <c r="CU123" s="820"/>
      <c r="CV123" s="820"/>
      <c r="CW123" s="820"/>
      <c r="CX123" s="820"/>
      <c r="CY123" s="820"/>
      <c r="CZ123" s="820"/>
      <c r="DA123" s="820"/>
      <c r="DB123" s="820"/>
      <c r="DC123" s="820"/>
      <c r="DD123" s="820"/>
      <c r="DE123" s="820"/>
      <c r="DF123" s="821"/>
      <c r="DG123" s="763">
        <v>28798</v>
      </c>
      <c r="DH123" s="764"/>
      <c r="DI123" s="764"/>
      <c r="DJ123" s="764"/>
      <c r="DK123" s="765"/>
      <c r="DL123" s="766" t="s">
        <v>131</v>
      </c>
      <c r="DM123" s="764"/>
      <c r="DN123" s="764"/>
      <c r="DO123" s="764"/>
      <c r="DP123" s="765"/>
      <c r="DQ123" s="766">
        <v>41531</v>
      </c>
      <c r="DR123" s="764"/>
      <c r="DS123" s="764"/>
      <c r="DT123" s="764"/>
      <c r="DU123" s="765"/>
      <c r="DV123" s="808">
        <v>0.3</v>
      </c>
      <c r="DW123" s="809"/>
      <c r="DX123" s="809"/>
      <c r="DY123" s="809"/>
      <c r="DZ123" s="810"/>
    </row>
    <row r="124" spans="1:130" s="215" customFormat="1" ht="26.25" customHeight="1" thickBot="1" x14ac:dyDescent="0.2">
      <c r="A124" s="804"/>
      <c r="B124" s="805"/>
      <c r="C124" s="799" t="s">
        <v>466</v>
      </c>
      <c r="D124" s="736"/>
      <c r="E124" s="736"/>
      <c r="F124" s="736"/>
      <c r="G124" s="736"/>
      <c r="H124" s="736"/>
      <c r="I124" s="736"/>
      <c r="J124" s="736"/>
      <c r="K124" s="736"/>
      <c r="L124" s="736"/>
      <c r="M124" s="736"/>
      <c r="N124" s="736"/>
      <c r="O124" s="736"/>
      <c r="P124" s="736"/>
      <c r="Q124" s="736"/>
      <c r="R124" s="736"/>
      <c r="S124" s="736"/>
      <c r="T124" s="736"/>
      <c r="U124" s="736"/>
      <c r="V124" s="736"/>
      <c r="W124" s="736"/>
      <c r="X124" s="736"/>
      <c r="Y124" s="736"/>
      <c r="Z124" s="737"/>
      <c r="AA124" s="763" t="s">
        <v>131</v>
      </c>
      <c r="AB124" s="764"/>
      <c r="AC124" s="764"/>
      <c r="AD124" s="764"/>
      <c r="AE124" s="765"/>
      <c r="AF124" s="766" t="s">
        <v>131</v>
      </c>
      <c r="AG124" s="764"/>
      <c r="AH124" s="764"/>
      <c r="AI124" s="764"/>
      <c r="AJ124" s="765"/>
      <c r="AK124" s="766" t="s">
        <v>131</v>
      </c>
      <c r="AL124" s="764"/>
      <c r="AM124" s="764"/>
      <c r="AN124" s="764"/>
      <c r="AO124" s="765"/>
      <c r="AP124" s="808" t="s">
        <v>131</v>
      </c>
      <c r="AQ124" s="809"/>
      <c r="AR124" s="809"/>
      <c r="AS124" s="809"/>
      <c r="AT124" s="810"/>
      <c r="AU124" s="811" t="s">
        <v>480</v>
      </c>
      <c r="AV124" s="812"/>
      <c r="AW124" s="812"/>
      <c r="AX124" s="812"/>
      <c r="AY124" s="812"/>
      <c r="AZ124" s="812"/>
      <c r="BA124" s="812"/>
      <c r="BB124" s="812"/>
      <c r="BC124" s="812"/>
      <c r="BD124" s="812"/>
      <c r="BE124" s="812"/>
      <c r="BF124" s="812"/>
      <c r="BG124" s="812"/>
      <c r="BH124" s="812"/>
      <c r="BI124" s="812"/>
      <c r="BJ124" s="812"/>
      <c r="BK124" s="812"/>
      <c r="BL124" s="812"/>
      <c r="BM124" s="812"/>
      <c r="BN124" s="812"/>
      <c r="BO124" s="812"/>
      <c r="BP124" s="813"/>
      <c r="BQ124" s="814" t="s">
        <v>131</v>
      </c>
      <c r="BR124" s="815"/>
      <c r="BS124" s="815"/>
      <c r="BT124" s="815"/>
      <c r="BU124" s="815"/>
      <c r="BV124" s="815">
        <v>1.8</v>
      </c>
      <c r="BW124" s="815"/>
      <c r="BX124" s="815"/>
      <c r="BY124" s="815"/>
      <c r="BZ124" s="815"/>
      <c r="CA124" s="815" t="s">
        <v>131</v>
      </c>
      <c r="CB124" s="815"/>
      <c r="CC124" s="815"/>
      <c r="CD124" s="815"/>
      <c r="CE124" s="815"/>
      <c r="CF124" s="710"/>
      <c r="CG124" s="711"/>
      <c r="CH124" s="711"/>
      <c r="CI124" s="711"/>
      <c r="CJ124" s="846"/>
      <c r="CK124" s="854"/>
      <c r="CL124" s="854"/>
      <c r="CM124" s="854"/>
      <c r="CN124" s="854"/>
      <c r="CO124" s="855"/>
      <c r="CP124" s="819" t="s">
        <v>481</v>
      </c>
      <c r="CQ124" s="820"/>
      <c r="CR124" s="820"/>
      <c r="CS124" s="820"/>
      <c r="CT124" s="820"/>
      <c r="CU124" s="820"/>
      <c r="CV124" s="820"/>
      <c r="CW124" s="820"/>
      <c r="CX124" s="820"/>
      <c r="CY124" s="820"/>
      <c r="CZ124" s="820"/>
      <c r="DA124" s="820"/>
      <c r="DB124" s="820"/>
      <c r="DC124" s="820"/>
      <c r="DD124" s="820"/>
      <c r="DE124" s="820"/>
      <c r="DF124" s="821"/>
      <c r="DG124" s="747" t="s">
        <v>131</v>
      </c>
      <c r="DH124" s="748"/>
      <c r="DI124" s="748"/>
      <c r="DJ124" s="748"/>
      <c r="DK124" s="749"/>
      <c r="DL124" s="750" t="s">
        <v>131</v>
      </c>
      <c r="DM124" s="748"/>
      <c r="DN124" s="748"/>
      <c r="DO124" s="748"/>
      <c r="DP124" s="749"/>
      <c r="DQ124" s="750" t="s">
        <v>131</v>
      </c>
      <c r="DR124" s="748"/>
      <c r="DS124" s="748"/>
      <c r="DT124" s="748"/>
      <c r="DU124" s="749"/>
      <c r="DV124" s="832" t="s">
        <v>131</v>
      </c>
      <c r="DW124" s="833"/>
      <c r="DX124" s="833"/>
      <c r="DY124" s="833"/>
      <c r="DZ124" s="834"/>
    </row>
    <row r="125" spans="1:130" s="215" customFormat="1" ht="26.25" customHeight="1" x14ac:dyDescent="0.15">
      <c r="A125" s="804"/>
      <c r="B125" s="805"/>
      <c r="C125" s="799" t="s">
        <v>468</v>
      </c>
      <c r="D125" s="736"/>
      <c r="E125" s="736"/>
      <c r="F125" s="736"/>
      <c r="G125" s="736"/>
      <c r="H125" s="736"/>
      <c r="I125" s="736"/>
      <c r="J125" s="736"/>
      <c r="K125" s="736"/>
      <c r="L125" s="736"/>
      <c r="M125" s="736"/>
      <c r="N125" s="736"/>
      <c r="O125" s="736"/>
      <c r="P125" s="736"/>
      <c r="Q125" s="736"/>
      <c r="R125" s="736"/>
      <c r="S125" s="736"/>
      <c r="T125" s="736"/>
      <c r="U125" s="736"/>
      <c r="V125" s="736"/>
      <c r="W125" s="736"/>
      <c r="X125" s="736"/>
      <c r="Y125" s="736"/>
      <c r="Z125" s="737"/>
      <c r="AA125" s="763" t="s">
        <v>131</v>
      </c>
      <c r="AB125" s="764"/>
      <c r="AC125" s="764"/>
      <c r="AD125" s="764"/>
      <c r="AE125" s="765"/>
      <c r="AF125" s="766" t="s">
        <v>131</v>
      </c>
      <c r="AG125" s="764"/>
      <c r="AH125" s="764"/>
      <c r="AI125" s="764"/>
      <c r="AJ125" s="765"/>
      <c r="AK125" s="766" t="s">
        <v>131</v>
      </c>
      <c r="AL125" s="764"/>
      <c r="AM125" s="764"/>
      <c r="AN125" s="764"/>
      <c r="AO125" s="765"/>
      <c r="AP125" s="808" t="s">
        <v>131</v>
      </c>
      <c r="AQ125" s="809"/>
      <c r="AR125" s="809"/>
      <c r="AS125" s="809"/>
      <c r="AT125" s="810"/>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35" t="s">
        <v>482</v>
      </c>
      <c r="CL125" s="836"/>
      <c r="CM125" s="836"/>
      <c r="CN125" s="836"/>
      <c r="CO125" s="837"/>
      <c r="CP125" s="844" t="s">
        <v>483</v>
      </c>
      <c r="CQ125" s="792"/>
      <c r="CR125" s="792"/>
      <c r="CS125" s="792"/>
      <c r="CT125" s="792"/>
      <c r="CU125" s="792"/>
      <c r="CV125" s="792"/>
      <c r="CW125" s="792"/>
      <c r="CX125" s="792"/>
      <c r="CY125" s="792"/>
      <c r="CZ125" s="792"/>
      <c r="DA125" s="792"/>
      <c r="DB125" s="792"/>
      <c r="DC125" s="792"/>
      <c r="DD125" s="792"/>
      <c r="DE125" s="792"/>
      <c r="DF125" s="793"/>
      <c r="DG125" s="845" t="s">
        <v>131</v>
      </c>
      <c r="DH125" s="826"/>
      <c r="DI125" s="826"/>
      <c r="DJ125" s="826"/>
      <c r="DK125" s="826"/>
      <c r="DL125" s="826" t="s">
        <v>131</v>
      </c>
      <c r="DM125" s="826"/>
      <c r="DN125" s="826"/>
      <c r="DO125" s="826"/>
      <c r="DP125" s="826"/>
      <c r="DQ125" s="826" t="s">
        <v>131</v>
      </c>
      <c r="DR125" s="826"/>
      <c r="DS125" s="826"/>
      <c r="DT125" s="826"/>
      <c r="DU125" s="826"/>
      <c r="DV125" s="827" t="s">
        <v>131</v>
      </c>
      <c r="DW125" s="827"/>
      <c r="DX125" s="827"/>
      <c r="DY125" s="827"/>
      <c r="DZ125" s="828"/>
    </row>
    <row r="126" spans="1:130" s="215" customFormat="1" ht="26.25" customHeight="1" thickBot="1" x14ac:dyDescent="0.2">
      <c r="A126" s="804"/>
      <c r="B126" s="805"/>
      <c r="C126" s="799" t="s">
        <v>470</v>
      </c>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7"/>
      <c r="AA126" s="763" t="s">
        <v>131</v>
      </c>
      <c r="AB126" s="764"/>
      <c r="AC126" s="764"/>
      <c r="AD126" s="764"/>
      <c r="AE126" s="765"/>
      <c r="AF126" s="766" t="s">
        <v>131</v>
      </c>
      <c r="AG126" s="764"/>
      <c r="AH126" s="764"/>
      <c r="AI126" s="764"/>
      <c r="AJ126" s="765"/>
      <c r="AK126" s="766" t="s">
        <v>131</v>
      </c>
      <c r="AL126" s="764"/>
      <c r="AM126" s="764"/>
      <c r="AN126" s="764"/>
      <c r="AO126" s="765"/>
      <c r="AP126" s="808" t="s">
        <v>131</v>
      </c>
      <c r="AQ126" s="809"/>
      <c r="AR126" s="809"/>
      <c r="AS126" s="809"/>
      <c r="AT126" s="810"/>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38"/>
      <c r="CL126" s="839"/>
      <c r="CM126" s="839"/>
      <c r="CN126" s="839"/>
      <c r="CO126" s="840"/>
      <c r="CP126" s="799" t="s">
        <v>484</v>
      </c>
      <c r="CQ126" s="736"/>
      <c r="CR126" s="736"/>
      <c r="CS126" s="736"/>
      <c r="CT126" s="736"/>
      <c r="CU126" s="736"/>
      <c r="CV126" s="736"/>
      <c r="CW126" s="736"/>
      <c r="CX126" s="736"/>
      <c r="CY126" s="736"/>
      <c r="CZ126" s="736"/>
      <c r="DA126" s="736"/>
      <c r="DB126" s="736"/>
      <c r="DC126" s="736"/>
      <c r="DD126" s="736"/>
      <c r="DE126" s="736"/>
      <c r="DF126" s="737"/>
      <c r="DG126" s="800" t="s">
        <v>131</v>
      </c>
      <c r="DH126" s="801"/>
      <c r="DI126" s="801"/>
      <c r="DJ126" s="801"/>
      <c r="DK126" s="801"/>
      <c r="DL126" s="801" t="s">
        <v>131</v>
      </c>
      <c r="DM126" s="801"/>
      <c r="DN126" s="801"/>
      <c r="DO126" s="801"/>
      <c r="DP126" s="801"/>
      <c r="DQ126" s="801" t="s">
        <v>131</v>
      </c>
      <c r="DR126" s="801"/>
      <c r="DS126" s="801"/>
      <c r="DT126" s="801"/>
      <c r="DU126" s="801"/>
      <c r="DV126" s="778" t="s">
        <v>450</v>
      </c>
      <c r="DW126" s="778"/>
      <c r="DX126" s="778"/>
      <c r="DY126" s="778"/>
      <c r="DZ126" s="779"/>
    </row>
    <row r="127" spans="1:130" s="215" customFormat="1" ht="26.25" customHeight="1" x14ac:dyDescent="0.15">
      <c r="A127" s="806"/>
      <c r="B127" s="807"/>
      <c r="C127" s="822" t="s">
        <v>485</v>
      </c>
      <c r="D127" s="823"/>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4"/>
      <c r="AA127" s="763">
        <v>3501</v>
      </c>
      <c r="AB127" s="764"/>
      <c r="AC127" s="764"/>
      <c r="AD127" s="764"/>
      <c r="AE127" s="765"/>
      <c r="AF127" s="766">
        <v>2790</v>
      </c>
      <c r="AG127" s="764"/>
      <c r="AH127" s="764"/>
      <c r="AI127" s="764"/>
      <c r="AJ127" s="765"/>
      <c r="AK127" s="766">
        <v>19075</v>
      </c>
      <c r="AL127" s="764"/>
      <c r="AM127" s="764"/>
      <c r="AN127" s="764"/>
      <c r="AO127" s="765"/>
      <c r="AP127" s="808">
        <v>0.1</v>
      </c>
      <c r="AQ127" s="809"/>
      <c r="AR127" s="809"/>
      <c r="AS127" s="809"/>
      <c r="AT127" s="810"/>
      <c r="AU127" s="217"/>
      <c r="AV127" s="217"/>
      <c r="AW127" s="217"/>
      <c r="AX127" s="825" t="s">
        <v>486</v>
      </c>
      <c r="AY127" s="796"/>
      <c r="AZ127" s="796"/>
      <c r="BA127" s="796"/>
      <c r="BB127" s="796"/>
      <c r="BC127" s="796"/>
      <c r="BD127" s="796"/>
      <c r="BE127" s="797"/>
      <c r="BF127" s="795" t="s">
        <v>487</v>
      </c>
      <c r="BG127" s="796"/>
      <c r="BH127" s="796"/>
      <c r="BI127" s="796"/>
      <c r="BJ127" s="796"/>
      <c r="BK127" s="796"/>
      <c r="BL127" s="797"/>
      <c r="BM127" s="795" t="s">
        <v>488</v>
      </c>
      <c r="BN127" s="796"/>
      <c r="BO127" s="796"/>
      <c r="BP127" s="796"/>
      <c r="BQ127" s="796"/>
      <c r="BR127" s="796"/>
      <c r="BS127" s="797"/>
      <c r="BT127" s="795" t="s">
        <v>489</v>
      </c>
      <c r="BU127" s="796"/>
      <c r="BV127" s="796"/>
      <c r="BW127" s="796"/>
      <c r="BX127" s="796"/>
      <c r="BY127" s="796"/>
      <c r="BZ127" s="798"/>
      <c r="CA127" s="217"/>
      <c r="CB127" s="217"/>
      <c r="CC127" s="217"/>
      <c r="CD127" s="240"/>
      <c r="CE127" s="240"/>
      <c r="CF127" s="240"/>
      <c r="CG127" s="217"/>
      <c r="CH127" s="217"/>
      <c r="CI127" s="217"/>
      <c r="CJ127" s="239"/>
      <c r="CK127" s="838"/>
      <c r="CL127" s="839"/>
      <c r="CM127" s="839"/>
      <c r="CN127" s="839"/>
      <c r="CO127" s="840"/>
      <c r="CP127" s="799" t="s">
        <v>490</v>
      </c>
      <c r="CQ127" s="736"/>
      <c r="CR127" s="736"/>
      <c r="CS127" s="736"/>
      <c r="CT127" s="736"/>
      <c r="CU127" s="736"/>
      <c r="CV127" s="736"/>
      <c r="CW127" s="736"/>
      <c r="CX127" s="736"/>
      <c r="CY127" s="736"/>
      <c r="CZ127" s="736"/>
      <c r="DA127" s="736"/>
      <c r="DB127" s="736"/>
      <c r="DC127" s="736"/>
      <c r="DD127" s="736"/>
      <c r="DE127" s="736"/>
      <c r="DF127" s="737"/>
      <c r="DG127" s="800" t="s">
        <v>131</v>
      </c>
      <c r="DH127" s="801"/>
      <c r="DI127" s="801"/>
      <c r="DJ127" s="801"/>
      <c r="DK127" s="801"/>
      <c r="DL127" s="801" t="s">
        <v>131</v>
      </c>
      <c r="DM127" s="801"/>
      <c r="DN127" s="801"/>
      <c r="DO127" s="801"/>
      <c r="DP127" s="801"/>
      <c r="DQ127" s="801" t="s">
        <v>131</v>
      </c>
      <c r="DR127" s="801"/>
      <c r="DS127" s="801"/>
      <c r="DT127" s="801"/>
      <c r="DU127" s="801"/>
      <c r="DV127" s="778" t="s">
        <v>131</v>
      </c>
      <c r="DW127" s="778"/>
      <c r="DX127" s="778"/>
      <c r="DY127" s="778"/>
      <c r="DZ127" s="779"/>
    </row>
    <row r="128" spans="1:130" s="215" customFormat="1" ht="26.25" customHeight="1" thickBot="1" x14ac:dyDescent="0.2">
      <c r="A128" s="780" t="s">
        <v>491</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492</v>
      </c>
      <c r="X128" s="782"/>
      <c r="Y128" s="782"/>
      <c r="Z128" s="783"/>
      <c r="AA128" s="784">
        <v>474461</v>
      </c>
      <c r="AB128" s="785"/>
      <c r="AC128" s="785"/>
      <c r="AD128" s="785"/>
      <c r="AE128" s="786"/>
      <c r="AF128" s="787">
        <v>425280</v>
      </c>
      <c r="AG128" s="785"/>
      <c r="AH128" s="785"/>
      <c r="AI128" s="785"/>
      <c r="AJ128" s="786"/>
      <c r="AK128" s="787">
        <v>436861</v>
      </c>
      <c r="AL128" s="785"/>
      <c r="AM128" s="785"/>
      <c r="AN128" s="785"/>
      <c r="AO128" s="786"/>
      <c r="AP128" s="788"/>
      <c r="AQ128" s="789"/>
      <c r="AR128" s="789"/>
      <c r="AS128" s="789"/>
      <c r="AT128" s="790"/>
      <c r="AU128" s="217"/>
      <c r="AV128" s="217"/>
      <c r="AW128" s="217"/>
      <c r="AX128" s="791" t="s">
        <v>493</v>
      </c>
      <c r="AY128" s="792"/>
      <c r="AZ128" s="792"/>
      <c r="BA128" s="792"/>
      <c r="BB128" s="792"/>
      <c r="BC128" s="792"/>
      <c r="BD128" s="792"/>
      <c r="BE128" s="793"/>
      <c r="BF128" s="770" t="s">
        <v>131</v>
      </c>
      <c r="BG128" s="771"/>
      <c r="BH128" s="771"/>
      <c r="BI128" s="771"/>
      <c r="BJ128" s="771"/>
      <c r="BK128" s="771"/>
      <c r="BL128" s="794"/>
      <c r="BM128" s="770">
        <v>12.59</v>
      </c>
      <c r="BN128" s="771"/>
      <c r="BO128" s="771"/>
      <c r="BP128" s="771"/>
      <c r="BQ128" s="771"/>
      <c r="BR128" s="771"/>
      <c r="BS128" s="794"/>
      <c r="BT128" s="770">
        <v>20</v>
      </c>
      <c r="BU128" s="771"/>
      <c r="BV128" s="771"/>
      <c r="BW128" s="771"/>
      <c r="BX128" s="771"/>
      <c r="BY128" s="771"/>
      <c r="BZ128" s="772"/>
      <c r="CA128" s="240"/>
      <c r="CB128" s="240"/>
      <c r="CC128" s="240"/>
      <c r="CD128" s="240"/>
      <c r="CE128" s="240"/>
      <c r="CF128" s="240"/>
      <c r="CG128" s="217"/>
      <c r="CH128" s="217"/>
      <c r="CI128" s="217"/>
      <c r="CJ128" s="239"/>
      <c r="CK128" s="841"/>
      <c r="CL128" s="842"/>
      <c r="CM128" s="842"/>
      <c r="CN128" s="842"/>
      <c r="CO128" s="843"/>
      <c r="CP128" s="773" t="s">
        <v>494</v>
      </c>
      <c r="CQ128" s="714"/>
      <c r="CR128" s="714"/>
      <c r="CS128" s="714"/>
      <c r="CT128" s="714"/>
      <c r="CU128" s="714"/>
      <c r="CV128" s="714"/>
      <c r="CW128" s="714"/>
      <c r="CX128" s="714"/>
      <c r="CY128" s="714"/>
      <c r="CZ128" s="714"/>
      <c r="DA128" s="714"/>
      <c r="DB128" s="714"/>
      <c r="DC128" s="714"/>
      <c r="DD128" s="714"/>
      <c r="DE128" s="714"/>
      <c r="DF128" s="715"/>
      <c r="DG128" s="774">
        <v>360357</v>
      </c>
      <c r="DH128" s="775"/>
      <c r="DI128" s="775"/>
      <c r="DJ128" s="775"/>
      <c r="DK128" s="775"/>
      <c r="DL128" s="775">
        <v>540278</v>
      </c>
      <c r="DM128" s="775"/>
      <c r="DN128" s="775"/>
      <c r="DO128" s="775"/>
      <c r="DP128" s="775"/>
      <c r="DQ128" s="775">
        <v>630192</v>
      </c>
      <c r="DR128" s="775"/>
      <c r="DS128" s="775"/>
      <c r="DT128" s="775"/>
      <c r="DU128" s="775"/>
      <c r="DV128" s="776">
        <v>4.2</v>
      </c>
      <c r="DW128" s="776"/>
      <c r="DX128" s="776"/>
      <c r="DY128" s="776"/>
      <c r="DZ128" s="777"/>
    </row>
    <row r="129" spans="1:131" s="215" customFormat="1" ht="26.25" customHeight="1" x14ac:dyDescent="0.15">
      <c r="A129" s="758" t="s">
        <v>107</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495</v>
      </c>
      <c r="X129" s="761"/>
      <c r="Y129" s="761"/>
      <c r="Z129" s="762"/>
      <c r="AA129" s="763">
        <v>17346786</v>
      </c>
      <c r="AB129" s="764"/>
      <c r="AC129" s="764"/>
      <c r="AD129" s="764"/>
      <c r="AE129" s="765"/>
      <c r="AF129" s="766">
        <v>17482883</v>
      </c>
      <c r="AG129" s="764"/>
      <c r="AH129" s="764"/>
      <c r="AI129" s="764"/>
      <c r="AJ129" s="765"/>
      <c r="AK129" s="766">
        <v>18021533</v>
      </c>
      <c r="AL129" s="764"/>
      <c r="AM129" s="764"/>
      <c r="AN129" s="764"/>
      <c r="AO129" s="765"/>
      <c r="AP129" s="767"/>
      <c r="AQ129" s="768"/>
      <c r="AR129" s="768"/>
      <c r="AS129" s="768"/>
      <c r="AT129" s="769"/>
      <c r="AU129" s="218"/>
      <c r="AV129" s="218"/>
      <c r="AW129" s="218"/>
      <c r="AX129" s="735" t="s">
        <v>496</v>
      </c>
      <c r="AY129" s="736"/>
      <c r="AZ129" s="736"/>
      <c r="BA129" s="736"/>
      <c r="BB129" s="736"/>
      <c r="BC129" s="736"/>
      <c r="BD129" s="736"/>
      <c r="BE129" s="737"/>
      <c r="BF129" s="754" t="s">
        <v>131</v>
      </c>
      <c r="BG129" s="755"/>
      <c r="BH129" s="755"/>
      <c r="BI129" s="755"/>
      <c r="BJ129" s="755"/>
      <c r="BK129" s="755"/>
      <c r="BL129" s="756"/>
      <c r="BM129" s="754">
        <v>17.59</v>
      </c>
      <c r="BN129" s="755"/>
      <c r="BO129" s="755"/>
      <c r="BP129" s="755"/>
      <c r="BQ129" s="755"/>
      <c r="BR129" s="755"/>
      <c r="BS129" s="756"/>
      <c r="BT129" s="754">
        <v>30</v>
      </c>
      <c r="BU129" s="755"/>
      <c r="BV129" s="755"/>
      <c r="BW129" s="755"/>
      <c r="BX129" s="755"/>
      <c r="BY129" s="755"/>
      <c r="BZ129" s="757"/>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58" t="s">
        <v>497</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498</v>
      </c>
      <c r="X130" s="761"/>
      <c r="Y130" s="761"/>
      <c r="Z130" s="762"/>
      <c r="AA130" s="763">
        <v>3284532</v>
      </c>
      <c r="AB130" s="764"/>
      <c r="AC130" s="764"/>
      <c r="AD130" s="764"/>
      <c r="AE130" s="765"/>
      <c r="AF130" s="766">
        <v>3199366</v>
      </c>
      <c r="AG130" s="764"/>
      <c r="AH130" s="764"/>
      <c r="AI130" s="764"/>
      <c r="AJ130" s="765"/>
      <c r="AK130" s="766">
        <v>3115864</v>
      </c>
      <c r="AL130" s="764"/>
      <c r="AM130" s="764"/>
      <c r="AN130" s="764"/>
      <c r="AO130" s="765"/>
      <c r="AP130" s="767"/>
      <c r="AQ130" s="768"/>
      <c r="AR130" s="768"/>
      <c r="AS130" s="768"/>
      <c r="AT130" s="769"/>
      <c r="AU130" s="218"/>
      <c r="AV130" s="218"/>
      <c r="AW130" s="218"/>
      <c r="AX130" s="735" t="s">
        <v>499</v>
      </c>
      <c r="AY130" s="736"/>
      <c r="AZ130" s="736"/>
      <c r="BA130" s="736"/>
      <c r="BB130" s="736"/>
      <c r="BC130" s="736"/>
      <c r="BD130" s="736"/>
      <c r="BE130" s="737"/>
      <c r="BF130" s="738">
        <v>5.6</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500</v>
      </c>
      <c r="X131" s="745"/>
      <c r="Y131" s="745"/>
      <c r="Z131" s="746"/>
      <c r="AA131" s="747">
        <v>14062254</v>
      </c>
      <c r="AB131" s="748"/>
      <c r="AC131" s="748"/>
      <c r="AD131" s="748"/>
      <c r="AE131" s="749"/>
      <c r="AF131" s="750">
        <v>14283517</v>
      </c>
      <c r="AG131" s="748"/>
      <c r="AH131" s="748"/>
      <c r="AI131" s="748"/>
      <c r="AJ131" s="749"/>
      <c r="AK131" s="750">
        <v>14905669</v>
      </c>
      <c r="AL131" s="748"/>
      <c r="AM131" s="748"/>
      <c r="AN131" s="748"/>
      <c r="AO131" s="749"/>
      <c r="AP131" s="751"/>
      <c r="AQ131" s="752"/>
      <c r="AR131" s="752"/>
      <c r="AS131" s="752"/>
      <c r="AT131" s="753"/>
      <c r="AU131" s="218"/>
      <c r="AV131" s="218"/>
      <c r="AW131" s="218"/>
      <c r="AX131" s="713" t="s">
        <v>501</v>
      </c>
      <c r="AY131" s="714"/>
      <c r="AZ131" s="714"/>
      <c r="BA131" s="714"/>
      <c r="BB131" s="714"/>
      <c r="BC131" s="714"/>
      <c r="BD131" s="714"/>
      <c r="BE131" s="715"/>
      <c r="BF131" s="716" t="s">
        <v>131</v>
      </c>
      <c r="BG131" s="717"/>
      <c r="BH131" s="717"/>
      <c r="BI131" s="717"/>
      <c r="BJ131" s="717"/>
      <c r="BK131" s="717"/>
      <c r="BL131" s="718"/>
      <c r="BM131" s="716">
        <v>350</v>
      </c>
      <c r="BN131" s="717"/>
      <c r="BO131" s="717"/>
      <c r="BP131" s="717"/>
      <c r="BQ131" s="717"/>
      <c r="BR131" s="717"/>
      <c r="BS131" s="718"/>
      <c r="BT131" s="719"/>
      <c r="BU131" s="720"/>
      <c r="BV131" s="720"/>
      <c r="BW131" s="720"/>
      <c r="BX131" s="720"/>
      <c r="BY131" s="720"/>
      <c r="BZ131" s="721"/>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22" t="s">
        <v>502</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503</v>
      </c>
      <c r="W132" s="726"/>
      <c r="X132" s="726"/>
      <c r="Y132" s="726"/>
      <c r="Z132" s="727"/>
      <c r="AA132" s="728">
        <v>5.3214015330000004</v>
      </c>
      <c r="AB132" s="729"/>
      <c r="AC132" s="729"/>
      <c r="AD132" s="729"/>
      <c r="AE132" s="730"/>
      <c r="AF132" s="731">
        <v>5.4586555959999998</v>
      </c>
      <c r="AG132" s="729"/>
      <c r="AH132" s="729"/>
      <c r="AI132" s="729"/>
      <c r="AJ132" s="730"/>
      <c r="AK132" s="731">
        <v>6.168082761</v>
      </c>
      <c r="AL132" s="729"/>
      <c r="AM132" s="729"/>
      <c r="AN132" s="729"/>
      <c r="AO132" s="730"/>
      <c r="AP132" s="732"/>
      <c r="AQ132" s="733"/>
      <c r="AR132" s="733"/>
      <c r="AS132" s="733"/>
      <c r="AT132" s="734"/>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504</v>
      </c>
      <c r="W133" s="705"/>
      <c r="X133" s="705"/>
      <c r="Y133" s="705"/>
      <c r="Z133" s="706"/>
      <c r="AA133" s="707">
        <v>6.3</v>
      </c>
      <c r="AB133" s="708"/>
      <c r="AC133" s="708"/>
      <c r="AD133" s="708"/>
      <c r="AE133" s="709"/>
      <c r="AF133" s="707">
        <v>5.7</v>
      </c>
      <c r="AG133" s="708"/>
      <c r="AH133" s="708"/>
      <c r="AI133" s="708"/>
      <c r="AJ133" s="709"/>
      <c r="AK133" s="707">
        <v>5.6</v>
      </c>
      <c r="AL133" s="708"/>
      <c r="AM133" s="708"/>
      <c r="AN133" s="708"/>
      <c r="AO133" s="709"/>
      <c r="AP133" s="710"/>
      <c r="AQ133" s="711"/>
      <c r="AR133" s="711"/>
      <c r="AS133" s="711"/>
      <c r="AT133" s="712"/>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U8e/CmOngvx2rQ50F8F7vosQMRslZG0l7+uLtkebzTwwTlVJ20BMjbhFBKC7XIlQr5PpFgrOLiyHWabPAUGQAw==" saltValue="m3K1gqXZXM/XpzXIMDLQ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505</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uGiwwmrTqnxq345/hNZilLRgWLkwU2aSkeHkc4d8rWLK3sx0AalxCRg+jVbZ+NuFG1138q0ofhfi9/T1CM3fQ==" saltValue="Ns2TNcIZ/EHu4eAwnM42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506</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507</v>
      </c>
      <c r="AL6" s="251"/>
      <c r="AM6" s="251"/>
      <c r="AN6" s="251"/>
    </row>
    <row r="7" spans="1:46" ht="13.5" customHeight="1" x14ac:dyDescent="0.15">
      <c r="A7" s="250"/>
      <c r="AK7" s="253"/>
      <c r="AL7" s="254"/>
      <c r="AM7" s="254"/>
      <c r="AN7" s="255"/>
      <c r="AO7" s="1102" t="s">
        <v>508</v>
      </c>
      <c r="AP7" s="256"/>
      <c r="AQ7" s="257" t="s">
        <v>509</v>
      </c>
      <c r="AR7" s="258"/>
    </row>
    <row r="8" spans="1:46" x14ac:dyDescent="0.15">
      <c r="A8" s="250"/>
      <c r="AK8" s="259"/>
      <c r="AL8" s="260"/>
      <c r="AM8" s="260"/>
      <c r="AN8" s="261"/>
      <c r="AO8" s="1103"/>
      <c r="AP8" s="262" t="s">
        <v>510</v>
      </c>
      <c r="AQ8" s="263" t="s">
        <v>511</v>
      </c>
      <c r="AR8" s="264" t="s">
        <v>512</v>
      </c>
    </row>
    <row r="9" spans="1:46" x14ac:dyDescent="0.15">
      <c r="A9" s="250"/>
      <c r="AK9" s="1114" t="s">
        <v>513</v>
      </c>
      <c r="AL9" s="1115"/>
      <c r="AM9" s="1115"/>
      <c r="AN9" s="1116"/>
      <c r="AO9" s="265">
        <v>5775460</v>
      </c>
      <c r="AP9" s="265">
        <v>129567</v>
      </c>
      <c r="AQ9" s="266">
        <v>104625</v>
      </c>
      <c r="AR9" s="267">
        <v>23.8</v>
      </c>
    </row>
    <row r="10" spans="1:46" ht="13.5" customHeight="1" x14ac:dyDescent="0.15">
      <c r="A10" s="250"/>
      <c r="AK10" s="1114" t="s">
        <v>514</v>
      </c>
      <c r="AL10" s="1115"/>
      <c r="AM10" s="1115"/>
      <c r="AN10" s="1116"/>
      <c r="AO10" s="268">
        <v>5356</v>
      </c>
      <c r="AP10" s="268">
        <v>120</v>
      </c>
      <c r="AQ10" s="269">
        <v>9752</v>
      </c>
      <c r="AR10" s="270">
        <v>-98.8</v>
      </c>
    </row>
    <row r="11" spans="1:46" ht="13.5" customHeight="1" x14ac:dyDescent="0.15">
      <c r="A11" s="250"/>
      <c r="AK11" s="1114" t="s">
        <v>515</v>
      </c>
      <c r="AL11" s="1115"/>
      <c r="AM11" s="1115"/>
      <c r="AN11" s="1116"/>
      <c r="AO11" s="268">
        <v>88424</v>
      </c>
      <c r="AP11" s="268">
        <v>1984</v>
      </c>
      <c r="AQ11" s="269">
        <v>1608</v>
      </c>
      <c r="AR11" s="270">
        <v>23.4</v>
      </c>
    </row>
    <row r="12" spans="1:46" ht="13.5" customHeight="1" x14ac:dyDescent="0.15">
      <c r="A12" s="250"/>
      <c r="AK12" s="1114" t="s">
        <v>516</v>
      </c>
      <c r="AL12" s="1115"/>
      <c r="AM12" s="1115"/>
      <c r="AN12" s="1116"/>
      <c r="AO12" s="268" t="s">
        <v>517</v>
      </c>
      <c r="AP12" s="268" t="s">
        <v>517</v>
      </c>
      <c r="AQ12" s="269">
        <v>4</v>
      </c>
      <c r="AR12" s="270" t="s">
        <v>517</v>
      </c>
    </row>
    <row r="13" spans="1:46" ht="13.5" customHeight="1" x14ac:dyDescent="0.15">
      <c r="A13" s="250"/>
      <c r="AK13" s="1114" t="s">
        <v>518</v>
      </c>
      <c r="AL13" s="1115"/>
      <c r="AM13" s="1115"/>
      <c r="AN13" s="1116"/>
      <c r="AO13" s="268">
        <v>336989</v>
      </c>
      <c r="AP13" s="268">
        <v>7560</v>
      </c>
      <c r="AQ13" s="269">
        <v>4175</v>
      </c>
      <c r="AR13" s="270">
        <v>81.099999999999994</v>
      </c>
    </row>
    <row r="14" spans="1:46" ht="13.5" customHeight="1" x14ac:dyDescent="0.15">
      <c r="A14" s="250"/>
      <c r="AK14" s="1114" t="s">
        <v>519</v>
      </c>
      <c r="AL14" s="1115"/>
      <c r="AM14" s="1115"/>
      <c r="AN14" s="1116"/>
      <c r="AO14" s="268">
        <v>82118</v>
      </c>
      <c r="AP14" s="268">
        <v>1842</v>
      </c>
      <c r="AQ14" s="269">
        <v>2340</v>
      </c>
      <c r="AR14" s="270">
        <v>-21.3</v>
      </c>
    </row>
    <row r="15" spans="1:46" ht="13.5" customHeight="1" x14ac:dyDescent="0.15">
      <c r="A15" s="250"/>
      <c r="AK15" s="1117" t="s">
        <v>520</v>
      </c>
      <c r="AL15" s="1118"/>
      <c r="AM15" s="1118"/>
      <c r="AN15" s="1119"/>
      <c r="AO15" s="268">
        <v>-264671</v>
      </c>
      <c r="AP15" s="268">
        <v>-5938</v>
      </c>
      <c r="AQ15" s="269">
        <v>-8060</v>
      </c>
      <c r="AR15" s="270">
        <v>-26.3</v>
      </c>
    </row>
    <row r="16" spans="1:46" x14ac:dyDescent="0.15">
      <c r="A16" s="250"/>
      <c r="AK16" s="1117" t="s">
        <v>192</v>
      </c>
      <c r="AL16" s="1118"/>
      <c r="AM16" s="1118"/>
      <c r="AN16" s="1119"/>
      <c r="AO16" s="268">
        <v>6023676</v>
      </c>
      <c r="AP16" s="268">
        <v>135136</v>
      </c>
      <c r="AQ16" s="269">
        <v>114444</v>
      </c>
      <c r="AR16" s="270">
        <v>18.100000000000001</v>
      </c>
    </row>
    <row r="17" spans="1:46" x14ac:dyDescent="0.15">
      <c r="A17" s="250"/>
    </row>
    <row r="18" spans="1:46" x14ac:dyDescent="0.15">
      <c r="A18" s="250"/>
      <c r="AQ18" s="271"/>
      <c r="AR18" s="271"/>
    </row>
    <row r="19" spans="1:46" x14ac:dyDescent="0.15">
      <c r="A19" s="250"/>
      <c r="AK19" s="246" t="s">
        <v>521</v>
      </c>
    </row>
    <row r="20" spans="1:46" x14ac:dyDescent="0.15">
      <c r="A20" s="250"/>
      <c r="AK20" s="272"/>
      <c r="AL20" s="273"/>
      <c r="AM20" s="273"/>
      <c r="AN20" s="274"/>
      <c r="AO20" s="275" t="s">
        <v>522</v>
      </c>
      <c r="AP20" s="276" t="s">
        <v>523</v>
      </c>
      <c r="AQ20" s="277" t="s">
        <v>524</v>
      </c>
      <c r="AR20" s="278"/>
    </row>
    <row r="21" spans="1:46" s="251" customFormat="1" x14ac:dyDescent="0.15">
      <c r="A21" s="279"/>
      <c r="AK21" s="1120" t="s">
        <v>525</v>
      </c>
      <c r="AL21" s="1121"/>
      <c r="AM21" s="1121"/>
      <c r="AN21" s="1122"/>
      <c r="AO21" s="280">
        <v>13.1</v>
      </c>
      <c r="AP21" s="281">
        <v>10.6</v>
      </c>
      <c r="AQ21" s="282">
        <v>2.5</v>
      </c>
      <c r="AS21" s="283"/>
      <c r="AT21" s="279"/>
    </row>
    <row r="22" spans="1:46" s="251" customFormat="1" x14ac:dyDescent="0.15">
      <c r="A22" s="279"/>
      <c r="AK22" s="1120" t="s">
        <v>526</v>
      </c>
      <c r="AL22" s="1121"/>
      <c r="AM22" s="1121"/>
      <c r="AN22" s="1122"/>
      <c r="AO22" s="284">
        <v>98.7</v>
      </c>
      <c r="AP22" s="285">
        <v>97.5</v>
      </c>
      <c r="AQ22" s="286">
        <v>1.2</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row>
    <row r="27" spans="1:46" x14ac:dyDescent="0.15">
      <c r="A27" s="291"/>
      <c r="AS27" s="246"/>
      <c r="AT27" s="246"/>
    </row>
    <row r="28" spans="1:46" ht="17.25" x14ac:dyDescent="0.15">
      <c r="A28" s="247" t="s">
        <v>528</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529</v>
      </c>
      <c r="AL29" s="251"/>
      <c r="AM29" s="251"/>
      <c r="AN29" s="251"/>
      <c r="AS29" s="293"/>
    </row>
    <row r="30" spans="1:46" ht="13.5" customHeight="1" x14ac:dyDescent="0.15">
      <c r="A30" s="250"/>
      <c r="AK30" s="253"/>
      <c r="AL30" s="254"/>
      <c r="AM30" s="254"/>
      <c r="AN30" s="255"/>
      <c r="AO30" s="1102" t="s">
        <v>508</v>
      </c>
      <c r="AP30" s="256"/>
      <c r="AQ30" s="257" t="s">
        <v>509</v>
      </c>
      <c r="AR30" s="258"/>
    </row>
    <row r="31" spans="1:46" x14ac:dyDescent="0.15">
      <c r="A31" s="250"/>
      <c r="AK31" s="259"/>
      <c r="AL31" s="260"/>
      <c r="AM31" s="260"/>
      <c r="AN31" s="261"/>
      <c r="AO31" s="1103"/>
      <c r="AP31" s="262" t="s">
        <v>510</v>
      </c>
      <c r="AQ31" s="263" t="s">
        <v>511</v>
      </c>
      <c r="AR31" s="264" t="s">
        <v>512</v>
      </c>
    </row>
    <row r="32" spans="1:46" ht="27" customHeight="1" x14ac:dyDescent="0.15">
      <c r="A32" s="250"/>
      <c r="AK32" s="1104" t="s">
        <v>530</v>
      </c>
      <c r="AL32" s="1105"/>
      <c r="AM32" s="1105"/>
      <c r="AN32" s="1106"/>
      <c r="AO32" s="294">
        <v>3317685</v>
      </c>
      <c r="AP32" s="294">
        <v>74429</v>
      </c>
      <c r="AQ32" s="295">
        <v>72468</v>
      </c>
      <c r="AR32" s="296">
        <v>2.7</v>
      </c>
    </row>
    <row r="33" spans="1:46" ht="13.5" customHeight="1" x14ac:dyDescent="0.15">
      <c r="A33" s="250"/>
      <c r="AK33" s="1104" t="s">
        <v>531</v>
      </c>
      <c r="AL33" s="1105"/>
      <c r="AM33" s="1105"/>
      <c r="AN33" s="1106"/>
      <c r="AO33" s="294" t="s">
        <v>517</v>
      </c>
      <c r="AP33" s="294" t="s">
        <v>517</v>
      </c>
      <c r="AQ33" s="295" t="s">
        <v>517</v>
      </c>
      <c r="AR33" s="296" t="s">
        <v>517</v>
      </c>
    </row>
    <row r="34" spans="1:46" ht="27" customHeight="1" x14ac:dyDescent="0.15">
      <c r="A34" s="250"/>
      <c r="AK34" s="1104" t="s">
        <v>532</v>
      </c>
      <c r="AL34" s="1105"/>
      <c r="AM34" s="1105"/>
      <c r="AN34" s="1106"/>
      <c r="AO34" s="294" t="s">
        <v>517</v>
      </c>
      <c r="AP34" s="294" t="s">
        <v>517</v>
      </c>
      <c r="AQ34" s="295">
        <v>1</v>
      </c>
      <c r="AR34" s="296" t="s">
        <v>517</v>
      </c>
    </row>
    <row r="35" spans="1:46" ht="27" customHeight="1" x14ac:dyDescent="0.15">
      <c r="A35" s="250"/>
      <c r="AK35" s="1104" t="s">
        <v>533</v>
      </c>
      <c r="AL35" s="1105"/>
      <c r="AM35" s="1105"/>
      <c r="AN35" s="1106"/>
      <c r="AO35" s="294">
        <v>1129016</v>
      </c>
      <c r="AP35" s="294">
        <v>25328</v>
      </c>
      <c r="AQ35" s="295">
        <v>17710</v>
      </c>
      <c r="AR35" s="296">
        <v>43</v>
      </c>
    </row>
    <row r="36" spans="1:46" ht="27" customHeight="1" x14ac:dyDescent="0.15">
      <c r="A36" s="250"/>
      <c r="AK36" s="1104" t="s">
        <v>534</v>
      </c>
      <c r="AL36" s="1105"/>
      <c r="AM36" s="1105"/>
      <c r="AN36" s="1106"/>
      <c r="AO36" s="294" t="s">
        <v>517</v>
      </c>
      <c r="AP36" s="294" t="s">
        <v>517</v>
      </c>
      <c r="AQ36" s="295">
        <v>2475</v>
      </c>
      <c r="AR36" s="296" t="s">
        <v>517</v>
      </c>
    </row>
    <row r="37" spans="1:46" ht="13.5" customHeight="1" x14ac:dyDescent="0.15">
      <c r="A37" s="250"/>
      <c r="AK37" s="1104" t="s">
        <v>535</v>
      </c>
      <c r="AL37" s="1105"/>
      <c r="AM37" s="1105"/>
      <c r="AN37" s="1106"/>
      <c r="AO37" s="294">
        <v>25418</v>
      </c>
      <c r="AP37" s="294">
        <v>570</v>
      </c>
      <c r="AQ37" s="295">
        <v>637</v>
      </c>
      <c r="AR37" s="296">
        <v>-10.5</v>
      </c>
    </row>
    <row r="38" spans="1:46" ht="27" customHeight="1" x14ac:dyDescent="0.15">
      <c r="A38" s="250"/>
      <c r="AK38" s="1107" t="s">
        <v>536</v>
      </c>
      <c r="AL38" s="1108"/>
      <c r="AM38" s="1108"/>
      <c r="AN38" s="1109"/>
      <c r="AO38" s="297" t="s">
        <v>517</v>
      </c>
      <c r="AP38" s="297" t="s">
        <v>517</v>
      </c>
      <c r="AQ38" s="298">
        <v>2</v>
      </c>
      <c r="AR38" s="286" t="s">
        <v>517</v>
      </c>
      <c r="AS38" s="293"/>
    </row>
    <row r="39" spans="1:46" x14ac:dyDescent="0.15">
      <c r="A39" s="250"/>
      <c r="AK39" s="1107" t="s">
        <v>537</v>
      </c>
      <c r="AL39" s="1108"/>
      <c r="AM39" s="1108"/>
      <c r="AN39" s="1109"/>
      <c r="AO39" s="294">
        <v>-436861</v>
      </c>
      <c r="AP39" s="294">
        <v>-9801</v>
      </c>
      <c r="AQ39" s="295">
        <v>-3769</v>
      </c>
      <c r="AR39" s="296">
        <v>160</v>
      </c>
      <c r="AS39" s="293"/>
    </row>
    <row r="40" spans="1:46" ht="27" customHeight="1" x14ac:dyDescent="0.15">
      <c r="A40" s="250"/>
      <c r="AK40" s="1104" t="s">
        <v>538</v>
      </c>
      <c r="AL40" s="1105"/>
      <c r="AM40" s="1105"/>
      <c r="AN40" s="1106"/>
      <c r="AO40" s="294">
        <v>-3115864</v>
      </c>
      <c r="AP40" s="294">
        <v>-69902</v>
      </c>
      <c r="AQ40" s="295">
        <v>-62733</v>
      </c>
      <c r="AR40" s="296">
        <v>11.4</v>
      </c>
      <c r="AS40" s="293"/>
    </row>
    <row r="41" spans="1:46" x14ac:dyDescent="0.15">
      <c r="A41" s="250"/>
      <c r="AK41" s="1110" t="s">
        <v>301</v>
      </c>
      <c r="AL41" s="1111"/>
      <c r="AM41" s="1111"/>
      <c r="AN41" s="1112"/>
      <c r="AO41" s="294">
        <v>919394</v>
      </c>
      <c r="AP41" s="294">
        <v>20626</v>
      </c>
      <c r="AQ41" s="295">
        <v>26792</v>
      </c>
      <c r="AR41" s="296">
        <v>-23</v>
      </c>
      <c r="AS41" s="293"/>
    </row>
    <row r="42" spans="1:46" x14ac:dyDescent="0.15">
      <c r="A42" s="250"/>
      <c r="AK42" s="299" t="s">
        <v>539</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540</v>
      </c>
    </row>
    <row r="48" spans="1:46" x14ac:dyDescent="0.15">
      <c r="A48" s="250"/>
      <c r="AK48" s="304" t="s">
        <v>541</v>
      </c>
      <c r="AL48" s="304"/>
      <c r="AM48" s="304"/>
      <c r="AN48" s="304"/>
      <c r="AO48" s="304"/>
      <c r="AP48" s="304"/>
      <c r="AQ48" s="305"/>
      <c r="AR48" s="304"/>
    </row>
    <row r="49" spans="1:44" ht="13.5" customHeight="1" x14ac:dyDescent="0.15">
      <c r="A49" s="250"/>
      <c r="AK49" s="306"/>
      <c r="AL49" s="307"/>
      <c r="AM49" s="1097" t="s">
        <v>508</v>
      </c>
      <c r="AN49" s="1099" t="s">
        <v>542</v>
      </c>
      <c r="AO49" s="1100"/>
      <c r="AP49" s="1100"/>
      <c r="AQ49" s="1100"/>
      <c r="AR49" s="1101"/>
    </row>
    <row r="50" spans="1:44" x14ac:dyDescent="0.15">
      <c r="A50" s="250"/>
      <c r="AK50" s="308"/>
      <c r="AL50" s="309"/>
      <c r="AM50" s="1098"/>
      <c r="AN50" s="310" t="s">
        <v>543</v>
      </c>
      <c r="AO50" s="311" t="s">
        <v>544</v>
      </c>
      <c r="AP50" s="312" t="s">
        <v>545</v>
      </c>
      <c r="AQ50" s="313" t="s">
        <v>546</v>
      </c>
      <c r="AR50" s="314" t="s">
        <v>547</v>
      </c>
    </row>
    <row r="51" spans="1:44" x14ac:dyDescent="0.15">
      <c r="A51" s="250"/>
      <c r="AK51" s="306" t="s">
        <v>548</v>
      </c>
      <c r="AL51" s="307"/>
      <c r="AM51" s="315">
        <v>3726972</v>
      </c>
      <c r="AN51" s="316">
        <v>76495</v>
      </c>
      <c r="AO51" s="317">
        <v>7.9</v>
      </c>
      <c r="AP51" s="318">
        <v>88968</v>
      </c>
      <c r="AQ51" s="319">
        <v>6.8</v>
      </c>
      <c r="AR51" s="320">
        <v>1.1000000000000001</v>
      </c>
    </row>
    <row r="52" spans="1:44" x14ac:dyDescent="0.15">
      <c r="A52" s="250"/>
      <c r="AK52" s="321"/>
      <c r="AL52" s="322" t="s">
        <v>549</v>
      </c>
      <c r="AM52" s="323">
        <v>2484232</v>
      </c>
      <c r="AN52" s="324">
        <v>50988</v>
      </c>
      <c r="AO52" s="325">
        <v>22.8</v>
      </c>
      <c r="AP52" s="326">
        <v>45482</v>
      </c>
      <c r="AQ52" s="327">
        <v>5.5</v>
      </c>
      <c r="AR52" s="328">
        <v>17.3</v>
      </c>
    </row>
    <row r="53" spans="1:44" x14ac:dyDescent="0.15">
      <c r="A53" s="250"/>
      <c r="AK53" s="306" t="s">
        <v>550</v>
      </c>
      <c r="AL53" s="307"/>
      <c r="AM53" s="315">
        <v>2575002</v>
      </c>
      <c r="AN53" s="316">
        <v>54068</v>
      </c>
      <c r="AO53" s="317">
        <v>-29.3</v>
      </c>
      <c r="AP53" s="318">
        <v>85173</v>
      </c>
      <c r="AQ53" s="319">
        <v>-4.3</v>
      </c>
      <c r="AR53" s="320">
        <v>-25</v>
      </c>
    </row>
    <row r="54" spans="1:44" x14ac:dyDescent="0.15">
      <c r="A54" s="250"/>
      <c r="AK54" s="321"/>
      <c r="AL54" s="322" t="s">
        <v>549</v>
      </c>
      <c r="AM54" s="323">
        <v>1810654</v>
      </c>
      <c r="AN54" s="324">
        <v>38019</v>
      </c>
      <c r="AO54" s="325">
        <v>-25.4</v>
      </c>
      <c r="AP54" s="326">
        <v>43913</v>
      </c>
      <c r="AQ54" s="327">
        <v>-3.4</v>
      </c>
      <c r="AR54" s="328">
        <v>-22</v>
      </c>
    </row>
    <row r="55" spans="1:44" x14ac:dyDescent="0.15">
      <c r="A55" s="250"/>
      <c r="AK55" s="306" t="s">
        <v>551</v>
      </c>
      <c r="AL55" s="307"/>
      <c r="AM55" s="315">
        <v>3305834</v>
      </c>
      <c r="AN55" s="316">
        <v>71187</v>
      </c>
      <c r="AO55" s="317">
        <v>31.7</v>
      </c>
      <c r="AP55" s="318">
        <v>94081</v>
      </c>
      <c r="AQ55" s="319">
        <v>10.5</v>
      </c>
      <c r="AR55" s="320">
        <v>21.2</v>
      </c>
    </row>
    <row r="56" spans="1:44" x14ac:dyDescent="0.15">
      <c r="A56" s="250"/>
      <c r="AK56" s="321"/>
      <c r="AL56" s="322" t="s">
        <v>549</v>
      </c>
      <c r="AM56" s="323">
        <v>2231673</v>
      </c>
      <c r="AN56" s="324">
        <v>48056</v>
      </c>
      <c r="AO56" s="325">
        <v>26.4</v>
      </c>
      <c r="AP56" s="326">
        <v>48949</v>
      </c>
      <c r="AQ56" s="327">
        <v>11.5</v>
      </c>
      <c r="AR56" s="328">
        <v>14.9</v>
      </c>
    </row>
    <row r="57" spans="1:44" x14ac:dyDescent="0.15">
      <c r="A57" s="250"/>
      <c r="AK57" s="306" t="s">
        <v>552</v>
      </c>
      <c r="AL57" s="307"/>
      <c r="AM57" s="315">
        <v>2811160</v>
      </c>
      <c r="AN57" s="316">
        <v>61773</v>
      </c>
      <c r="AO57" s="317">
        <v>-13.2</v>
      </c>
      <c r="AP57" s="318">
        <v>92632</v>
      </c>
      <c r="AQ57" s="319">
        <v>-1.5</v>
      </c>
      <c r="AR57" s="320">
        <v>-11.7</v>
      </c>
    </row>
    <row r="58" spans="1:44" x14ac:dyDescent="0.15">
      <c r="A58" s="250"/>
      <c r="AK58" s="321"/>
      <c r="AL58" s="322" t="s">
        <v>549</v>
      </c>
      <c r="AM58" s="323">
        <v>1376633</v>
      </c>
      <c r="AN58" s="324">
        <v>30250</v>
      </c>
      <c r="AO58" s="325">
        <v>-37.1</v>
      </c>
      <c r="AP58" s="326">
        <v>47978</v>
      </c>
      <c r="AQ58" s="327">
        <v>-2</v>
      </c>
      <c r="AR58" s="328">
        <v>-35.1</v>
      </c>
    </row>
    <row r="59" spans="1:44" x14ac:dyDescent="0.15">
      <c r="A59" s="250"/>
      <c r="AK59" s="306" t="s">
        <v>553</v>
      </c>
      <c r="AL59" s="307"/>
      <c r="AM59" s="315">
        <v>4158349</v>
      </c>
      <c r="AN59" s="316">
        <v>93289</v>
      </c>
      <c r="AO59" s="317">
        <v>51</v>
      </c>
      <c r="AP59" s="318">
        <v>96469</v>
      </c>
      <c r="AQ59" s="319">
        <v>4.0999999999999996</v>
      </c>
      <c r="AR59" s="320">
        <v>46.9</v>
      </c>
    </row>
    <row r="60" spans="1:44" x14ac:dyDescent="0.15">
      <c r="A60" s="250"/>
      <c r="AK60" s="321"/>
      <c r="AL60" s="322" t="s">
        <v>549</v>
      </c>
      <c r="AM60" s="323">
        <v>2056855</v>
      </c>
      <c r="AN60" s="324">
        <v>46144</v>
      </c>
      <c r="AO60" s="325">
        <v>52.5</v>
      </c>
      <c r="AP60" s="326">
        <v>49775</v>
      </c>
      <c r="AQ60" s="327">
        <v>3.7</v>
      </c>
      <c r="AR60" s="328">
        <v>48.8</v>
      </c>
    </row>
    <row r="61" spans="1:44" x14ac:dyDescent="0.15">
      <c r="A61" s="250"/>
      <c r="AK61" s="306" t="s">
        <v>554</v>
      </c>
      <c r="AL61" s="329"/>
      <c r="AM61" s="315">
        <v>3315463</v>
      </c>
      <c r="AN61" s="316">
        <v>71362</v>
      </c>
      <c r="AO61" s="317">
        <v>9.6</v>
      </c>
      <c r="AP61" s="318">
        <v>91465</v>
      </c>
      <c r="AQ61" s="330">
        <v>3.1</v>
      </c>
      <c r="AR61" s="320">
        <v>6.5</v>
      </c>
    </row>
    <row r="62" spans="1:44" x14ac:dyDescent="0.15">
      <c r="A62" s="250"/>
      <c r="AK62" s="321"/>
      <c r="AL62" s="322" t="s">
        <v>549</v>
      </c>
      <c r="AM62" s="323">
        <v>1992009</v>
      </c>
      <c r="AN62" s="324">
        <v>42691</v>
      </c>
      <c r="AO62" s="325">
        <v>7.8</v>
      </c>
      <c r="AP62" s="326">
        <v>47219</v>
      </c>
      <c r="AQ62" s="327">
        <v>3.1</v>
      </c>
      <c r="AR62" s="328">
        <v>4.7</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nP7GBUfhDcGFcOZAHiN80wQufRxaq4mHJssF8Yn/9tiWPYaynMHtCOsGKg3Nw0iUVeKWZlWfdHr5WferOCJ1Tg==" saltValue="LqzDTLZh5S2sdJJf9cJdr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556</v>
      </c>
    </row>
    <row r="121" spans="125:125" ht="13.5" hidden="1" customHeight="1" x14ac:dyDescent="0.15">
      <c r="DU121" s="244"/>
    </row>
  </sheetData>
  <sheetProtection algorithmName="SHA-512" hashValue="RAxEylfXmjsDuN++gM8J4y9sSHpy/WJ6LZCpmIjjNhlFxrLj9Fwin5CzCp0aiRNneLqOmJaM2/TbQ7C1xyY2qA==" saltValue="5DMMXnd5Gii35jUk4RQk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557</v>
      </c>
    </row>
  </sheetData>
  <sheetProtection algorithmName="SHA-512" hashValue="SOoEH0Qt9ep6pxJP38IafNAHHwfTmbiGgHfupAEkHx3AYxZVVoR+DNZmeKB1I+YfLwMP+7LtKeY/SLjVVLB7wQ==" saltValue="52L4Ea8STj0Bn72nDL/9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3" t="s">
        <v>3</v>
      </c>
      <c r="D47" s="1123"/>
      <c r="E47" s="1124"/>
      <c r="F47" s="11">
        <v>23.26</v>
      </c>
      <c r="G47" s="12">
        <v>24.02</v>
      </c>
      <c r="H47" s="12">
        <v>23.83</v>
      </c>
      <c r="I47" s="12">
        <v>25.23</v>
      </c>
      <c r="J47" s="13">
        <v>26.1</v>
      </c>
    </row>
    <row r="48" spans="2:10" ht="57.75" customHeight="1" x14ac:dyDescent="0.15">
      <c r="B48" s="14"/>
      <c r="C48" s="1125" t="s">
        <v>4</v>
      </c>
      <c r="D48" s="1125"/>
      <c r="E48" s="1126"/>
      <c r="F48" s="15">
        <v>3.41</v>
      </c>
      <c r="G48" s="16">
        <v>3.27</v>
      </c>
      <c r="H48" s="16">
        <v>3.15</v>
      </c>
      <c r="I48" s="16">
        <v>3.31</v>
      </c>
      <c r="J48" s="17">
        <v>7.2</v>
      </c>
    </row>
    <row r="49" spans="2:10" ht="57.75" customHeight="1" thickBot="1" x14ac:dyDescent="0.2">
      <c r="B49" s="18"/>
      <c r="C49" s="1127" t="s">
        <v>5</v>
      </c>
      <c r="D49" s="1127"/>
      <c r="E49" s="1128"/>
      <c r="F49" s="19" t="s">
        <v>563</v>
      </c>
      <c r="G49" s="20" t="s">
        <v>564</v>
      </c>
      <c r="H49" s="20" t="s">
        <v>565</v>
      </c>
      <c r="I49" s="20">
        <v>1.77</v>
      </c>
      <c r="J49" s="21">
        <v>5.6</v>
      </c>
    </row>
    <row r="50" spans="2:10" x14ac:dyDescent="0.15"/>
  </sheetData>
  <sheetProtection algorithmName="SHA-512" hashValue="uYUIr6B8fgoMqSsPosCovLuKappE+/IEGZp73Hi0Rd/s9MVo0gBKRvFHJQ0pbFpdV6h13CdPTKXBKbPJgt6N2Q==" saltValue="nWRPQWOobWEbZH6UPe24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BHG002028</cp:lastModifiedBy>
  <cp:lastPrinted>2023-03-21T23:57:36Z</cp:lastPrinted>
  <dcterms:created xsi:type="dcterms:W3CDTF">2023-02-20T06:46:56Z</dcterms:created>
  <dcterms:modified xsi:type="dcterms:W3CDTF">2023-10-06T04:08:20Z</dcterms:modified>
  <cp:category/>
</cp:coreProperties>
</file>