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1984\下松市共有\企画財政部\財政課\財政係\㉒ 財政状況資料集\R3財政状況資料集\2回目（R5.9）\"/>
    </mc:Choice>
  </mc:AlternateContent>
  <bookViews>
    <workbookView xWindow="20370" yWindow="-1430" windowWidth="29040" windowHeight="15840" tabRatio="84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U37" i="10"/>
  <c r="C37" i="10"/>
  <c r="BE36" i="10"/>
  <c r="C36" i="10"/>
  <c r="BE35" i="10"/>
  <c r="C35" i="10"/>
  <c r="U34" i="10"/>
  <c r="U35" i="10" s="1"/>
  <c r="C34" i="10"/>
  <c r="U36" i="10" l="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<sst xmlns="http://schemas.openxmlformats.org/spreadsheetml/2006/main" count="1116" uniqueCount="610">
  <si>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</si>
  <si>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</si>
  <si>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</si>
  <si>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</si>
  <si>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</si>
  <si>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</si>
  <si>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</si>
  <si>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</si>
  <si>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</si>
  <si>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</si>
  <si>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</si>
  <si>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</si>
  <si>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</si>
  <si>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</si>
  <si>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</si>
  <si>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</si>
  <si>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</si>
  <si>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</si>
  <si>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</si>
  <si>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</si>
  <si>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</si>
  <si>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</si>
  <si>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</si>
  <si>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</si>
  <si>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</si>
  <si>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</si>
  <si>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</si>
  <si>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</si>
  <si>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</si>
  <si>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</si>
  <si>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</si>
  <si>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</si>
  <si>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</si>
  <si>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</si>
  <si>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</si>
  <si>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</si>
  <si>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</si>
  <si>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</si>
  <si>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</si>
  <si>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</si>
  <si>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</si>
  <si>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</si>
  <si>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</si>
  <si>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</si>
  <si>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</si>
  <si>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</si>
  <si>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</si>
  <si>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</si>
  <si>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</si>
  <si>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</si>
  <si>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</si>
  <si>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</si>
  <si>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</si>
  <si>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</si>
  <si>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</si>
  <si>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</si>
  <si>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</si>
  <si>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</si>
  <si>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</si>
  <si>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</si>
  <si>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</si>
  <si>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</si>
  <si>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</si>
  <si>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</si>
  <si>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</si>
  <si>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</si>
  <si>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</si>
  <si>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</si>
  <si>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</si>
  <si>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</si>
  <si>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</si>
  <si>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</si>
  <si>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</si>
  <si>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</si>
  <si>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</si>
  <si>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</si>
  <si>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</si>
  <si>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</si>
  <si>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</si>
  <si>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</si>
  <si>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</si>
  <si>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</si>
  <si>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</si>
  <si>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</si>
  <si>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</si>
  <si>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</si>
  <si>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</si>
  <si>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</si>
  <si>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</si>
  <si>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</si>
  <si>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</si>
  <si>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</si>
  <si>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</si>
  <si>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</si>
  <si>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</si>
  <si>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</si>
  <si>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</si>
  <si>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</si>
  <si>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</si>
  <si>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</si>
  <si>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</si>
  <si>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</si>
  <si>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</si>
  <si>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</si>
  <si>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</si>
  <si>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</si>
  <si>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</si>
  <si>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</si>
  <si>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</si>
  <si>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</si>
  <si>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</si>
  <si>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</si>
  <si>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</si>
  <si>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</si>
  <si>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</si>
  <si>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</si>
  <si>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</si>
  <si>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</si>
  <si>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</si>
  <si>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</si>
  <si>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</si>
  <si>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</si>
  <si>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</si>
  <si>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</si>
  <si>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</si>
  <si>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</si>
  <si>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</si>
  <si>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</si>
  <si>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</si>
  <si>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</si>
  <si>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</si>
  <si>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</si>
  <si>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</si>
  <si>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</si>
  <si>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</si>
  <si>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</si>
  <si>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</si>
  <si>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</si>
  <si>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</si>
  <si>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</si>
  <si>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</si>
  <si>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</si>
  <si>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</si>
  <si>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</si>
  <si>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</si>
  <si>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</si>
  <si>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</si>
  <si>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</si>
  <si>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</si>
  <si>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</si>
  <si>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</si>
  <si>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</si>
  <si>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</si>
  <si>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</si>
  <si>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</si>
  <si>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</si>
  <si>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</si>
  <si>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</si>
  <si>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</si>
  <si>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</si>
  <si>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</si>
  <si>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</si>
  <si>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</si>
  <si>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</si>
  <si>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</si>
  <si>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</si>
  <si>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</si>
  <si>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</si>
  <si>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</si>
  <si>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</si>
  <si>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</si>
  <si>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</si>
  <si>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</si>
  <si>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</si>
  <si>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</si>
  <si>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</si>
  <si>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</si>
  <si>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</si>
  <si>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</si>
  <si>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</si>
  <si>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</si>
  <si>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</si>
  <si>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</si>
  <si>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</si>
  <si>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</si>
  <si>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</si>
  <si>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</si>
  <si>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</si>
  <si>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</si>
  <si>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</si>
  <si>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</si>
  <si>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</si>
  <si>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</si>
  <si>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</si>
  <si>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</si>
  <si>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</si>
  <si>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</si>
  <si>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</si>
  <si>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</si>
  <si>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</si>
  <si>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</si>
  <si>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</si>
  <si>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</si>
  <si>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</si>
  <si>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</si>
  <si>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</si>
  <si>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</si>
  <si>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</si>
  <si>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</si>
  <si>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</si>
  <si>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</si>
  <si>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山口県下松市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</si>
  <si>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</si>
  <si>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</si>
  <si>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</si>
  <si>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</si>
  <si>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</si>
  <si>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</si>
  <si>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</si>
  <si>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</si>
  <si>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</si>
  <si>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</si>
  <si>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</si>
  <si>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</si>
  <si>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</si>
  <si>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</si>
  <si>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</si>
  <si>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</si>
  <si>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</si>
  <si>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</si>
  <si>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</si>
  <si>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</si>
  <si>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</si>
  <si>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</si>
  <si>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</si>
  <si>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</si>
  <si>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</si>
  <si>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</si>
  <si>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</si>
  <si>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</si>
  <si>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</si>
  <si>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</si>
  <si>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</si>
  <si>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</si>
  <si>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</si>
  <si>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</si>
  <si>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</si>
  <si>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</si>
  <si>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</si>
  <si>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</si>
  <si>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</si>
  <si>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</si>
  <si>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</si>
  <si>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</si>
  <si>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</si>
  <si>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</si>
  <si>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</si>
  <si>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</si>
  <si>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</si>
  <si>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</si>
  <si>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</si>
  <si>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</si>
  <si>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</si>
  <si>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</si>
  <si>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</si>
  <si>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</si>
  <si>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</si>
  <si>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</si>
  <si>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</si>
  <si>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</si>
  <si>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</si>
  <si>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</si>
  <si>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</si>
  <si>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</si>
  <si>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</si>
  <si>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</si>
  <si>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</si>
  <si>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</si>
  <si>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</si>
  <si>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</si>
  <si>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</si>
  <si>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</si>
  <si>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</si>
  <si>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</si>
  <si>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</si>
  <si>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</si>
  <si>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</si>
  <si>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</si>
  <si>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</si>
  <si>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</si>
  <si>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</si>
  <si>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</si>
  <si>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</si>
  <si>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</si>
  <si>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</si>
  <si>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</si>
  <si>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</si>
  <si>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</si>
  <si>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</si>
  <si>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</si>
  <si>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</si>
  <si>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</si>
  <si>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</si>
  <si>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</si>
  <si>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</si>
  <si>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</si>
  <si>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</si>
  <si>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</si>
  <si>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</si>
  <si>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</si>
  <si>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</si>
  <si>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</si>
  <si>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</si>
  <si>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</si>
  <si>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</si>
  <si>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</si>
  <si>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</si>
  <si>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</si>
  <si>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</si>
  <si>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</si>
  <si>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</si>
  <si>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</si>
  <si>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</si>
  <si>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</si>
  <si>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</si>
  <si>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</si>
  <si>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</si>
  <si>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観光施設</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</si>
  <si>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</si>
  <si>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</si>
  <si>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</si>
  <si>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</si>
  <si>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</si>
  <si>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</si>
  <si>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</si>
  <si>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</si>
  <si>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</si>
  <si>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</si>
  <si>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</si>
  <si>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</si>
  <si>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</si>
  <si>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</si>
  <si>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</si>
  <si>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</si>
  <si>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</si>
  <si>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</si>
  <si>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</si>
  <si>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</si>
  <si>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</si>
  <si>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</si>
  <si>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</si>
  <si>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</si>
  <si>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</si>
  <si>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</si>
  <si>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</si>
  <si>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</si>
  <si>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</si>
  <si>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</si>
  <si>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</si>
  <si>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</si>
  <si>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</si>
  <si>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</si>
  <si>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</si>
  <si>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</si>
  <si>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</si>
  <si>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山口県下松市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</si>
  <si>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</si>
  <si>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</si>
  <si>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</si>
  <si>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</si>
  <si>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</si>
  <si>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</si>
  <si>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</si>
  <si>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</si>
  <si>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</si>
  <si>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</si>
  <si>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</si>
  <si>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</si>
  <si>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</si>
  <si>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</si>
  <si>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</si>
  <si>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</si>
  <si>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</si>
  <si>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</si>
  <si>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</si>
  <si>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</si>
  <si>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</si>
  <si>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</si>
  <si>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</si>
  <si>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</si>
  <si>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</si>
  <si>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</si>
  <si>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</si>
  <si>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</si>
  <si>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</si>
  <si>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</si>
  <si>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</si>
  <si>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</si>
  <si>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</si>
  <si>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</si>
  <si>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</si>
  <si>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</si>
  <si>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</si>
  <si>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</si>
  <si>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</si>
  <si>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</si>
  <si>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工業用水道事業会計</t>
    <phoneticPr fontId="5"/>
  </si>
  <si>
    <t>法適用企業</t>
    <phoneticPr fontId="5"/>
  </si>
  <si>
    <t>公共下水道事業会計</t>
    <phoneticPr fontId="5"/>
  </si>
  <si>
    <t>国民宿舎特別会計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</si>
  <si>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</si>
  <si>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</si>
  <si>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</si>
  <si>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</si>
  <si>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</si>
  <si>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</si>
  <si>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</si>
  <si>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</si>
  <si>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</si>
  <si>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</si>
  <si>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</si>
  <si>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</si>
  <si>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</si>
  <si>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</si>
  <si>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</si>
  <si>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</si>
  <si>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</si>
  <si>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</si>
  <si>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</si>
  <si>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</si>
  <si>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</si>
  <si>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</si>
  <si>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</si>
  <si>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</si>
  <si>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</si>
  <si>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</si>
  <si>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</si>
  <si>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</si>
  <si>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</si>
  <si>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</si>
  <si>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</si>
  <si>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</si>
  <si>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</si>
  <si>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</si>
  <si>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</si>
  <si>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</si>
  <si>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</si>
  <si>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</si>
  <si>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</si>
  <si>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</si>
  <si>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</si>
  <si>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</si>
  <si>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</si>
  <si>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</si>
  <si>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</si>
  <si>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</si>
  <si>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</si>
  <si>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</si>
  <si>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</si>
  <si>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</si>
  <si>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</si>
  <si>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</si>
  <si>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</si>
  <si>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</si>
  <si>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</si>
  <si>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</si>
  <si>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</si>
  <si>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</si>
  <si>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</si>
  <si>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</si>
  <si>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</si>
  <si>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</si>
  <si>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</si>
  <si>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</si>
  <si>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</si>
  <si>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</si>
  <si>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</si>
  <si>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</si>
  <si>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</si>
  <si>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</si>
  <si>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</si>
  <si>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</si>
  <si>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</si>
  <si>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</si>
  <si>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</si>
  <si>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</si>
  <si>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</si>
  <si>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</si>
  <si>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</si>
  <si>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</si>
  <si>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</si>
  <si>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</si>
  <si>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</si>
  <si>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</si>
  <si>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</si>
  <si>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</si>
  <si>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</si>
  <si>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</si>
  <si>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</si>
  <si>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</si>
  <si>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</si>
  <si>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</si>
  <si>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</si>
  <si>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</si>
  <si>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</si>
  <si>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</si>
  <si>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</si>
  <si>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</si>
  <si>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</si>
  <si>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</si>
  <si>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</si>
  <si>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</si>
  <si>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</si>
  <si>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</si>
  <si>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</si>
  <si>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</si>
  <si>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</si>
  <si>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</si>
  <si>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</si>
  <si>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</si>
  <si>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</si>
  <si>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</si>
  <si>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</si>
  <si>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</si>
  <si>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</si>
  <si>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</si>
  <si>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</si>
  <si>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</si>
  <si>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</si>
  <si>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</si>
  <si>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</si>
  <si>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</si>
  <si>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</si>
  <si>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</si>
  <si>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</si>
  <si>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</si>
  <si>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</si>
  <si>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</si>
  <si>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</si>
  <si>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</si>
  <si>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</si>
  <si>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</si>
  <si>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</si>
  <si>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</si>
  <si>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</si>
  <si>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</si>
  <si>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</si>
  <si>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</si>
  <si>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</si>
  <si>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</si>
  <si>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</si>
  <si>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</si>
  <si>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</si>
  <si>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</si>
  <si>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</si>
  <si>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</si>
  <si>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</si>
  <si>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</si>
  <si>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0.56</t>
  </si>
  <si>
    <t>水道事業会計</t>
  </si>
  <si>
    <t>一般会計</t>
  </si>
  <si>
    <t>公共下水道事業会計</t>
  </si>
  <si>
    <t>国民健康保険特別会計</t>
  </si>
  <si>
    <t>工業用水道事業会計</t>
  </si>
  <si>
    <t>介護保険特別会計</t>
  </si>
  <si>
    <t>簡易水道事業会計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</si>
  <si>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</si>
  <si>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</si>
  <si>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</si>
  <si>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</si>
  <si>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</si>
  <si>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</si>
  <si>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</si>
  <si>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</si>
  <si>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</si>
  <si>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</si>
  <si>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</si>
  <si>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まちづくり推進基金</t>
    <rPh sb="5" eb="7">
      <t>スイシン</t>
    </rPh>
    <rPh sb="7" eb="9">
      <t>キキン</t>
    </rPh>
    <phoneticPr fontId="2"/>
  </si>
  <si>
    <t>職員退職手当積立金</t>
    <rPh sb="0" eb="2">
      <t>ショクイン</t>
    </rPh>
    <rPh sb="2" eb="4">
      <t>タイショク</t>
    </rPh>
    <rPh sb="4" eb="6">
      <t>テアテ</t>
    </rPh>
    <rPh sb="6" eb="8">
      <t>ツミタテ</t>
    </rPh>
    <rPh sb="8" eb="9">
      <t>キン</t>
    </rPh>
    <phoneticPr fontId="2"/>
  </si>
  <si>
    <t>森林環境基金</t>
    <rPh sb="0" eb="2">
      <t>シンリン</t>
    </rPh>
    <rPh sb="2" eb="4">
      <t>カンキョウ</t>
    </rPh>
    <rPh sb="4" eb="6">
      <t>キキン</t>
    </rPh>
    <phoneticPr fontId="2"/>
  </si>
  <si>
    <t>ふるさと納税基金</t>
    <phoneticPr fontId="2"/>
  </si>
  <si>
    <t>新型コロナウイルス感染症対策基金</t>
    <phoneticPr fontId="2"/>
  </si>
  <si>
    <t>周南地区福祉施設組合（一般会計）</t>
  </si>
  <si>
    <t>周南地区衛生施設組合（一般会計）</t>
  </si>
  <si>
    <t>周南東部環境施設組合（一般会計）</t>
  </si>
  <si>
    <t>山口県市町総合事務組合（一般会計）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</si>
  <si>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</si>
  <si>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</si>
  <si>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</si>
  <si>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</si>
  <si>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</si>
  <si>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下松市水産振興基金協会</t>
  </si>
  <si>
    <t>下松市笠戸島開発センター</t>
  </si>
  <si>
    <t>下松市施設管理公社</t>
  </si>
  <si>
    <t>下松市文化振興財団</t>
  </si>
  <si>
    <t>-</t>
    <phoneticPr fontId="2"/>
  </si>
  <si>
    <t>-</t>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</si>
  <si>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</si>
  <si>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</si>
  <si>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</si>
  <si>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</si>
  <si>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将来負担比率ともに類似団体よりも高い。これは、施設の老朽化対策に取り組んでいる（地方債残高が増加している）ものの、減価償却による資産の減少が取得による増加を上回っている状況と考えられる。いかに費用を抑えながら効果的な施策を展開するかが今後の課題となっている。
　少子高齢化や将来人口の減少といった社会経済情勢に対応するため、減らせる施設は複合化や集約化に取り組み、維持すべき施設は計画的な長寿命化や更新を行うことで費用を平準化し、施設総量の縮減と更新費の削減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</si>
  <si>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</si>
  <si>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</si>
  <si>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</si>
  <si>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</si>
  <si>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</si>
  <si>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</si>
  <si>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</si>
  <si>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実質公債費比率は類似団体と比較して低いものの、前年度から上昇した。これは、国民宿舎建設事業債の満期一括償還（200百万円）が主要因と考えられる。
　将来負担比率は類似団体と比較して高いものの、低下した。これは、前述のとおり充当可能基金が増加したことによるものである。
　大型建設事業のピークは過ぎたため、地方債発行額及び将来負担率は減少していくと考えられるが、実質公債費比率はこれらの元利償還金の償還開始によって当面上昇を続け、令和6年度頃にピークとなる見通しであることから、これまで以上に公債費の適正化に取り組んでいく必要がある。</t>
    <rPh sb="24" eb="27">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</si>
</sst>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15EA-406A-85C2-C0C6BDDEFA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48229</c:v>
                </c:pt>
                <c:pt idx="1">
                  <c:v>65885</c:v>
                </c:pt>
                <c:pt idx="2">
                  <c:v>89436</c:v>
                </c:pt>
                <c:pt idx="3">
                  <c:v>47740</c:v>
                </c:pt>
                <c:pt idx="4">
                  <c:v>40073</c:v>
                </c:pt>
              </c:numCache>
            </c:numRef>
          </c:val>
          <c:smooth val="0"/>
          <c:extLst>
            <c:ext xmlns:c16="http://schemas.microsoft.com/office/drawing/2014/chart" uri="{C3380CC4-5D6E-409C-BE32-E72D297353CC}">
              <c16:uniqueId val="{00000001-15EA-406A-85C2-C0C6BDDEFA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5.42</c:v>
                </c:pt>
                <c:pt idx="1">
                  <c:v>4.7300000000000004</c:v>
                </c:pt>
                <c:pt idx="2">
                  <c:v>5.72</c:v>
                </c:pt>
                <c:pt idx="3">
                  <c:v>7.14</c:v>
                </c:pt>
                <c:pt idx="4">
                  <c:v>8.3000000000000007</c:v>
                </c:pt>
              </c:numCache>
            </c:numRef>
          </c:val>
          <c:extLst>
            <c:ext xmlns:c16="http://schemas.microsoft.com/office/drawing/2014/chart" uri="{C3380CC4-5D6E-409C-BE32-E72D297353CC}">
              <c16:uniqueId val="{00000000-7651-456B-BA24-05D3B10454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16.63</c:v>
                </c:pt>
                <c:pt idx="1">
                  <c:v>16.61</c:v>
                </c:pt>
                <c:pt idx="2">
                  <c:v>17.329999999999998</c:v>
                </c:pt>
                <c:pt idx="3">
                  <c:v>17.86</c:v>
                </c:pt>
                <c:pt idx="4">
                  <c:v>18.809999999999999</c:v>
                </c:pt>
              </c:numCache>
            </c:numRef>
          </c:val>
          <c:extLst>
            <c:ext xmlns:c16="http://schemas.microsoft.com/office/drawing/2014/chart" uri="{C3380CC4-5D6E-409C-BE32-E72D297353CC}">
              <c16:uniqueId val="{00000001-7651-456B-BA24-05D3B10454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2.65</c:v>
                </c:pt>
                <c:pt idx="1">
                  <c:v>-0.56000000000000005</c:v>
                </c:pt>
                <c:pt idx="2">
                  <c:v>1.78</c:v>
                </c:pt>
                <c:pt idx="3">
                  <c:v>2.79</c:v>
                </c:pt>
                <c:pt idx="4">
                  <c:v>3.5</c:v>
                </c:pt>
              </c:numCache>
            </c:numRef>
          </c:val>
          <c:smooth val="0"/>
          <c:extLst>
            <c:ext xmlns:c16="http://schemas.microsoft.com/office/drawing/2014/chart" uri="{C3380CC4-5D6E-409C-BE32-E72D297353CC}">
              <c16:uniqueId val="{00000002-7651-456B-BA24-05D3B10454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1.1399999999999999</c:v>
                </c:pt>
                <c:pt idx="2">
                  <c:v>#N/A</c:v>
                </c:pt>
                <c:pt idx="3">
                  <c:v>1.54</c:v>
                </c:pt>
                <c:pt idx="4">
                  <c:v>#N/A</c:v>
                </c:pt>
                <c:pt idx="5">
                  <c:v>0</c:v>
                </c:pt>
                <c:pt idx="6">
                  <c:v>#N/A</c:v>
                </c:pt>
                <c:pt idx="7">
                  <c:v>0</c:v>
                </c:pt>
                <c:pt idx="8">
                  <c:v>#N/A</c:v>
                </c:pt>
                <c:pt idx="9">
                  <c:v>0</c:v>
                </c:pt>
              </c:numCache>
            </c:numRef>
          </c:val>
          <c:extLst>
            <c:ext xmlns:c16="http://schemas.microsoft.com/office/drawing/2014/chart" uri="{C3380CC4-5D6E-409C-BE32-E72D297353CC}">
              <c16:uniqueId val="{00000000-AC86-4EFE-AB2A-272A8A4994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86-4EFE-AB2A-272A8A49944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0.23</c:v>
                </c:pt>
                <c:pt idx="2">
                  <c:v>#N/A</c:v>
                </c:pt>
                <c:pt idx="3">
                  <c:v>0.23</c:v>
                </c:pt>
                <c:pt idx="4">
                  <c:v>#N/A</c:v>
                </c:pt>
                <c:pt idx="5">
                  <c:v>0.24</c:v>
                </c:pt>
                <c:pt idx="6">
                  <c:v>#N/A</c:v>
                </c:pt>
                <c:pt idx="7">
                  <c:v>0.22</c:v>
                </c:pt>
                <c:pt idx="8">
                  <c:v>#N/A</c:v>
                </c:pt>
                <c:pt idx="9">
                  <c:v>0.24</c:v>
                </c:pt>
              </c:numCache>
            </c:numRef>
          </c:val>
          <c:extLst>
            <c:ext xmlns:c16="http://schemas.microsoft.com/office/drawing/2014/chart" uri="{C3380CC4-5D6E-409C-BE32-E72D297353CC}">
              <c16:uniqueId val="{00000002-AC86-4EFE-AB2A-272A8A49944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c:v>
                </c:pt>
                <c:pt idx="2">
                  <c:v>#N/A</c:v>
                </c:pt>
                <c:pt idx="3">
                  <c:v>0.4</c:v>
                </c:pt>
                <c:pt idx="4">
                  <c:v>#N/A</c:v>
                </c:pt>
                <c:pt idx="5">
                  <c:v>0.41</c:v>
                </c:pt>
                <c:pt idx="6">
                  <c:v>#N/A</c:v>
                </c:pt>
                <c:pt idx="7">
                  <c:v>0.4</c:v>
                </c:pt>
                <c:pt idx="8">
                  <c:v>#N/A</c:v>
                </c:pt>
                <c:pt idx="9">
                  <c:v>0.37</c:v>
                </c:pt>
              </c:numCache>
            </c:numRef>
          </c:val>
          <c:extLst>
            <c:ext xmlns:c16="http://schemas.microsoft.com/office/drawing/2014/chart" uri="{C3380CC4-5D6E-409C-BE32-E72D297353CC}">
              <c16:uniqueId val="{00000003-AC86-4EFE-AB2A-272A8A49944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1.21</c:v>
                </c:pt>
                <c:pt idx="6">
                  <c:v>#N/A</c:v>
                </c:pt>
                <c:pt idx="7">
                  <c:v>1.0900000000000001</c:v>
                </c:pt>
                <c:pt idx="8">
                  <c:v>#N/A</c:v>
                </c:pt>
                <c:pt idx="9">
                  <c:v>1.37</c:v>
                </c:pt>
              </c:numCache>
            </c:numRef>
          </c:val>
          <c:extLst>
            <c:ext xmlns:c16="http://schemas.microsoft.com/office/drawing/2014/chart" uri="{C3380CC4-5D6E-409C-BE32-E72D297353CC}">
              <c16:uniqueId val="{00000004-AC86-4EFE-AB2A-272A8A499447}"/>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5.42</c:v>
                </c:pt>
                <c:pt idx="2">
                  <c:v>#N/A</c:v>
                </c:pt>
                <c:pt idx="3">
                  <c:v>5.47</c:v>
                </c:pt>
                <c:pt idx="4">
                  <c:v>#N/A</c:v>
                </c:pt>
                <c:pt idx="5">
                  <c:v>5.31</c:v>
                </c:pt>
                <c:pt idx="6">
                  <c:v>#N/A</c:v>
                </c:pt>
                <c:pt idx="7">
                  <c:v>4.75</c:v>
                </c:pt>
                <c:pt idx="8">
                  <c:v>#N/A</c:v>
                </c:pt>
                <c:pt idx="9">
                  <c:v>4.16</c:v>
                </c:pt>
              </c:numCache>
            </c:numRef>
          </c:val>
          <c:extLst>
            <c:ext xmlns:c16="http://schemas.microsoft.com/office/drawing/2014/chart" uri="{C3380CC4-5D6E-409C-BE32-E72D297353CC}">
              <c16:uniqueId val="{00000005-AC86-4EFE-AB2A-272A8A49944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2.36</c:v>
                </c:pt>
                <c:pt idx="2">
                  <c:v>#N/A</c:v>
                </c:pt>
                <c:pt idx="3">
                  <c:v>1.36</c:v>
                </c:pt>
                <c:pt idx="4">
                  <c:v>#N/A</c:v>
                </c:pt>
                <c:pt idx="5">
                  <c:v>2.04</c:v>
                </c:pt>
                <c:pt idx="6">
                  <c:v>#N/A</c:v>
                </c:pt>
                <c:pt idx="7">
                  <c:v>3.15</c:v>
                </c:pt>
                <c:pt idx="8">
                  <c:v>#N/A</c:v>
                </c:pt>
                <c:pt idx="9">
                  <c:v>4.26</c:v>
                </c:pt>
              </c:numCache>
            </c:numRef>
          </c:val>
          <c:extLst>
            <c:ext xmlns:c16="http://schemas.microsoft.com/office/drawing/2014/chart" uri="{C3380CC4-5D6E-409C-BE32-E72D297353CC}">
              <c16:uniqueId val="{00000006-AC86-4EFE-AB2A-272A8A499447}"/>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3.64</c:v>
                </c:pt>
                <c:pt idx="2">
                  <c:v>#N/A</c:v>
                </c:pt>
                <c:pt idx="3">
                  <c:v>3.71</c:v>
                </c:pt>
                <c:pt idx="4">
                  <c:v>#N/A</c:v>
                </c:pt>
                <c:pt idx="5">
                  <c:v>4.17</c:v>
                </c:pt>
                <c:pt idx="6">
                  <c:v>#N/A</c:v>
                </c:pt>
                <c:pt idx="7">
                  <c:v>5.14</c:v>
                </c:pt>
                <c:pt idx="8">
                  <c:v>#N/A</c:v>
                </c:pt>
                <c:pt idx="9">
                  <c:v>5.44</c:v>
                </c:pt>
              </c:numCache>
            </c:numRef>
          </c:val>
          <c:extLst>
            <c:ext xmlns:c16="http://schemas.microsoft.com/office/drawing/2014/chart" uri="{C3380CC4-5D6E-409C-BE32-E72D297353CC}">
              <c16:uniqueId val="{00000007-AC86-4EFE-AB2A-272A8A4994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5.42</c:v>
                </c:pt>
                <c:pt idx="2">
                  <c:v>#N/A</c:v>
                </c:pt>
                <c:pt idx="3">
                  <c:v>4.72</c:v>
                </c:pt>
                <c:pt idx="4">
                  <c:v>#N/A</c:v>
                </c:pt>
                <c:pt idx="5">
                  <c:v>5.71</c:v>
                </c:pt>
                <c:pt idx="6">
                  <c:v>#N/A</c:v>
                </c:pt>
                <c:pt idx="7">
                  <c:v>7.13</c:v>
                </c:pt>
                <c:pt idx="8">
                  <c:v>#N/A</c:v>
                </c:pt>
                <c:pt idx="9">
                  <c:v>8.2899999999999991</c:v>
                </c:pt>
              </c:numCache>
            </c:numRef>
          </c:val>
          <c:extLst>
            <c:ext xmlns:c16="http://schemas.microsoft.com/office/drawing/2014/chart" uri="{C3380CC4-5D6E-409C-BE32-E72D297353CC}">
              <c16:uniqueId val="{00000008-AC86-4EFE-AB2A-272A8A4994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c:v>
                </c:pt>
                <c:pt idx="2">
                  <c:v>#N/A</c:v>
                </c:pt>
                <c:pt idx="3">
                  <c:v>11.75</c:v>
                </c:pt>
                <c:pt idx="4">
                  <c:v>#N/A</c:v>
                </c:pt>
                <c:pt idx="5">
                  <c:v>13.02</c:v>
                </c:pt>
                <c:pt idx="6">
                  <c:v>#N/A</c:v>
                </c:pt>
                <c:pt idx="7">
                  <c:v>13.57</c:v>
                </c:pt>
                <c:pt idx="8">
                  <c:v>#N/A</c:v>
                </c:pt>
                <c:pt idx="9">
                  <c:v>12.19</c:v>
                </c:pt>
              </c:numCache>
            </c:numRef>
          </c:val>
          <c:extLst>
            <c:ext xmlns:c16="http://schemas.microsoft.com/office/drawing/2014/chart" uri="{C3380CC4-5D6E-409C-BE32-E72D297353CC}">
              <c16:uniqueId val="{00000009-AC86-4EFE-AB2A-272A8A4994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1852</c:v>
                </c:pt>
                <c:pt idx="5">
                  <c:v>1825</c:v>
                </c:pt>
                <c:pt idx="8">
                  <c:v>1832</c:v>
                </c:pt>
                <c:pt idx="11">
                  <c:v>1846</c:v>
                </c:pt>
                <c:pt idx="14">
                  <c:v>1847</c:v>
                </c:pt>
              </c:numCache>
            </c:numRef>
          </c:val>
          <c:extLst>
            <c:ext xmlns:c16="http://schemas.microsoft.com/office/drawing/2014/chart" uri="{C3380CC4-5D6E-409C-BE32-E72D297353CC}">
              <c16:uniqueId val="{00000000-3F4D-47B0-8FE0-386C89453D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4D-47B0-8FE0-386C89453D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3</c:v>
                </c:pt>
              </c:numCache>
            </c:numRef>
          </c:val>
          <c:extLst>
            <c:ext xmlns:c16="http://schemas.microsoft.com/office/drawing/2014/chart" uri="{C3380CC4-5D6E-409C-BE32-E72D297353CC}">
              <c16:uniqueId val="{00000002-3F4D-47B0-8FE0-386C89453D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84</c:v>
                </c:pt>
                <c:pt idx="3">
                  <c:v>99</c:v>
                </c:pt>
                <c:pt idx="6">
                  <c:v>125</c:v>
                </c:pt>
                <c:pt idx="9">
                  <c:v>143</c:v>
                </c:pt>
                <c:pt idx="12">
                  <c:v>133</c:v>
                </c:pt>
              </c:numCache>
            </c:numRef>
          </c:val>
          <c:extLst>
            <c:ext xmlns:c16="http://schemas.microsoft.com/office/drawing/2014/chart" uri="{C3380CC4-5D6E-409C-BE32-E72D297353CC}">
              <c16:uniqueId val="{00000003-3F4D-47B0-8FE0-386C89453D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293</c:v>
                </c:pt>
                <c:pt idx="3">
                  <c:v>298</c:v>
                </c:pt>
                <c:pt idx="6">
                  <c:v>285</c:v>
                </c:pt>
                <c:pt idx="9">
                  <c:v>275</c:v>
                </c:pt>
                <c:pt idx="12">
                  <c:v>447</c:v>
                </c:pt>
              </c:numCache>
            </c:numRef>
          </c:val>
          <c:extLst>
            <c:ext xmlns:c16="http://schemas.microsoft.com/office/drawing/2014/chart" uri="{C3380CC4-5D6E-409C-BE32-E72D297353CC}">
              <c16:uniqueId val="{00000004-3F4D-47B0-8FE0-386C89453D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4D-47B0-8FE0-386C89453D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4D-47B0-8FE0-386C89453D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1683</c:v>
                </c:pt>
                <c:pt idx="3">
                  <c:v>1778</c:v>
                </c:pt>
                <c:pt idx="6">
                  <c:v>1796</c:v>
                </c:pt>
                <c:pt idx="9">
                  <c:v>1806</c:v>
                </c:pt>
                <c:pt idx="12">
                  <c:v>1852</c:v>
                </c:pt>
              </c:numCache>
            </c:numRef>
          </c:val>
          <c:extLst>
            <c:ext xmlns:c16="http://schemas.microsoft.com/office/drawing/2014/chart" uri="{C3380CC4-5D6E-409C-BE32-E72D297353CC}">
              <c16:uniqueId val="{00000007-3F4D-47B0-8FE0-386C89453D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210</c:v>
                </c:pt>
                <c:pt idx="2">
                  <c:v>#N/A</c:v>
                </c:pt>
                <c:pt idx="3">
                  <c:v>#N/A</c:v>
                </c:pt>
                <c:pt idx="4">
                  <c:v>352</c:v>
                </c:pt>
                <c:pt idx="5">
                  <c:v>#N/A</c:v>
                </c:pt>
                <c:pt idx="6">
                  <c:v>#N/A</c:v>
                </c:pt>
                <c:pt idx="7">
                  <c:v>376</c:v>
                </c:pt>
                <c:pt idx="8">
                  <c:v>#N/A</c:v>
                </c:pt>
                <c:pt idx="9">
                  <c:v>#N/A</c:v>
                </c:pt>
                <c:pt idx="10">
                  <c:v>380</c:v>
                </c:pt>
                <c:pt idx="11">
                  <c:v>#N/A</c:v>
                </c:pt>
                <c:pt idx="12">
                  <c:v>#N/A</c:v>
                </c:pt>
                <c:pt idx="13">
                  <c:v>588</c:v>
                </c:pt>
                <c:pt idx="14">
                  <c:v>#N/A</c:v>
                </c:pt>
              </c:numCache>
            </c:numRef>
          </c:val>
          <c:smooth val="0"/>
          <c:extLst>
            <c:ext xmlns:c16="http://schemas.microsoft.com/office/drawing/2014/chart" uri="{C3380CC4-5D6E-409C-BE32-E72D297353CC}">
              <c16:uniqueId val="{00000008-3F4D-47B0-8FE0-386C89453D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16673</c:v>
                </c:pt>
                <c:pt idx="5">
                  <c:v>16723</c:v>
                </c:pt>
                <c:pt idx="8">
                  <c:v>17079</c:v>
                </c:pt>
                <c:pt idx="11">
                  <c:v>17008</c:v>
                </c:pt>
                <c:pt idx="14">
                  <c:v>16926</c:v>
                </c:pt>
              </c:numCache>
            </c:numRef>
          </c:val>
          <c:extLst>
            <c:ext xmlns:c16="http://schemas.microsoft.com/office/drawing/2014/chart" uri="{C3380CC4-5D6E-409C-BE32-E72D297353CC}">
              <c16:uniqueId val="{00000000-255C-45B5-A515-7339822154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5488</c:v>
                </c:pt>
                <c:pt idx="5">
                  <c:v>5534</c:v>
                </c:pt>
                <c:pt idx="8">
                  <c:v>5603</c:v>
                </c:pt>
                <c:pt idx="11">
                  <c:v>5889</c:v>
                </c:pt>
                <c:pt idx="14">
                  <c:v>5796</c:v>
                </c:pt>
              </c:numCache>
            </c:numRef>
          </c:val>
          <c:extLst>
            <c:ext xmlns:c16="http://schemas.microsoft.com/office/drawing/2014/chart" uri="{C3380CC4-5D6E-409C-BE32-E72D297353CC}">
              <c16:uniqueId val="{00000001-255C-45B5-A515-7339822154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5673</c:v>
                </c:pt>
                <c:pt idx="5">
                  <c:v>5099</c:v>
                </c:pt>
                <c:pt idx="8">
                  <c:v>5776</c:v>
                </c:pt>
                <c:pt idx="11">
                  <c:v>5773</c:v>
                </c:pt>
                <c:pt idx="14">
                  <c:v>6783</c:v>
                </c:pt>
              </c:numCache>
            </c:numRef>
          </c:val>
          <c:extLst>
            <c:ext xmlns:c16="http://schemas.microsoft.com/office/drawing/2014/chart" uri="{C3380CC4-5D6E-409C-BE32-E72D297353CC}">
              <c16:uniqueId val="{00000002-255C-45B5-A515-7339822154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5C-45B5-A515-7339822154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5C-45B5-A515-7339822154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5C-45B5-A515-7339822154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2459</c:v>
                </c:pt>
                <c:pt idx="3">
                  <c:v>2557</c:v>
                </c:pt>
                <c:pt idx="6">
                  <c:v>2692</c:v>
                </c:pt>
                <c:pt idx="9">
                  <c:v>2662</c:v>
                </c:pt>
                <c:pt idx="12">
                  <c:v>2751</c:v>
                </c:pt>
              </c:numCache>
            </c:numRef>
          </c:val>
          <c:extLst>
            <c:ext xmlns:c16="http://schemas.microsoft.com/office/drawing/2014/chart" uri="{C3380CC4-5D6E-409C-BE32-E72D297353CC}">
              <c16:uniqueId val="{00000006-255C-45B5-A515-7339822154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1203</c:v>
                </c:pt>
                <c:pt idx="3">
                  <c:v>1116</c:v>
                </c:pt>
                <c:pt idx="6">
                  <c:v>1153</c:v>
                </c:pt>
                <c:pt idx="9">
                  <c:v>1164</c:v>
                </c:pt>
                <c:pt idx="12">
                  <c:v>1030</c:v>
                </c:pt>
              </c:numCache>
            </c:numRef>
          </c:val>
          <c:extLst>
            <c:ext xmlns:c16="http://schemas.microsoft.com/office/drawing/2014/chart" uri="{C3380CC4-5D6E-409C-BE32-E72D297353CC}">
              <c16:uniqueId val="{00000007-255C-45B5-A515-7339822154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4938</c:v>
                </c:pt>
                <c:pt idx="3">
                  <c:v>4958</c:v>
                </c:pt>
                <c:pt idx="6">
                  <c:v>4844</c:v>
                </c:pt>
                <c:pt idx="9">
                  <c:v>5029</c:v>
                </c:pt>
                <c:pt idx="12">
                  <c:v>4614</c:v>
                </c:pt>
              </c:numCache>
            </c:numRef>
          </c:val>
          <c:extLst>
            <c:ext xmlns:c16="http://schemas.microsoft.com/office/drawing/2014/chart" uri="{C3380CC4-5D6E-409C-BE32-E72D297353CC}">
              <c16:uniqueId val="{00000008-255C-45B5-A515-7339822154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356</c:v>
                </c:pt>
                <c:pt idx="3">
                  <c:v>207</c:v>
                </c:pt>
                <c:pt idx="6">
                  <c:v>173</c:v>
                </c:pt>
                <c:pt idx="9">
                  <c:v>173</c:v>
                </c:pt>
                <c:pt idx="12">
                  <c:v>195</c:v>
                </c:pt>
              </c:numCache>
            </c:numRef>
          </c:val>
          <c:extLst>
            <c:ext xmlns:c16="http://schemas.microsoft.com/office/drawing/2014/chart" uri="{C3380CC4-5D6E-409C-BE32-E72D297353CC}">
              <c16:uniqueId val="{00000009-255C-45B5-A515-7339822154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20279</c:v>
                </c:pt>
                <c:pt idx="3">
                  <c:v>21049</c:v>
                </c:pt>
                <c:pt idx="6">
                  <c:v>22569</c:v>
                </c:pt>
                <c:pt idx="9">
                  <c:v>22879</c:v>
                </c:pt>
                <c:pt idx="12">
                  <c:v>23376</c:v>
                </c:pt>
              </c:numCache>
            </c:numRef>
          </c:val>
          <c:extLst>
            <c:ext xmlns:c16="http://schemas.microsoft.com/office/drawing/2014/chart" uri="{C3380CC4-5D6E-409C-BE32-E72D297353CC}">
              <c16:uniqueId val="{0000000A-255C-45B5-A515-7339822154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1401</c:v>
                </c:pt>
                <c:pt idx="2">
                  <c:v>#N/A</c:v>
                </c:pt>
                <c:pt idx="3">
                  <c:v>#N/A</c:v>
                </c:pt>
                <c:pt idx="4">
                  <c:v>2531</c:v>
                </c:pt>
                <c:pt idx="5">
                  <c:v>#N/A</c:v>
                </c:pt>
                <c:pt idx="6">
                  <c:v>#N/A</c:v>
                </c:pt>
                <c:pt idx="7">
                  <c:v>2973</c:v>
                </c:pt>
                <c:pt idx="8">
                  <c:v>#N/A</c:v>
                </c:pt>
                <c:pt idx="9">
                  <c:v>#N/A</c:v>
                </c:pt>
                <c:pt idx="10">
                  <c:v>3237</c:v>
                </c:pt>
                <c:pt idx="11">
                  <c:v>#N/A</c:v>
                </c:pt>
                <c:pt idx="12">
                  <c:v>#N/A</c:v>
                </c:pt>
                <c:pt idx="13">
                  <c:v>2461</c:v>
                </c:pt>
                <c:pt idx="14">
                  <c:v>#N/A</c:v>
                </c:pt>
              </c:numCache>
            </c:numRef>
          </c:val>
          <c:smooth val="0"/>
          <c:extLst>
            <c:ext xmlns:c16="http://schemas.microsoft.com/office/drawing/2014/chart" uri="{C3380CC4-5D6E-409C-BE32-E72D297353CC}">
              <c16:uniqueId val="{0000000B-255C-45B5-A515-7339822154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2014</c:v>
                </c:pt>
                <c:pt idx="1">
                  <c:v>2154</c:v>
                </c:pt>
                <c:pt idx="2">
                  <c:v>2395</c:v>
                </c:pt>
              </c:numCache>
            </c:numRef>
          </c:val>
          <c:extLst>
            <c:ext xmlns:c16="http://schemas.microsoft.com/office/drawing/2014/chart" uri="{C3380CC4-5D6E-409C-BE32-E72D297353CC}">
              <c16:uniqueId val="{00000000-9B3B-4E27-AFBA-3B67287C97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1065</c:v>
                </c:pt>
                <c:pt idx="1">
                  <c:v>1095</c:v>
                </c:pt>
                <c:pt idx="2">
                  <c:v>1234</c:v>
                </c:pt>
              </c:numCache>
            </c:numRef>
          </c:val>
          <c:extLst>
            <c:ext xmlns:c16="http://schemas.microsoft.com/office/drawing/2014/chart" uri="{C3380CC4-5D6E-409C-BE32-E72D297353CC}">
              <c16:uniqueId val="{00000001-9B3B-4E27-AFBA-3B67287C97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1520</c:v>
                </c:pt>
                <c:pt idx="1">
                  <c:v>1266</c:v>
                </c:pt>
                <c:pt idx="2">
                  <c:v>1638</c:v>
                </c:pt>
              </c:numCache>
            </c:numRef>
          </c:val>
          <c:extLst>
            <c:ext xmlns:c16="http://schemas.microsoft.com/office/drawing/2014/chart" uri="{C3380CC4-5D6E-409C-BE32-E72D297353CC}">
              <c16:uniqueId val="{00000002-9B3B-4E27-AFBA-3B67287C97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{2A6F78B1-D870-45A8-A55B-CA75F3D8619D}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7D7-48AB-8799-692497D37F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{72D8903A-7A0F-4E65-8DDC-D3A57F877BF8}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D7-48AB-8799-692497D37F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{EFFB17AD-A602-4CE4-859B-B4819FBBD93A}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D7-48AB-8799-692497D37F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{8D297EBA-41B4-48D9-A46C-34CA88743316}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D7-48AB-8799-692497D37F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{A5B20A28-CB0C-4EA6-ADC0-A67A8DBBF726}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D7-48AB-8799-692497D37F5B}"/>
                </c:ext>
              </c:extLst>
            </c:dLbl>
            <c:dLbl>
              <c:idx val="8"/>
              <c:layout>
                <c:manualLayout>
                  <c:x val="-3.8584855739898248E-2"/>
                  <c:y val="-7.949142312929230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{366EAAF8-71A9-42F1-BB07-F4385EE9A80B}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7D7-48AB-8799-692497D37F5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{21C00EA3-A80F-49B6-8F36-B53F20943347}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7D7-48AB-8799-692497D37F5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{1DEBFD5C-310C-4C76-B115-D4A8EF296874}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7D7-48AB-8799-692497D37F5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{87545949-D628-4B93-A6C2-8A1718ECA335}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7D7-48AB-8799-692497D37F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61</c:v>
                </c:pt>
                <c:pt idx="16">
                  <c:v>60.8</c:v>
                </c:pt>
                <c:pt idx="24">
                  <c:v>61.9</c:v>
                </c:pt>
                <c:pt idx="32">
                  <c:v>62.7</c:v>
                </c:pt>
              </c:numCache>
            </c:numRef>
          </c:xVal>
          <c:yVal>
            <c:numRef>
              <c:f>公会計指標分析・財政指標組合せ分析表!$BP$51:$DC$51</c:f>
              <c:numCache>
                <c:formatCode>#,##0.0;"▲ "#,##0.0</c:formatCode>
                <c:ptCount val="40"/>
                <c:pt idx="0">
                  <c:v>13.7</c:v>
                </c:pt>
                <c:pt idx="8">
                  <c:v>24.6</c:v>
                </c:pt>
                <c:pt idx="16">
                  <c:v>28.8</c:v>
                </c:pt>
                <c:pt idx="24">
                  <c:v>30.1</c:v>
                </c:pt>
                <c:pt idx="32">
                  <c:v>21.6</c:v>
                </c:pt>
              </c:numCache>
            </c:numRef>
          </c:yVal>
          <c:smooth val="0"/>
          <c:extLst>
            <c:ext xmlns:c16="http://schemas.microsoft.com/office/drawing/2014/chart" uri="{C3380CC4-5D6E-409C-BE32-E72D297353CC}">
              <c16:uniqueId val="{00000009-37D7-48AB-8799-692497D37F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{204A5304-EA4D-4AD8-8D54-684A701D761E}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7D7-48AB-8799-692497D37F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{47FE7DC8-A84C-4D64-B942-687D82AD361B}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D7-48AB-8799-692497D37F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{A2583662-E6E4-45C0-8404-8010963372D1}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D7-48AB-8799-692497D37F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{003381A2-A170-4181-ADEB-9719F5C20F97}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D7-48AB-8799-692497D37F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{1CC42EBE-D4E0-4032-9287-B906D095BBB2}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D7-48AB-8799-692497D37F5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{85EDF7B8-D378-4569-BFD7-62C5AD685811}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7D7-48AB-8799-692497D37F5B}"/>
                </c:ext>
              </c:extLst>
            </c:dLbl>
            <c:dLbl>
              <c:idx val="16"/>
              <c:layout>
                <c:manualLayout>
                  <c:x val="-2.5576095379908348E-2"/>
                  <c:y val="-8.0885348895285411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{F4B1B969-68A3-4AB5-91E4-6DCDFEBE1386}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7D7-48AB-8799-692497D37F5B}"/>
                </c:ext>
              </c:extLst>
            </c:dLbl>
            <c:dLbl>
              <c:idx val="24"/>
              <c:layout>
                <c:manualLayout>
                  <c:x val="-3.2015750650234161E-2"/>
                  <c:y val="-3.384035429301782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{9515E5BC-F918-4F82-A80E-D76E21228920}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7D7-48AB-8799-692497D37F5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{AF46139F-1CCD-49DE-9EE0-A197BB43002D}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7D7-48AB-8799-692497D37F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37D7-48AB-8799-692497D37F5B}"/>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{F350B1DF-5241-4B06-8979-E5A8F74C3ABC}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43D-4072-AC06-42264593B0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{B1ED338E-517B-430F-86E9-8366C31498A8}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3D-4072-AC06-42264593B0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{DF24D815-DE42-44E7-9A6E-CCEE88B74E26}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3D-4072-AC06-42264593B0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{4FB8C207-6287-434E-B5BA-1DBE56028D9A}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3D-4072-AC06-42264593B0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{02B52FC0-06BA-4535-A4D6-28E6D555E179}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3D-4072-AC06-42264593B01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{8604C23E-01D7-4666-9669-362EA8484D83}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43D-4072-AC06-42264593B01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{2A94AB1E-DF58-42BA-8DEF-05E2E77A5540}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43D-4072-AC06-42264593B01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{D7DA85C9-DE0B-496F-9474-0004B0E42878}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43D-4072-AC06-42264593B01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{3E332DCC-6CC6-49B6-AC45-CFA48DD3B46E}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43D-4072-AC06-42264593B0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2.1</c:v>
                </c:pt>
                <c:pt idx="16">
                  <c:v>3</c:v>
                </c:pt>
                <c:pt idx="24">
                  <c:v>3.5</c:v>
                </c:pt>
                <c:pt idx="32">
                  <c:v>4.0999999999999996</c:v>
                </c:pt>
              </c:numCache>
            </c:numRef>
          </c:xVal>
          <c:yVal>
            <c:numRef>
              <c:f>公会計指標分析・財政指標組合せ分析表!$BP$73:$DC$73</c:f>
              <c:numCache>
                <c:formatCode>#,##0.0;"▲ "#,##0.0</c:formatCode>
                <c:ptCount val="40"/>
                <c:pt idx="0">
                  <c:v>13.7</c:v>
                </c:pt>
                <c:pt idx="8">
                  <c:v>24.6</c:v>
                </c:pt>
                <c:pt idx="16">
                  <c:v>28.8</c:v>
                </c:pt>
                <c:pt idx="24">
                  <c:v>30.1</c:v>
                </c:pt>
                <c:pt idx="32">
                  <c:v>21.6</c:v>
                </c:pt>
              </c:numCache>
            </c:numRef>
          </c:yVal>
          <c:smooth val="0"/>
          <c:extLst>
            <c:ext xmlns:c16="http://schemas.microsoft.com/office/drawing/2014/chart" uri="{C3380CC4-5D6E-409C-BE32-E72D297353CC}">
              <c16:uniqueId val="{00000009-D43D-4072-AC06-42264593B0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{45F89756-2EDC-458F-A4A6-462C4E2999BE}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43D-4072-AC06-42264593B0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{39E114EB-942C-4207-98B0-750813807B7D}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3D-4072-AC06-42264593B0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{87A05ABC-2BE4-47C3-8BF8-FC6D4DB4BF5D}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3D-4072-AC06-42264593B0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{733AFDB1-CA1F-48D7-8A20-8B94EF3A083A}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3D-4072-AC06-42264593B0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{7E8066EC-1A9B-42E9-8B3C-7E644C2B8CDC}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3D-4072-AC06-42264593B018}"/>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{C6159ACA-92D9-4611-B233-BA01F771E2DE}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43D-4072-AC06-42264593B018}"/>
                </c:ext>
              </c:extLst>
            </c:dLbl>
            <c:dLbl>
              <c:idx val="16"/>
              <c:layout>
                <c:manualLayout>
                  <c:x val="0"/>
                  <c:y val="1.50251009139622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{A6CDD2FA-FB19-4AC3-9277-99B9F4EB5501}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43D-4072-AC06-42264593B018}"/>
                </c:ext>
              </c:extLst>
            </c:dLbl>
            <c:dLbl>
              <c:idx val="24"/>
              <c:layout>
                <c:manualLayout>
                  <c:x val="0"/>
                  <c:y val="-1.502510091396240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{EA18C778-6530-44A9-8C85-40DDB14D1007}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43D-4072-AC06-42264593B018}"/>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{3C3ABE98-2498-426B-8D10-788F66CB3531}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43D-4072-AC06-42264593B0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D43D-4072-AC06-42264593B018}"/>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57,294
56,650
89.36
25,734,372
24,522,104
1,056,564
12,730,197
23,376,297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市町村民税法人税割の減による基準財政収入額の減算に加え、臨時財政対策債償還基金費等の創設による需要額の加算により指数は悪化した。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億（市町村民税均等割▲</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億、市町村民税法人税割▲</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需要額：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億（個別算定経費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億、臨時財政対策債償還基金費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包括算定経費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今後も、社会保障関係経費の増大といった需要額の伸びに対し、収入額の伸びが追い付かないことが予想されるため、引き続き行政の効率化に努めることにより、財政の健全化を図る。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経常経費は漸増傾向にあるものの、普通交付税の追加交付による経常一財の増加により、</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今後も扶助費や公債費の増加が予想されているため、「財政構造の見直し指針」に掲げたとおり、行財政改革への取組を通じて経費の縮減等に努める。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66</xdr:row>
      <xdr:rowOff>106680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54783"/>
          <a:ext cx="8382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66</xdr:row>
      <xdr:rowOff>106680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4890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66</xdr:row>
      <xdr:rowOff>26246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489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66</xdr:row>
      <xdr:rowOff>26246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86956"/>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46160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類似団体平均よりは低い水準を保っているが、前年度から</a:t>
          </a:r>
          <a:r>
            <a:rPr kumimoji="1" lang="en-US" altLang="ja-JP" sz="1300">
              <a:latin typeface="ＭＳ Ｐゴシック" panose="020B0600070205080204" pitchFamily="50" charset="-128"/>
              <a:ea typeface="ＭＳ Ｐゴシック" panose="020B0600070205080204" pitchFamily="50" charset="-128"/>
            </a:rPr>
            <a:t>1,859</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増加した主な要因は物件費で、委託経費などが年々増加している。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今後も引き続き、経常経費の縮減や職員の適正配置・民間活力の導入を進め、コストの低減を図っていく。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61474</xdr:rowOff>
    </xdr:from>
    <xdr:to>
      <xdr:col>23</xdr:col>
      <xdr:colOff>133350</xdr:colOff>
      <xdr:row>82</xdr:row>
      <xdr:rowOff>79417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0374"/>
          <a:ext cx="838200" cy="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143508</xdr:rowOff>
    </xdr:from>
    <xdr:to>
      <xdr:col>19</xdr:col>
      <xdr:colOff>133350</xdr:colOff>
      <xdr:row>82</xdr:row>
      <xdr:rowOff>61474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0958"/>
          <a:ext cx="8890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119802</xdr:rowOff>
    </xdr:from>
    <xdr:to>
      <xdr:col>15</xdr:col>
      <xdr:colOff>82550</xdr:colOff>
      <xdr:row>81</xdr:row>
      <xdr:rowOff>143508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7252"/>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113740</xdr:rowOff>
    </xdr:from>
    <xdr:to>
      <xdr:col>11</xdr:col>
      <xdr:colOff>31750</xdr:colOff>
      <xdr:row>81</xdr:row>
      <xdr:rowOff>119802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1190"/>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28617</xdr:rowOff>
    </xdr:from>
    <xdr:to>
      <xdr:col>23</xdr:col>
      <xdr:colOff>184150</xdr:colOff>
      <xdr:row>82</xdr:row>
      <xdr:rowOff>130217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45144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10674</xdr:rowOff>
    </xdr:from>
    <xdr:to>
      <xdr:col>19</xdr:col>
      <xdr:colOff>184150</xdr:colOff>
      <xdr:row>82</xdr:row>
      <xdr:rowOff>112274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122451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92708</xdr:rowOff>
    </xdr:from>
    <xdr:to>
      <xdr:col>15</xdr:col>
      <xdr:colOff>133350</xdr:colOff>
      <xdr:row>82</xdr:row>
      <xdr:rowOff>22858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33035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69002</xdr:rowOff>
    </xdr:from>
    <xdr:to>
      <xdr:col>11</xdr:col>
      <xdr:colOff>82550</xdr:colOff>
      <xdr:row>81</xdr:row>
      <xdr:rowOff>170602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62940</xdr:rowOff>
    </xdr:from>
    <xdr:to>
      <xdr:col>7</xdr:col>
      <xdr:colOff>31750</xdr:colOff>
      <xdr:row>81</xdr:row>
      <xdr:rowOff>164540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職員の年齢構成に偏りがあることで、類似団体平均よりも高い指数となっているが、職員配置の適正化と管理職手当のカット（</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％）を行っており、指数は逓減してきている。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85372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138995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318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年度に実施した下松市定員適正化計画により、適正な職員数を保ち、類似団体平均よりもやや低い水準で推移している。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今後も、事務事業の効率化を続け、定員管理と市民サービスの向上との両立を図る。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99271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77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103294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5772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83185</xdr:rowOff>
    </xdr:from>
    <xdr:to>
      <xdr:col>72</xdr:col>
      <xdr:colOff>203200</xdr:colOff>
      <xdr:row>61</xdr:row>
      <xdr:rowOff>103294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416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75142</xdr:rowOff>
    </xdr:from>
    <xdr:to>
      <xdr:col>68</xdr:col>
      <xdr:colOff>152400</xdr:colOff>
      <xdr:row>61</xdr:row>
      <xdr:rowOff>83185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335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64998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164271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類似団体平均を下回っているが、年々数値は上昇している。</a:t>
          </a:r>
        </a:p>
        <a:p>
          <a:r>
            <a:rPr kumimoji="1" lang="ja-JP" altLang="en-US" sz="1300">
              <a:latin typeface="ＭＳ Ｐゴシック" panose="020B0600070205080204" pitchFamily="50" charset="-128"/>
              <a:ea typeface="ＭＳ Ｐゴシック" panose="020B0600070205080204" pitchFamily="50" charset="-128"/>
            </a:rPr>
            <a:t>　今後も大型建設事業の償還が開始されることから、引き続き増加することが見込まれる。現状、令和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年度頃がそのピークとなる見通しで、その間、「財政構造の見直し指針」を策定し、収支均衡のとれた構造改革を進めることとしている。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141732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989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83820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120142</xdr:rowOff>
    </xdr:from>
    <xdr:to>
      <xdr:col>72</xdr:col>
      <xdr:colOff>203200</xdr:colOff>
      <xdr:row>38</xdr:row>
      <xdr:rowOff>35560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4637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33274</xdr:rowOff>
    </xdr:from>
    <xdr:to>
      <xdr:col>68</xdr:col>
      <xdr:colOff>152400</xdr:colOff>
      <xdr:row>37</xdr:row>
      <xdr:rowOff>120142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376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69342</xdr:rowOff>
    </xdr:from>
    <xdr:to>
      <xdr:col>68</xdr:col>
      <xdr:colOff>203200</xdr:colOff>
      <xdr:row>37</xdr:row>
      <xdr:rowOff>170942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153924</xdr:rowOff>
    </xdr:from>
    <xdr:to>
      <xdr:col>64</xdr:col>
      <xdr:colOff>152400</xdr:colOff>
      <xdr:row>37</xdr:row>
      <xdr:rowOff>84074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94251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充当可能基金の増加や、普通交付税の再算定に伴う標準財政規模の増加などに伴い比率は低下したものの、類似団体平均を上回っている。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公債費は高い水準で推移することが見込まれるため、基金の計画的な積立・取崩や交付税措置のある起債の活用等を行うことで公債費負担の平準化を図り、基金残高を徐々に元の水準に戻していくことで改善を目指す。</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87833</xdr:rowOff>
    </xdr:from>
    <xdr:to>
      <xdr:col>81</xdr:col>
      <xdr:colOff>44450</xdr:colOff>
      <xdr:row>15</xdr:row>
      <xdr:rowOff>169875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59583"/>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157328</xdr:rowOff>
    </xdr:from>
    <xdr:to>
      <xdr:col>77</xdr:col>
      <xdr:colOff>44450</xdr:colOff>
      <xdr:row>15</xdr:row>
      <xdr:rowOff>169875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729078"/>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116789</xdr:rowOff>
    </xdr:from>
    <xdr:to>
      <xdr:col>72</xdr:col>
      <xdr:colOff>203200</xdr:colOff>
      <xdr:row>15</xdr:row>
      <xdr:rowOff>157328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688539"/>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11582</xdr:rowOff>
    </xdr:from>
    <xdr:to>
      <xdr:col>68</xdr:col>
      <xdr:colOff>152400</xdr:colOff>
      <xdr:row>15</xdr:row>
      <xdr:rowOff>116789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583332"/>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37033</xdr:rowOff>
    </xdr:from>
    <xdr:to>
      <xdr:col>81</xdr:col>
      <xdr:colOff>95250</xdr:colOff>
      <xdr:row>15</xdr:row>
      <xdr:rowOff>138633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9110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8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119075</xdr:rowOff>
    </xdr:from>
    <xdr:to>
      <xdr:col>77</xdr:col>
      <xdr:colOff>95250</xdr:colOff>
      <xdr:row>16</xdr:row>
      <xdr:rowOff>49225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34002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106528</xdr:rowOff>
    </xdr:from>
    <xdr:to>
      <xdr:col>73</xdr:col>
      <xdr:colOff>44450</xdr:colOff>
      <xdr:row>16</xdr:row>
      <xdr:rowOff>36678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21455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6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65989</xdr:rowOff>
    </xdr:from>
    <xdr:to>
      <xdr:col>68</xdr:col>
      <xdr:colOff>203200</xdr:colOff>
      <xdr:row>15</xdr:row>
      <xdr:rowOff>167589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6316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40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132232</xdr:rowOff>
    </xdr:from>
    <xdr:to>
      <xdr:col>64</xdr:col>
      <xdr:colOff>152400</xdr:colOff>
      <xdr:row>15</xdr:row>
      <xdr:rowOff>62382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72559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138906</xdr:colOff>
      <xdr:row>26</xdr:row>
      <xdr:rowOff>49213</xdr:rowOff>
    </xdr:from>
    <xdr:ext cx="9099176" cy="425758"/>
    <xdr:sp macro="" textlink="">
      <xdr:nvSpPr>
        <xdr:cNvPr id="467" name="テキスト ボックス 466">
          <a:extLst>
            <a:ext uri="{FF2B5EF4-FFF2-40B4-BE49-F238E27FC236}">
              <a16:creationId xmlns:a16="http://schemas.microsoft.com/office/drawing/2014/main" id="{B7833EC5-7802-49C9-93AF-5F55205E114C}"/>
            </a:ext>
          </a:extLst>
        </xdr:cNvPr>
        <xdr:cNvSpPr txBox="1"/>
      </xdr:nvSpPr>
      <xdr:spPr>
        <a:xfrm>
          <a:off x="710406" y="4383088"/>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57,294
56,650
89.36
25,734,372
24,522,104
1,056,564
12,730,197
23,376,297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ポイント低下した。これは経常収支比率そのものが、普通交付税の追加交付による経常一財の増加により改善したことが要因である。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人件費の歳出額は微増であり、類似団体と同程度の水準を保っている。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今後も引き続き、職員の適正配置や民間活力の導入を進め、コストの低減を図っていく。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物件費が類似団体平均に比べ高止まり傾向にあり、本年度は消防本部指令装置保守管理費が増大するなど、委託経費が年々増加していることも要因の一つとして考えられる。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経常一般財源の増収に努めるとともに、人件費を含めたトータルコストの削減に努めていく。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51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12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54610</xdr:rowOff>
    </xdr:from>
    <xdr:to>
      <xdr:col>73</xdr:col>
      <xdr:colOff>180975</xdr:colOff>
      <xdr:row>19</xdr:row>
      <xdr:rowOff>77470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12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77470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13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3810</xdr:rowOff>
    </xdr:from>
    <xdr:to>
      <xdr:col>74</xdr:col>
      <xdr:colOff>31750</xdr:colOff>
      <xdr:row>19</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26670</xdr:rowOff>
    </xdr:from>
    <xdr:to>
      <xdr:col>69</xdr:col>
      <xdr:colOff>142875</xdr:colOff>
      <xdr:row>19</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類似団体平均を上回っており、その要因の一つとして、私立保育所の増加による子育て支援関連経費が上昇していることなどが挙げられる。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過度な財政負担がないよう、社会福祉の増進とのバランスを見定めながら、施策を展開していく。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7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60</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690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経常収支比率は減少したものの、特別会計への繰出金が増加傾向にあるため、独立採算の原則に基づく経営の観点から、保険料（税）改正、経費削減等の必要な措置を講じていく。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170543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84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170543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7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159657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2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49184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144434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経常収支比率は低下したものの、一部事務組合負担金の増加等より、経常経費充当一般財源は増加した。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類似団体平均を下回ってはいるが、引き続き奨励的補助金の見直し等を通じて歳出の適正化を図る。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80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67564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39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90424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近年、大型建設事業が集中したことにより元利償還金が増加傾向にあり、本年度は消防車両整備事業といった事業の償還が開始された。令和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年度頃がピークとなる見通しである。</a:t>
          </a:r>
        </a:p>
        <a:p>
          <a:r>
            <a:rPr kumimoji="1" lang="ja-JP" altLang="en-US" sz="1300">
              <a:latin typeface="ＭＳ Ｐゴシック" panose="020B0600070205080204" pitchFamily="50" charset="-128"/>
              <a:ea typeface="ＭＳ Ｐゴシック" panose="020B0600070205080204" pitchFamily="50" charset="-128"/>
            </a:rPr>
            <a:t>　公債費の増加が他の経費を圧迫しないよう、地方債残高の推移に注視しながら計画的に事業を実施していく。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074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65278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65278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07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類似団体に比して主に扶助費・物件費の数値が高く、</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次行財政改革推進計画（令和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年度）に基づき、民間委託の推進・給与制度の見直し等による歳出削減のほか、市有財産の有効活用や奨励的補助金の見直し等を通じ、安定した財政基盤の確立と強化を図る。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79</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12648"/>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79</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95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79</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79</xdr:row>
      <xdr:rowOff>42418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30937"/>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113436</xdr:rowOff>
    </xdr:from>
    <xdr:to>
      <xdr:col>29</xdr:col>
      <xdr:colOff>127000</xdr:colOff>
      <xdr:row>17</xdr:row>
      <xdr:rowOff>125190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5711"/>
          <a:ext cx="647700" cy="1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125190</xdr:rowOff>
    </xdr:from>
    <xdr:to>
      <xdr:col>26</xdr:col>
      <xdr:colOff>50800</xdr:colOff>
      <xdr:row>17</xdr:row>
      <xdr:rowOff>135306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7465"/>
          <a:ext cx="698500" cy="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135306</xdr:rowOff>
    </xdr:from>
    <xdr:to>
      <xdr:col>22</xdr:col>
      <xdr:colOff>114300</xdr:colOff>
      <xdr:row>17</xdr:row>
      <xdr:rowOff>141916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97581"/>
          <a:ext cx="698500" cy="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141916</xdr:rowOff>
    </xdr:from>
    <xdr:to>
      <xdr:col>18</xdr:col>
      <xdr:colOff>177800</xdr:colOff>
      <xdr:row>17</xdr:row>
      <xdr:rowOff>159880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4191"/>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62636</xdr:rowOff>
    </xdr:from>
    <xdr:to>
      <xdr:col>29</xdr:col>
      <xdr:colOff>177800</xdr:colOff>
      <xdr:row>17</xdr:row>
      <xdr:rowOff>164236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34713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74390</xdr:rowOff>
    </xdr:from>
    <xdr:to>
      <xdr:col>26</xdr:col>
      <xdr:colOff>101600</xdr:colOff>
      <xdr:row>18</xdr:row>
      <xdr:rowOff>4540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160767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3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84506</xdr:rowOff>
    </xdr:from>
    <xdr:to>
      <xdr:col>22</xdr:col>
      <xdr:colOff>165100</xdr:colOff>
      <xdr:row>18</xdr:row>
      <xdr:rowOff>14656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170883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91116</xdr:rowOff>
    </xdr:from>
    <xdr:to>
      <xdr:col>19</xdr:col>
      <xdr:colOff>38100</xdr:colOff>
      <xdr:row>18</xdr:row>
      <xdr:rowOff>21266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109080</xdr:rowOff>
    </xdr:from>
    <xdr:to>
      <xdr:col>15</xdr:col>
      <xdr:colOff>101600</xdr:colOff>
      <xdr:row>18</xdr:row>
      <xdr:rowOff>39230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40399</xdr:rowOff>
    </xdr:from>
    <xdr:to>
      <xdr:col>29</xdr:col>
      <xdr:colOff>127000</xdr:colOff>
      <xdr:row>37</xdr:row>
      <xdr:rowOff>178892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65099"/>
          <a:ext cx="647700" cy="138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178892</xdr:rowOff>
    </xdr:from>
    <xdr:to>
      <xdr:col>26</xdr:col>
      <xdr:colOff>50800</xdr:colOff>
      <xdr:row>37</xdr:row>
      <xdr:rowOff>182055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03592"/>
          <a:ext cx="698500" cy="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182055</xdr:rowOff>
    </xdr:from>
    <xdr:to>
      <xdr:col>22</xdr:col>
      <xdr:colOff>114300</xdr:colOff>
      <xdr:row>37</xdr:row>
      <xdr:rowOff>196228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06755"/>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196228</xdr:rowOff>
    </xdr:from>
    <xdr:to>
      <xdr:col>18</xdr:col>
      <xdr:colOff>177800</xdr:colOff>
      <xdr:row>37</xdr:row>
      <xdr:rowOff>291287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20928"/>
          <a:ext cx="698500" cy="9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161049</xdr:rowOff>
    </xdr:from>
    <xdr:to>
      <xdr:col>29</xdr:col>
      <xdr:colOff>177800</xdr:colOff>
      <xdr:row>37</xdr:row>
      <xdr:rowOff>91199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133126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128092</xdr:rowOff>
    </xdr:from>
    <xdr:to>
      <xdr:col>26</xdr:col>
      <xdr:colOff>101600</xdr:colOff>
      <xdr:row>37</xdr:row>
      <xdr:rowOff>229692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52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214469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3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131255</xdr:rowOff>
    </xdr:from>
    <xdr:to>
      <xdr:col>22</xdr:col>
      <xdr:colOff>165100</xdr:colOff>
      <xdr:row>37</xdr:row>
      <xdr:rowOff>232855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217632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145428</xdr:rowOff>
    </xdr:from>
    <xdr:to>
      <xdr:col>19</xdr:col>
      <xdr:colOff>38100</xdr:colOff>
      <xdr:row>37</xdr:row>
      <xdr:rowOff>247028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231805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240487</xdr:rowOff>
    </xdr:from>
    <xdr:to>
      <xdr:col>15</xdr:col>
      <xdr:colOff>101600</xdr:colOff>
      <xdr:row>37</xdr:row>
      <xdr:rowOff>342087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6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326864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5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57,294
56,650
89.36
25,734,372
24,522,104
1,056,564
12,730,197
23,376,297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156578</xdr:rowOff>
    </xdr:from>
    <xdr:to>
      <xdr:col>24</xdr:col>
      <xdr:colOff>63500</xdr:colOff>
      <xdr:row>37</xdr:row>
      <xdr:rowOff>18561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8778"/>
          <a:ext cx="8382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156578</xdr:rowOff>
    </xdr:from>
    <xdr:to>
      <xdr:col>19</xdr:col>
      <xdr:colOff>177800</xdr:colOff>
      <xdr:row>37</xdr:row>
      <xdr:rowOff>122174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8778"/>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122174</xdr:rowOff>
    </xdr:from>
    <xdr:to>
      <xdr:col>15</xdr:col>
      <xdr:colOff>50800</xdr:colOff>
      <xdr:row>37</xdr:row>
      <xdr:rowOff>125527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582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125527</xdr:rowOff>
    </xdr:from>
    <xdr:to>
      <xdr:col>10</xdr:col>
      <xdr:colOff>114300</xdr:colOff>
      <xdr:row>37</xdr:row>
      <xdr:rowOff>140995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9177"/>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139211</xdr:rowOff>
    </xdr:from>
    <xdr:to>
      <xdr:col>24</xdr:col>
      <xdr:colOff>114300</xdr:colOff>
      <xdr:row>37</xdr:row>
      <xdr:rowOff>69361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117638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105778</xdr:rowOff>
    </xdr:from>
    <xdr:to>
      <xdr:col>20</xdr:col>
      <xdr:colOff>38100</xdr:colOff>
      <xdr:row>37</xdr:row>
      <xdr:rowOff>35928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27055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71374</xdr:rowOff>
    </xdr:from>
    <xdr:to>
      <xdr:col>15</xdr:col>
      <xdr:colOff>101600</xdr:colOff>
      <xdr:row>38</xdr:row>
      <xdr:rowOff>1524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164101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74727</xdr:rowOff>
    </xdr:from>
    <xdr:to>
      <xdr:col>10</xdr:col>
      <xdr:colOff>165100</xdr:colOff>
      <xdr:row>38</xdr:row>
      <xdr:rowOff>4877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167453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90195</xdr:rowOff>
    </xdr:from>
    <xdr:to>
      <xdr:col>6</xdr:col>
      <xdr:colOff>38100</xdr:colOff>
      <xdr:row>38</xdr:row>
      <xdr:rowOff>20345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123520</xdr:rowOff>
    </xdr:from>
    <xdr:to>
      <xdr:col>24</xdr:col>
      <xdr:colOff>63500</xdr:colOff>
      <xdr:row>56</xdr:row>
      <xdr:rowOff>142125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4720"/>
          <a:ext cx="8382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142125</xdr:rowOff>
    </xdr:from>
    <xdr:to>
      <xdr:col>19</xdr:col>
      <xdr:colOff>177800</xdr:colOff>
      <xdr:row>57</xdr:row>
      <xdr:rowOff>36296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3325"/>
          <a:ext cx="889000" cy="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36296</xdr:rowOff>
    </xdr:from>
    <xdr:to>
      <xdr:col>15</xdr:col>
      <xdr:colOff>50800</xdr:colOff>
      <xdr:row>57</xdr:row>
      <xdr:rowOff>58306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8946"/>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58306</xdr:rowOff>
    </xdr:from>
    <xdr:to>
      <xdr:col>10</xdr:col>
      <xdr:colOff>114300</xdr:colOff>
      <xdr:row>57</xdr:row>
      <xdr:rowOff>58521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0956"/>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72720</xdr:rowOff>
    </xdr:from>
    <xdr:to>
      <xdr:col>24</xdr:col>
      <xdr:colOff>114300</xdr:colOff>
      <xdr:row>57</xdr:row>
      <xdr:rowOff>2870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51147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91325</xdr:rowOff>
    </xdr:from>
    <xdr:to>
      <xdr:col>20</xdr:col>
      <xdr:colOff>38100</xdr:colOff>
      <xdr:row>57</xdr:row>
      <xdr:rowOff>21475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156946</xdr:rowOff>
    </xdr:from>
    <xdr:to>
      <xdr:col>15</xdr:col>
      <xdr:colOff>101600</xdr:colOff>
      <xdr:row>57</xdr:row>
      <xdr:rowOff>87096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78223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7506</xdr:rowOff>
    </xdr:from>
    <xdr:to>
      <xdr:col>10</xdr:col>
      <xdr:colOff>165100</xdr:colOff>
      <xdr:row>57</xdr:row>
      <xdr:rowOff>109106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100233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7721</xdr:rowOff>
    </xdr:from>
    <xdr:to>
      <xdr:col>6</xdr:col>
      <xdr:colOff>38100</xdr:colOff>
      <xdr:row>57</xdr:row>
      <xdr:rowOff>109321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100448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124727</xdr:rowOff>
    </xdr:from>
    <xdr:to>
      <xdr:col>24</xdr:col>
      <xdr:colOff>63500</xdr:colOff>
      <xdr:row>78</xdr:row>
      <xdr:rowOff>126136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97827"/>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126136</xdr:rowOff>
    </xdr:from>
    <xdr:to>
      <xdr:col>19</xdr:col>
      <xdr:colOff>177800</xdr:colOff>
      <xdr:row>78</xdr:row>
      <xdr:rowOff>130708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9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130518</xdr:rowOff>
    </xdr:from>
    <xdr:to>
      <xdr:col>15</xdr:col>
      <xdr:colOff>50800</xdr:colOff>
      <xdr:row>78</xdr:row>
      <xdr:rowOff>130708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036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125413</xdr:rowOff>
    </xdr:from>
    <xdr:to>
      <xdr:col>10</xdr:col>
      <xdr:colOff>114300</xdr:colOff>
      <xdr:row>78</xdr:row>
      <xdr:rowOff>130518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98513"/>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73927</xdr:rowOff>
    </xdr:from>
    <xdr:to>
      <xdr:col>24</xdr:col>
      <xdr:colOff>114300</xdr:colOff>
      <xdr:row>79</xdr:row>
      <xdr:rowOff>4077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160304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75336</xdr:rowOff>
    </xdr:from>
    <xdr:to>
      <xdr:col>20</xdr:col>
      <xdr:colOff>38100</xdr:colOff>
      <xdr:row>79</xdr:row>
      <xdr:rowOff>5486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168063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79908</xdr:rowOff>
    </xdr:from>
    <xdr:to>
      <xdr:col>15</xdr:col>
      <xdr:colOff>101600</xdr:colOff>
      <xdr:row>79</xdr:row>
      <xdr:rowOff>10058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79718</xdr:rowOff>
    </xdr:from>
    <xdr:to>
      <xdr:col>10</xdr:col>
      <xdr:colOff>165100</xdr:colOff>
      <xdr:row>79</xdr:row>
      <xdr:rowOff>9868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74613</xdr:rowOff>
    </xdr:from>
    <xdr:to>
      <xdr:col>6</xdr:col>
      <xdr:colOff>38100</xdr:colOff>
      <xdr:row>79</xdr:row>
      <xdr:rowOff>4763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167340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4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70272</xdr:rowOff>
    </xdr:from>
    <xdr:to>
      <xdr:col>24</xdr:col>
      <xdr:colOff>63500</xdr:colOff>
      <xdr:row>98</xdr:row>
      <xdr:rowOff>95450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29472"/>
          <a:ext cx="838200" cy="3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95450</xdr:rowOff>
    </xdr:from>
    <xdr:to>
      <xdr:col>19</xdr:col>
      <xdr:colOff>177800</xdr:colOff>
      <xdr:row>98</xdr:row>
      <xdr:rowOff>157302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97550"/>
          <a:ext cx="8890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157302</xdr:rowOff>
    </xdr:from>
    <xdr:to>
      <xdr:col>15</xdr:col>
      <xdr:colOff>50800</xdr:colOff>
      <xdr:row>99</xdr:row>
      <xdr:rowOff>37483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59402"/>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37483</xdr:rowOff>
    </xdr:from>
    <xdr:to>
      <xdr:col>10</xdr:col>
      <xdr:colOff>114300</xdr:colOff>
      <xdr:row>99</xdr:row>
      <xdr:rowOff>90959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11033"/>
          <a:ext cx="889000" cy="5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19472</xdr:rowOff>
    </xdr:from>
    <xdr:to>
      <xdr:col>24</xdr:col>
      <xdr:colOff>114300</xdr:colOff>
      <xdr:row>96</xdr:row>
      <xdr:rowOff>121072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42349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44650</xdr:rowOff>
    </xdr:from>
    <xdr:to>
      <xdr:col>20</xdr:col>
      <xdr:colOff>38100</xdr:colOff>
      <xdr:row>98</xdr:row>
      <xdr:rowOff>146250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162777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106502</xdr:rowOff>
    </xdr:from>
    <xdr:to>
      <xdr:col>15</xdr:col>
      <xdr:colOff>101600</xdr:colOff>
      <xdr:row>99</xdr:row>
      <xdr:rowOff>36652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53179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158133</xdr:rowOff>
    </xdr:from>
    <xdr:to>
      <xdr:col>10</xdr:col>
      <xdr:colOff>165100</xdr:colOff>
      <xdr:row>99</xdr:row>
      <xdr:rowOff>88283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40159</xdr:rowOff>
    </xdr:from>
    <xdr:to>
      <xdr:col>6</xdr:col>
      <xdr:colOff>38100</xdr:colOff>
      <xdr:row>99</xdr:row>
      <xdr:rowOff>141759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158286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30799</xdr:rowOff>
    </xdr:from>
    <xdr:to>
      <xdr:col>55</xdr:col>
      <xdr:colOff>0</xdr:colOff>
      <xdr:row>38</xdr:row>
      <xdr:rowOff>87623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517199"/>
          <a:ext cx="838200" cy="108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30799</xdr:rowOff>
    </xdr:from>
    <xdr:to>
      <xdr:col>50</xdr:col>
      <xdr:colOff>114300</xdr:colOff>
      <xdr:row>39</xdr:row>
      <xdr:rowOff>52832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517199"/>
          <a:ext cx="889000" cy="12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52832</xdr:rowOff>
    </xdr:from>
    <xdr:to>
      <xdr:col>45</xdr:col>
      <xdr:colOff>177800</xdr:colOff>
      <xdr:row>39</xdr:row>
      <xdr:rowOff>54835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39382"/>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54835</xdr:rowOff>
    </xdr:from>
    <xdr:to>
      <xdr:col>41</xdr:col>
      <xdr:colOff>50800</xdr:colOff>
      <xdr:row>39</xdr:row>
      <xdr:rowOff>66178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41385"/>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36823</xdr:rowOff>
    </xdr:from>
    <xdr:to>
      <xdr:col>55</xdr:col>
      <xdr:colOff>50800</xdr:colOff>
      <xdr:row>38</xdr:row>
      <xdr:rowOff>138423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15250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151449</xdr:rowOff>
    </xdr:from>
    <xdr:to>
      <xdr:col>50</xdr:col>
      <xdr:colOff>165100</xdr:colOff>
      <xdr:row>32</xdr:row>
      <xdr:rowOff>81599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46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72726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55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2032</xdr:rowOff>
    </xdr:from>
    <xdr:to>
      <xdr:col>46</xdr:col>
      <xdr:colOff>38100</xdr:colOff>
      <xdr:row>39</xdr:row>
      <xdr:rowOff>103632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94759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4035</xdr:rowOff>
    </xdr:from>
    <xdr:to>
      <xdr:col>41</xdr:col>
      <xdr:colOff>101600</xdr:colOff>
      <xdr:row>39</xdr:row>
      <xdr:rowOff>105635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9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96762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15378</xdr:rowOff>
    </xdr:from>
    <xdr:to>
      <xdr:col>36</xdr:col>
      <xdr:colOff>165100</xdr:colOff>
      <xdr:row>39</xdr:row>
      <xdr:rowOff>116978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108105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95466</xdr:rowOff>
    </xdr:from>
    <xdr:to>
      <xdr:col>55</xdr:col>
      <xdr:colOff>0</xdr:colOff>
      <xdr:row>56</xdr:row>
      <xdr:rowOff>139283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96666"/>
          <a:ext cx="838200" cy="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28623</xdr:rowOff>
    </xdr:from>
    <xdr:to>
      <xdr:col>50</xdr:col>
      <xdr:colOff>114300</xdr:colOff>
      <xdr:row>56</xdr:row>
      <xdr:rowOff>95466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58373"/>
          <a:ext cx="889000" cy="23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28623</xdr:rowOff>
    </xdr:from>
    <xdr:to>
      <xdr:col>45</xdr:col>
      <xdr:colOff>177800</xdr:colOff>
      <xdr:row>55</xdr:row>
      <xdr:rowOff>163217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58373"/>
          <a:ext cx="889000" cy="1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163217</xdr:rowOff>
    </xdr:from>
    <xdr:to>
      <xdr:col>41</xdr:col>
      <xdr:colOff>50800</xdr:colOff>
      <xdr:row>56</xdr:row>
      <xdr:rowOff>92671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92967"/>
          <a:ext cx="8890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88483</xdr:rowOff>
    </xdr:from>
    <xdr:to>
      <xdr:col>55</xdr:col>
      <xdr:colOff>50800</xdr:colOff>
      <xdr:row>57</xdr:row>
      <xdr:rowOff>18633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66910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6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44666</xdr:rowOff>
    </xdr:from>
    <xdr:to>
      <xdr:col>50</xdr:col>
      <xdr:colOff>165100</xdr:colOff>
      <xdr:row>56</xdr:row>
      <xdr:rowOff>146266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137393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149273</xdr:rowOff>
    </xdr:from>
    <xdr:to>
      <xdr:col>46</xdr:col>
      <xdr:colOff>38100</xdr:colOff>
      <xdr:row>55</xdr:row>
      <xdr:rowOff>79423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95950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112417</xdr:rowOff>
    </xdr:from>
    <xdr:to>
      <xdr:col>41</xdr:col>
      <xdr:colOff>101600</xdr:colOff>
      <xdr:row>56</xdr:row>
      <xdr:rowOff>42567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59094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1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41871</xdr:rowOff>
    </xdr:from>
    <xdr:to>
      <xdr:col>36</xdr:col>
      <xdr:colOff>165100</xdr:colOff>
      <xdr:row>56</xdr:row>
      <xdr:rowOff>143471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160896</xdr:rowOff>
    </xdr:from>
    <xdr:to>
      <xdr:col>55</xdr:col>
      <xdr:colOff>0</xdr:colOff>
      <xdr:row>78</xdr:row>
      <xdr:rowOff>165925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3399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125794</xdr:rowOff>
    </xdr:from>
    <xdr:to>
      <xdr:col>50</xdr:col>
      <xdr:colOff>114300</xdr:colOff>
      <xdr:row>78</xdr:row>
      <xdr:rowOff>165925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27444"/>
          <a:ext cx="889000" cy="2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125794</xdr:rowOff>
    </xdr:from>
    <xdr:to>
      <xdr:col>45</xdr:col>
      <xdr:colOff>177800</xdr:colOff>
      <xdr:row>78</xdr:row>
      <xdr:rowOff>10719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27444"/>
          <a:ext cx="889000" cy="5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10719</xdr:rowOff>
    </xdr:from>
    <xdr:to>
      <xdr:col>41</xdr:col>
      <xdr:colOff>50800</xdr:colOff>
      <xdr:row>78</xdr:row>
      <xdr:rowOff>128448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83819"/>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110096</xdr:rowOff>
    </xdr:from>
    <xdr:to>
      <xdr:col>55</xdr:col>
      <xdr:colOff>50800</xdr:colOff>
      <xdr:row>79</xdr:row>
      <xdr:rowOff>40246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25023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115125</xdr:rowOff>
    </xdr:from>
    <xdr:to>
      <xdr:col>50</xdr:col>
      <xdr:colOff>165100</xdr:colOff>
      <xdr:row>79</xdr:row>
      <xdr:rowOff>45275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36402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8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74994</xdr:rowOff>
    </xdr:from>
    <xdr:to>
      <xdr:col>46</xdr:col>
      <xdr:colOff>38100</xdr:colOff>
      <xdr:row>78</xdr:row>
      <xdr:rowOff>5144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21671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131369</xdr:rowOff>
    </xdr:from>
    <xdr:to>
      <xdr:col>41</xdr:col>
      <xdr:colOff>101600</xdr:colOff>
      <xdr:row>78</xdr:row>
      <xdr:rowOff>61519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78046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1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77648</xdr:rowOff>
    </xdr:from>
    <xdr:to>
      <xdr:col>36</xdr:col>
      <xdr:colOff>165100</xdr:colOff>
      <xdr:row>79</xdr:row>
      <xdr:rowOff>7798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170375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60820</xdr:rowOff>
    </xdr:from>
    <xdr:to>
      <xdr:col>55</xdr:col>
      <xdr:colOff>0</xdr:colOff>
      <xdr:row>96</xdr:row>
      <xdr:rowOff>170942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20020"/>
          <a:ext cx="838200" cy="1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90475</xdr:rowOff>
    </xdr:from>
    <xdr:to>
      <xdr:col>50</xdr:col>
      <xdr:colOff>114300</xdr:colOff>
      <xdr:row>96</xdr:row>
      <xdr:rowOff>60820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378225"/>
          <a:ext cx="889000" cy="1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90475</xdr:rowOff>
    </xdr:from>
    <xdr:to>
      <xdr:col>45</xdr:col>
      <xdr:colOff>177800</xdr:colOff>
      <xdr:row>96</xdr:row>
      <xdr:rowOff>53784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378225"/>
          <a:ext cx="889000" cy="1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53784</xdr:rowOff>
    </xdr:from>
    <xdr:to>
      <xdr:col>41</xdr:col>
      <xdr:colOff>50800</xdr:colOff>
      <xdr:row>96</xdr:row>
      <xdr:rowOff>150851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12984"/>
          <a:ext cx="889000" cy="9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120142</xdr:rowOff>
    </xdr:from>
    <xdr:to>
      <xdr:col>55</xdr:col>
      <xdr:colOff>50800</xdr:colOff>
      <xdr:row>97</xdr:row>
      <xdr:rowOff>50292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98569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10020</xdr:rowOff>
    </xdr:from>
    <xdr:to>
      <xdr:col>50</xdr:col>
      <xdr:colOff>165100</xdr:colOff>
      <xdr:row>96</xdr:row>
      <xdr:rowOff>111620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128147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39675</xdr:rowOff>
    </xdr:from>
    <xdr:to>
      <xdr:col>46</xdr:col>
      <xdr:colOff>38100</xdr:colOff>
      <xdr:row>95</xdr:row>
      <xdr:rowOff>141275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157802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1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2984</xdr:rowOff>
    </xdr:from>
    <xdr:to>
      <xdr:col>41</xdr:col>
      <xdr:colOff>101600</xdr:colOff>
      <xdr:row>96</xdr:row>
      <xdr:rowOff>104584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121111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100051</xdr:rowOff>
    </xdr:from>
    <xdr:to>
      <xdr:col>36</xdr:col>
      <xdr:colOff>165100</xdr:colOff>
      <xdr:row>97</xdr:row>
      <xdr:rowOff>30201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46728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3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150940</xdr:rowOff>
    </xdr:from>
    <xdr:to>
      <xdr:col>85</xdr:col>
      <xdr:colOff>127000</xdr:colOff>
      <xdr:row>39</xdr:row>
      <xdr:rowOff>32068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6604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44145</xdr:rowOff>
    </xdr:from>
    <xdr:to>
      <xdr:col>81</xdr:col>
      <xdr:colOff>50800</xdr:colOff>
      <xdr:row>38</xdr:row>
      <xdr:rowOff>150940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59245"/>
          <a:ext cx="889000" cy="10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125260</xdr:rowOff>
    </xdr:from>
    <xdr:to>
      <xdr:col>76</xdr:col>
      <xdr:colOff>114300</xdr:colOff>
      <xdr:row>38</xdr:row>
      <xdr:rowOff>44145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468910"/>
          <a:ext cx="889000" cy="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125260</xdr:rowOff>
    </xdr:from>
    <xdr:to>
      <xdr:col>71</xdr:col>
      <xdr:colOff>177800</xdr:colOff>
      <xdr:row>39</xdr:row>
      <xdr:rowOff>37668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468910"/>
          <a:ext cx="889000" cy="2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152718</xdr:rowOff>
    </xdr:from>
    <xdr:to>
      <xdr:col>85</xdr:col>
      <xdr:colOff>177800</xdr:colOff>
      <xdr:row>39</xdr:row>
      <xdr:rowOff>82868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67645</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100140</xdr:rowOff>
    </xdr:from>
    <xdr:to>
      <xdr:col>81</xdr:col>
      <xdr:colOff>101600</xdr:colOff>
      <xdr:row>39</xdr:row>
      <xdr:rowOff>30290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21417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164795</xdr:rowOff>
    </xdr:from>
    <xdr:to>
      <xdr:col>76</xdr:col>
      <xdr:colOff>165100</xdr:colOff>
      <xdr:row>38</xdr:row>
      <xdr:rowOff>94945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111472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2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74460</xdr:rowOff>
    </xdr:from>
    <xdr:to>
      <xdr:col>72</xdr:col>
      <xdr:colOff>38100</xdr:colOff>
      <xdr:row>38</xdr:row>
      <xdr:rowOff>4611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18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21137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19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158318</xdr:rowOff>
    </xdr:from>
    <xdr:to>
      <xdr:col>67</xdr:col>
      <xdr:colOff>101600</xdr:colOff>
      <xdr:row>39</xdr:row>
      <xdr:rowOff>88468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79595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66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82680</xdr:rowOff>
    </xdr:from>
    <xdr:to>
      <xdr:col>85</xdr:col>
      <xdr:colOff>127000</xdr:colOff>
      <xdr:row>76</xdr:row>
      <xdr:rowOff>99058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12880"/>
          <a:ext cx="8382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99058</xdr:rowOff>
    </xdr:from>
    <xdr:to>
      <xdr:col>81</xdr:col>
      <xdr:colOff>50800</xdr:colOff>
      <xdr:row>76</xdr:row>
      <xdr:rowOff>101540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2925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101540</xdr:rowOff>
    </xdr:from>
    <xdr:to>
      <xdr:col>76</xdr:col>
      <xdr:colOff>114300</xdr:colOff>
      <xdr:row>76</xdr:row>
      <xdr:rowOff>104888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31740"/>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104888</xdr:rowOff>
    </xdr:from>
    <xdr:to>
      <xdr:col>71</xdr:col>
      <xdr:colOff>177800</xdr:colOff>
      <xdr:row>76</xdr:row>
      <xdr:rowOff>133414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35088"/>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31880</xdr:rowOff>
    </xdr:from>
    <xdr:to>
      <xdr:col>85</xdr:col>
      <xdr:colOff>177800</xdr:colOff>
      <xdr:row>76</xdr:row>
      <xdr:rowOff>133480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10307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48258</xdr:rowOff>
    </xdr:from>
    <xdr:to>
      <xdr:col>81</xdr:col>
      <xdr:colOff>101600</xdr:colOff>
      <xdr:row>76</xdr:row>
      <xdr:rowOff>149858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140985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50740</xdr:rowOff>
    </xdr:from>
    <xdr:to>
      <xdr:col>76</xdr:col>
      <xdr:colOff>165100</xdr:colOff>
      <xdr:row>76</xdr:row>
      <xdr:rowOff>152340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143467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54088</xdr:rowOff>
    </xdr:from>
    <xdr:to>
      <xdr:col>72</xdr:col>
      <xdr:colOff>38100</xdr:colOff>
      <xdr:row>76</xdr:row>
      <xdr:rowOff>155688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146815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7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82614</xdr:rowOff>
    </xdr:from>
    <xdr:to>
      <xdr:col>67</xdr:col>
      <xdr:colOff>101600</xdr:colOff>
      <xdr:row>77</xdr:row>
      <xdr:rowOff>12764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3891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67596</xdr:rowOff>
    </xdr:from>
    <xdr:to>
      <xdr:col>85</xdr:col>
      <xdr:colOff>127000</xdr:colOff>
      <xdr:row>98</xdr:row>
      <xdr:rowOff>70186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26796"/>
          <a:ext cx="838200" cy="3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152540</xdr:rowOff>
    </xdr:from>
    <xdr:to>
      <xdr:col>81</xdr:col>
      <xdr:colOff>50800</xdr:colOff>
      <xdr:row>98</xdr:row>
      <xdr:rowOff>70186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611740"/>
          <a:ext cx="889000" cy="2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152540</xdr:rowOff>
    </xdr:from>
    <xdr:to>
      <xdr:col>76</xdr:col>
      <xdr:colOff>114300</xdr:colOff>
      <xdr:row>97</xdr:row>
      <xdr:rowOff>146786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11740"/>
          <a:ext cx="889000" cy="16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70968</xdr:rowOff>
    </xdr:from>
    <xdr:to>
      <xdr:col>71</xdr:col>
      <xdr:colOff>177800</xdr:colOff>
      <xdr:row>97</xdr:row>
      <xdr:rowOff>146786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701618"/>
          <a:ext cx="8890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16796</xdr:rowOff>
    </xdr:from>
    <xdr:to>
      <xdr:col>85</xdr:col>
      <xdr:colOff>177800</xdr:colOff>
      <xdr:row>96</xdr:row>
      <xdr:rowOff>118396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166673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19386</xdr:rowOff>
    </xdr:from>
    <xdr:to>
      <xdr:col>81</xdr:col>
      <xdr:colOff>101600</xdr:colOff>
      <xdr:row>98</xdr:row>
      <xdr:rowOff>120986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112113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101740</xdr:rowOff>
    </xdr:from>
    <xdr:to>
      <xdr:col>76</xdr:col>
      <xdr:colOff>165100</xdr:colOff>
      <xdr:row>97</xdr:row>
      <xdr:rowOff>31890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48417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3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95986</xdr:rowOff>
    </xdr:from>
    <xdr:to>
      <xdr:col>72</xdr:col>
      <xdr:colOff>38100</xdr:colOff>
      <xdr:row>98</xdr:row>
      <xdr:rowOff>26136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17263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8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20168</xdr:rowOff>
    </xdr:from>
    <xdr:to>
      <xdr:col>67</xdr:col>
      <xdr:colOff>101600</xdr:colOff>
      <xdr:row>97</xdr:row>
      <xdr:rowOff>121768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138295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4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32372</xdr:rowOff>
    </xdr:from>
    <xdr:to>
      <xdr:col>116</xdr:col>
      <xdr:colOff>63500</xdr:colOff>
      <xdr:row>58</xdr:row>
      <xdr:rowOff>49822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76472"/>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33782</xdr:rowOff>
    </xdr:from>
    <xdr:to>
      <xdr:col>111</xdr:col>
      <xdr:colOff>177800</xdr:colOff>
      <xdr:row>58</xdr:row>
      <xdr:rowOff>49822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77882"/>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33096</xdr:rowOff>
    </xdr:from>
    <xdr:to>
      <xdr:col>107</xdr:col>
      <xdr:colOff>50800</xdr:colOff>
      <xdr:row>58</xdr:row>
      <xdr:rowOff>33782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7719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33096</xdr:rowOff>
    </xdr:from>
    <xdr:to>
      <xdr:col>102</xdr:col>
      <xdr:colOff>114300</xdr:colOff>
      <xdr:row>58</xdr:row>
      <xdr:rowOff>41593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7719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153022</xdr:rowOff>
    </xdr:from>
    <xdr:to>
      <xdr:col>116</xdr:col>
      <xdr:colOff>114300</xdr:colOff>
      <xdr:row>58</xdr:row>
      <xdr:rowOff>83172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4449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170472</xdr:rowOff>
    </xdr:from>
    <xdr:to>
      <xdr:col>112</xdr:col>
      <xdr:colOff>38100</xdr:colOff>
      <xdr:row>58</xdr:row>
      <xdr:rowOff>100622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91749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3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154432</xdr:rowOff>
    </xdr:from>
    <xdr:to>
      <xdr:col>107</xdr:col>
      <xdr:colOff>101600</xdr:colOff>
      <xdr:row>58</xdr:row>
      <xdr:rowOff>84582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75709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1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153746</xdr:rowOff>
    </xdr:from>
    <xdr:to>
      <xdr:col>102</xdr:col>
      <xdr:colOff>165100</xdr:colOff>
      <xdr:row>58</xdr:row>
      <xdr:rowOff>83896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75023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1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162243</xdr:rowOff>
    </xdr:from>
    <xdr:to>
      <xdr:col>98</xdr:col>
      <xdr:colOff>38100</xdr:colOff>
      <xdr:row>58</xdr:row>
      <xdr:rowOff>92393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83520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2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12541</xdr:rowOff>
    </xdr:from>
    <xdr:to>
      <xdr:col>116</xdr:col>
      <xdr:colOff>63500</xdr:colOff>
      <xdr:row>75</xdr:row>
      <xdr:rowOff>118640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71291"/>
          <a:ext cx="838200" cy="1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118640</xdr:rowOff>
    </xdr:from>
    <xdr:to>
      <xdr:col>111</xdr:col>
      <xdr:colOff>177800</xdr:colOff>
      <xdr:row>75</xdr:row>
      <xdr:rowOff>150273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77390"/>
          <a:ext cx="889000" cy="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150273</xdr:rowOff>
    </xdr:from>
    <xdr:to>
      <xdr:col>107</xdr:col>
      <xdr:colOff>50800</xdr:colOff>
      <xdr:row>75</xdr:row>
      <xdr:rowOff>157502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09023"/>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157502</xdr:rowOff>
    </xdr:from>
    <xdr:to>
      <xdr:col>102</xdr:col>
      <xdr:colOff>114300</xdr:colOff>
      <xdr:row>76</xdr:row>
      <xdr:rowOff>27229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16252"/>
          <a:ext cx="889000" cy="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133191</xdr:rowOff>
    </xdr:from>
    <xdr:to>
      <xdr:col>116</xdr:col>
      <xdr:colOff>114300</xdr:colOff>
      <xdr:row>75</xdr:row>
      <xdr:rowOff>63341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156068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67840</xdr:rowOff>
    </xdr:from>
    <xdr:to>
      <xdr:col>112</xdr:col>
      <xdr:colOff>38100</xdr:colOff>
      <xdr:row>75</xdr:row>
      <xdr:rowOff>169441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26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160568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01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99473</xdr:rowOff>
    </xdr:from>
    <xdr:to>
      <xdr:col>107</xdr:col>
      <xdr:colOff>101600</xdr:colOff>
      <xdr:row>76</xdr:row>
      <xdr:rowOff>29623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20750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106702</xdr:rowOff>
    </xdr:from>
    <xdr:to>
      <xdr:col>102</xdr:col>
      <xdr:colOff>165100</xdr:colOff>
      <xdr:row>76</xdr:row>
      <xdr:rowOff>36852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27979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147879</xdr:rowOff>
    </xdr:from>
    <xdr:to>
      <xdr:col>98</xdr:col>
      <xdr:colOff>38100</xdr:colOff>
      <xdr:row>76</xdr:row>
      <xdr:rowOff>78029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69156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おおむね類似団体平均を下回っているが、貸付金、繰出金、扶助費については平均を上回っている。</a:t>
          </a:r>
        </a:p>
        <a:p>
          <a:r>
            <a:rPr kumimoji="1" lang="ja-JP" altLang="en-US" sz="1300">
              <a:latin typeface="ＭＳ Ｐゴシック" panose="020B0600070205080204" pitchFamily="50" charset="-128"/>
              <a:ea typeface="ＭＳ Ｐゴシック" panose="020B0600070205080204" pitchFamily="50" charset="-128"/>
            </a:rPr>
            <a:t>　・扶助費：国の給付金事業により大幅増となっている。本市においては、私立保育所や障害福祉サービス事業所の増加などにより、関連経費が上昇している。</a:t>
          </a:r>
        </a:p>
        <a:p>
          <a:r>
            <a:rPr kumimoji="1" lang="ja-JP" altLang="en-US" sz="1300">
              <a:latin typeface="ＭＳ Ｐゴシック" panose="020B0600070205080204" pitchFamily="50" charset="-128"/>
              <a:ea typeface="ＭＳ Ｐゴシック" panose="020B0600070205080204" pitchFamily="50" charset="-128"/>
            </a:rPr>
            <a:t>　・貸付金：新型コロナウイルス感染症の影響により、中小企業制度融資が増加した。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・繰出金：国民宿舎特別会計における市民公募債の満期一括償還に伴う増加によるもので、翌年度以降は減少する見込みである。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57,294
56,650
89.36
25,734,372
24,522,104
1,056,564
12,730,197
23,376,297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144272</xdr:rowOff>
    </xdr:from>
    <xdr:to>
      <xdr:col>24</xdr:col>
      <xdr:colOff>63500</xdr:colOff>
      <xdr:row>34</xdr:row>
      <xdr:rowOff>159817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357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34087</xdr:rowOff>
    </xdr:from>
    <xdr:to>
      <xdr:col>19</xdr:col>
      <xdr:colOff>177800</xdr:colOff>
      <xdr:row>34</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63387"/>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34087</xdr:rowOff>
    </xdr:from>
    <xdr:to>
      <xdr:col>15</xdr:col>
      <xdr:colOff>50800</xdr:colOff>
      <xdr:row>34</xdr:row>
      <xdr:rowOff>65176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63387"/>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65176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4700"/>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109017</xdr:rowOff>
    </xdr:from>
    <xdr:to>
      <xdr:col>24</xdr:col>
      <xdr:colOff>114300</xdr:colOff>
      <xdr:row>35</xdr:row>
      <xdr:rowOff>39167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131894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93472</xdr:rowOff>
    </xdr:from>
    <xdr:to>
      <xdr:col>20</xdr:col>
      <xdr:colOff>38100</xdr:colOff>
      <xdr:row>35</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40149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154737</xdr:rowOff>
    </xdr:from>
    <xdr:to>
      <xdr:col>15</xdr:col>
      <xdr:colOff>101600</xdr:colOff>
      <xdr:row>34</xdr:row>
      <xdr:rowOff>84887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101414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14376</xdr:rowOff>
    </xdr:from>
    <xdr:to>
      <xdr:col>10</xdr:col>
      <xdr:colOff>165100</xdr:colOff>
      <xdr:row>34</xdr:row>
      <xdr:rowOff>115976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132503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158872</xdr:rowOff>
    </xdr:from>
    <xdr:to>
      <xdr:col>24</xdr:col>
      <xdr:colOff>63500</xdr:colOff>
      <xdr:row>56</xdr:row>
      <xdr:rowOff>123324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74272"/>
          <a:ext cx="838200" cy="65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158872</xdr:rowOff>
    </xdr:from>
    <xdr:to>
      <xdr:col>19</xdr:col>
      <xdr:colOff>177800</xdr:colOff>
      <xdr:row>56</xdr:row>
      <xdr:rowOff>167330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74272"/>
          <a:ext cx="889000" cy="69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167330</xdr:rowOff>
    </xdr:from>
    <xdr:to>
      <xdr:col>15</xdr:col>
      <xdr:colOff>50800</xdr:colOff>
      <xdr:row>57</xdr:row>
      <xdr:rowOff>54417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68530"/>
          <a:ext cx="889000" cy="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39001</xdr:rowOff>
    </xdr:from>
    <xdr:to>
      <xdr:col>10</xdr:col>
      <xdr:colOff>114300</xdr:colOff>
      <xdr:row>57</xdr:row>
      <xdr:rowOff>54417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11651"/>
          <a:ext cx="8890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72524</xdr:rowOff>
    </xdr:from>
    <xdr:to>
      <xdr:col>24</xdr:col>
      <xdr:colOff>114300</xdr:colOff>
      <xdr:row>57</xdr:row>
      <xdr:rowOff>2674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50951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108072</xdr:rowOff>
    </xdr:from>
    <xdr:to>
      <xdr:col>20</xdr:col>
      <xdr:colOff>38100</xdr:colOff>
      <xdr:row>53</xdr:row>
      <xdr:rowOff>38222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29349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1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116530</xdr:rowOff>
    </xdr:from>
    <xdr:to>
      <xdr:col>15</xdr:col>
      <xdr:colOff>101600</xdr:colOff>
      <xdr:row>57</xdr:row>
      <xdr:rowOff>46680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37807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3617</xdr:rowOff>
    </xdr:from>
    <xdr:to>
      <xdr:col>10</xdr:col>
      <xdr:colOff>165100</xdr:colOff>
      <xdr:row>57</xdr:row>
      <xdr:rowOff>105217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96344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159651</xdr:rowOff>
    </xdr:from>
    <xdr:to>
      <xdr:col>6</xdr:col>
      <xdr:colOff>38100</xdr:colOff>
      <xdr:row>57</xdr:row>
      <xdr:rowOff>89801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80928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32995</xdr:rowOff>
    </xdr:from>
    <xdr:to>
      <xdr:col>24</xdr:col>
      <xdr:colOff>63500</xdr:colOff>
      <xdr:row>77</xdr:row>
      <xdr:rowOff>132728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3195"/>
          <a:ext cx="838200" cy="2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125349</xdr:rowOff>
    </xdr:from>
    <xdr:to>
      <xdr:col>19</xdr:col>
      <xdr:colOff>177800</xdr:colOff>
      <xdr:row>77</xdr:row>
      <xdr:rowOff>132728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26999"/>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125349</xdr:rowOff>
    </xdr:from>
    <xdr:to>
      <xdr:col>15</xdr:col>
      <xdr:colOff>50800</xdr:colOff>
      <xdr:row>78</xdr:row>
      <xdr:rowOff>65875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6999"/>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65875</xdr:rowOff>
    </xdr:from>
    <xdr:to>
      <xdr:col>10</xdr:col>
      <xdr:colOff>114300</xdr:colOff>
      <xdr:row>78</xdr:row>
      <xdr:rowOff>81814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38975"/>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153645</xdr:rowOff>
    </xdr:from>
    <xdr:to>
      <xdr:col>24</xdr:col>
      <xdr:colOff>114300</xdr:colOff>
      <xdr:row>76</xdr:row>
      <xdr:rowOff>83795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132072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81928</xdr:rowOff>
    </xdr:from>
    <xdr:to>
      <xdr:col>20</xdr:col>
      <xdr:colOff>38100</xdr:colOff>
      <xdr:row>78</xdr:row>
      <xdr:rowOff>12078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74549</xdr:rowOff>
    </xdr:from>
    <xdr:to>
      <xdr:col>15</xdr:col>
      <xdr:colOff>101600</xdr:colOff>
      <xdr:row>78</xdr:row>
      <xdr:rowOff>4699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167276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15075</xdr:rowOff>
    </xdr:from>
    <xdr:to>
      <xdr:col>10</xdr:col>
      <xdr:colOff>165100</xdr:colOff>
      <xdr:row>78</xdr:row>
      <xdr:rowOff>116675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107802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8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31014</xdr:rowOff>
    </xdr:from>
    <xdr:to>
      <xdr:col>6</xdr:col>
      <xdr:colOff>38100</xdr:colOff>
      <xdr:row>78</xdr:row>
      <xdr:rowOff>132614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123741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9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151016</xdr:rowOff>
    </xdr:from>
    <xdr:to>
      <xdr:col>24</xdr:col>
      <xdr:colOff>63500</xdr:colOff>
      <xdr:row>98</xdr:row>
      <xdr:rowOff>71806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81666"/>
          <a:ext cx="8382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71806</xdr:rowOff>
    </xdr:from>
    <xdr:to>
      <xdr:col>19</xdr:col>
      <xdr:colOff>177800</xdr:colOff>
      <xdr:row>98</xdr:row>
      <xdr:rowOff>91791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3906"/>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91791</xdr:rowOff>
    </xdr:from>
    <xdr:to>
      <xdr:col>15</xdr:col>
      <xdr:colOff>50800</xdr:colOff>
      <xdr:row>98</xdr:row>
      <xdr:rowOff>108872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93891"/>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108872</xdr:rowOff>
    </xdr:from>
    <xdr:to>
      <xdr:col>10</xdr:col>
      <xdr:colOff>114300</xdr:colOff>
      <xdr:row>98</xdr:row>
      <xdr:rowOff>121918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10972"/>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100216</xdr:rowOff>
    </xdr:from>
    <xdr:to>
      <xdr:col>24</xdr:col>
      <xdr:colOff>114300</xdr:colOff>
      <xdr:row>98</xdr:row>
      <xdr:rowOff>30366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78643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21006</xdr:rowOff>
    </xdr:from>
    <xdr:to>
      <xdr:col>20</xdr:col>
      <xdr:colOff>38100</xdr:colOff>
      <xdr:row>98</xdr:row>
      <xdr:rowOff>122606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113733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40991</xdr:rowOff>
    </xdr:from>
    <xdr:to>
      <xdr:col>15</xdr:col>
      <xdr:colOff>101600</xdr:colOff>
      <xdr:row>98</xdr:row>
      <xdr:rowOff>142591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133718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58072</xdr:rowOff>
    </xdr:from>
    <xdr:to>
      <xdr:col>10</xdr:col>
      <xdr:colOff>165100</xdr:colOff>
      <xdr:row>98</xdr:row>
      <xdr:rowOff>159672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71118</xdr:rowOff>
    </xdr:from>
    <xdr:to>
      <xdr:col>6</xdr:col>
      <xdr:colOff>38100</xdr:colOff>
      <xdr:row>99</xdr:row>
      <xdr:rowOff>1268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163845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42773</xdr:rowOff>
    </xdr:from>
    <xdr:to>
      <xdr:col>55</xdr:col>
      <xdr:colOff>0</xdr:colOff>
      <xdr:row>38</xdr:row>
      <xdr:rowOff>117678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57873"/>
          <a:ext cx="8382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117678</xdr:rowOff>
    </xdr:from>
    <xdr:to>
      <xdr:col>50</xdr:col>
      <xdr:colOff>114300</xdr:colOff>
      <xdr:row>38</xdr:row>
      <xdr:rowOff>165913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32778"/>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165303</xdr:rowOff>
    </xdr:from>
    <xdr:to>
      <xdr:col>45</xdr:col>
      <xdr:colOff>177800</xdr:colOff>
      <xdr:row>38</xdr:row>
      <xdr:rowOff>165913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8040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164770</xdr:rowOff>
    </xdr:from>
    <xdr:to>
      <xdr:col>41</xdr:col>
      <xdr:colOff>50800</xdr:colOff>
      <xdr:row>38</xdr:row>
      <xdr:rowOff>165303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7987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163423</xdr:rowOff>
    </xdr:from>
    <xdr:to>
      <xdr:col>55</xdr:col>
      <xdr:colOff>50800</xdr:colOff>
      <xdr:row>38</xdr:row>
      <xdr:rowOff>93573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14851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5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66878</xdr:rowOff>
    </xdr:from>
    <xdr:to>
      <xdr:col>50</xdr:col>
      <xdr:colOff>165100</xdr:colOff>
      <xdr:row>38</xdr:row>
      <xdr:rowOff>168478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13555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5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115113</xdr:rowOff>
    </xdr:from>
    <xdr:to>
      <xdr:col>46</xdr:col>
      <xdr:colOff>38100</xdr:colOff>
      <xdr:row>39</xdr:row>
      <xdr:rowOff>45263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36390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114503</xdr:rowOff>
    </xdr:from>
    <xdr:to>
      <xdr:col>41</xdr:col>
      <xdr:colOff>101600</xdr:colOff>
      <xdr:row>39</xdr:row>
      <xdr:rowOff>44653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35780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2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113970</xdr:rowOff>
    </xdr:from>
    <xdr:to>
      <xdr:col>36</xdr:col>
      <xdr:colOff>165100</xdr:colOff>
      <xdr:row>39</xdr:row>
      <xdr:rowOff>44120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35247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53756</xdr:rowOff>
    </xdr:from>
    <xdr:to>
      <xdr:col>55</xdr:col>
      <xdr:colOff>0</xdr:colOff>
      <xdr:row>58</xdr:row>
      <xdr:rowOff>58748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97856"/>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117654</xdr:rowOff>
    </xdr:from>
    <xdr:to>
      <xdr:col>50</xdr:col>
      <xdr:colOff>114300</xdr:colOff>
      <xdr:row>58</xdr:row>
      <xdr:rowOff>58748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90304"/>
          <a:ext cx="889000" cy="1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117654</xdr:rowOff>
    </xdr:from>
    <xdr:to>
      <xdr:col>45</xdr:col>
      <xdr:colOff>177800</xdr:colOff>
      <xdr:row>58</xdr:row>
      <xdr:rowOff>29131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0304"/>
          <a:ext cx="889000" cy="8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29131</xdr:rowOff>
    </xdr:from>
    <xdr:to>
      <xdr:col>41</xdr:col>
      <xdr:colOff>50800</xdr:colOff>
      <xdr:row>58</xdr:row>
      <xdr:rowOff>79615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73231"/>
          <a:ext cx="889000" cy="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2956</xdr:rowOff>
    </xdr:from>
    <xdr:to>
      <xdr:col>55</xdr:col>
      <xdr:colOff>50800</xdr:colOff>
      <xdr:row>58</xdr:row>
      <xdr:rowOff>104556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7948</xdr:rowOff>
    </xdr:from>
    <xdr:to>
      <xdr:col>50</xdr:col>
      <xdr:colOff>165100</xdr:colOff>
      <xdr:row>58</xdr:row>
      <xdr:rowOff>109548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100675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4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66854</xdr:rowOff>
    </xdr:from>
    <xdr:to>
      <xdr:col>46</xdr:col>
      <xdr:colOff>38100</xdr:colOff>
      <xdr:row>57</xdr:row>
      <xdr:rowOff>168454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149781</xdr:rowOff>
    </xdr:from>
    <xdr:to>
      <xdr:col>41</xdr:col>
      <xdr:colOff>101600</xdr:colOff>
      <xdr:row>58</xdr:row>
      <xdr:rowOff>79931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71058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1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28815</xdr:rowOff>
    </xdr:from>
    <xdr:to>
      <xdr:col>36</xdr:col>
      <xdr:colOff>165100</xdr:colOff>
      <xdr:row>58</xdr:row>
      <xdr:rowOff>130415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121542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162195</xdr:rowOff>
    </xdr:from>
    <xdr:to>
      <xdr:col>55</xdr:col>
      <xdr:colOff>0</xdr:colOff>
      <xdr:row>76</xdr:row>
      <xdr:rowOff>73498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020945"/>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73498</xdr:rowOff>
    </xdr:from>
    <xdr:to>
      <xdr:col>50</xdr:col>
      <xdr:colOff>114300</xdr:colOff>
      <xdr:row>77</xdr:row>
      <xdr:rowOff>86779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03698"/>
          <a:ext cx="889000" cy="18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86779</xdr:rowOff>
    </xdr:from>
    <xdr:to>
      <xdr:col>45</xdr:col>
      <xdr:colOff>177800</xdr:colOff>
      <xdr:row>77</xdr:row>
      <xdr:rowOff>91900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8842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91900</xdr:rowOff>
    </xdr:from>
    <xdr:to>
      <xdr:col>41</xdr:col>
      <xdr:colOff>50800</xdr:colOff>
      <xdr:row>77</xdr:row>
      <xdr:rowOff>101433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3550"/>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111394</xdr:rowOff>
    </xdr:from>
    <xdr:to>
      <xdr:col>55</xdr:col>
      <xdr:colOff>50800</xdr:colOff>
      <xdr:row>76</xdr:row>
      <xdr:rowOff>41545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701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134271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2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22698</xdr:rowOff>
    </xdr:from>
    <xdr:to>
      <xdr:col>50</xdr:col>
      <xdr:colOff>165100</xdr:colOff>
      <xdr:row>76</xdr:row>
      <xdr:rowOff>124298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115425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35979</xdr:rowOff>
    </xdr:from>
    <xdr:to>
      <xdr:col>46</xdr:col>
      <xdr:colOff>38100</xdr:colOff>
      <xdr:row>77</xdr:row>
      <xdr:rowOff>137579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128706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3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41100</xdr:rowOff>
    </xdr:from>
    <xdr:to>
      <xdr:col>41</xdr:col>
      <xdr:colOff>101600</xdr:colOff>
      <xdr:row>77</xdr:row>
      <xdr:rowOff>142700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133827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50633</xdr:rowOff>
    </xdr:from>
    <xdr:to>
      <xdr:col>36</xdr:col>
      <xdr:colOff>165100</xdr:colOff>
      <xdr:row>77</xdr:row>
      <xdr:rowOff>152233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143360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75121</xdr:rowOff>
    </xdr:from>
    <xdr:to>
      <xdr:col>55</xdr:col>
      <xdr:colOff>0</xdr:colOff>
      <xdr:row>98</xdr:row>
      <xdr:rowOff>44355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05771"/>
          <a:ext cx="838200" cy="14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72416</xdr:rowOff>
    </xdr:from>
    <xdr:to>
      <xdr:col>50</xdr:col>
      <xdr:colOff>114300</xdr:colOff>
      <xdr:row>97</xdr:row>
      <xdr:rowOff>75121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03066"/>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166636</xdr:rowOff>
    </xdr:from>
    <xdr:to>
      <xdr:col>45</xdr:col>
      <xdr:colOff>177800</xdr:colOff>
      <xdr:row>97</xdr:row>
      <xdr:rowOff>72416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25836"/>
          <a:ext cx="889000" cy="7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166636</xdr:rowOff>
    </xdr:from>
    <xdr:to>
      <xdr:col>41</xdr:col>
      <xdr:colOff>50800</xdr:colOff>
      <xdr:row>97</xdr:row>
      <xdr:rowOff>80759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25836"/>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165005</xdr:rowOff>
    </xdr:from>
    <xdr:to>
      <xdr:col>55</xdr:col>
      <xdr:colOff>50800</xdr:colOff>
      <xdr:row>98</xdr:row>
      <xdr:rowOff>95155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79932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24321</xdr:rowOff>
    </xdr:from>
    <xdr:to>
      <xdr:col>50</xdr:col>
      <xdr:colOff>165100</xdr:colOff>
      <xdr:row>97</xdr:row>
      <xdr:rowOff>125921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117048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21616</xdr:rowOff>
    </xdr:from>
    <xdr:to>
      <xdr:col>46</xdr:col>
      <xdr:colOff>38100</xdr:colOff>
      <xdr:row>97</xdr:row>
      <xdr:rowOff>123216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114343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115836</xdr:rowOff>
    </xdr:from>
    <xdr:to>
      <xdr:col>41</xdr:col>
      <xdr:colOff>101600</xdr:colOff>
      <xdr:row>97</xdr:row>
      <xdr:rowOff>45986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37113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29959</xdr:rowOff>
    </xdr:from>
    <xdr:to>
      <xdr:col>36</xdr:col>
      <xdr:colOff>165100</xdr:colOff>
      <xdr:row>97</xdr:row>
      <xdr:rowOff>131559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122686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5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147244</xdr:rowOff>
    </xdr:from>
    <xdr:to>
      <xdr:col>85</xdr:col>
      <xdr:colOff>127000</xdr:colOff>
      <xdr:row>38</xdr:row>
      <xdr:rowOff>123058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90894"/>
          <a:ext cx="838200" cy="1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110028</xdr:rowOff>
    </xdr:from>
    <xdr:to>
      <xdr:col>81</xdr:col>
      <xdr:colOff>50800</xdr:colOff>
      <xdr:row>38</xdr:row>
      <xdr:rowOff>123058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53678"/>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110028</xdr:rowOff>
    </xdr:from>
    <xdr:to>
      <xdr:col>76</xdr:col>
      <xdr:colOff>114300</xdr:colOff>
      <xdr:row>38</xdr:row>
      <xdr:rowOff>126807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53678"/>
          <a:ext cx="889000" cy="1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65770</xdr:rowOff>
    </xdr:from>
    <xdr:to>
      <xdr:col>71</xdr:col>
      <xdr:colOff>177800</xdr:colOff>
      <xdr:row>38</xdr:row>
      <xdr:rowOff>126807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80870"/>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96444</xdr:rowOff>
    </xdr:from>
    <xdr:to>
      <xdr:col>85</xdr:col>
      <xdr:colOff>177800</xdr:colOff>
      <xdr:row>38</xdr:row>
      <xdr:rowOff>26594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74871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72258</xdr:rowOff>
    </xdr:from>
    <xdr:to>
      <xdr:col>81</xdr:col>
      <xdr:colOff>101600</xdr:colOff>
      <xdr:row>39</xdr:row>
      <xdr:rowOff>2408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164985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59228</xdr:rowOff>
    </xdr:from>
    <xdr:to>
      <xdr:col>76</xdr:col>
      <xdr:colOff>165100</xdr:colOff>
      <xdr:row>37</xdr:row>
      <xdr:rowOff>160827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02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151954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76007</xdr:rowOff>
    </xdr:from>
    <xdr:to>
      <xdr:col>72</xdr:col>
      <xdr:colOff>38100</xdr:colOff>
      <xdr:row>39</xdr:row>
      <xdr:rowOff>6157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168734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14970</xdr:rowOff>
    </xdr:from>
    <xdr:to>
      <xdr:col>67</xdr:col>
      <xdr:colOff>101600</xdr:colOff>
      <xdr:row>38</xdr:row>
      <xdr:rowOff>116570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107697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44393</xdr:rowOff>
    </xdr:from>
    <xdr:to>
      <xdr:col>85</xdr:col>
      <xdr:colOff>127000</xdr:colOff>
      <xdr:row>54</xdr:row>
      <xdr:rowOff>147434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302693"/>
          <a:ext cx="838200" cy="10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27515</xdr:rowOff>
    </xdr:from>
    <xdr:to>
      <xdr:col>81</xdr:col>
      <xdr:colOff>50800</xdr:colOff>
      <xdr:row>54</xdr:row>
      <xdr:rowOff>44393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114365"/>
          <a:ext cx="889000" cy="1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27515</xdr:rowOff>
    </xdr:from>
    <xdr:to>
      <xdr:col>76</xdr:col>
      <xdr:colOff>114300</xdr:colOff>
      <xdr:row>54</xdr:row>
      <xdr:rowOff>61271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114365"/>
          <a:ext cx="889000" cy="2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61271</xdr:rowOff>
    </xdr:from>
    <xdr:to>
      <xdr:col>71</xdr:col>
      <xdr:colOff>177800</xdr:colOff>
      <xdr:row>55</xdr:row>
      <xdr:rowOff>105467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19571"/>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96634</xdr:rowOff>
    </xdr:from>
    <xdr:to>
      <xdr:col>85</xdr:col>
      <xdr:colOff>177800</xdr:colOff>
      <xdr:row>55</xdr:row>
      <xdr:rowOff>26784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119511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165043</xdr:rowOff>
    </xdr:from>
    <xdr:to>
      <xdr:col>81</xdr:col>
      <xdr:colOff>101600</xdr:colOff>
      <xdr:row>54</xdr:row>
      <xdr:rowOff>95193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5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111720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2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148165</xdr:rowOff>
    </xdr:from>
    <xdr:to>
      <xdr:col>76</xdr:col>
      <xdr:colOff>165100</xdr:colOff>
      <xdr:row>53</xdr:row>
      <xdr:rowOff>78315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0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94842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883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10471</xdr:rowOff>
    </xdr:from>
    <xdr:to>
      <xdr:col>72</xdr:col>
      <xdr:colOff>38100</xdr:colOff>
      <xdr:row>54</xdr:row>
      <xdr:rowOff>112071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128598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4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54667</xdr:rowOff>
    </xdr:from>
    <xdr:to>
      <xdr:col>67</xdr:col>
      <xdr:colOff>101600</xdr:colOff>
      <xdr:row>55</xdr:row>
      <xdr:rowOff>156267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1344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150940</xdr:rowOff>
    </xdr:from>
    <xdr:to>
      <xdr:col>85</xdr:col>
      <xdr:colOff>127000</xdr:colOff>
      <xdr:row>79</xdr:row>
      <xdr:rowOff>32068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2404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44145</xdr:rowOff>
    </xdr:from>
    <xdr:to>
      <xdr:col>81</xdr:col>
      <xdr:colOff>50800</xdr:colOff>
      <xdr:row>78</xdr:row>
      <xdr:rowOff>150940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17245"/>
          <a:ext cx="889000" cy="10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125261</xdr:rowOff>
    </xdr:from>
    <xdr:to>
      <xdr:col>76</xdr:col>
      <xdr:colOff>114300</xdr:colOff>
      <xdr:row>78</xdr:row>
      <xdr:rowOff>44145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26911"/>
          <a:ext cx="889000" cy="9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125261</xdr:rowOff>
    </xdr:from>
    <xdr:to>
      <xdr:col>71</xdr:col>
      <xdr:colOff>177800</xdr:colOff>
      <xdr:row>79</xdr:row>
      <xdr:rowOff>37667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326911"/>
          <a:ext cx="889000" cy="2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152718</xdr:rowOff>
    </xdr:from>
    <xdr:to>
      <xdr:col>85</xdr:col>
      <xdr:colOff>177800</xdr:colOff>
      <xdr:row>79</xdr:row>
      <xdr:rowOff>82868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67645</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0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100140</xdr:rowOff>
    </xdr:from>
    <xdr:to>
      <xdr:col>81</xdr:col>
      <xdr:colOff>101600</xdr:colOff>
      <xdr:row>79</xdr:row>
      <xdr:rowOff>30290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21417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164795</xdr:rowOff>
    </xdr:from>
    <xdr:to>
      <xdr:col>76</xdr:col>
      <xdr:colOff>165100</xdr:colOff>
      <xdr:row>78</xdr:row>
      <xdr:rowOff>94945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111472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74461</xdr:rowOff>
    </xdr:from>
    <xdr:to>
      <xdr:col>72</xdr:col>
      <xdr:colOff>38100</xdr:colOff>
      <xdr:row>78</xdr:row>
      <xdr:rowOff>4611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2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21138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0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158317</xdr:rowOff>
    </xdr:from>
    <xdr:to>
      <xdr:col>67</xdr:col>
      <xdr:colOff>101600</xdr:colOff>
      <xdr:row>79</xdr:row>
      <xdr:rowOff>88467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79594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2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82648</xdr:rowOff>
    </xdr:from>
    <xdr:to>
      <xdr:col>85</xdr:col>
      <xdr:colOff>127000</xdr:colOff>
      <xdr:row>96</xdr:row>
      <xdr:rowOff>99058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41848"/>
          <a:ext cx="8382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99058</xdr:rowOff>
    </xdr:from>
    <xdr:to>
      <xdr:col>81</xdr:col>
      <xdr:colOff>50800</xdr:colOff>
      <xdr:row>96</xdr:row>
      <xdr:rowOff>101540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5825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101540</xdr:rowOff>
    </xdr:from>
    <xdr:to>
      <xdr:col>76</xdr:col>
      <xdr:colOff>114300</xdr:colOff>
      <xdr:row>96</xdr:row>
      <xdr:rowOff>104888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60740"/>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104888</xdr:rowOff>
    </xdr:from>
    <xdr:to>
      <xdr:col>71</xdr:col>
      <xdr:colOff>177800</xdr:colOff>
      <xdr:row>96</xdr:row>
      <xdr:rowOff>133414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64088"/>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31848</xdr:rowOff>
    </xdr:from>
    <xdr:to>
      <xdr:col>85</xdr:col>
      <xdr:colOff>177800</xdr:colOff>
      <xdr:row>96</xdr:row>
      <xdr:rowOff>133448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10275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48258</xdr:rowOff>
    </xdr:from>
    <xdr:to>
      <xdr:col>81</xdr:col>
      <xdr:colOff>101600</xdr:colOff>
      <xdr:row>96</xdr:row>
      <xdr:rowOff>149858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140985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50740</xdr:rowOff>
    </xdr:from>
    <xdr:to>
      <xdr:col>76</xdr:col>
      <xdr:colOff>165100</xdr:colOff>
      <xdr:row>96</xdr:row>
      <xdr:rowOff>152340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143467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0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54088</xdr:rowOff>
    </xdr:from>
    <xdr:to>
      <xdr:col>72</xdr:col>
      <xdr:colOff>38100</xdr:colOff>
      <xdr:row>96</xdr:row>
      <xdr:rowOff>155688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146815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82614</xdr:rowOff>
    </xdr:from>
    <xdr:to>
      <xdr:col>67</xdr:col>
      <xdr:colOff>101600</xdr:colOff>
      <xdr:row>97</xdr:row>
      <xdr:rowOff>12764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おおむね類似団体平均を下回っているが、議会費・労働費・商工費・教育費が平均を上回っている。</a:t>
          </a:r>
        </a:p>
        <a:p>
          <a:r>
            <a:rPr kumimoji="1" lang="ja-JP" altLang="en-US" sz="1300">
              <a:latin typeface="ＭＳ Ｐゴシック" panose="020B0600070205080204" pitchFamily="50" charset="-128"/>
              <a:ea typeface="ＭＳ Ｐゴシック" panose="020B0600070205080204" pitchFamily="50" charset="-128"/>
            </a:rPr>
            <a:t>　・議会費：議員及び事務局職員の人件費が大半を占めているため、類似団体とほぼ同様に推移している。</a:t>
          </a:r>
        </a:p>
        <a:p>
          <a:r>
            <a:rPr kumimoji="1" lang="ja-JP" altLang="en-US" sz="1300">
              <a:latin typeface="ＭＳ Ｐゴシック" panose="020B0600070205080204" pitchFamily="50" charset="-128"/>
              <a:ea typeface="ＭＳ Ｐゴシック" panose="020B0600070205080204" pitchFamily="50" charset="-128"/>
            </a:rPr>
            <a:t>　・労働費：勤労者総合福祉センター施設改修事業に伴い増大した。翌年度以降は減少する見込みである。</a:t>
          </a:r>
        </a:p>
        <a:p>
          <a:r>
            <a:rPr kumimoji="1" lang="ja-JP" altLang="en-US" sz="1300">
              <a:latin typeface="ＭＳ Ｐゴシック" panose="020B0600070205080204" pitchFamily="50" charset="-128"/>
              <a:ea typeface="ＭＳ Ｐゴシック" panose="020B0600070205080204" pitchFamily="50" charset="-128"/>
            </a:rPr>
            <a:t>　・商工費：国民宿舎特別会計における市民公募債の満期一括償還に伴う増加によるもので、翌年度以降は減少する見込みである。</a:t>
          </a:r>
        </a:p>
        <a:p>
          <a:r>
            <a:rPr kumimoji="1" lang="ja-JP" altLang="en-US" sz="1300">
              <a:latin typeface="ＭＳ Ｐゴシック" panose="020B0600070205080204" pitchFamily="50" charset="-128"/>
              <a:ea typeface="ＭＳ Ｐゴシック" panose="020B0600070205080204" pitchFamily="50" charset="-128"/>
            </a:rPr>
            <a:t>　・教育費：本年度は減少したものの、老朽化した教育施設の長寿命化に係る費用が大きな負担となっている。他方で、</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環境整備や教員の働き方改革に係る経費といった新しい財政需要も増加している。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財政調整基金は、前年度と同額の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億円の取崩を行ったが、積立額は</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億円（前年度</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億円）であり、残高は</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億円増の</a:t>
          </a:r>
          <a:r>
            <a:rPr kumimoji="1" lang="en-US" altLang="ja-JP" sz="1200">
              <a:latin typeface="ＭＳ ゴシック" pitchFamily="49" charset="-128"/>
              <a:ea typeface="ＭＳ ゴシック" pitchFamily="49" charset="-128"/>
            </a:rPr>
            <a:t>24.0</a:t>
          </a:r>
          <a:r>
            <a:rPr kumimoji="1" lang="ja-JP" altLang="en-US" sz="1200">
              <a:latin typeface="ＭＳ ゴシック" pitchFamily="49" charset="-128"/>
              <a:ea typeface="ＭＳ ゴシック" pitchFamily="49" charset="-128"/>
            </a:rPr>
            <a:t>億円となった。</a:t>
          </a:r>
        </a:p>
        <a:p>
          <a:r>
            <a:rPr kumimoji="1" lang="ja-JP" altLang="en-US" sz="1200">
              <a:latin typeface="ＭＳ ゴシック" pitchFamily="49" charset="-128"/>
              <a:ea typeface="ＭＳ ゴシック" pitchFamily="49" charset="-128"/>
            </a:rPr>
            <a:t>　大型建設事業が完了したことにより歳出の増が抑えられ、形式収支は</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億円の増となり、繰越財源は前年度並みであったことから、実質収支は</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億円の増となった。</a:t>
          </a:r>
        </a:p>
        <a:p>
          <a:r>
            <a:rPr kumimoji="1" lang="ja-JP" altLang="en-US" sz="1200">
              <a:latin typeface="ＭＳ ゴシック" pitchFamily="49" charset="-128"/>
              <a:ea typeface="ＭＳ ゴシック" pitchFamily="49" charset="-128"/>
            </a:rPr>
            <a:t>　実質単年度収支は、財政調整基金への積立額が取崩額を</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億円上回り、</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億円の増となっている。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全会計において実質収支は黒字を維持しており、健全性が保たれているといえる。</a:t>
          </a:r>
        </a:p>
        <a:p>
          <a:r>
            <a:rPr kumimoji="1" lang="ja-JP" altLang="en-US" sz="1400">
              <a:latin typeface="ＭＳ ゴシック" pitchFamily="49" charset="-128"/>
              <a:ea typeface="ＭＳ ゴシック" pitchFamily="49" charset="-128"/>
            </a:rPr>
            <a:t>　しかしながら、実質収支が悪化傾向にある会計や、収入全額を一般会計からの繰入金に依存している会計では、より効率的な財政運営となるよう努めていく必要がある。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実質公債費比率は昨年度より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ポイント上昇、単年度では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ポイント上昇となった。</a:t>
          </a:r>
        </a:p>
        <a:p>
          <a:r>
            <a:rPr kumimoji="1" lang="ja-JP" altLang="en-US" sz="1400">
              <a:latin typeface="ＭＳ ゴシック" pitchFamily="49" charset="-128"/>
              <a:ea typeface="ＭＳ ゴシック" pitchFamily="49" charset="-128"/>
            </a:rPr>
            <a:t>　主な要因としては、国民宿舎特別会計における市民公募債の満期一括償還に伴う増加によるもので、翌年度以降は低下する見込みである。</a:t>
          </a:r>
        </a:p>
        <a:p>
          <a:r>
            <a:rPr kumimoji="1" lang="ja-JP" altLang="en-US" sz="1400">
              <a:latin typeface="ＭＳ ゴシック" pitchFamily="49" charset="-128"/>
              <a:ea typeface="ＭＳ ゴシック" pitchFamily="49" charset="-128"/>
            </a:rPr>
            <a:t>　しかしながら、近年実施した大型建設事業の償還が開始されるため、今後も元利償還金は増加する見込みである。起債以外の財源の活用や事業コストの削減に努めていく。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将来負担比率は昨年度より</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充当可能基金の増加や、普通交付税の再算定に伴う標準財政規模の増加などに伴い比率は減少したものの、地方債現在高は増加し続けている。</a:t>
          </a:r>
        </a:p>
        <a:p>
          <a:r>
            <a:rPr kumimoji="1" lang="ja-JP" altLang="en-US" sz="1400">
              <a:latin typeface="ＭＳ ゴシック" pitchFamily="49" charset="-128"/>
              <a:ea typeface="ＭＳ ゴシック" pitchFamily="49" charset="-128"/>
            </a:rPr>
            <a:t>　今後も公債費は高い水準で推移することが見込まれるため、基金の計画的な積立・取崩や交付税措置のある起債の活用等を行うことで、公債費負担の平準化を図り、基金残高を徐々に元の水準に戻していくことで改善を目指す。</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〇積立額：前年度比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・普通交付税の追加交付に伴う、臨時財政対策債償還基金費算定額分の減債基金へ積み立て（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・地方税等増収額のまちづくり推進基金への積立て（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〇取崩額：前年度比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・国民宿舎建替えに係る市民公募債の満期一括償還に伴う減債基金の取り崩し（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〇現在高：前年度比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本年度においては建設事業費が減少したことと、普通交付税の追加交付されたことなどにより、次のピークに備えた積み立てを行うことができた。今後も計画的な財政運営を行っていく。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・まちづくり推進基金：まちづくりの推進に必要な経費に充当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・職員退職手当積立金：職員退職手当に充当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・ふるさと納税基金：寄附者の意向を反映した施策に充当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・新型コロナウイルス感染症対策基金：新型コロナウイルス感染症対策に係る経費に充当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・森林環境基金：森林環境譲与税を原資として積み立て、森林環境整備に充当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・まちづくり推進基金：普通交付税・地方特例交付金、決算剰余金及び市民税の増に伴い、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・まちづくり推進基金：主に建設事業の財源として活用するため、中期財政計画及び公共施設総合管理計画に基づき計画的に積立てや取り崩しを行う。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・ふるさと納税基金：寄附者の意向を反映した事業の財源として活用する予定。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・森林環境基金積立金：森林経営管理法に基づく森林経営の効率化及び適切な林業管理事業の財源として活用する予定。今後の積み増しは行わない見込みである。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歳入では、当初の見込みより新型コロナウイルス感染症の影響が小さかったこと等により、予算を上回る税収があったため。また、歳出では不用額の創出に努め、取り崩し額を最小限にとどめたため。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今後の扶助費の増加や災害への備え等のため、減債基金と合わせて標準財政規模の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国民宿舎建替えに係る市民公募債の満期一括償還に伴い、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億円を取り崩した一方で、普通交付税の追加交付に伴い、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公債費の元利償還金が年々増加しており、引き続き増加することが見込まれている。現状、令和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年度頃がそのピークとなる見通しであり、これに備えて計画的に基金を活用していく。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57,294
56,650
89.36
25,734,372
24,522,104
1,056,564
12,730,197
23,376,297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ここ数年は漸増傾向にあり、類似団体より若干施設の老朽化が進んでいるという結果となっているが、各施設の個別施設計画に基づいた維持管理を進めているところである。</a:t>
          </a:r>
        </a:p>
        <a:p>
          <a:r>
            <a:rPr kumimoji="1" lang="ja-JP" altLang="en-US" sz="1050">
              <a:latin typeface="ＭＳ Ｐゴシック" panose="020B0600070205080204" pitchFamily="50" charset="-128"/>
              <a:ea typeface="ＭＳ Ｐゴシック" panose="020B0600070205080204" pitchFamily="50" charset="-128"/>
            </a:rPr>
            <a:t>　令和元年度は小学校施設や公民館施設などの更新を多く行ったことで数値は若干低下したが、以降は大型建設事業のピークを越えたこともあり、減価償却による資産の減少が取得による増加を上回ったことで、数値が上昇した。</a:t>
          </a:r>
        </a:p>
        <a:p>
          <a:r>
            <a:rPr kumimoji="1" lang="ja-JP" altLang="en-US" sz="1050">
              <a:latin typeface="ＭＳ Ｐゴシック" panose="020B0600070205080204" pitchFamily="50" charset="-128"/>
              <a:ea typeface="ＭＳ Ｐゴシック" panose="020B0600070205080204" pitchFamily="50" charset="-128"/>
            </a:rPr>
            <a:t>　今後も公共施設等総合管理計画に基づき、計画的に更新や大規模改修を進め、公共施設の適正管理に努めていく。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300220" y="5379508"/>
          <a:ext cx="1270" cy="107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352925" y="645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213225" y="6450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352925" y="51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213225" y="53795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xdr:cNvSpPr txBox="1"/>
      </xdr:nvSpPr>
      <xdr:spPr>
        <a:xfrm>
          <a:off x="4352925" y="5751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251325" y="5899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36163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2930525" y="5845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244725" y="5802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558925" y="5755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81" name="楕円 80"/>
        <xdr:cNvSpPr/>
      </xdr:nvSpPr>
      <xdr:spPr>
        <a:xfrm>
          <a:off x="4251325" y="5910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82" name="有形固定資産減価償却率該当値テキスト"/>
        <xdr:cNvSpPr txBox="1"/>
      </xdr:nvSpPr>
      <xdr:spPr>
        <a:xfrm>
          <a:off x="4352925"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3" name="楕円 82"/>
        <xdr:cNvSpPr/>
      </xdr:nvSpPr>
      <xdr:spPr>
        <a:xfrm>
          <a:off x="3616325" y="58817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43180</xdr:rowOff>
    </xdr:to>
    <xdr:cxnSp macro="">
      <xdr:nvCxnSpPr>
        <xdr:cNvPr id="84" name="直線コネクタ 83"/>
        <xdr:cNvCxnSpPr/>
      </xdr:nvCxnSpPr>
      <xdr:spPr>
        <a:xfrm>
          <a:off x="3667125" y="5926243"/>
          <a:ext cx="635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5" name="楕円 84"/>
        <xdr:cNvSpPr/>
      </xdr:nvSpPr>
      <xdr:spPr>
        <a:xfrm>
          <a:off x="2930525" y="58422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14393</xdr:rowOff>
    </xdr:to>
    <xdr:cxnSp macro="">
      <xdr:nvCxnSpPr>
        <xdr:cNvPr id="86" name="直線コネクタ 85"/>
        <xdr:cNvCxnSpPr/>
      </xdr:nvCxnSpPr>
      <xdr:spPr>
        <a:xfrm>
          <a:off x="2981325" y="5893012"/>
          <a:ext cx="6858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xdr:cNvSpPr/>
      </xdr:nvSpPr>
      <xdr:spPr>
        <a:xfrm>
          <a:off x="2244725" y="58494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30</xdr:row>
      <xdr:rowOff>153458</xdr:rowOff>
    </xdr:to>
    <xdr:cxnSp macro="">
      <xdr:nvCxnSpPr>
        <xdr:cNvPr id="88" name="直線コネクタ 87"/>
        <xdr:cNvCxnSpPr/>
      </xdr:nvCxnSpPr>
      <xdr:spPr>
        <a:xfrm flipV="1">
          <a:off x="2295525" y="5893012"/>
          <a:ext cx="6858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89" name="楕円 88"/>
        <xdr:cNvSpPr/>
      </xdr:nvSpPr>
      <xdr:spPr>
        <a:xfrm>
          <a:off x="1558925" y="5845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30</xdr:row>
      <xdr:rowOff>153458</xdr:rowOff>
    </xdr:to>
    <xdr:cxnSp macro="">
      <xdr:nvCxnSpPr>
        <xdr:cNvPr id="90" name="直線コネクタ 89"/>
        <xdr:cNvCxnSpPr/>
      </xdr:nvCxnSpPr>
      <xdr:spPr>
        <a:xfrm>
          <a:off x="1609725" y="5896610"/>
          <a:ext cx="6858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470919"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xdr:cNvSpPr txBox="1"/>
      </xdr:nvSpPr>
      <xdr:spPr>
        <a:xfrm>
          <a:off x="2797819"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xdr:cNvSpPr txBox="1"/>
      </xdr:nvSpPr>
      <xdr:spPr>
        <a:xfrm>
          <a:off x="21120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xdr:cNvSpPr txBox="1"/>
      </xdr:nvSpPr>
      <xdr:spPr>
        <a:xfrm>
          <a:off x="1426219" y="55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56320</xdr:rowOff>
    </xdr:from>
    <xdr:ext cx="405111" cy="259045"/>
    <xdr:sp macro="" textlink="">
      <xdr:nvSpPr>
        <xdr:cNvPr id="95" name="n_1mainValue有形固定資産減価償却率"/>
        <xdr:cNvSpPr txBox="1"/>
      </xdr:nvSpPr>
      <xdr:spPr>
        <a:xfrm>
          <a:off x="3470919" y="596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96" name="n_2mainValue有形固定資産減価償却率"/>
        <xdr:cNvSpPr txBox="1"/>
      </xdr:nvSpPr>
      <xdr:spPr>
        <a:xfrm>
          <a:off x="2797819"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mainValue有形固定資産減価償却率"/>
        <xdr:cNvSpPr txBox="1"/>
      </xdr:nvSpPr>
      <xdr:spPr>
        <a:xfrm>
          <a:off x="211201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8" name="n_4mainValue有形固定資産減価償却率"/>
        <xdr:cNvSpPr txBox="1"/>
      </xdr:nvSpPr>
      <xdr:spPr>
        <a:xfrm>
          <a:off x="1426219"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類似団体平均、全国平均と比較しても高い水準にあるが、これは近年、大型建設事業が続いたことによる地方債現在高の増加が大きな要因である。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年度は、建設投資のピークが過ぎたことと、充当可能基金が増加（</a:t>
          </a:r>
          <a:r>
            <a:rPr kumimoji="1" lang="en-US" altLang="ja-JP" sz="1050">
              <a:latin typeface="ＭＳ Ｐゴシック" panose="020B0600070205080204" pitchFamily="50" charset="-128"/>
              <a:ea typeface="ＭＳ Ｐゴシック" panose="020B0600070205080204" pitchFamily="50" charset="-128"/>
            </a:rPr>
            <a:t>6,783</a:t>
          </a:r>
          <a:r>
            <a:rPr kumimoji="1" lang="ja-JP" altLang="en-US" sz="1050">
              <a:latin typeface="ＭＳ Ｐゴシック" panose="020B0600070205080204" pitchFamily="50" charset="-128"/>
              <a:ea typeface="ＭＳ Ｐゴシック" panose="020B0600070205080204" pitchFamily="50" charset="-128"/>
            </a:rPr>
            <a:t>百万円、前年度比</a:t>
          </a:r>
          <a:r>
            <a:rPr kumimoji="1" lang="en-US" altLang="ja-JP" sz="1050">
              <a:latin typeface="ＭＳ Ｐゴシック" panose="020B0600070205080204" pitchFamily="50" charset="-128"/>
              <a:ea typeface="ＭＳ Ｐゴシック" panose="020B0600070205080204" pitchFamily="50" charset="-128"/>
            </a:rPr>
            <a:t>+1,011</a:t>
          </a:r>
          <a:r>
            <a:rPr kumimoji="1" lang="ja-JP" altLang="en-US" sz="1050">
              <a:latin typeface="ＭＳ Ｐゴシック" panose="020B0600070205080204" pitchFamily="50" charset="-128"/>
              <a:ea typeface="ＭＳ Ｐゴシック" panose="020B0600070205080204" pitchFamily="50" charset="-128"/>
            </a:rPr>
            <a:t>百万円）したことから、比率は低下した。</a:t>
          </a:r>
        </a:p>
        <a:p>
          <a:r>
            <a:rPr kumimoji="1" lang="ja-JP" altLang="en-US" sz="1050">
              <a:latin typeface="ＭＳ Ｐゴシック" panose="020B0600070205080204" pitchFamily="50" charset="-128"/>
              <a:ea typeface="ＭＳ Ｐゴシック" panose="020B0600070205080204" pitchFamily="50" charset="-128"/>
            </a:rPr>
            <a:t>　地方債現在高の増加幅は縮減傾向にあるもの、今後も建設事業の見直しや事業費の低減を続け、地方債残高の圧縮に努める。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3323570" y="5118553"/>
          <a:ext cx="1269" cy="136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3376275" y="648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3255625" y="6479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3376275" y="5660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3293725" y="58024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2639675" y="601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1953875" y="6017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1268075" y="599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0582275" y="60245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100140</xdr:rowOff>
    </xdr:from>
    <xdr:to>
      <xdr:col>76</xdr:col>
      <xdr:colOff>73025</xdr:colOff>
      <xdr:row>31</xdr:row>
      <xdr:rowOff>30290</xdr:rowOff>
    </xdr:to>
    <xdr:sp macro="" textlink="">
      <xdr:nvSpPr>
        <xdr:cNvPr id="145" name="楕円 144"/>
        <xdr:cNvSpPr/>
      </xdr:nvSpPr>
      <xdr:spPr>
        <a:xfrm>
          <a:off x="13293725" y="5846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78567</xdr:rowOff>
    </xdr:from>
    <xdr:ext cx="469744" cy="259045"/>
    <xdr:sp macro="" textlink="">
      <xdr:nvSpPr>
        <xdr:cNvPr id="146" name="債務償還比率該当値テキスト"/>
        <xdr:cNvSpPr txBox="1"/>
      </xdr:nvSpPr>
      <xdr:spPr>
        <a:xfrm>
          <a:off x="13376275" y="5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116595</xdr:rowOff>
    </xdr:from>
    <xdr:to>
      <xdr:col>72</xdr:col>
      <xdr:colOff>123825</xdr:colOff>
      <xdr:row>34</xdr:row>
      <xdr:rowOff>46745</xdr:rowOff>
    </xdr:to>
    <xdr:sp macro="" textlink="">
      <xdr:nvSpPr>
        <xdr:cNvPr id="147" name="楕円 146"/>
        <xdr:cNvSpPr/>
      </xdr:nvSpPr>
      <xdr:spPr>
        <a:xfrm>
          <a:off x="12639675" y="6358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150940</xdr:rowOff>
    </xdr:from>
    <xdr:to>
      <xdr:col>76</xdr:col>
      <xdr:colOff>22225</xdr:colOff>
      <xdr:row>33</xdr:row>
      <xdr:rowOff>167395</xdr:rowOff>
    </xdr:to>
    <xdr:cxnSp macro="">
      <xdr:nvCxnSpPr>
        <xdr:cNvPr id="148" name="直線コネクタ 147"/>
        <xdr:cNvCxnSpPr/>
      </xdr:nvCxnSpPr>
      <xdr:spPr>
        <a:xfrm flipV="1">
          <a:off x="12690475" y="5897690"/>
          <a:ext cx="635000" cy="5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85099</xdr:rowOff>
    </xdr:from>
    <xdr:to>
      <xdr:col>68</xdr:col>
      <xdr:colOff>123825</xdr:colOff>
      <xdr:row>33</xdr:row>
      <xdr:rowOff>15249</xdr:rowOff>
    </xdr:to>
    <xdr:sp macro="" textlink="">
      <xdr:nvSpPr>
        <xdr:cNvPr id="149" name="楕円 148"/>
        <xdr:cNvSpPr/>
      </xdr:nvSpPr>
      <xdr:spPr>
        <a:xfrm>
          <a:off x="11953875" y="61620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135899</xdr:rowOff>
    </xdr:from>
    <xdr:to>
      <xdr:col>72</xdr:col>
      <xdr:colOff>73025</xdr:colOff>
      <xdr:row>33</xdr:row>
      <xdr:rowOff>167395</xdr:rowOff>
    </xdr:to>
    <xdr:cxnSp macro="">
      <xdr:nvCxnSpPr>
        <xdr:cNvPr id="150" name="直線コネクタ 149"/>
        <xdr:cNvCxnSpPr/>
      </xdr:nvCxnSpPr>
      <xdr:spPr>
        <a:xfrm>
          <a:off x="12004675" y="6212849"/>
          <a:ext cx="6858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29001</xdr:rowOff>
    </xdr:from>
    <xdr:to>
      <xdr:col>64</xdr:col>
      <xdr:colOff>123825</xdr:colOff>
      <xdr:row>33</xdr:row>
      <xdr:rowOff>130601</xdr:rowOff>
    </xdr:to>
    <xdr:sp macro="" textlink="">
      <xdr:nvSpPr>
        <xdr:cNvPr id="151" name="楕円 150"/>
        <xdr:cNvSpPr/>
      </xdr:nvSpPr>
      <xdr:spPr>
        <a:xfrm>
          <a:off x="11268075" y="62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135899</xdr:rowOff>
    </xdr:from>
    <xdr:to>
      <xdr:col>68</xdr:col>
      <xdr:colOff>73025</xdr:colOff>
      <xdr:row>33</xdr:row>
      <xdr:rowOff>79801</xdr:rowOff>
    </xdr:to>
    <xdr:cxnSp macro="">
      <xdr:nvCxnSpPr>
        <xdr:cNvPr id="152" name="直線コネクタ 151"/>
        <xdr:cNvCxnSpPr/>
      </xdr:nvCxnSpPr>
      <xdr:spPr>
        <a:xfrm flipV="1">
          <a:off x="11318875" y="6212849"/>
          <a:ext cx="685800" cy="10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22452</xdr:rowOff>
    </xdr:from>
    <xdr:to>
      <xdr:col>60</xdr:col>
      <xdr:colOff>123825</xdr:colOff>
      <xdr:row>31</xdr:row>
      <xdr:rowOff>124052</xdr:rowOff>
    </xdr:to>
    <xdr:sp macro="" textlink="">
      <xdr:nvSpPr>
        <xdr:cNvPr id="153" name="楕円 152"/>
        <xdr:cNvSpPr/>
      </xdr:nvSpPr>
      <xdr:spPr>
        <a:xfrm>
          <a:off x="10582275" y="59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73252</xdr:rowOff>
    </xdr:from>
    <xdr:to>
      <xdr:col>64</xdr:col>
      <xdr:colOff>73025</xdr:colOff>
      <xdr:row>33</xdr:row>
      <xdr:rowOff>79801</xdr:rowOff>
    </xdr:to>
    <xdr:cxnSp macro="">
      <xdr:nvCxnSpPr>
        <xdr:cNvPr id="154" name="直線コネクタ 153"/>
        <xdr:cNvCxnSpPr/>
      </xdr:nvCxnSpPr>
      <xdr:spPr>
        <a:xfrm>
          <a:off x="10633075" y="5985102"/>
          <a:ext cx="685800" cy="3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2461952"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1788852" y="57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1103052" y="57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58" name="n_4aveValue債務償還比率"/>
        <xdr:cNvSpPr txBox="1"/>
      </xdr:nvSpPr>
      <xdr:spPr>
        <a:xfrm>
          <a:off x="10417252" y="611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37872</xdr:rowOff>
    </xdr:from>
    <xdr:ext cx="469744" cy="259045"/>
    <xdr:sp macro="" textlink="">
      <xdr:nvSpPr>
        <xdr:cNvPr id="159" name="n_1mainValue債務償還比率"/>
        <xdr:cNvSpPr txBox="1"/>
      </xdr:nvSpPr>
      <xdr:spPr>
        <a:xfrm>
          <a:off x="12461952" y="64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6376</xdr:rowOff>
    </xdr:from>
    <xdr:ext cx="469744" cy="259045"/>
    <xdr:sp macro="" textlink="">
      <xdr:nvSpPr>
        <xdr:cNvPr id="160" name="n_2mainValue債務償還比率"/>
        <xdr:cNvSpPr txBox="1"/>
      </xdr:nvSpPr>
      <xdr:spPr>
        <a:xfrm>
          <a:off x="11788852" y="624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121728</xdr:rowOff>
    </xdr:from>
    <xdr:ext cx="469744" cy="259045"/>
    <xdr:sp macro="" textlink="">
      <xdr:nvSpPr>
        <xdr:cNvPr id="161" name="n_3mainValue債務償還比率"/>
        <xdr:cNvSpPr txBox="1"/>
      </xdr:nvSpPr>
      <xdr:spPr>
        <a:xfrm>
          <a:off x="11103052" y="636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140579</xdr:rowOff>
    </xdr:from>
    <xdr:ext cx="469744" cy="259045"/>
    <xdr:sp macro="" textlink="">
      <xdr:nvSpPr>
        <xdr:cNvPr id="162" name="n_4mainValue債務償還比率"/>
        <xdr:cNvSpPr txBox="1"/>
      </xdr:nvSpPr>
      <xdr:spPr>
        <a:xfrm>
          <a:off x="10417252" y="57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57,294
56,650
89.36
25,734,372
24,522,104
1,056,564
12,730,197
23,376,297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177665" y="5893054"/>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216400" y="56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108450" y="5893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216400" y="634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127500" y="648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3845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571750" y="642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778000" y="6376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984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96266</xdr:rowOff>
    </xdr:from>
    <xdr:to>
      <xdr:col>24</xdr:col>
      <xdr:colOff>114300</xdr:colOff>
      <xdr:row>41</xdr:row>
      <xdr:rowOff>26416</xdr:rowOff>
    </xdr:to>
    <xdr:sp macro="" textlink="">
      <xdr:nvSpPr>
        <xdr:cNvPr id="71" name="楕円 70"/>
        <xdr:cNvSpPr/>
      </xdr:nvSpPr>
      <xdr:spPr>
        <a:xfrm>
          <a:off x="4127500" y="67066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74693</xdr:rowOff>
    </xdr:from>
    <xdr:ext cx="405111" cy="259045"/>
    <xdr:sp macro="" textlink="">
      <xdr:nvSpPr>
        <xdr:cNvPr id="72" name="【道路】&#10;有形固定資産減価償却率該当値テキスト"/>
        <xdr:cNvSpPr txBox="1"/>
      </xdr:nvSpPr>
      <xdr:spPr>
        <a:xfrm>
          <a:off x="4216400" y="66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68834</xdr:rowOff>
    </xdr:from>
    <xdr:to>
      <xdr:col>20</xdr:col>
      <xdr:colOff>38100</xdr:colOff>
      <xdr:row>40</xdr:row>
      <xdr:rowOff>170434</xdr:rowOff>
    </xdr:to>
    <xdr:sp macro="" textlink="">
      <xdr:nvSpPr>
        <xdr:cNvPr id="73" name="楕円 72"/>
        <xdr:cNvSpPr/>
      </xdr:nvSpPr>
      <xdr:spPr>
        <a:xfrm>
          <a:off x="3384550" y="66791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119634</xdr:rowOff>
    </xdr:from>
    <xdr:to>
      <xdr:col>24</xdr:col>
      <xdr:colOff>63500</xdr:colOff>
      <xdr:row>40</xdr:row>
      <xdr:rowOff>147066</xdr:rowOff>
    </xdr:to>
    <xdr:cxnSp macro="">
      <xdr:nvCxnSpPr>
        <xdr:cNvPr id="74" name="直線コネクタ 73"/>
        <xdr:cNvCxnSpPr/>
      </xdr:nvCxnSpPr>
      <xdr:spPr>
        <a:xfrm>
          <a:off x="3429000" y="6729984"/>
          <a:ext cx="7493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27686</xdr:rowOff>
    </xdr:from>
    <xdr:to>
      <xdr:col>15</xdr:col>
      <xdr:colOff>101600</xdr:colOff>
      <xdr:row>40</xdr:row>
      <xdr:rowOff>129286</xdr:rowOff>
    </xdr:to>
    <xdr:sp macro="" textlink="">
      <xdr:nvSpPr>
        <xdr:cNvPr id="75" name="楕円 74"/>
        <xdr:cNvSpPr/>
      </xdr:nvSpPr>
      <xdr:spPr>
        <a:xfrm>
          <a:off x="2571750" y="66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78486</xdr:rowOff>
    </xdr:from>
    <xdr:to>
      <xdr:col>19</xdr:col>
      <xdr:colOff>177800</xdr:colOff>
      <xdr:row>40</xdr:row>
      <xdr:rowOff>119634</xdr:rowOff>
    </xdr:to>
    <xdr:cxnSp macro="">
      <xdr:nvCxnSpPr>
        <xdr:cNvPr id="76" name="直線コネクタ 75"/>
        <xdr:cNvCxnSpPr/>
      </xdr:nvCxnSpPr>
      <xdr:spPr>
        <a:xfrm>
          <a:off x="2622550" y="6688836"/>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4826</xdr:rowOff>
    </xdr:from>
    <xdr:to>
      <xdr:col>10</xdr:col>
      <xdr:colOff>165100</xdr:colOff>
      <xdr:row>40</xdr:row>
      <xdr:rowOff>106426</xdr:rowOff>
    </xdr:to>
    <xdr:sp macro="" textlink="">
      <xdr:nvSpPr>
        <xdr:cNvPr id="77" name="楕円 76"/>
        <xdr:cNvSpPr/>
      </xdr:nvSpPr>
      <xdr:spPr>
        <a:xfrm>
          <a:off x="1778000" y="66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55626</xdr:rowOff>
    </xdr:from>
    <xdr:to>
      <xdr:col>15</xdr:col>
      <xdr:colOff>50800</xdr:colOff>
      <xdr:row>40</xdr:row>
      <xdr:rowOff>78486</xdr:rowOff>
    </xdr:to>
    <xdr:cxnSp macro="">
      <xdr:nvCxnSpPr>
        <xdr:cNvPr id="78" name="直線コネクタ 77"/>
        <xdr:cNvCxnSpPr/>
      </xdr:nvCxnSpPr>
      <xdr:spPr>
        <a:xfrm>
          <a:off x="1828800" y="6665976"/>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153416</xdr:rowOff>
    </xdr:from>
    <xdr:to>
      <xdr:col>6</xdr:col>
      <xdr:colOff>38100</xdr:colOff>
      <xdr:row>40</xdr:row>
      <xdr:rowOff>83566</xdr:rowOff>
    </xdr:to>
    <xdr:sp macro="" textlink="">
      <xdr:nvSpPr>
        <xdr:cNvPr id="79" name="楕円 78"/>
        <xdr:cNvSpPr/>
      </xdr:nvSpPr>
      <xdr:spPr>
        <a:xfrm>
          <a:off x="984250" y="65986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32766</xdr:rowOff>
    </xdr:from>
    <xdr:to>
      <xdr:col>10</xdr:col>
      <xdr:colOff>114300</xdr:colOff>
      <xdr:row>40</xdr:row>
      <xdr:rowOff>55626</xdr:rowOff>
    </xdr:to>
    <xdr:cxnSp macro="">
      <xdr:nvCxnSpPr>
        <xdr:cNvPr id="80" name="直線コネクタ 79"/>
        <xdr:cNvCxnSpPr/>
      </xdr:nvCxnSpPr>
      <xdr:spPr>
        <a:xfrm>
          <a:off x="1028700" y="6643116"/>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xdr:cNvSpPr txBox="1"/>
      </xdr:nvSpPr>
      <xdr:spPr>
        <a:xfrm>
          <a:off x="32391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xdr:cNvSpPr txBox="1"/>
      </xdr:nvSpPr>
      <xdr:spPr>
        <a:xfrm>
          <a:off x="2439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xdr:cNvSpPr txBox="1"/>
      </xdr:nvSpPr>
      <xdr:spPr>
        <a:xfrm>
          <a:off x="1645294" y="61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xdr:cNvSpPr txBox="1"/>
      </xdr:nvSpPr>
      <xdr:spPr>
        <a:xfrm>
          <a:off x="8515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161561</xdr:rowOff>
    </xdr:from>
    <xdr:ext cx="405111" cy="259045"/>
    <xdr:sp macro="" textlink="">
      <xdr:nvSpPr>
        <xdr:cNvPr id="85" name="n_1mainValue【道路】&#10;有形固定資産減価償却率"/>
        <xdr:cNvSpPr txBox="1"/>
      </xdr:nvSpPr>
      <xdr:spPr>
        <a:xfrm>
          <a:off x="3239144" y="677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120413</xdr:rowOff>
    </xdr:from>
    <xdr:ext cx="405111" cy="259045"/>
    <xdr:sp macro="" textlink="">
      <xdr:nvSpPr>
        <xdr:cNvPr id="86" name="n_2mainValue【道路】&#10;有形固定資産減価償却率"/>
        <xdr:cNvSpPr txBox="1"/>
      </xdr:nvSpPr>
      <xdr:spPr>
        <a:xfrm>
          <a:off x="2439044" y="67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97553</xdr:rowOff>
    </xdr:from>
    <xdr:ext cx="405111" cy="259045"/>
    <xdr:sp macro="" textlink="">
      <xdr:nvSpPr>
        <xdr:cNvPr id="87" name="n_3mainValue【道路】&#10;有形固定資産減価償却率"/>
        <xdr:cNvSpPr txBox="1"/>
      </xdr:nvSpPr>
      <xdr:spPr>
        <a:xfrm>
          <a:off x="1645294" y="67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74693</xdr:rowOff>
    </xdr:from>
    <xdr:ext cx="405111" cy="259045"/>
    <xdr:sp macro="" textlink="">
      <xdr:nvSpPr>
        <xdr:cNvPr id="88" name="n_4mainValue【道路】&#10;有形固定資産減価償却率"/>
        <xdr:cNvSpPr txBox="1"/>
      </xdr:nvSpPr>
      <xdr:spPr>
        <a:xfrm>
          <a:off x="851544" y="66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541803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9429115" y="5673694"/>
          <a:ext cx="0" cy="130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9467850" y="69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9359900" y="6975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9467850" y="54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9359900" y="5673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9467850" y="6611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9398000" y="6753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8636000" y="67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7842250" y="67729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029450" y="6775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235700" y="6738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127241</xdr:rowOff>
    </xdr:from>
    <xdr:to>
      <xdr:col>55</xdr:col>
      <xdr:colOff>50800</xdr:colOff>
      <xdr:row>42</xdr:row>
      <xdr:rowOff>57391</xdr:rowOff>
    </xdr:to>
    <xdr:sp macro="" textlink="">
      <xdr:nvSpPr>
        <xdr:cNvPr id="130" name="楕円 129"/>
        <xdr:cNvSpPr/>
      </xdr:nvSpPr>
      <xdr:spPr>
        <a:xfrm>
          <a:off x="9398000" y="69026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42168</xdr:rowOff>
    </xdr:from>
    <xdr:ext cx="469744" cy="259045"/>
    <xdr:sp macro="" textlink="">
      <xdr:nvSpPr>
        <xdr:cNvPr id="131" name="【道路】&#10;一人当たり延長該当値テキスト"/>
        <xdr:cNvSpPr txBox="1"/>
      </xdr:nvSpPr>
      <xdr:spPr>
        <a:xfrm>
          <a:off x="9467850" y="6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127356</xdr:rowOff>
    </xdr:from>
    <xdr:to>
      <xdr:col>50</xdr:col>
      <xdr:colOff>165100</xdr:colOff>
      <xdr:row>42</xdr:row>
      <xdr:rowOff>57506</xdr:rowOff>
    </xdr:to>
    <xdr:sp macro="" textlink="">
      <xdr:nvSpPr>
        <xdr:cNvPr id="132" name="楕円 131"/>
        <xdr:cNvSpPr/>
      </xdr:nvSpPr>
      <xdr:spPr>
        <a:xfrm>
          <a:off x="8636000" y="6902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6591</xdr:rowOff>
    </xdr:from>
    <xdr:to>
      <xdr:col>55</xdr:col>
      <xdr:colOff>0</xdr:colOff>
      <xdr:row>42</xdr:row>
      <xdr:rowOff>6706</xdr:rowOff>
    </xdr:to>
    <xdr:cxnSp macro="">
      <xdr:nvCxnSpPr>
        <xdr:cNvPr id="133" name="直線コネクタ 132"/>
        <xdr:cNvCxnSpPr/>
      </xdr:nvCxnSpPr>
      <xdr:spPr>
        <a:xfrm flipV="1">
          <a:off x="8686800" y="6947141"/>
          <a:ext cx="74295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127650</xdr:rowOff>
    </xdr:from>
    <xdr:to>
      <xdr:col>46</xdr:col>
      <xdr:colOff>38100</xdr:colOff>
      <xdr:row>42</xdr:row>
      <xdr:rowOff>57800</xdr:rowOff>
    </xdr:to>
    <xdr:sp macro="" textlink="">
      <xdr:nvSpPr>
        <xdr:cNvPr id="134" name="楕円 133"/>
        <xdr:cNvSpPr/>
      </xdr:nvSpPr>
      <xdr:spPr>
        <a:xfrm>
          <a:off x="7842250" y="6903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6706</xdr:rowOff>
    </xdr:from>
    <xdr:to>
      <xdr:col>50</xdr:col>
      <xdr:colOff>114300</xdr:colOff>
      <xdr:row>42</xdr:row>
      <xdr:rowOff>7000</xdr:rowOff>
    </xdr:to>
    <xdr:cxnSp macro="">
      <xdr:nvCxnSpPr>
        <xdr:cNvPr id="135" name="直線コネクタ 134"/>
        <xdr:cNvCxnSpPr/>
      </xdr:nvCxnSpPr>
      <xdr:spPr>
        <a:xfrm flipV="1">
          <a:off x="7886700" y="6947256"/>
          <a:ext cx="8001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127764</xdr:rowOff>
    </xdr:from>
    <xdr:to>
      <xdr:col>41</xdr:col>
      <xdr:colOff>101600</xdr:colOff>
      <xdr:row>42</xdr:row>
      <xdr:rowOff>57914</xdr:rowOff>
    </xdr:to>
    <xdr:sp macro="" textlink="">
      <xdr:nvSpPr>
        <xdr:cNvPr id="136" name="楕円 135"/>
        <xdr:cNvSpPr/>
      </xdr:nvSpPr>
      <xdr:spPr>
        <a:xfrm>
          <a:off x="7029450" y="6903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7000</xdr:rowOff>
    </xdr:from>
    <xdr:to>
      <xdr:col>45</xdr:col>
      <xdr:colOff>177800</xdr:colOff>
      <xdr:row>42</xdr:row>
      <xdr:rowOff>7114</xdr:rowOff>
    </xdr:to>
    <xdr:cxnSp macro="">
      <xdr:nvCxnSpPr>
        <xdr:cNvPr id="137" name="直線コネクタ 136"/>
        <xdr:cNvCxnSpPr/>
      </xdr:nvCxnSpPr>
      <xdr:spPr>
        <a:xfrm flipV="1">
          <a:off x="7080250" y="6947550"/>
          <a:ext cx="80645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128401</xdr:rowOff>
    </xdr:from>
    <xdr:to>
      <xdr:col>36</xdr:col>
      <xdr:colOff>165100</xdr:colOff>
      <xdr:row>42</xdr:row>
      <xdr:rowOff>58551</xdr:rowOff>
    </xdr:to>
    <xdr:sp macro="" textlink="">
      <xdr:nvSpPr>
        <xdr:cNvPr id="138" name="楕円 137"/>
        <xdr:cNvSpPr/>
      </xdr:nvSpPr>
      <xdr:spPr>
        <a:xfrm>
          <a:off x="6235700" y="69038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7114</xdr:rowOff>
    </xdr:from>
    <xdr:to>
      <xdr:col>41</xdr:col>
      <xdr:colOff>50800</xdr:colOff>
      <xdr:row>42</xdr:row>
      <xdr:rowOff>7751</xdr:rowOff>
    </xdr:to>
    <xdr:cxnSp macro="">
      <xdr:nvCxnSpPr>
        <xdr:cNvPr id="139" name="直線コネクタ 138"/>
        <xdr:cNvCxnSpPr/>
      </xdr:nvCxnSpPr>
      <xdr:spPr>
        <a:xfrm flipV="1">
          <a:off x="6286500" y="6947664"/>
          <a:ext cx="79375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xdr:cNvSpPr txBox="1"/>
      </xdr:nvSpPr>
      <xdr:spPr>
        <a:xfrm>
          <a:off x="8425961" y="656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xdr:cNvSpPr txBox="1"/>
      </xdr:nvSpPr>
      <xdr:spPr>
        <a:xfrm>
          <a:off x="7644911" y="65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xdr:cNvSpPr txBox="1"/>
      </xdr:nvSpPr>
      <xdr:spPr>
        <a:xfrm>
          <a:off x="6851161" y="65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6038361" y="65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48633</xdr:rowOff>
    </xdr:from>
    <xdr:ext cx="469744" cy="259045"/>
    <xdr:sp macro="" textlink="">
      <xdr:nvSpPr>
        <xdr:cNvPr id="144" name="n_1mainValue【道路】&#10;一人当たり延長"/>
        <xdr:cNvSpPr txBox="1"/>
      </xdr:nvSpPr>
      <xdr:spPr>
        <a:xfrm>
          <a:off x="8458277" y="69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48927</xdr:rowOff>
    </xdr:from>
    <xdr:ext cx="469744" cy="259045"/>
    <xdr:sp macro="" textlink="">
      <xdr:nvSpPr>
        <xdr:cNvPr id="145" name="n_2mainValue【道路】&#10;一人当たり延長"/>
        <xdr:cNvSpPr txBox="1"/>
      </xdr:nvSpPr>
      <xdr:spPr>
        <a:xfrm>
          <a:off x="7677227" y="698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49041</xdr:rowOff>
    </xdr:from>
    <xdr:ext cx="469744" cy="259045"/>
    <xdr:sp macro="" textlink="">
      <xdr:nvSpPr>
        <xdr:cNvPr id="146" name="n_3mainValue【道路】&#10;一人当たり延長"/>
        <xdr:cNvSpPr txBox="1"/>
      </xdr:nvSpPr>
      <xdr:spPr>
        <a:xfrm>
          <a:off x="6864427" y="69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49678</xdr:rowOff>
    </xdr:from>
    <xdr:ext cx="469744" cy="259045"/>
    <xdr:sp macro="" textlink="">
      <xdr:nvSpPr>
        <xdr:cNvPr id="147" name="n_4mainValue【道路】&#10;一人当たり延長"/>
        <xdr:cNvSpPr txBox="1"/>
      </xdr:nvSpPr>
      <xdr:spPr>
        <a:xfrm>
          <a:off x="6070677" y="699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177665" y="9165227"/>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216400" y="1052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108450" y="105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216400" y="8946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108450" y="91652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216400" y="9884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127500" y="10026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3845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77800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984250" y="9977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9" name="楕円 188"/>
        <xdr:cNvSpPr/>
      </xdr:nvSpPr>
      <xdr:spPr>
        <a:xfrm>
          <a:off x="4127500" y="101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90" name="【橋りょう・トンネル】&#10;有形固定資産減価償却率該当値テキスト"/>
        <xdr:cNvSpPr txBox="1"/>
      </xdr:nvSpPr>
      <xdr:spPr>
        <a:xfrm>
          <a:off x="4216400"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1" name="楕円 190"/>
        <xdr:cNvSpPr/>
      </xdr:nvSpPr>
      <xdr:spPr>
        <a:xfrm>
          <a:off x="3384550" y="100821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76744</xdr:rowOff>
    </xdr:to>
    <xdr:cxnSp macro="">
      <xdr:nvCxnSpPr>
        <xdr:cNvPr id="192" name="直線コネクタ 191"/>
        <xdr:cNvCxnSpPr/>
      </xdr:nvCxnSpPr>
      <xdr:spPr>
        <a:xfrm>
          <a:off x="3429000" y="10132967"/>
          <a:ext cx="7493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3" name="楕円 192"/>
        <xdr:cNvSpPr/>
      </xdr:nvSpPr>
      <xdr:spPr>
        <a:xfrm>
          <a:off x="257175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55517</xdr:rowOff>
    </xdr:to>
    <xdr:cxnSp macro="">
      <xdr:nvCxnSpPr>
        <xdr:cNvPr id="194" name="直線コネクタ 193"/>
        <xdr:cNvCxnSpPr/>
      </xdr:nvCxnSpPr>
      <xdr:spPr>
        <a:xfrm>
          <a:off x="2622550" y="10111740"/>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5" name="楕円 194"/>
        <xdr:cNvSpPr/>
      </xdr:nvSpPr>
      <xdr:spPr>
        <a:xfrm>
          <a:off x="177800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34290</xdr:rowOff>
    </xdr:to>
    <xdr:cxnSp macro="">
      <xdr:nvCxnSpPr>
        <xdr:cNvPr id="196" name="直線コネクタ 195"/>
        <xdr:cNvCxnSpPr/>
      </xdr:nvCxnSpPr>
      <xdr:spPr>
        <a:xfrm>
          <a:off x="1828800" y="1008888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7" name="楕円 196"/>
        <xdr:cNvSpPr/>
      </xdr:nvSpPr>
      <xdr:spPr>
        <a:xfrm>
          <a:off x="984250" y="100591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26126</xdr:rowOff>
    </xdr:to>
    <xdr:cxnSp macro="">
      <xdr:nvCxnSpPr>
        <xdr:cNvPr id="198" name="直線コネクタ 197"/>
        <xdr:cNvCxnSpPr/>
      </xdr:nvCxnSpPr>
      <xdr:spPr>
        <a:xfrm flipV="1">
          <a:off x="1028700" y="10088880"/>
          <a:ext cx="8001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2391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4390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xdr:cNvSpPr txBox="1"/>
      </xdr:nvSpPr>
      <xdr:spPr>
        <a:xfrm>
          <a:off x="1645294" y="97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851544" y="975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3" name="n_1mainValue【橋りょう・トンネル】&#10;有形固定資産減価償却率"/>
        <xdr:cNvSpPr txBox="1"/>
      </xdr:nvSpPr>
      <xdr:spPr>
        <a:xfrm>
          <a:off x="3239144" y="1017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4" name="n_2mainValue【橋りょう・トンネル】&#10;有形固定資産減価償却率"/>
        <xdr:cNvSpPr txBox="1"/>
      </xdr:nvSpPr>
      <xdr:spPr>
        <a:xfrm>
          <a:off x="2439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5" name="n_3mainValue【橋りょう・トンネル】&#10;有形固定資産減価償却率"/>
        <xdr:cNvSpPr txBox="1"/>
      </xdr:nvSpPr>
      <xdr:spPr>
        <a:xfrm>
          <a:off x="164529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6" name="n_4mainValue【橋りょう・トンネル】&#10;有形固定資産減価償却率"/>
        <xdr:cNvSpPr txBox="1"/>
      </xdr:nvSpPr>
      <xdr:spPr>
        <a:xfrm>
          <a:off x="851544" y="1014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9429115" y="9310046"/>
          <a:ext cx="0" cy="1334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9467850" y="106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9359900" y="10644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9467850" y="9091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9359900" y="9310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9467850" y="1019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9398000" y="10339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8636000" y="10354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7842250" y="10355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029450" y="10357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235700" y="10362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140942</xdr:rowOff>
    </xdr:from>
    <xdr:to>
      <xdr:col>55</xdr:col>
      <xdr:colOff>50800</xdr:colOff>
      <xdr:row>63</xdr:row>
      <xdr:rowOff>71092</xdr:rowOff>
    </xdr:to>
    <xdr:sp macro="" textlink="">
      <xdr:nvSpPr>
        <xdr:cNvPr id="246" name="楕円 245"/>
        <xdr:cNvSpPr/>
      </xdr:nvSpPr>
      <xdr:spPr>
        <a:xfrm>
          <a:off x="9398000" y="103834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119369</xdr:rowOff>
    </xdr:from>
    <xdr:ext cx="599010" cy="259045"/>
    <xdr:sp macro="" textlink="">
      <xdr:nvSpPr>
        <xdr:cNvPr id="247" name="【橋りょう・トンネル】&#10;一人当たり有形固定資産（償却資産）額該当値テキスト"/>
        <xdr:cNvSpPr txBox="1"/>
      </xdr:nvSpPr>
      <xdr:spPr>
        <a:xfrm>
          <a:off x="9467850" y="1036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142157</xdr:rowOff>
    </xdr:from>
    <xdr:to>
      <xdr:col>50</xdr:col>
      <xdr:colOff>165100</xdr:colOff>
      <xdr:row>63</xdr:row>
      <xdr:rowOff>72307</xdr:rowOff>
    </xdr:to>
    <xdr:sp macro="" textlink="">
      <xdr:nvSpPr>
        <xdr:cNvPr id="248" name="楕円 247"/>
        <xdr:cNvSpPr/>
      </xdr:nvSpPr>
      <xdr:spPr>
        <a:xfrm>
          <a:off x="8636000" y="10384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20292</xdr:rowOff>
    </xdr:from>
    <xdr:to>
      <xdr:col>55</xdr:col>
      <xdr:colOff>0</xdr:colOff>
      <xdr:row>63</xdr:row>
      <xdr:rowOff>21507</xdr:rowOff>
    </xdr:to>
    <xdr:cxnSp macro="">
      <xdr:nvCxnSpPr>
        <xdr:cNvPr id="249" name="直線コネクタ 248"/>
        <xdr:cNvCxnSpPr/>
      </xdr:nvCxnSpPr>
      <xdr:spPr>
        <a:xfrm flipV="1">
          <a:off x="8686800" y="10427942"/>
          <a:ext cx="74295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142692</xdr:rowOff>
    </xdr:from>
    <xdr:to>
      <xdr:col>46</xdr:col>
      <xdr:colOff>38100</xdr:colOff>
      <xdr:row>63</xdr:row>
      <xdr:rowOff>72842</xdr:rowOff>
    </xdr:to>
    <xdr:sp macro="" textlink="">
      <xdr:nvSpPr>
        <xdr:cNvPr id="250" name="楕円 249"/>
        <xdr:cNvSpPr/>
      </xdr:nvSpPr>
      <xdr:spPr>
        <a:xfrm>
          <a:off x="7842250" y="103852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21507</xdr:rowOff>
    </xdr:from>
    <xdr:to>
      <xdr:col>50</xdr:col>
      <xdr:colOff>114300</xdr:colOff>
      <xdr:row>63</xdr:row>
      <xdr:rowOff>22042</xdr:rowOff>
    </xdr:to>
    <xdr:cxnSp macro="">
      <xdr:nvCxnSpPr>
        <xdr:cNvPr id="251" name="直線コネクタ 250"/>
        <xdr:cNvCxnSpPr/>
      </xdr:nvCxnSpPr>
      <xdr:spPr>
        <a:xfrm flipV="1">
          <a:off x="7886700" y="10429157"/>
          <a:ext cx="8001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142650</xdr:rowOff>
    </xdr:from>
    <xdr:to>
      <xdr:col>41</xdr:col>
      <xdr:colOff>101600</xdr:colOff>
      <xdr:row>63</xdr:row>
      <xdr:rowOff>72800</xdr:rowOff>
    </xdr:to>
    <xdr:sp macro="" textlink="">
      <xdr:nvSpPr>
        <xdr:cNvPr id="252" name="楕円 251"/>
        <xdr:cNvSpPr/>
      </xdr:nvSpPr>
      <xdr:spPr>
        <a:xfrm>
          <a:off x="7029450" y="1038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22000</xdr:rowOff>
    </xdr:from>
    <xdr:to>
      <xdr:col>45</xdr:col>
      <xdr:colOff>177800</xdr:colOff>
      <xdr:row>63</xdr:row>
      <xdr:rowOff>22042</xdr:rowOff>
    </xdr:to>
    <xdr:cxnSp macro="">
      <xdr:nvCxnSpPr>
        <xdr:cNvPr id="253" name="直線コネクタ 252"/>
        <xdr:cNvCxnSpPr/>
      </xdr:nvCxnSpPr>
      <xdr:spPr>
        <a:xfrm>
          <a:off x="7080250" y="10429650"/>
          <a:ext cx="80645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149874</xdr:rowOff>
    </xdr:from>
    <xdr:to>
      <xdr:col>36</xdr:col>
      <xdr:colOff>165100</xdr:colOff>
      <xdr:row>63</xdr:row>
      <xdr:rowOff>80024</xdr:rowOff>
    </xdr:to>
    <xdr:sp macro="" textlink="">
      <xdr:nvSpPr>
        <xdr:cNvPr id="254" name="楕円 253"/>
        <xdr:cNvSpPr/>
      </xdr:nvSpPr>
      <xdr:spPr>
        <a:xfrm>
          <a:off x="6235700" y="10392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22000</xdr:rowOff>
    </xdr:from>
    <xdr:to>
      <xdr:col>41</xdr:col>
      <xdr:colOff>50800</xdr:colOff>
      <xdr:row>63</xdr:row>
      <xdr:rowOff>29224</xdr:rowOff>
    </xdr:to>
    <xdr:cxnSp macro="">
      <xdr:nvCxnSpPr>
        <xdr:cNvPr id="255" name="直線コネクタ 254"/>
        <xdr:cNvCxnSpPr/>
      </xdr:nvCxnSpPr>
      <xdr:spPr>
        <a:xfrm flipV="1">
          <a:off x="6286500" y="10429650"/>
          <a:ext cx="79375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8399995" y="1013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7612595" y="1013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6818845" y="1013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006045" y="1014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63434</xdr:rowOff>
    </xdr:from>
    <xdr:ext cx="599010" cy="259045"/>
    <xdr:sp macro="" textlink="">
      <xdr:nvSpPr>
        <xdr:cNvPr id="260" name="n_1mainValue【橋りょう・トンネル】&#10;一人当たり有形固定資産（償却資産）額"/>
        <xdr:cNvSpPr txBox="1"/>
      </xdr:nvSpPr>
      <xdr:spPr>
        <a:xfrm>
          <a:off x="8399995" y="104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63969</xdr:rowOff>
    </xdr:from>
    <xdr:ext cx="599010" cy="259045"/>
    <xdr:sp macro="" textlink="">
      <xdr:nvSpPr>
        <xdr:cNvPr id="261" name="n_2mainValue【橋りょう・トンネル】&#10;一人当たり有形固定資産（償却資産）額"/>
        <xdr:cNvSpPr txBox="1"/>
      </xdr:nvSpPr>
      <xdr:spPr>
        <a:xfrm>
          <a:off x="7612595" y="1047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63927</xdr:rowOff>
    </xdr:from>
    <xdr:ext cx="599010" cy="259045"/>
    <xdr:sp macro="" textlink="">
      <xdr:nvSpPr>
        <xdr:cNvPr id="262" name="n_3mainValue【橋りょう・トンネル】&#10;一人当たり有形固定資産（償却資産）額"/>
        <xdr:cNvSpPr txBox="1"/>
      </xdr:nvSpPr>
      <xdr:spPr>
        <a:xfrm>
          <a:off x="6818845" y="1047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71151</xdr:rowOff>
    </xdr:from>
    <xdr:ext cx="599010" cy="259045"/>
    <xdr:sp macro="" textlink="">
      <xdr:nvSpPr>
        <xdr:cNvPr id="263" name="n_4mainValue【橋りょう・トンネル】&#10;一人当たり有形固定資産（償却資産）額"/>
        <xdr:cNvSpPr txBox="1"/>
      </xdr:nvSpPr>
      <xdr:spPr>
        <a:xfrm>
          <a:off x="6006045" y="1047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177665" y="12995402"/>
          <a:ext cx="0" cy="124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216400" y="1277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108450" y="12995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xdr:cNvSpPr txBox="1"/>
      </xdr:nvSpPr>
      <xdr:spPr>
        <a:xfrm>
          <a:off x="4216400" y="13551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127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384550" y="135336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5717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778000" y="13453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984250" y="13407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302" name="楕円 301"/>
        <xdr:cNvSpPr/>
      </xdr:nvSpPr>
      <xdr:spPr>
        <a:xfrm>
          <a:off x="4127500" y="13338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303" name="【公営住宅】&#10;有形固定資産減価償却率該当値テキスト"/>
        <xdr:cNvSpPr txBox="1"/>
      </xdr:nvSpPr>
      <xdr:spPr>
        <a:xfrm>
          <a:off x="4216400"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94742</xdr:rowOff>
    </xdr:from>
    <xdr:to>
      <xdr:col>20</xdr:col>
      <xdr:colOff>38100</xdr:colOff>
      <xdr:row>81</xdr:row>
      <xdr:rowOff>24892</xdr:rowOff>
    </xdr:to>
    <xdr:sp macro="" textlink="">
      <xdr:nvSpPr>
        <xdr:cNvPr id="304" name="楕円 303"/>
        <xdr:cNvSpPr/>
      </xdr:nvSpPr>
      <xdr:spPr>
        <a:xfrm>
          <a:off x="3384550" y="133090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145542</xdr:rowOff>
    </xdr:from>
    <xdr:to>
      <xdr:col>24</xdr:col>
      <xdr:colOff>63500</xdr:colOff>
      <xdr:row>81</xdr:row>
      <xdr:rowOff>3811</xdr:rowOff>
    </xdr:to>
    <xdr:cxnSp macro="">
      <xdr:nvCxnSpPr>
        <xdr:cNvPr id="305" name="直線コネクタ 304"/>
        <xdr:cNvCxnSpPr/>
      </xdr:nvCxnSpPr>
      <xdr:spPr>
        <a:xfrm>
          <a:off x="3429000" y="13359892"/>
          <a:ext cx="7493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65024</xdr:rowOff>
    </xdr:from>
    <xdr:to>
      <xdr:col>15</xdr:col>
      <xdr:colOff>101600</xdr:colOff>
      <xdr:row>81</xdr:row>
      <xdr:rowOff>166624</xdr:rowOff>
    </xdr:to>
    <xdr:sp macro="" textlink="">
      <xdr:nvSpPr>
        <xdr:cNvPr id="306" name="楕円 305"/>
        <xdr:cNvSpPr/>
      </xdr:nvSpPr>
      <xdr:spPr>
        <a:xfrm>
          <a:off x="257175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145542</xdr:rowOff>
    </xdr:from>
    <xdr:to>
      <xdr:col>19</xdr:col>
      <xdr:colOff>177800</xdr:colOff>
      <xdr:row>81</xdr:row>
      <xdr:rowOff>115824</xdr:rowOff>
    </xdr:to>
    <xdr:cxnSp macro="">
      <xdr:nvCxnSpPr>
        <xdr:cNvPr id="307" name="直線コネクタ 306"/>
        <xdr:cNvCxnSpPr/>
      </xdr:nvCxnSpPr>
      <xdr:spPr>
        <a:xfrm flipV="1">
          <a:off x="2622550" y="13359892"/>
          <a:ext cx="80645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58165</xdr:rowOff>
    </xdr:from>
    <xdr:to>
      <xdr:col>10</xdr:col>
      <xdr:colOff>165100</xdr:colOff>
      <xdr:row>81</xdr:row>
      <xdr:rowOff>159765</xdr:rowOff>
    </xdr:to>
    <xdr:sp macro="" textlink="">
      <xdr:nvSpPr>
        <xdr:cNvPr id="308" name="楕円 307"/>
        <xdr:cNvSpPr/>
      </xdr:nvSpPr>
      <xdr:spPr>
        <a:xfrm>
          <a:off x="17780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108965</xdr:rowOff>
    </xdr:from>
    <xdr:to>
      <xdr:col>15</xdr:col>
      <xdr:colOff>50800</xdr:colOff>
      <xdr:row>81</xdr:row>
      <xdr:rowOff>115824</xdr:rowOff>
    </xdr:to>
    <xdr:cxnSp macro="">
      <xdr:nvCxnSpPr>
        <xdr:cNvPr id="309" name="直線コネクタ 308"/>
        <xdr:cNvCxnSpPr/>
      </xdr:nvCxnSpPr>
      <xdr:spPr>
        <a:xfrm>
          <a:off x="1828800" y="13488415"/>
          <a:ext cx="7937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42163</xdr:rowOff>
    </xdr:from>
    <xdr:to>
      <xdr:col>6</xdr:col>
      <xdr:colOff>38100</xdr:colOff>
      <xdr:row>81</xdr:row>
      <xdr:rowOff>143763</xdr:rowOff>
    </xdr:to>
    <xdr:sp macro="" textlink="">
      <xdr:nvSpPr>
        <xdr:cNvPr id="310" name="楕円 309"/>
        <xdr:cNvSpPr/>
      </xdr:nvSpPr>
      <xdr:spPr>
        <a:xfrm>
          <a:off x="984250" y="134216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92963</xdr:rowOff>
    </xdr:from>
    <xdr:to>
      <xdr:col>10</xdr:col>
      <xdr:colOff>114300</xdr:colOff>
      <xdr:row>81</xdr:row>
      <xdr:rowOff>108965</xdr:rowOff>
    </xdr:to>
    <xdr:cxnSp macro="">
      <xdr:nvCxnSpPr>
        <xdr:cNvPr id="311" name="直線コネクタ 310"/>
        <xdr:cNvCxnSpPr/>
      </xdr:nvCxnSpPr>
      <xdr:spPr>
        <a:xfrm>
          <a:off x="1028700" y="13472413"/>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xdr:cNvSpPr txBox="1"/>
      </xdr:nvSpPr>
      <xdr:spPr>
        <a:xfrm>
          <a:off x="3239144" y="1362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xdr:cNvSpPr txBox="1"/>
      </xdr:nvSpPr>
      <xdr:spPr>
        <a:xfrm>
          <a:off x="2439044" y="1359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xdr:cNvSpPr txBox="1"/>
      </xdr:nvSpPr>
      <xdr:spPr>
        <a:xfrm>
          <a:off x="1645294" y="1354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851544" y="1319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41419</xdr:rowOff>
    </xdr:from>
    <xdr:ext cx="405111" cy="259045"/>
    <xdr:sp macro="" textlink="">
      <xdr:nvSpPr>
        <xdr:cNvPr id="316" name="n_1mainValue【公営住宅】&#10;有形固定資産減価償却率"/>
        <xdr:cNvSpPr txBox="1"/>
      </xdr:nvSpPr>
      <xdr:spPr>
        <a:xfrm>
          <a:off x="3239144" y="1309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11701</xdr:rowOff>
    </xdr:from>
    <xdr:ext cx="405111" cy="259045"/>
    <xdr:sp macro="" textlink="">
      <xdr:nvSpPr>
        <xdr:cNvPr id="317" name="n_2mainValue【公営住宅】&#10;有形固定資産減価償却率"/>
        <xdr:cNvSpPr txBox="1"/>
      </xdr:nvSpPr>
      <xdr:spPr>
        <a:xfrm>
          <a:off x="2439044" y="1322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4842</xdr:rowOff>
    </xdr:from>
    <xdr:ext cx="405111" cy="259045"/>
    <xdr:sp macro="" textlink="">
      <xdr:nvSpPr>
        <xdr:cNvPr id="318" name="n_3mainValue【公営住宅】&#10;有形固定資産減価償却率"/>
        <xdr:cNvSpPr txBox="1"/>
      </xdr:nvSpPr>
      <xdr:spPr>
        <a:xfrm>
          <a:off x="1645294" y="1321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134890</xdr:rowOff>
    </xdr:from>
    <xdr:ext cx="405111" cy="259045"/>
    <xdr:sp macro="" textlink="">
      <xdr:nvSpPr>
        <xdr:cNvPr id="319" name="n_4mainValue【公営住宅】&#10;有形固定資産減価償却率"/>
        <xdr:cNvSpPr txBox="1"/>
      </xdr:nvSpPr>
      <xdr:spPr>
        <a:xfrm>
          <a:off x="851544" y="1351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9429115" y="12950444"/>
          <a:ext cx="0" cy="136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94678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9467850" y="127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9359900" y="12950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9467850" y="13862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8636000" y="1388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7842250" y="13875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029450" y="1387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235700" y="1387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9" name="楕円 358"/>
        <xdr:cNvSpPr/>
      </xdr:nvSpPr>
      <xdr:spPr>
        <a:xfrm>
          <a:off x="9398000" y="13850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163340</xdr:rowOff>
    </xdr:from>
    <xdr:ext cx="469744" cy="259045"/>
    <xdr:sp macro="" textlink="">
      <xdr:nvSpPr>
        <xdr:cNvPr id="360" name="【公営住宅】&#10;一人当たり面積該当値テキスト"/>
        <xdr:cNvSpPr txBox="1"/>
      </xdr:nvSpPr>
      <xdr:spPr>
        <a:xfrm>
          <a:off x="9467850" y="1370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138937</xdr:rowOff>
    </xdr:from>
    <xdr:to>
      <xdr:col>50</xdr:col>
      <xdr:colOff>165100</xdr:colOff>
      <xdr:row>84</xdr:row>
      <xdr:rowOff>69087</xdr:rowOff>
    </xdr:to>
    <xdr:sp macro="" textlink="">
      <xdr:nvSpPr>
        <xdr:cNvPr id="361" name="楕円 360"/>
        <xdr:cNvSpPr/>
      </xdr:nvSpPr>
      <xdr:spPr>
        <a:xfrm>
          <a:off x="8636000" y="13848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18287</xdr:rowOff>
    </xdr:from>
    <xdr:to>
      <xdr:col>55</xdr:col>
      <xdr:colOff>0</xdr:colOff>
      <xdr:row>84</xdr:row>
      <xdr:rowOff>19813</xdr:rowOff>
    </xdr:to>
    <xdr:cxnSp macro="">
      <xdr:nvCxnSpPr>
        <xdr:cNvPr id="362" name="直線コネクタ 361"/>
        <xdr:cNvCxnSpPr/>
      </xdr:nvCxnSpPr>
      <xdr:spPr>
        <a:xfrm>
          <a:off x="8686800" y="13893037"/>
          <a:ext cx="74295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164846</xdr:rowOff>
    </xdr:from>
    <xdr:to>
      <xdr:col>46</xdr:col>
      <xdr:colOff>38100</xdr:colOff>
      <xdr:row>84</xdr:row>
      <xdr:rowOff>94996</xdr:rowOff>
    </xdr:to>
    <xdr:sp macro="" textlink="">
      <xdr:nvSpPr>
        <xdr:cNvPr id="363" name="楕円 362"/>
        <xdr:cNvSpPr/>
      </xdr:nvSpPr>
      <xdr:spPr>
        <a:xfrm>
          <a:off x="7842250" y="13874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18287</xdr:rowOff>
    </xdr:from>
    <xdr:to>
      <xdr:col>50</xdr:col>
      <xdr:colOff>114300</xdr:colOff>
      <xdr:row>84</xdr:row>
      <xdr:rowOff>44196</xdr:rowOff>
    </xdr:to>
    <xdr:cxnSp macro="">
      <xdr:nvCxnSpPr>
        <xdr:cNvPr id="364" name="直線コネクタ 363"/>
        <xdr:cNvCxnSpPr/>
      </xdr:nvCxnSpPr>
      <xdr:spPr>
        <a:xfrm flipV="1">
          <a:off x="7886700" y="13893037"/>
          <a:ext cx="8001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163322</xdr:rowOff>
    </xdr:from>
    <xdr:to>
      <xdr:col>41</xdr:col>
      <xdr:colOff>101600</xdr:colOff>
      <xdr:row>84</xdr:row>
      <xdr:rowOff>93472</xdr:rowOff>
    </xdr:to>
    <xdr:sp macro="" textlink="">
      <xdr:nvSpPr>
        <xdr:cNvPr id="365" name="楕円 364"/>
        <xdr:cNvSpPr/>
      </xdr:nvSpPr>
      <xdr:spPr>
        <a:xfrm>
          <a:off x="7029450" y="13872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42672</xdr:rowOff>
    </xdr:from>
    <xdr:to>
      <xdr:col>45</xdr:col>
      <xdr:colOff>177800</xdr:colOff>
      <xdr:row>84</xdr:row>
      <xdr:rowOff>44196</xdr:rowOff>
    </xdr:to>
    <xdr:cxnSp macro="">
      <xdr:nvCxnSpPr>
        <xdr:cNvPr id="366" name="直線コネクタ 365"/>
        <xdr:cNvCxnSpPr/>
      </xdr:nvCxnSpPr>
      <xdr:spPr>
        <a:xfrm>
          <a:off x="7080250" y="13917422"/>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164085</xdr:rowOff>
    </xdr:from>
    <xdr:to>
      <xdr:col>36</xdr:col>
      <xdr:colOff>165100</xdr:colOff>
      <xdr:row>84</xdr:row>
      <xdr:rowOff>94235</xdr:rowOff>
    </xdr:to>
    <xdr:sp macro="" textlink="">
      <xdr:nvSpPr>
        <xdr:cNvPr id="367" name="楕円 366"/>
        <xdr:cNvSpPr/>
      </xdr:nvSpPr>
      <xdr:spPr>
        <a:xfrm>
          <a:off x="6235700" y="13873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42672</xdr:rowOff>
    </xdr:from>
    <xdr:to>
      <xdr:col>41</xdr:col>
      <xdr:colOff>50800</xdr:colOff>
      <xdr:row>84</xdr:row>
      <xdr:rowOff>43435</xdr:rowOff>
    </xdr:to>
    <xdr:cxnSp macro="">
      <xdr:nvCxnSpPr>
        <xdr:cNvPr id="368" name="直線コネクタ 367"/>
        <xdr:cNvCxnSpPr/>
      </xdr:nvCxnSpPr>
      <xdr:spPr>
        <a:xfrm flipV="1">
          <a:off x="6286500" y="13917422"/>
          <a:ext cx="7937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xdr:cNvSpPr txBox="1"/>
      </xdr:nvSpPr>
      <xdr:spPr>
        <a:xfrm>
          <a:off x="8458277" y="139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7677227" y="13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xdr:cNvSpPr txBox="1"/>
      </xdr:nvSpPr>
      <xdr:spPr>
        <a:xfrm>
          <a:off x="6864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xdr:cNvSpPr txBox="1"/>
      </xdr:nvSpPr>
      <xdr:spPr>
        <a:xfrm>
          <a:off x="6070677"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85614</xdr:rowOff>
    </xdr:from>
    <xdr:ext cx="469744" cy="259045"/>
    <xdr:sp macro="" textlink="">
      <xdr:nvSpPr>
        <xdr:cNvPr id="373" name="n_1mainValue【公営住宅】&#10;一人当たり面積"/>
        <xdr:cNvSpPr txBox="1"/>
      </xdr:nvSpPr>
      <xdr:spPr>
        <a:xfrm>
          <a:off x="8458277" y="136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111523</xdr:rowOff>
    </xdr:from>
    <xdr:ext cx="469744" cy="259045"/>
    <xdr:sp macro="" textlink="">
      <xdr:nvSpPr>
        <xdr:cNvPr id="374" name="n_2mainValue【公営住宅】&#10;一人当たり面積"/>
        <xdr:cNvSpPr txBox="1"/>
      </xdr:nvSpPr>
      <xdr:spPr>
        <a:xfrm>
          <a:off x="7677227" y="136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5" name="n_3mainValue【公営住宅】&#10;一人当たり面積"/>
        <xdr:cNvSpPr txBox="1"/>
      </xdr:nvSpPr>
      <xdr:spPr>
        <a:xfrm>
          <a:off x="686442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110762</xdr:rowOff>
    </xdr:from>
    <xdr:ext cx="469744" cy="259045"/>
    <xdr:sp macro="" textlink="">
      <xdr:nvSpPr>
        <xdr:cNvPr id="376" name="n_4mainValue【公営住宅】&#10;一人当たり面積"/>
        <xdr:cNvSpPr txBox="1"/>
      </xdr:nvSpPr>
      <xdr:spPr>
        <a:xfrm>
          <a:off x="6070677" y="1365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4699614" y="5655945"/>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4738350" y="697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4611350" y="697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4738350"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4611350" y="565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xdr:cNvSpPr txBox="1"/>
      </xdr:nvSpPr>
      <xdr:spPr>
        <a:xfrm>
          <a:off x="1473835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xdr:cNvSpPr/>
      </xdr:nvSpPr>
      <xdr:spPr>
        <a:xfrm>
          <a:off x="1388745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xdr:cNvSpPr/>
      </xdr:nvSpPr>
      <xdr:spPr>
        <a:xfrm>
          <a:off x="13093700" y="620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xdr:cNvSpPr/>
      </xdr:nvSpPr>
      <xdr:spPr>
        <a:xfrm>
          <a:off x="122999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xdr:cNvSpPr/>
      </xdr:nvSpPr>
      <xdr:spPr>
        <a:xfrm>
          <a:off x="114871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33" name="楕円 432"/>
        <xdr:cNvSpPr/>
      </xdr:nvSpPr>
      <xdr:spPr>
        <a:xfrm>
          <a:off x="14649450" y="61366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44467</xdr:rowOff>
    </xdr:from>
    <xdr:ext cx="405111" cy="259045"/>
    <xdr:sp macro="" textlink="">
      <xdr:nvSpPr>
        <xdr:cNvPr id="434" name="【認定こども園・幼稚園・保育所】&#10;有形固定資産減価償却率該当値テキスト"/>
        <xdr:cNvSpPr txBox="1"/>
      </xdr:nvSpPr>
      <xdr:spPr>
        <a:xfrm>
          <a:off x="14738350"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435" name="楕円 434"/>
        <xdr:cNvSpPr/>
      </xdr:nvSpPr>
      <xdr:spPr>
        <a:xfrm>
          <a:off x="13887450" y="6102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32385</xdr:rowOff>
    </xdr:from>
    <xdr:to>
      <xdr:col>85</xdr:col>
      <xdr:colOff>127000</xdr:colOff>
      <xdr:row>37</xdr:row>
      <xdr:rowOff>72390</xdr:rowOff>
    </xdr:to>
    <xdr:cxnSp macro="">
      <xdr:nvCxnSpPr>
        <xdr:cNvPr id="436" name="直線コネクタ 435"/>
        <xdr:cNvCxnSpPr/>
      </xdr:nvCxnSpPr>
      <xdr:spPr>
        <a:xfrm>
          <a:off x="13938250" y="614743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111125</xdr:rowOff>
    </xdr:from>
    <xdr:to>
      <xdr:col>76</xdr:col>
      <xdr:colOff>165100</xdr:colOff>
      <xdr:row>37</xdr:row>
      <xdr:rowOff>41275</xdr:rowOff>
    </xdr:to>
    <xdr:sp macro="" textlink="">
      <xdr:nvSpPr>
        <xdr:cNvPr id="437" name="楕円 436"/>
        <xdr:cNvSpPr/>
      </xdr:nvSpPr>
      <xdr:spPr>
        <a:xfrm>
          <a:off x="13093700" y="6061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161925</xdr:rowOff>
    </xdr:from>
    <xdr:to>
      <xdr:col>81</xdr:col>
      <xdr:colOff>50800</xdr:colOff>
      <xdr:row>37</xdr:row>
      <xdr:rowOff>32385</xdr:rowOff>
    </xdr:to>
    <xdr:cxnSp macro="">
      <xdr:nvCxnSpPr>
        <xdr:cNvPr id="438" name="直線コネクタ 437"/>
        <xdr:cNvCxnSpPr/>
      </xdr:nvCxnSpPr>
      <xdr:spPr>
        <a:xfrm>
          <a:off x="13144500" y="6111875"/>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439" name="楕円 438"/>
        <xdr:cNvSpPr/>
      </xdr:nvSpPr>
      <xdr:spPr>
        <a:xfrm>
          <a:off x="12299950" y="6013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36</xdr:row>
      <xdr:rowOff>161925</xdr:rowOff>
    </xdr:to>
    <xdr:cxnSp macro="">
      <xdr:nvCxnSpPr>
        <xdr:cNvPr id="440" name="直線コネクタ 439"/>
        <xdr:cNvCxnSpPr/>
      </xdr:nvCxnSpPr>
      <xdr:spPr>
        <a:xfrm>
          <a:off x="12344400" y="606425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17780</xdr:rowOff>
    </xdr:from>
    <xdr:to>
      <xdr:col>67</xdr:col>
      <xdr:colOff>101600</xdr:colOff>
      <xdr:row>36</xdr:row>
      <xdr:rowOff>119380</xdr:rowOff>
    </xdr:to>
    <xdr:sp macro="" textlink="">
      <xdr:nvSpPr>
        <xdr:cNvPr id="441" name="楕円 440"/>
        <xdr:cNvSpPr/>
      </xdr:nvSpPr>
      <xdr:spPr>
        <a:xfrm>
          <a:off x="1148715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68580</xdr:rowOff>
    </xdr:from>
    <xdr:to>
      <xdr:col>71</xdr:col>
      <xdr:colOff>177800</xdr:colOff>
      <xdr:row>36</xdr:row>
      <xdr:rowOff>114300</xdr:rowOff>
    </xdr:to>
    <xdr:cxnSp macro="">
      <xdr:nvCxnSpPr>
        <xdr:cNvPr id="442" name="直線コネクタ 441"/>
        <xdr:cNvCxnSpPr/>
      </xdr:nvCxnSpPr>
      <xdr:spPr>
        <a:xfrm>
          <a:off x="11537950" y="601853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3" name="n_1aveValue【認定こども園・幼稚園・保育所】&#10;有形固定資産減価償却率"/>
        <xdr:cNvSpPr txBox="1"/>
      </xdr:nvSpPr>
      <xdr:spPr>
        <a:xfrm>
          <a:off x="1374204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4" name="n_2aveValue【認定こども園・幼稚園・保育所】&#10;有形固定資産減価償却率"/>
        <xdr:cNvSpPr txBox="1"/>
      </xdr:nvSpPr>
      <xdr:spPr>
        <a:xfrm>
          <a:off x="12960994" y="629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5" name="n_3aveValue【認定こども園・幼稚園・保育所】&#10;有形固定資産減価償却率"/>
        <xdr:cNvSpPr txBox="1"/>
      </xdr:nvSpPr>
      <xdr:spPr>
        <a:xfrm>
          <a:off x="1216724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6" name="n_4aveValue【認定こども園・幼稚園・保育所】&#10;有形固定資産減価償却率"/>
        <xdr:cNvSpPr txBox="1"/>
      </xdr:nvSpPr>
      <xdr:spPr>
        <a:xfrm>
          <a:off x="1135444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99712</xdr:rowOff>
    </xdr:from>
    <xdr:ext cx="405111" cy="259045"/>
    <xdr:sp macro="" textlink="">
      <xdr:nvSpPr>
        <xdr:cNvPr id="447" name="n_1mainValue【認定こども園・幼稚園・保育所】&#10;有形固定資産減価償却率"/>
        <xdr:cNvSpPr txBox="1"/>
      </xdr:nvSpPr>
      <xdr:spPr>
        <a:xfrm>
          <a:off x="13742044"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57802</xdr:rowOff>
    </xdr:from>
    <xdr:ext cx="405111" cy="259045"/>
    <xdr:sp macro="" textlink="">
      <xdr:nvSpPr>
        <xdr:cNvPr id="448" name="n_2mainValue【認定こども園・幼稚園・保育所】&#10;有形固定資産減価償却率"/>
        <xdr:cNvSpPr txBox="1"/>
      </xdr:nvSpPr>
      <xdr:spPr>
        <a:xfrm>
          <a:off x="12960994" y="584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449" name="n_3mainValue【認定こども園・幼稚園・保育所】&#10;有形固定資産減価償却率"/>
        <xdr:cNvSpPr txBox="1"/>
      </xdr:nvSpPr>
      <xdr:spPr>
        <a:xfrm>
          <a:off x="121672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135907</xdr:rowOff>
    </xdr:from>
    <xdr:ext cx="405111" cy="259045"/>
    <xdr:sp macro="" textlink="">
      <xdr:nvSpPr>
        <xdr:cNvPr id="450" name="n_4mainValue【認定こども園・幼稚園・保育所】&#10;有形固定資産減価償却率"/>
        <xdr:cNvSpPr txBox="1"/>
      </xdr:nvSpPr>
      <xdr:spPr>
        <a:xfrm>
          <a:off x="113544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19951064" y="55194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1998980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198818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19989800"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198818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xdr:cNvSpPr txBox="1"/>
      </xdr:nvSpPr>
      <xdr:spPr>
        <a:xfrm>
          <a:off x="19989800" y="624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19900900" y="6389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xdr:cNvSpPr/>
      </xdr:nvSpPr>
      <xdr:spPr>
        <a:xfrm>
          <a:off x="19157950" y="640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xdr:cNvSpPr/>
      </xdr:nvSpPr>
      <xdr:spPr>
        <a:xfrm>
          <a:off x="18345150" y="637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xdr:cNvSpPr/>
      </xdr:nvSpPr>
      <xdr:spPr>
        <a:xfrm>
          <a:off x="17551400" y="6377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67576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90" name="楕円 489"/>
        <xdr:cNvSpPr/>
      </xdr:nvSpPr>
      <xdr:spPr>
        <a:xfrm>
          <a:off x="199009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91" name="【認定こども園・幼稚園・保育所】&#10;一人当たり面積該当値テキスト"/>
        <xdr:cNvSpPr txBox="1"/>
      </xdr:nvSpPr>
      <xdr:spPr>
        <a:xfrm>
          <a:off x="19989800"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92" name="楕円 491"/>
        <xdr:cNvSpPr/>
      </xdr:nvSpPr>
      <xdr:spPr>
        <a:xfrm>
          <a:off x="19157950" y="6628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68580</xdr:rowOff>
    </xdr:to>
    <xdr:cxnSp macro="">
      <xdr:nvCxnSpPr>
        <xdr:cNvPr id="493" name="直線コネクタ 492"/>
        <xdr:cNvCxnSpPr/>
      </xdr:nvCxnSpPr>
      <xdr:spPr>
        <a:xfrm>
          <a:off x="19202400" y="66789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494" name="楕円 493"/>
        <xdr:cNvSpPr/>
      </xdr:nvSpPr>
      <xdr:spPr>
        <a:xfrm>
          <a:off x="1834515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68580</xdr:rowOff>
    </xdr:to>
    <xdr:cxnSp macro="">
      <xdr:nvCxnSpPr>
        <xdr:cNvPr id="495" name="直線コネクタ 494"/>
        <xdr:cNvCxnSpPr/>
      </xdr:nvCxnSpPr>
      <xdr:spPr>
        <a:xfrm>
          <a:off x="18395950" y="66789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496" name="楕円 495"/>
        <xdr:cNvSpPr/>
      </xdr:nvSpPr>
      <xdr:spPr>
        <a:xfrm>
          <a:off x="175514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68580</xdr:rowOff>
    </xdr:to>
    <xdr:cxnSp macro="">
      <xdr:nvCxnSpPr>
        <xdr:cNvPr id="497" name="直線コネクタ 496"/>
        <xdr:cNvCxnSpPr/>
      </xdr:nvCxnSpPr>
      <xdr:spPr>
        <a:xfrm>
          <a:off x="17602200" y="66789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498" name="楕円 497"/>
        <xdr:cNvSpPr/>
      </xdr:nvSpPr>
      <xdr:spPr>
        <a:xfrm>
          <a:off x="16757650" y="6628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68580</xdr:rowOff>
    </xdr:to>
    <xdr:cxnSp macro="">
      <xdr:nvCxnSpPr>
        <xdr:cNvPr id="499" name="直線コネクタ 498"/>
        <xdr:cNvCxnSpPr/>
      </xdr:nvCxnSpPr>
      <xdr:spPr>
        <a:xfrm>
          <a:off x="16802100" y="66789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0" name="n_1aveValue【認定こども園・幼稚園・保育所】&#10;一人当たり面積"/>
        <xdr:cNvSpPr txBox="1"/>
      </xdr:nvSpPr>
      <xdr:spPr>
        <a:xfrm>
          <a:off x="189802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xdr:cNvSpPr txBox="1"/>
      </xdr:nvSpPr>
      <xdr:spPr>
        <a:xfrm>
          <a:off x="1818012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xdr:cNvSpPr txBox="1"/>
      </xdr:nvSpPr>
      <xdr:spPr>
        <a:xfrm>
          <a:off x="1738637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xdr:cNvSpPr txBox="1"/>
      </xdr:nvSpPr>
      <xdr:spPr>
        <a:xfrm>
          <a:off x="165926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04" name="n_1mainValue【認定こども園・幼稚園・保育所】&#10;一人当たり面積"/>
        <xdr:cNvSpPr txBox="1"/>
      </xdr:nvSpPr>
      <xdr:spPr>
        <a:xfrm>
          <a:off x="189802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05" name="n_2mainValue【認定こども園・幼稚園・保育所】&#10;一人当たり面積"/>
        <xdr:cNvSpPr txBox="1"/>
      </xdr:nvSpPr>
      <xdr:spPr>
        <a:xfrm>
          <a:off x="181801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06" name="n_3mainValue【認定こども園・幼稚園・保育所】&#10;一人当たり面積"/>
        <xdr:cNvSpPr txBox="1"/>
      </xdr:nvSpPr>
      <xdr:spPr>
        <a:xfrm>
          <a:off x="1738637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507" name="n_4mainValue【認定こども園・幼稚園・保育所】&#10;一人当たり面積"/>
        <xdr:cNvSpPr txBox="1"/>
      </xdr:nvSpPr>
      <xdr:spPr>
        <a:xfrm>
          <a:off x="165926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4699614" y="917600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4738350" y="1059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4611350" y="10591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4738350" y="895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4611350" y="9176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xdr:cNvSpPr txBox="1"/>
      </xdr:nvSpPr>
      <xdr:spPr>
        <a:xfrm>
          <a:off x="14738350" y="9850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4649450" y="98724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xdr:cNvSpPr/>
      </xdr:nvSpPr>
      <xdr:spPr>
        <a:xfrm>
          <a:off x="13887450" y="9899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xdr:cNvSpPr/>
      </xdr:nvSpPr>
      <xdr:spPr>
        <a:xfrm>
          <a:off x="13093700" y="9849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xdr:cNvSpPr/>
      </xdr:nvSpPr>
      <xdr:spPr>
        <a:xfrm>
          <a:off x="12299950" y="98267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xdr:cNvSpPr/>
      </xdr:nvSpPr>
      <xdr:spPr>
        <a:xfrm>
          <a:off x="11487150" y="97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65786</xdr:rowOff>
    </xdr:from>
    <xdr:to>
      <xdr:col>85</xdr:col>
      <xdr:colOff>177800</xdr:colOff>
      <xdr:row>55</xdr:row>
      <xdr:rowOff>167386</xdr:rowOff>
    </xdr:to>
    <xdr:sp macro="" textlink="">
      <xdr:nvSpPr>
        <xdr:cNvPr id="546" name="楕円 545"/>
        <xdr:cNvSpPr/>
      </xdr:nvSpPr>
      <xdr:spPr>
        <a:xfrm>
          <a:off x="14649450" y="91526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162831</xdr:rowOff>
    </xdr:from>
    <xdr:ext cx="405111" cy="259045"/>
    <xdr:sp macro="" textlink="">
      <xdr:nvSpPr>
        <xdr:cNvPr id="547" name="【学校施設】&#10;有形固定資産減価償却率該当値テキスト"/>
        <xdr:cNvSpPr txBox="1"/>
      </xdr:nvSpPr>
      <xdr:spPr>
        <a:xfrm>
          <a:off x="14738350" y="908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65786</xdr:rowOff>
    </xdr:from>
    <xdr:to>
      <xdr:col>81</xdr:col>
      <xdr:colOff>101600</xdr:colOff>
      <xdr:row>55</xdr:row>
      <xdr:rowOff>167386</xdr:rowOff>
    </xdr:to>
    <xdr:sp macro="" textlink="">
      <xdr:nvSpPr>
        <xdr:cNvPr id="548" name="楕円 547"/>
        <xdr:cNvSpPr/>
      </xdr:nvSpPr>
      <xdr:spPr>
        <a:xfrm>
          <a:off x="13887450" y="91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116586</xdr:rowOff>
    </xdr:from>
    <xdr:to>
      <xdr:col>85</xdr:col>
      <xdr:colOff>127000</xdr:colOff>
      <xdr:row>55</xdr:row>
      <xdr:rowOff>116586</xdr:rowOff>
    </xdr:to>
    <xdr:cxnSp macro="">
      <xdr:nvCxnSpPr>
        <xdr:cNvPr id="549" name="直線コネクタ 548"/>
        <xdr:cNvCxnSpPr/>
      </xdr:nvCxnSpPr>
      <xdr:spPr>
        <a:xfrm>
          <a:off x="13938250" y="920343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24638</xdr:rowOff>
    </xdr:from>
    <xdr:to>
      <xdr:col>76</xdr:col>
      <xdr:colOff>165100</xdr:colOff>
      <xdr:row>55</xdr:row>
      <xdr:rowOff>126238</xdr:rowOff>
    </xdr:to>
    <xdr:sp macro="" textlink="">
      <xdr:nvSpPr>
        <xdr:cNvPr id="550" name="楕円 549"/>
        <xdr:cNvSpPr/>
      </xdr:nvSpPr>
      <xdr:spPr>
        <a:xfrm>
          <a:off x="13093700" y="911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75438</xdr:rowOff>
    </xdr:from>
    <xdr:to>
      <xdr:col>81</xdr:col>
      <xdr:colOff>50800</xdr:colOff>
      <xdr:row>55</xdr:row>
      <xdr:rowOff>116586</xdr:rowOff>
    </xdr:to>
    <xdr:cxnSp macro="">
      <xdr:nvCxnSpPr>
        <xdr:cNvPr id="551" name="直線コネクタ 550"/>
        <xdr:cNvCxnSpPr/>
      </xdr:nvCxnSpPr>
      <xdr:spPr>
        <a:xfrm>
          <a:off x="13144500" y="9162288"/>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97790</xdr:rowOff>
    </xdr:from>
    <xdr:to>
      <xdr:col>72</xdr:col>
      <xdr:colOff>38100</xdr:colOff>
      <xdr:row>56</xdr:row>
      <xdr:rowOff>27940</xdr:rowOff>
    </xdr:to>
    <xdr:sp macro="" textlink="">
      <xdr:nvSpPr>
        <xdr:cNvPr id="552" name="楕円 551"/>
        <xdr:cNvSpPr/>
      </xdr:nvSpPr>
      <xdr:spPr>
        <a:xfrm>
          <a:off x="12299950" y="9184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75438</xdr:rowOff>
    </xdr:from>
    <xdr:to>
      <xdr:col>76</xdr:col>
      <xdr:colOff>114300</xdr:colOff>
      <xdr:row>55</xdr:row>
      <xdr:rowOff>148590</xdr:rowOff>
    </xdr:to>
    <xdr:cxnSp macro="">
      <xdr:nvCxnSpPr>
        <xdr:cNvPr id="553" name="直線コネクタ 552"/>
        <xdr:cNvCxnSpPr/>
      </xdr:nvCxnSpPr>
      <xdr:spPr>
        <a:xfrm flipV="1">
          <a:off x="12344400" y="9162288"/>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113792</xdr:rowOff>
    </xdr:from>
    <xdr:to>
      <xdr:col>67</xdr:col>
      <xdr:colOff>101600</xdr:colOff>
      <xdr:row>57</xdr:row>
      <xdr:rowOff>43942</xdr:rowOff>
    </xdr:to>
    <xdr:sp macro="" textlink="">
      <xdr:nvSpPr>
        <xdr:cNvPr id="554" name="楕円 553"/>
        <xdr:cNvSpPr/>
      </xdr:nvSpPr>
      <xdr:spPr>
        <a:xfrm>
          <a:off x="11487150" y="93657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148590</xdr:rowOff>
    </xdr:from>
    <xdr:to>
      <xdr:col>71</xdr:col>
      <xdr:colOff>177800</xdr:colOff>
      <xdr:row>56</xdr:row>
      <xdr:rowOff>164592</xdr:rowOff>
    </xdr:to>
    <xdr:cxnSp macro="">
      <xdr:nvCxnSpPr>
        <xdr:cNvPr id="555" name="直線コネクタ 554"/>
        <xdr:cNvCxnSpPr/>
      </xdr:nvCxnSpPr>
      <xdr:spPr>
        <a:xfrm flipV="1">
          <a:off x="11537950" y="9235440"/>
          <a:ext cx="806450" cy="18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6" name="n_1aveValue【学校施設】&#10;有形固定資産減価償却率"/>
        <xdr:cNvSpPr txBox="1"/>
      </xdr:nvSpPr>
      <xdr:spPr>
        <a:xfrm>
          <a:off x="13742044"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7" name="n_2aveValue【学校施設】&#10;有形固定資産減価償却率"/>
        <xdr:cNvSpPr txBox="1"/>
      </xdr:nvSpPr>
      <xdr:spPr>
        <a:xfrm>
          <a:off x="1296099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8" name="n_3aveValue【学校施設】&#10;有形固定資産減価償却率"/>
        <xdr:cNvSpPr txBox="1"/>
      </xdr:nvSpPr>
      <xdr:spPr>
        <a:xfrm>
          <a:off x="121672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9" name="n_4aveValue【学校施設】&#10;有形固定資産減価償却率"/>
        <xdr:cNvSpPr txBox="1"/>
      </xdr:nvSpPr>
      <xdr:spPr>
        <a:xfrm>
          <a:off x="113544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12463</xdr:rowOff>
    </xdr:from>
    <xdr:ext cx="405111" cy="259045"/>
    <xdr:sp macro="" textlink="">
      <xdr:nvSpPr>
        <xdr:cNvPr id="560" name="n_1mainValue【学校施設】&#10;有形固定資産減価償却率"/>
        <xdr:cNvSpPr txBox="1"/>
      </xdr:nvSpPr>
      <xdr:spPr>
        <a:xfrm>
          <a:off x="13742044" y="893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142765</xdr:rowOff>
    </xdr:from>
    <xdr:ext cx="405111" cy="259045"/>
    <xdr:sp macro="" textlink="">
      <xdr:nvSpPr>
        <xdr:cNvPr id="561" name="n_2mainValue【学校施設】&#10;有形固定資産減価償却率"/>
        <xdr:cNvSpPr txBox="1"/>
      </xdr:nvSpPr>
      <xdr:spPr>
        <a:xfrm>
          <a:off x="12960994" y="889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44467</xdr:rowOff>
    </xdr:from>
    <xdr:ext cx="405111" cy="259045"/>
    <xdr:sp macro="" textlink="">
      <xdr:nvSpPr>
        <xdr:cNvPr id="562" name="n_3mainValue【学校施設】&#10;有形固定資産減価償却率"/>
        <xdr:cNvSpPr txBox="1"/>
      </xdr:nvSpPr>
      <xdr:spPr>
        <a:xfrm>
          <a:off x="12167244" y="896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60469</xdr:rowOff>
    </xdr:from>
    <xdr:ext cx="405111" cy="259045"/>
    <xdr:sp macro="" textlink="">
      <xdr:nvSpPr>
        <xdr:cNvPr id="563" name="n_4mainValue【学校施設】&#10;有形固定資産減価償却率"/>
        <xdr:cNvSpPr txBox="1"/>
      </xdr:nvSpPr>
      <xdr:spPr>
        <a:xfrm>
          <a:off x="11354444" y="914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19951064" y="9108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19989800"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19881850" y="10571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19989800" y="889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19881850" y="91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xdr:cNvSpPr txBox="1"/>
      </xdr:nvSpPr>
      <xdr:spPr>
        <a:xfrm>
          <a:off x="19989800" y="9940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199009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xdr:cNvSpPr/>
      </xdr:nvSpPr>
      <xdr:spPr>
        <a:xfrm>
          <a:off x="19157950" y="101119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xdr:cNvSpPr/>
      </xdr:nvSpPr>
      <xdr:spPr>
        <a:xfrm>
          <a:off x="18345150" y="101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xdr:cNvSpPr/>
      </xdr:nvSpPr>
      <xdr:spPr>
        <a:xfrm>
          <a:off x="175514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xdr:cNvSpPr/>
      </xdr:nvSpPr>
      <xdr:spPr>
        <a:xfrm>
          <a:off x="16757650" y="101653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32258</xdr:rowOff>
    </xdr:from>
    <xdr:to>
      <xdr:col>116</xdr:col>
      <xdr:colOff>114300</xdr:colOff>
      <xdr:row>63</xdr:row>
      <xdr:rowOff>133858</xdr:rowOff>
    </xdr:to>
    <xdr:sp macro="" textlink="">
      <xdr:nvSpPr>
        <xdr:cNvPr id="604" name="楕円 603"/>
        <xdr:cNvSpPr/>
      </xdr:nvSpPr>
      <xdr:spPr>
        <a:xfrm>
          <a:off x="19900900" y="104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118635</xdr:rowOff>
    </xdr:from>
    <xdr:ext cx="469744" cy="259045"/>
    <xdr:sp macro="" textlink="">
      <xdr:nvSpPr>
        <xdr:cNvPr id="605" name="【学校施設】&#10;一人当たり面積該当値テキスト"/>
        <xdr:cNvSpPr txBox="1"/>
      </xdr:nvSpPr>
      <xdr:spPr>
        <a:xfrm>
          <a:off x="19989800"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606" name="楕円 605"/>
        <xdr:cNvSpPr/>
      </xdr:nvSpPr>
      <xdr:spPr>
        <a:xfrm>
          <a:off x="19157950" y="10408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83058</xdr:rowOff>
    </xdr:to>
    <xdr:cxnSp macro="">
      <xdr:nvCxnSpPr>
        <xdr:cNvPr id="607" name="直線コネクタ 606"/>
        <xdr:cNvCxnSpPr/>
      </xdr:nvCxnSpPr>
      <xdr:spPr>
        <a:xfrm>
          <a:off x="19202400" y="10453370"/>
          <a:ext cx="7493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165608</xdr:rowOff>
    </xdr:from>
    <xdr:to>
      <xdr:col>107</xdr:col>
      <xdr:colOff>101600</xdr:colOff>
      <xdr:row>63</xdr:row>
      <xdr:rowOff>95758</xdr:rowOff>
    </xdr:to>
    <xdr:sp macro="" textlink="">
      <xdr:nvSpPr>
        <xdr:cNvPr id="608" name="楕円 607"/>
        <xdr:cNvSpPr/>
      </xdr:nvSpPr>
      <xdr:spPr>
        <a:xfrm>
          <a:off x="18345150" y="10408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44958</xdr:rowOff>
    </xdr:from>
    <xdr:to>
      <xdr:col>111</xdr:col>
      <xdr:colOff>177800</xdr:colOff>
      <xdr:row>63</xdr:row>
      <xdr:rowOff>45720</xdr:rowOff>
    </xdr:to>
    <xdr:cxnSp macro="">
      <xdr:nvCxnSpPr>
        <xdr:cNvPr id="609" name="直線コネクタ 608"/>
        <xdr:cNvCxnSpPr/>
      </xdr:nvCxnSpPr>
      <xdr:spPr>
        <a:xfrm>
          <a:off x="18395950" y="10452608"/>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610" name="楕円 609"/>
        <xdr:cNvSpPr/>
      </xdr:nvSpPr>
      <xdr:spPr>
        <a:xfrm>
          <a:off x="17551400" y="103929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44958</xdr:rowOff>
    </xdr:to>
    <xdr:cxnSp macro="">
      <xdr:nvCxnSpPr>
        <xdr:cNvPr id="611" name="直線コネクタ 610"/>
        <xdr:cNvCxnSpPr/>
      </xdr:nvCxnSpPr>
      <xdr:spPr>
        <a:xfrm>
          <a:off x="17602200" y="10437368"/>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36068</xdr:rowOff>
    </xdr:from>
    <xdr:to>
      <xdr:col>98</xdr:col>
      <xdr:colOff>38100</xdr:colOff>
      <xdr:row>63</xdr:row>
      <xdr:rowOff>137668</xdr:rowOff>
    </xdr:to>
    <xdr:sp macro="" textlink="">
      <xdr:nvSpPr>
        <xdr:cNvPr id="612" name="楕円 611"/>
        <xdr:cNvSpPr/>
      </xdr:nvSpPr>
      <xdr:spPr>
        <a:xfrm>
          <a:off x="16757650" y="10443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86868</xdr:rowOff>
    </xdr:to>
    <xdr:cxnSp macro="">
      <xdr:nvCxnSpPr>
        <xdr:cNvPr id="613" name="直線コネクタ 612"/>
        <xdr:cNvCxnSpPr/>
      </xdr:nvCxnSpPr>
      <xdr:spPr>
        <a:xfrm flipV="1">
          <a:off x="16802100" y="10437368"/>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xdr:cNvSpPr txBox="1"/>
      </xdr:nvSpPr>
      <xdr:spPr>
        <a:xfrm>
          <a:off x="18980227" y="98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xdr:cNvSpPr txBox="1"/>
      </xdr:nvSpPr>
      <xdr:spPr>
        <a:xfrm>
          <a:off x="18180127" y="990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xdr:cNvSpPr txBox="1"/>
      </xdr:nvSpPr>
      <xdr:spPr>
        <a:xfrm>
          <a:off x="1738637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xdr:cNvSpPr txBox="1"/>
      </xdr:nvSpPr>
      <xdr:spPr>
        <a:xfrm>
          <a:off x="16592627" y="994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618" name="n_1mainValue【学校施設】&#10;一人当たり面積"/>
        <xdr:cNvSpPr txBox="1"/>
      </xdr:nvSpPr>
      <xdr:spPr>
        <a:xfrm>
          <a:off x="189802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86885</xdr:rowOff>
    </xdr:from>
    <xdr:ext cx="469744" cy="259045"/>
    <xdr:sp macro="" textlink="">
      <xdr:nvSpPr>
        <xdr:cNvPr id="619" name="n_2mainValue【学校施設】&#10;一人当たり面積"/>
        <xdr:cNvSpPr txBox="1"/>
      </xdr:nvSpPr>
      <xdr:spPr>
        <a:xfrm>
          <a:off x="181801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620" name="n_3mainValue【学校施設】&#10;一人当たり面積"/>
        <xdr:cNvSpPr txBox="1"/>
      </xdr:nvSpPr>
      <xdr:spPr>
        <a:xfrm>
          <a:off x="17386377" y="1047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128795</xdr:rowOff>
    </xdr:from>
    <xdr:ext cx="469744" cy="259045"/>
    <xdr:sp macro="" textlink="">
      <xdr:nvSpPr>
        <xdr:cNvPr id="621" name="n_4mainValue【学校施設】&#10;一人当たり面積"/>
        <xdr:cNvSpPr txBox="1"/>
      </xdr:nvSpPr>
      <xdr:spPr>
        <a:xfrm>
          <a:off x="16592627" y="105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xdr:cNvCxnSpPr/>
      </xdr:nvCxnSpPr>
      <xdr:spPr>
        <a:xfrm flipV="1">
          <a:off x="14699614" y="1288288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xdr:cNvSpPr txBox="1"/>
      </xdr:nvSpPr>
      <xdr:spPr>
        <a:xfrm>
          <a:off x="14738350" y="1266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xdr:cNvCxnSpPr/>
      </xdr:nvCxnSpPr>
      <xdr:spPr>
        <a:xfrm>
          <a:off x="146113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51" name="【児童館】&#10;有形固定資産減価償却率平均値テキスト"/>
        <xdr:cNvSpPr txBox="1"/>
      </xdr:nvSpPr>
      <xdr:spPr>
        <a:xfrm>
          <a:off x="14738350" y="1367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xdr:cNvSpPr/>
      </xdr:nvSpPr>
      <xdr:spPr>
        <a:xfrm>
          <a:off x="14649450" y="13701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xdr:cNvSpPr/>
      </xdr:nvSpPr>
      <xdr:spPr>
        <a:xfrm>
          <a:off x="13887450" y="13659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xdr:cNvSpPr/>
      </xdr:nvSpPr>
      <xdr:spPr>
        <a:xfrm>
          <a:off x="13093700" y="1360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xdr:cNvSpPr/>
      </xdr:nvSpPr>
      <xdr:spPr>
        <a:xfrm>
          <a:off x="12299950" y="1358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xdr:cNvSpPr/>
      </xdr:nvSpPr>
      <xdr:spPr>
        <a:xfrm>
          <a:off x="11487150" y="135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122555</xdr:rowOff>
    </xdr:from>
    <xdr:to>
      <xdr:col>85</xdr:col>
      <xdr:colOff>177800</xdr:colOff>
      <xdr:row>83</xdr:row>
      <xdr:rowOff>52705</xdr:rowOff>
    </xdr:to>
    <xdr:sp macro="" textlink="">
      <xdr:nvSpPr>
        <xdr:cNvPr id="662" name="楕円 661"/>
        <xdr:cNvSpPr/>
      </xdr:nvSpPr>
      <xdr:spPr>
        <a:xfrm>
          <a:off x="14649450" y="13667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145432</xdr:rowOff>
    </xdr:from>
    <xdr:ext cx="405111" cy="259045"/>
    <xdr:sp macro="" textlink="">
      <xdr:nvSpPr>
        <xdr:cNvPr id="663" name="【児童館】&#10;有形固定資産減価償却率該当値テキスト"/>
        <xdr:cNvSpPr txBox="1"/>
      </xdr:nvSpPr>
      <xdr:spPr>
        <a:xfrm>
          <a:off x="14738350" y="1352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664" name="楕円 663"/>
        <xdr:cNvSpPr/>
      </xdr:nvSpPr>
      <xdr:spPr>
        <a:xfrm>
          <a:off x="13887450" y="13629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83</xdr:row>
      <xdr:rowOff>1905</xdr:rowOff>
    </xdr:to>
    <xdr:cxnSp macro="">
      <xdr:nvCxnSpPr>
        <xdr:cNvPr id="665" name="直線コネクタ 664"/>
        <xdr:cNvCxnSpPr/>
      </xdr:nvCxnSpPr>
      <xdr:spPr>
        <a:xfrm>
          <a:off x="13938250" y="13679805"/>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66" name="楕円 665"/>
        <xdr:cNvSpPr/>
      </xdr:nvSpPr>
      <xdr:spPr>
        <a:xfrm>
          <a:off x="13093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135255</xdr:rowOff>
    </xdr:to>
    <xdr:cxnSp macro="">
      <xdr:nvCxnSpPr>
        <xdr:cNvPr id="667" name="直線コネクタ 666"/>
        <xdr:cNvCxnSpPr/>
      </xdr:nvCxnSpPr>
      <xdr:spPr>
        <a:xfrm>
          <a:off x="13144500" y="13635989"/>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668" name="楕円 667"/>
        <xdr:cNvSpPr/>
      </xdr:nvSpPr>
      <xdr:spPr>
        <a:xfrm>
          <a:off x="12299950" y="13541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91439</xdr:rowOff>
    </xdr:to>
    <xdr:cxnSp macro="">
      <xdr:nvCxnSpPr>
        <xdr:cNvPr id="669" name="直線コネクタ 668"/>
        <xdr:cNvCxnSpPr/>
      </xdr:nvCxnSpPr>
      <xdr:spPr>
        <a:xfrm>
          <a:off x="12344400" y="13592175"/>
          <a:ext cx="8001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670" name="楕円 669"/>
        <xdr:cNvSpPr/>
      </xdr:nvSpPr>
      <xdr:spPr>
        <a:xfrm>
          <a:off x="1148715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47625</xdr:rowOff>
    </xdr:from>
    <xdr:to>
      <xdr:col>71</xdr:col>
      <xdr:colOff>177800</xdr:colOff>
      <xdr:row>83</xdr:row>
      <xdr:rowOff>83820</xdr:rowOff>
    </xdr:to>
    <xdr:cxnSp macro="">
      <xdr:nvCxnSpPr>
        <xdr:cNvPr id="671" name="直線コネクタ 670"/>
        <xdr:cNvCxnSpPr/>
      </xdr:nvCxnSpPr>
      <xdr:spPr>
        <a:xfrm flipV="1">
          <a:off x="11537950" y="13592175"/>
          <a:ext cx="80645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672" name="n_1aveValue【児童館】&#10;有形固定資産減価償却率"/>
        <xdr:cNvSpPr txBox="1"/>
      </xdr:nvSpPr>
      <xdr:spPr>
        <a:xfrm>
          <a:off x="13742044" y="1374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3" name="n_2aveValue【児童館】&#10;有形固定資産減価償却率"/>
        <xdr:cNvSpPr txBox="1"/>
      </xdr:nvSpPr>
      <xdr:spPr>
        <a:xfrm>
          <a:off x="12960994" y="1370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674" name="n_3aveValue【児童館】&#10;有形固定資産減価償却率"/>
        <xdr:cNvSpPr txBox="1"/>
      </xdr:nvSpPr>
      <xdr:spPr>
        <a:xfrm>
          <a:off x="12167244"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xdr:cNvSpPr txBox="1"/>
      </xdr:nvSpPr>
      <xdr:spPr>
        <a:xfrm>
          <a:off x="11354444"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31132</xdr:rowOff>
    </xdr:from>
    <xdr:ext cx="405111" cy="259045"/>
    <xdr:sp macro="" textlink="">
      <xdr:nvSpPr>
        <xdr:cNvPr id="676" name="n_1mainValue【児童館】&#10;有形固定資産減価償却率"/>
        <xdr:cNvSpPr txBox="1"/>
      </xdr:nvSpPr>
      <xdr:spPr>
        <a:xfrm>
          <a:off x="13742044" y="1341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677" name="n_2mainValue【児童館】&#10;有形固定資産減価償却率"/>
        <xdr:cNvSpPr txBox="1"/>
      </xdr:nvSpPr>
      <xdr:spPr>
        <a:xfrm>
          <a:off x="12960994"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678" name="n_3mainValue【児童館】&#10;有形固定資産減価償却率"/>
        <xdr:cNvSpPr txBox="1"/>
      </xdr:nvSpPr>
      <xdr:spPr>
        <a:xfrm>
          <a:off x="12167244" y="1332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79" name="n_4mainValue【児童館】&#10;有形固定資産減価償却率"/>
        <xdr:cNvSpPr txBox="1"/>
      </xdr:nvSpPr>
      <xdr:spPr>
        <a:xfrm>
          <a:off x="113544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xdr:cNvCxnSpPr/>
      </xdr:nvCxnSpPr>
      <xdr:spPr>
        <a:xfrm flipV="1">
          <a:off x="19951064" y="127571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xdr:cNvSpPr txBox="1"/>
      </xdr:nvSpPr>
      <xdr:spPr>
        <a:xfrm>
          <a:off x="19989800" y="125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xdr:cNvCxnSpPr/>
      </xdr:nvCxnSpPr>
      <xdr:spPr>
        <a:xfrm>
          <a:off x="19881850" y="12757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719" name="楕円 718"/>
        <xdr:cNvSpPr/>
      </xdr:nvSpPr>
      <xdr:spPr>
        <a:xfrm>
          <a:off x="199009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720" name="【児童館】&#10;一人当たり面積該当値テキスト"/>
        <xdr:cNvSpPr txBox="1"/>
      </xdr:nvSpPr>
      <xdr:spPr>
        <a:xfrm>
          <a:off x="19989800"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721" name="楕円 720"/>
        <xdr:cNvSpPr/>
      </xdr:nvSpPr>
      <xdr:spPr>
        <a:xfrm>
          <a:off x="19157950" y="14249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722" name="直線コネクタ 721"/>
        <xdr:cNvCxnSpPr/>
      </xdr:nvCxnSpPr>
      <xdr:spPr>
        <a:xfrm>
          <a:off x="19202400" y="14300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723" name="楕円 722"/>
        <xdr:cNvSpPr/>
      </xdr:nvSpPr>
      <xdr:spPr>
        <a:xfrm>
          <a:off x="1834515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724" name="直線コネクタ 723"/>
        <xdr:cNvCxnSpPr/>
      </xdr:nvCxnSpPr>
      <xdr:spPr>
        <a:xfrm>
          <a:off x="18395950" y="14300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725" name="楕円 724"/>
        <xdr:cNvSpPr/>
      </xdr:nvSpPr>
      <xdr:spPr>
        <a:xfrm>
          <a:off x="175514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95250</xdr:rowOff>
    </xdr:to>
    <xdr:cxnSp macro="">
      <xdr:nvCxnSpPr>
        <xdr:cNvPr id="726" name="直線コネクタ 725"/>
        <xdr:cNvCxnSpPr/>
      </xdr:nvCxnSpPr>
      <xdr:spPr>
        <a:xfrm>
          <a:off x="17602200" y="143002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7" name="楕円 726"/>
        <xdr:cNvSpPr/>
      </xdr:nvSpPr>
      <xdr:spPr>
        <a:xfrm>
          <a:off x="167576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86</xdr:row>
      <xdr:rowOff>95250</xdr:rowOff>
    </xdr:to>
    <xdr:cxnSp macro="">
      <xdr:nvCxnSpPr>
        <xdr:cNvPr id="728" name="直線コネクタ 727"/>
        <xdr:cNvCxnSpPr/>
      </xdr:nvCxnSpPr>
      <xdr:spPr>
        <a:xfrm>
          <a:off x="16802100" y="14173200"/>
          <a:ext cx="8001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xdr:cNvSpPr txBox="1"/>
      </xdr:nvSpPr>
      <xdr:spPr>
        <a:xfrm>
          <a:off x="165926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733" name="n_1mainValue【児童館】&#10;一人当たり面積"/>
        <xdr:cNvSpPr txBox="1"/>
      </xdr:nvSpPr>
      <xdr:spPr>
        <a:xfrm>
          <a:off x="189802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734" name="n_2mainValue【児童館】&#10;一人当たり面積"/>
        <xdr:cNvSpPr txBox="1"/>
      </xdr:nvSpPr>
      <xdr:spPr>
        <a:xfrm>
          <a:off x="181801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735" name="n_3mainValue【児童館】&#10;一人当たり面積"/>
        <xdr:cNvSpPr txBox="1"/>
      </xdr:nvSpPr>
      <xdr:spPr>
        <a:xfrm>
          <a:off x="1738637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6" name="n_4mainValue【児童館】&#10;一人当たり面積"/>
        <xdr:cNvSpPr txBox="1"/>
      </xdr:nvSpPr>
      <xdr:spPr>
        <a:xfrm>
          <a:off x="165926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xdr:cNvCxnSpPr/>
      </xdr:nvCxnSpPr>
      <xdr:spPr>
        <a:xfrm flipV="1">
          <a:off x="14699614" y="167068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xdr:cNvSpPr txBox="1"/>
      </xdr:nvSpPr>
      <xdr:spPr>
        <a:xfrm>
          <a:off x="14738350" y="1805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xdr:cNvCxnSpPr/>
      </xdr:nvCxnSpPr>
      <xdr:spPr>
        <a:xfrm>
          <a:off x="14611350" y="18053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4738350" y="1648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4611350" y="1670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7" name="【公民館】&#10;有形固定資産減価償却率平均値テキスト"/>
        <xdr:cNvSpPr txBox="1"/>
      </xdr:nvSpPr>
      <xdr:spPr>
        <a:xfrm>
          <a:off x="14738350" y="1743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xdr:cNvSpPr/>
      </xdr:nvSpPr>
      <xdr:spPr>
        <a:xfrm>
          <a:off x="14649450" y="174594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xdr:cNvSpPr/>
      </xdr:nvSpPr>
      <xdr:spPr>
        <a:xfrm>
          <a:off x="13887450" y="1745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xdr:cNvSpPr/>
      </xdr:nvSpPr>
      <xdr:spPr>
        <a:xfrm>
          <a:off x="130937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xdr:cNvSpPr/>
      </xdr:nvSpPr>
      <xdr:spPr>
        <a:xfrm>
          <a:off x="12299950" y="174120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xdr:cNvSpPr/>
      </xdr:nvSpPr>
      <xdr:spPr>
        <a:xfrm>
          <a:off x="1148715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778" name="楕円 777"/>
        <xdr:cNvSpPr/>
      </xdr:nvSpPr>
      <xdr:spPr>
        <a:xfrm>
          <a:off x="14649450" y="173206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84200</xdr:rowOff>
    </xdr:from>
    <xdr:ext cx="405111" cy="259045"/>
    <xdr:sp macro="" textlink="">
      <xdr:nvSpPr>
        <xdr:cNvPr id="779" name="【公民館】&#10;有形固定資産減価償却率該当値テキスト"/>
        <xdr:cNvSpPr txBox="1"/>
      </xdr:nvSpPr>
      <xdr:spPr>
        <a:xfrm>
          <a:off x="14738350" y="1717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80" name="楕円 779"/>
        <xdr:cNvSpPr/>
      </xdr:nvSpPr>
      <xdr:spPr>
        <a:xfrm>
          <a:off x="1388745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112123</xdr:rowOff>
    </xdr:to>
    <xdr:cxnSp macro="">
      <xdr:nvCxnSpPr>
        <xdr:cNvPr id="781" name="直線コネクタ 780"/>
        <xdr:cNvCxnSpPr/>
      </xdr:nvCxnSpPr>
      <xdr:spPr>
        <a:xfrm>
          <a:off x="13938250" y="17346930"/>
          <a:ext cx="762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82" name="楕円 781"/>
        <xdr:cNvSpPr/>
      </xdr:nvSpPr>
      <xdr:spPr>
        <a:xfrm>
          <a:off x="130937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63137</xdr:rowOff>
    </xdr:from>
    <xdr:to>
      <xdr:col>81</xdr:col>
      <xdr:colOff>50800</xdr:colOff>
      <xdr:row>104</xdr:row>
      <xdr:rowOff>87630</xdr:rowOff>
    </xdr:to>
    <xdr:cxnSp macro="">
      <xdr:nvCxnSpPr>
        <xdr:cNvPr id="783" name="直線コネクタ 782"/>
        <xdr:cNvCxnSpPr/>
      </xdr:nvCxnSpPr>
      <xdr:spPr>
        <a:xfrm>
          <a:off x="13144500" y="17322437"/>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84" name="楕円 783"/>
        <xdr:cNvSpPr/>
      </xdr:nvSpPr>
      <xdr:spPr>
        <a:xfrm>
          <a:off x="12299950" y="17314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63137</xdr:rowOff>
    </xdr:from>
    <xdr:to>
      <xdr:col>76</xdr:col>
      <xdr:colOff>114300</xdr:colOff>
      <xdr:row>104</xdr:row>
      <xdr:rowOff>105592</xdr:rowOff>
    </xdr:to>
    <xdr:cxnSp macro="">
      <xdr:nvCxnSpPr>
        <xdr:cNvPr id="785" name="直線コネクタ 784"/>
        <xdr:cNvCxnSpPr/>
      </xdr:nvCxnSpPr>
      <xdr:spPr>
        <a:xfrm flipV="1">
          <a:off x="12344400" y="17322437"/>
          <a:ext cx="8001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786" name="楕円 785"/>
        <xdr:cNvSpPr/>
      </xdr:nvSpPr>
      <xdr:spPr>
        <a:xfrm>
          <a:off x="1148715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72934</xdr:rowOff>
    </xdr:from>
    <xdr:to>
      <xdr:col>71</xdr:col>
      <xdr:colOff>177800</xdr:colOff>
      <xdr:row>104</xdr:row>
      <xdr:rowOff>105592</xdr:rowOff>
    </xdr:to>
    <xdr:cxnSp macro="">
      <xdr:nvCxnSpPr>
        <xdr:cNvPr id="787" name="直線コネクタ 786"/>
        <xdr:cNvCxnSpPr/>
      </xdr:nvCxnSpPr>
      <xdr:spPr>
        <a:xfrm>
          <a:off x="11537950" y="17332234"/>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8" name="n_1aveValue【公民館】&#10;有形固定資産減価償却率"/>
        <xdr:cNvSpPr txBox="1"/>
      </xdr:nvSpPr>
      <xdr:spPr>
        <a:xfrm>
          <a:off x="13742044" y="1754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9" name="n_2aveValue【公民館】&#10;有形固定資産減価償却率"/>
        <xdr:cNvSpPr txBox="1"/>
      </xdr:nvSpPr>
      <xdr:spPr>
        <a:xfrm>
          <a:off x="1296099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90" name="n_3aveValue【公民館】&#10;有形固定資産減価償却率"/>
        <xdr:cNvSpPr txBox="1"/>
      </xdr:nvSpPr>
      <xdr:spPr>
        <a:xfrm>
          <a:off x="12167244"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91" name="n_4aveValue【公民館】&#10;有形固定資産減価償却率"/>
        <xdr:cNvSpPr txBox="1"/>
      </xdr:nvSpPr>
      <xdr:spPr>
        <a:xfrm>
          <a:off x="11354444" y="1748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792" name="n_1mainValue【公民館】&#10;有形固定資産減価償却率"/>
        <xdr:cNvSpPr txBox="1"/>
      </xdr:nvSpPr>
      <xdr:spPr>
        <a:xfrm>
          <a:off x="13742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793" name="n_2mainValue【公民館】&#10;有形固定資産減価償却率"/>
        <xdr:cNvSpPr txBox="1"/>
      </xdr:nvSpPr>
      <xdr:spPr>
        <a:xfrm>
          <a:off x="1296099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4" name="n_3mainValue【公民館】&#10;有形固定資産減価償却率"/>
        <xdr:cNvSpPr txBox="1"/>
      </xdr:nvSpPr>
      <xdr:spPr>
        <a:xfrm>
          <a:off x="121672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795" name="n_4mainValue【公民館】&#10;有形固定資産減価償却率"/>
        <xdr:cNvSpPr txBox="1"/>
      </xdr:nvSpPr>
      <xdr:spPr>
        <a:xfrm>
          <a:off x="113544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xdr:cNvCxnSpPr/>
      </xdr:nvCxnSpPr>
      <xdr:spPr>
        <a:xfrm flipV="1">
          <a:off x="19951064" y="166222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xdr:cNvSpPr txBox="1"/>
      </xdr:nvSpPr>
      <xdr:spPr>
        <a:xfrm>
          <a:off x="19989800" y="180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xdr:cNvCxnSpPr/>
      </xdr:nvCxnSpPr>
      <xdr:spPr>
        <a:xfrm>
          <a:off x="19881850" y="18007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xdr:cNvSpPr txBox="1"/>
      </xdr:nvSpPr>
      <xdr:spPr>
        <a:xfrm>
          <a:off x="19989800" y="163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xdr:cNvCxnSpPr/>
      </xdr:nvCxnSpPr>
      <xdr:spPr>
        <a:xfrm>
          <a:off x="19881850" y="1662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2" name="【公民館】&#10;一人当たり面積平均値テキスト"/>
        <xdr:cNvSpPr txBox="1"/>
      </xdr:nvSpPr>
      <xdr:spPr>
        <a:xfrm>
          <a:off x="19989800" y="17594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xdr:cNvSpPr/>
      </xdr:nvSpPr>
      <xdr:spPr>
        <a:xfrm>
          <a:off x="199009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xdr:cNvSpPr/>
      </xdr:nvSpPr>
      <xdr:spPr>
        <a:xfrm>
          <a:off x="19157950" y="17650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xdr:cNvSpPr/>
      </xdr:nvSpPr>
      <xdr:spPr>
        <a:xfrm>
          <a:off x="1834515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xdr:cNvSpPr/>
      </xdr:nvSpPr>
      <xdr:spPr>
        <a:xfrm>
          <a:off x="1755140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xdr:cNvSpPr/>
      </xdr:nvSpPr>
      <xdr:spPr>
        <a:xfrm>
          <a:off x="16757650" y="17682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3" name="楕円 832"/>
        <xdr:cNvSpPr/>
      </xdr:nvSpPr>
      <xdr:spPr>
        <a:xfrm>
          <a:off x="199009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834" name="【公民館】&#10;一人当たり面積該当値テキスト"/>
        <xdr:cNvSpPr txBox="1"/>
      </xdr:nvSpPr>
      <xdr:spPr>
        <a:xfrm>
          <a:off x="199898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835" name="楕円 834"/>
        <xdr:cNvSpPr/>
      </xdr:nvSpPr>
      <xdr:spPr>
        <a:xfrm>
          <a:off x="19157950" y="176093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57913</xdr:rowOff>
    </xdr:to>
    <xdr:cxnSp macro="">
      <xdr:nvCxnSpPr>
        <xdr:cNvPr id="836" name="直線コネクタ 835"/>
        <xdr:cNvCxnSpPr/>
      </xdr:nvCxnSpPr>
      <xdr:spPr>
        <a:xfrm flipV="1">
          <a:off x="19202400" y="17655539"/>
          <a:ext cx="7493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167132</xdr:rowOff>
    </xdr:from>
    <xdr:to>
      <xdr:col>107</xdr:col>
      <xdr:colOff>101600</xdr:colOff>
      <xdr:row>106</xdr:row>
      <xdr:rowOff>97282</xdr:rowOff>
    </xdr:to>
    <xdr:sp macro="" textlink="">
      <xdr:nvSpPr>
        <xdr:cNvPr id="837" name="楕円 836"/>
        <xdr:cNvSpPr/>
      </xdr:nvSpPr>
      <xdr:spPr>
        <a:xfrm>
          <a:off x="1834515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46482</xdr:rowOff>
    </xdr:from>
    <xdr:to>
      <xdr:col>111</xdr:col>
      <xdr:colOff>177800</xdr:colOff>
      <xdr:row>106</xdr:row>
      <xdr:rowOff>57913</xdr:rowOff>
    </xdr:to>
    <xdr:cxnSp macro="">
      <xdr:nvCxnSpPr>
        <xdr:cNvPr id="838" name="直線コネクタ 837"/>
        <xdr:cNvCxnSpPr/>
      </xdr:nvCxnSpPr>
      <xdr:spPr>
        <a:xfrm>
          <a:off x="18395950" y="17648682"/>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157987</xdr:rowOff>
    </xdr:from>
    <xdr:to>
      <xdr:col>102</xdr:col>
      <xdr:colOff>165100</xdr:colOff>
      <xdr:row>106</xdr:row>
      <xdr:rowOff>88137</xdr:rowOff>
    </xdr:to>
    <xdr:sp macro="" textlink="">
      <xdr:nvSpPr>
        <xdr:cNvPr id="839" name="楕円 838"/>
        <xdr:cNvSpPr/>
      </xdr:nvSpPr>
      <xdr:spPr>
        <a:xfrm>
          <a:off x="175514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37337</xdr:rowOff>
    </xdr:from>
    <xdr:to>
      <xdr:col>107</xdr:col>
      <xdr:colOff>50800</xdr:colOff>
      <xdr:row>106</xdr:row>
      <xdr:rowOff>46482</xdr:rowOff>
    </xdr:to>
    <xdr:cxnSp macro="">
      <xdr:nvCxnSpPr>
        <xdr:cNvPr id="840" name="直線コネクタ 839"/>
        <xdr:cNvCxnSpPr/>
      </xdr:nvCxnSpPr>
      <xdr:spPr>
        <a:xfrm>
          <a:off x="17602200" y="17639537"/>
          <a:ext cx="79375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157987</xdr:rowOff>
    </xdr:from>
    <xdr:to>
      <xdr:col>98</xdr:col>
      <xdr:colOff>38100</xdr:colOff>
      <xdr:row>106</xdr:row>
      <xdr:rowOff>88137</xdr:rowOff>
    </xdr:to>
    <xdr:sp macro="" textlink="">
      <xdr:nvSpPr>
        <xdr:cNvPr id="841" name="楕円 840"/>
        <xdr:cNvSpPr/>
      </xdr:nvSpPr>
      <xdr:spPr>
        <a:xfrm>
          <a:off x="16757650" y="175887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37337</xdr:rowOff>
    </xdr:from>
    <xdr:to>
      <xdr:col>102</xdr:col>
      <xdr:colOff>114300</xdr:colOff>
      <xdr:row>106</xdr:row>
      <xdr:rowOff>37337</xdr:rowOff>
    </xdr:to>
    <xdr:cxnSp macro="">
      <xdr:nvCxnSpPr>
        <xdr:cNvPr id="842" name="直線コネクタ 841"/>
        <xdr:cNvCxnSpPr/>
      </xdr:nvCxnSpPr>
      <xdr:spPr>
        <a:xfrm>
          <a:off x="16802100" y="1763953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3" name="n_1aveValue【公民館】&#10;一人当たり面積"/>
        <xdr:cNvSpPr txBox="1"/>
      </xdr:nvSpPr>
      <xdr:spPr>
        <a:xfrm>
          <a:off x="1898022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4" name="n_2aveValue【公民館】&#10;一人当たり面積"/>
        <xdr:cNvSpPr txBox="1"/>
      </xdr:nvSpPr>
      <xdr:spPr>
        <a:xfrm>
          <a:off x="18180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5" name="n_3aveValue【公民館】&#10;一人当たり面積"/>
        <xdr:cNvSpPr txBox="1"/>
      </xdr:nvSpPr>
      <xdr:spPr>
        <a:xfrm>
          <a:off x="17386377" y="177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6" name="n_4aveValue【公民館】&#10;一人当たり面積"/>
        <xdr:cNvSpPr txBox="1"/>
      </xdr:nvSpPr>
      <xdr:spPr>
        <a:xfrm>
          <a:off x="16592627" y="1777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125240</xdr:rowOff>
    </xdr:from>
    <xdr:ext cx="469744" cy="259045"/>
    <xdr:sp macro="" textlink="">
      <xdr:nvSpPr>
        <xdr:cNvPr id="847" name="n_1mainValue【公民館】&#10;一人当たり面積"/>
        <xdr:cNvSpPr txBox="1"/>
      </xdr:nvSpPr>
      <xdr:spPr>
        <a:xfrm>
          <a:off x="18980227" y="173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113809</xdr:rowOff>
    </xdr:from>
    <xdr:ext cx="469744" cy="259045"/>
    <xdr:sp macro="" textlink="">
      <xdr:nvSpPr>
        <xdr:cNvPr id="848" name="n_2mainValue【公民館】&#10;一人当たり面積"/>
        <xdr:cNvSpPr txBox="1"/>
      </xdr:nvSpPr>
      <xdr:spPr>
        <a:xfrm>
          <a:off x="18180127" y="1737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104664</xdr:rowOff>
    </xdr:from>
    <xdr:ext cx="469744" cy="259045"/>
    <xdr:sp macro="" textlink="">
      <xdr:nvSpPr>
        <xdr:cNvPr id="849" name="n_3mainValue【公民館】&#10;一人当たり面積"/>
        <xdr:cNvSpPr txBox="1"/>
      </xdr:nvSpPr>
      <xdr:spPr>
        <a:xfrm>
          <a:off x="17386377" y="173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104664</xdr:rowOff>
    </xdr:from>
    <xdr:ext cx="469744" cy="259045"/>
    <xdr:sp macro="" textlink="">
      <xdr:nvSpPr>
        <xdr:cNvPr id="850" name="n_4mainValue【公民館】&#10;一人当たり面積"/>
        <xdr:cNvSpPr txBox="1"/>
      </xdr:nvSpPr>
      <xdr:spPr>
        <a:xfrm>
          <a:off x="16592627" y="173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償却率が高くなっているのは施設は、道路、橋りょう・トンネルであり、反対に認定こども園・幼稚園・保育所、学校施設、公営住宅、児童館、公民館は数値が低くなっている。</a:t>
          </a:r>
        </a:p>
        <a:p>
          <a:r>
            <a:rPr kumimoji="1" lang="ja-JP" altLang="en-US" sz="1100">
              <a:latin typeface="ＭＳ Ｐゴシック" panose="020B0600070205080204" pitchFamily="50" charset="-128"/>
              <a:ea typeface="ＭＳ Ｐゴシック" panose="020B0600070205080204" pitchFamily="50" charset="-128"/>
            </a:rPr>
            <a:t>　　道路、橋りょう・トンネルについては、社会資本総合整備計画に基づき、国庫補助を受けながら計画的に実施しているところである。また、橋りょうについても個別施設計画を策定し、同計画に基づいて老朽化対策に取り組んでいる。</a:t>
          </a:r>
        </a:p>
        <a:p>
          <a:r>
            <a:rPr kumimoji="1" lang="ja-JP" altLang="en-US" sz="1100">
              <a:latin typeface="ＭＳ Ｐゴシック" panose="020B0600070205080204" pitchFamily="50" charset="-128"/>
              <a:ea typeface="ＭＳ Ｐゴシック" panose="020B0600070205080204" pitchFamily="50" charset="-128"/>
            </a:rPr>
            <a:t>　　認定こども園・幼稚園・保育所については、平成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年度にあおば保育園の改築工事を行っている。その後の改修は必要最小限に留めており、年々数値は上昇している。</a:t>
          </a:r>
        </a:p>
        <a:p>
          <a:r>
            <a:rPr kumimoji="1" lang="ja-JP" altLang="en-US" sz="1100">
              <a:latin typeface="ＭＳ Ｐゴシック" panose="020B0600070205080204" pitchFamily="50" charset="-128"/>
              <a:ea typeface="ＭＳ Ｐゴシック" panose="020B0600070205080204" pitchFamily="50" charset="-128"/>
            </a:rPr>
            <a:t>　　学校施設は、平成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年度に策定した下松市学校施設耐震化基本計画に基づき、更新や大規模改修等を行っており、令和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年度は下松小学校通級指導教室棟を、令和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年度は下松小学校普通教室棟を改築した。</a:t>
          </a:r>
        </a:p>
        <a:p>
          <a:r>
            <a:rPr kumimoji="1" lang="ja-JP" altLang="en-US" sz="1100">
              <a:latin typeface="ＭＳ Ｐゴシック" panose="020B0600070205080204" pitchFamily="50" charset="-128"/>
              <a:ea typeface="ＭＳ Ｐゴシック" panose="020B0600070205080204" pitchFamily="50" charset="-128"/>
            </a:rPr>
            <a:t>　　児童館は、平成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施設あったうちの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施設を廃止したことにより数値は改善したが、もう</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施設の老朽化が進んでいるのが現状である。</a:t>
          </a:r>
        </a:p>
        <a:p>
          <a:r>
            <a:rPr kumimoji="1" lang="ja-JP" altLang="en-US" sz="1100">
              <a:latin typeface="ＭＳ Ｐゴシック" panose="020B0600070205080204" pitchFamily="50" charset="-128"/>
              <a:ea typeface="ＭＳ Ｐゴシック" panose="020B0600070205080204" pitchFamily="50" charset="-128"/>
            </a:rPr>
            <a:t>　　公営住宅については、旗岡市営住宅</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棟建設事業の実施により、</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年度に数値が大きく改善した。</a:t>
          </a:r>
        </a:p>
        <a:p>
          <a:r>
            <a:rPr kumimoji="1" lang="ja-JP" altLang="en-US" sz="1100">
              <a:latin typeface="ＭＳ Ｐゴシック" panose="020B0600070205080204" pitchFamily="50" charset="-128"/>
              <a:ea typeface="ＭＳ Ｐゴシック" panose="020B0600070205080204" pitchFamily="50" charset="-128"/>
            </a:rPr>
            <a:t>　　公民館は、下松市公民館施設整備計画に基づき順次更新を進めており、令和元年度は笠戸公民館の建替を行い、令和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年度から花岡公民館講堂建替に着手した。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57,294
56,650
89.36
25,734,372
24,522,104
1,056,564
12,730,197
23,376,297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177665" y="5648597"/>
          <a:ext cx="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216400" y="543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108450" y="5648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xdr:cNvSpPr txBox="1"/>
      </xdr:nvSpPr>
      <xdr:spPr>
        <a:xfrm>
          <a:off x="4216400" y="6145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127500" y="61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384550" y="61388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57175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778000" y="6114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984250" y="6079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49893</xdr:rowOff>
    </xdr:from>
    <xdr:to>
      <xdr:col>24</xdr:col>
      <xdr:colOff>114300</xdr:colOff>
      <xdr:row>35</xdr:row>
      <xdr:rowOff>151493</xdr:rowOff>
    </xdr:to>
    <xdr:sp macro="" textlink="">
      <xdr:nvSpPr>
        <xdr:cNvPr id="74" name="楕円 73"/>
        <xdr:cNvSpPr/>
      </xdr:nvSpPr>
      <xdr:spPr>
        <a:xfrm>
          <a:off x="4127500" y="58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72770</xdr:rowOff>
    </xdr:from>
    <xdr:ext cx="405111" cy="259045"/>
    <xdr:sp macro="" textlink="">
      <xdr:nvSpPr>
        <xdr:cNvPr id="75" name="【図書館】&#10;有形固定資産減価償却率該当値テキスト"/>
        <xdr:cNvSpPr txBox="1"/>
      </xdr:nvSpPr>
      <xdr:spPr>
        <a:xfrm>
          <a:off x="4216400" y="569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5806</xdr:rowOff>
    </xdr:from>
    <xdr:to>
      <xdr:col>20</xdr:col>
      <xdr:colOff>38100</xdr:colOff>
      <xdr:row>35</xdr:row>
      <xdr:rowOff>107406</xdr:rowOff>
    </xdr:to>
    <xdr:sp macro="" textlink="">
      <xdr:nvSpPr>
        <xdr:cNvPr id="76" name="楕円 75"/>
        <xdr:cNvSpPr/>
      </xdr:nvSpPr>
      <xdr:spPr>
        <a:xfrm>
          <a:off x="3384550" y="57906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56606</xdr:rowOff>
    </xdr:from>
    <xdr:to>
      <xdr:col>24</xdr:col>
      <xdr:colOff>63500</xdr:colOff>
      <xdr:row>35</xdr:row>
      <xdr:rowOff>100693</xdr:rowOff>
    </xdr:to>
    <xdr:cxnSp macro="">
      <xdr:nvCxnSpPr>
        <xdr:cNvPr id="77" name="直線コネクタ 76"/>
        <xdr:cNvCxnSpPr/>
      </xdr:nvCxnSpPr>
      <xdr:spPr>
        <a:xfrm>
          <a:off x="3429000" y="5841456"/>
          <a:ext cx="7493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133169</xdr:rowOff>
    </xdr:from>
    <xdr:to>
      <xdr:col>15</xdr:col>
      <xdr:colOff>101600</xdr:colOff>
      <xdr:row>35</xdr:row>
      <xdr:rowOff>63319</xdr:rowOff>
    </xdr:to>
    <xdr:sp macro="" textlink="">
      <xdr:nvSpPr>
        <xdr:cNvPr id="78" name="楕円 77"/>
        <xdr:cNvSpPr/>
      </xdr:nvSpPr>
      <xdr:spPr>
        <a:xfrm>
          <a:off x="2571750" y="57529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12519</xdr:rowOff>
    </xdr:from>
    <xdr:to>
      <xdr:col>19</xdr:col>
      <xdr:colOff>177800</xdr:colOff>
      <xdr:row>35</xdr:row>
      <xdr:rowOff>56606</xdr:rowOff>
    </xdr:to>
    <xdr:cxnSp macro="">
      <xdr:nvCxnSpPr>
        <xdr:cNvPr id="79" name="直線コネクタ 78"/>
        <xdr:cNvCxnSpPr/>
      </xdr:nvCxnSpPr>
      <xdr:spPr>
        <a:xfrm>
          <a:off x="2622550" y="5797369"/>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89081</xdr:rowOff>
    </xdr:from>
    <xdr:to>
      <xdr:col>10</xdr:col>
      <xdr:colOff>165100</xdr:colOff>
      <xdr:row>35</xdr:row>
      <xdr:rowOff>19231</xdr:rowOff>
    </xdr:to>
    <xdr:sp macro="" textlink="">
      <xdr:nvSpPr>
        <xdr:cNvPr id="80" name="楕円 79"/>
        <xdr:cNvSpPr/>
      </xdr:nvSpPr>
      <xdr:spPr>
        <a:xfrm>
          <a:off x="1778000" y="5708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139881</xdr:rowOff>
    </xdr:from>
    <xdr:to>
      <xdr:col>15</xdr:col>
      <xdr:colOff>50800</xdr:colOff>
      <xdr:row>35</xdr:row>
      <xdr:rowOff>12519</xdr:rowOff>
    </xdr:to>
    <xdr:cxnSp macro="">
      <xdr:nvCxnSpPr>
        <xdr:cNvPr id="81" name="直線コネクタ 80"/>
        <xdr:cNvCxnSpPr/>
      </xdr:nvCxnSpPr>
      <xdr:spPr>
        <a:xfrm>
          <a:off x="1828800" y="5759631"/>
          <a:ext cx="79375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44994</xdr:rowOff>
    </xdr:from>
    <xdr:to>
      <xdr:col>6</xdr:col>
      <xdr:colOff>38100</xdr:colOff>
      <xdr:row>34</xdr:row>
      <xdr:rowOff>146594</xdr:rowOff>
    </xdr:to>
    <xdr:sp macro="" textlink="">
      <xdr:nvSpPr>
        <xdr:cNvPr id="82" name="楕円 81"/>
        <xdr:cNvSpPr/>
      </xdr:nvSpPr>
      <xdr:spPr>
        <a:xfrm>
          <a:off x="984250" y="56647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95794</xdr:rowOff>
    </xdr:from>
    <xdr:to>
      <xdr:col>10</xdr:col>
      <xdr:colOff>114300</xdr:colOff>
      <xdr:row>34</xdr:row>
      <xdr:rowOff>139881</xdr:rowOff>
    </xdr:to>
    <xdr:cxnSp macro="">
      <xdr:nvCxnSpPr>
        <xdr:cNvPr id="83" name="直線コネクタ 82"/>
        <xdr:cNvCxnSpPr/>
      </xdr:nvCxnSpPr>
      <xdr:spPr>
        <a:xfrm>
          <a:off x="1028700" y="5715544"/>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xdr:cNvSpPr txBox="1"/>
      </xdr:nvSpPr>
      <xdr:spPr>
        <a:xfrm>
          <a:off x="323914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439044" y="622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xdr:cNvSpPr txBox="1"/>
      </xdr:nvSpPr>
      <xdr:spPr>
        <a:xfrm>
          <a:off x="1645294" y="620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xdr:cNvSpPr txBox="1"/>
      </xdr:nvSpPr>
      <xdr:spPr>
        <a:xfrm>
          <a:off x="8515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123933</xdr:rowOff>
    </xdr:from>
    <xdr:ext cx="405111" cy="259045"/>
    <xdr:sp macro="" textlink="">
      <xdr:nvSpPr>
        <xdr:cNvPr id="88" name="n_1mainValue【図書館】&#10;有形固定資産減価償却率"/>
        <xdr:cNvSpPr txBox="1"/>
      </xdr:nvSpPr>
      <xdr:spPr>
        <a:xfrm>
          <a:off x="3239144" y="557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79846</xdr:rowOff>
    </xdr:from>
    <xdr:ext cx="405111" cy="259045"/>
    <xdr:sp macro="" textlink="">
      <xdr:nvSpPr>
        <xdr:cNvPr id="89" name="n_2mainValue【図書館】&#10;有形固定資産減価償却率"/>
        <xdr:cNvSpPr txBox="1"/>
      </xdr:nvSpPr>
      <xdr:spPr>
        <a:xfrm>
          <a:off x="2439044" y="553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35758</xdr:rowOff>
    </xdr:from>
    <xdr:ext cx="405111" cy="259045"/>
    <xdr:sp macro="" textlink="">
      <xdr:nvSpPr>
        <xdr:cNvPr id="90" name="n_3mainValue【図書館】&#10;有形固定資産減価償却率"/>
        <xdr:cNvSpPr txBox="1"/>
      </xdr:nvSpPr>
      <xdr:spPr>
        <a:xfrm>
          <a:off x="1645294" y="549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163121</xdr:rowOff>
    </xdr:from>
    <xdr:ext cx="405111" cy="259045"/>
    <xdr:sp macro="" textlink="">
      <xdr:nvSpPr>
        <xdr:cNvPr id="91" name="n_4mainValue【図書館】&#10;有形固定資産減価償却率"/>
        <xdr:cNvSpPr txBox="1"/>
      </xdr:nvSpPr>
      <xdr:spPr>
        <a:xfrm>
          <a:off x="851544" y="5452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9429115" y="5619750"/>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46785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359900" y="688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9467850"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9359900" y="5619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9467850" y="621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9398000" y="635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636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7842250" y="634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02945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235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xdr:cNvSpPr/>
      </xdr:nvSpPr>
      <xdr:spPr>
        <a:xfrm>
          <a:off x="9398000" y="635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32" name="【図書館】&#10;一人当たり面積該当値テキスト"/>
        <xdr:cNvSpPr txBox="1"/>
      </xdr:nvSpPr>
      <xdr:spPr>
        <a:xfrm>
          <a:off x="946785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8636000" y="635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34" name="直線コネクタ 133"/>
        <xdr:cNvCxnSpPr/>
      </xdr:nvCxnSpPr>
      <xdr:spPr>
        <a:xfrm>
          <a:off x="8686800" y="6407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5" name="楕円 134"/>
        <xdr:cNvSpPr/>
      </xdr:nvSpPr>
      <xdr:spPr>
        <a:xfrm>
          <a:off x="7842250" y="635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6" name="直線コネクタ 135"/>
        <xdr:cNvCxnSpPr/>
      </xdr:nvCxnSpPr>
      <xdr:spPr>
        <a:xfrm>
          <a:off x="7886700" y="6407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7" name="楕円 136"/>
        <xdr:cNvSpPr/>
      </xdr:nvSpPr>
      <xdr:spPr>
        <a:xfrm>
          <a:off x="7029450" y="635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8" name="直線コネクタ 137"/>
        <xdr:cNvCxnSpPr/>
      </xdr:nvCxnSpPr>
      <xdr:spPr>
        <a:xfrm>
          <a:off x="7080250" y="6407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9" name="楕円 138"/>
        <xdr:cNvSpPr/>
      </xdr:nvSpPr>
      <xdr:spPr>
        <a:xfrm>
          <a:off x="6235700" y="635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38</xdr:row>
      <xdr:rowOff>127000</xdr:rowOff>
    </xdr:to>
    <xdr:cxnSp macro="">
      <xdr:nvCxnSpPr>
        <xdr:cNvPr id="140" name="直線コネクタ 139"/>
        <xdr:cNvCxnSpPr/>
      </xdr:nvCxnSpPr>
      <xdr:spPr>
        <a:xfrm>
          <a:off x="6286500" y="6407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845827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76772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6864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0706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168927</xdr:rowOff>
    </xdr:from>
    <xdr:ext cx="469744" cy="259045"/>
    <xdr:sp macro="" textlink="">
      <xdr:nvSpPr>
        <xdr:cNvPr id="145" name="n_1mainValue【図書館】&#10;一人当たり面積"/>
        <xdr:cNvSpPr txBox="1"/>
      </xdr:nvSpPr>
      <xdr:spPr>
        <a:xfrm>
          <a:off x="845827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46" name="n_2mainValue【図書館】&#10;一人当たり面積"/>
        <xdr:cNvSpPr txBox="1"/>
      </xdr:nvSpPr>
      <xdr:spPr>
        <a:xfrm>
          <a:off x="76772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7" name="n_3mainValue【図書館】&#10;一人当たり面積"/>
        <xdr:cNvSpPr txBox="1"/>
      </xdr:nvSpPr>
      <xdr:spPr>
        <a:xfrm>
          <a:off x="6864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8" name="n_4mainValue【図書館】&#10;一人当たり面積"/>
        <xdr:cNvSpPr txBox="1"/>
      </xdr:nvSpPr>
      <xdr:spPr>
        <a:xfrm>
          <a:off x="607067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177665" y="9327062"/>
          <a:ext cx="0" cy="134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216400" y="1067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108450" y="1067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216400" y="91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108450" y="9327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xdr:cNvSpPr txBox="1"/>
      </xdr:nvSpPr>
      <xdr:spPr>
        <a:xfrm>
          <a:off x="42164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1275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384550" y="100623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5717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984250" y="1003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90" name="楕円 189"/>
        <xdr:cNvSpPr/>
      </xdr:nvSpPr>
      <xdr:spPr>
        <a:xfrm>
          <a:off x="4127500" y="9984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91" name="【体育館・プール】&#10;有形固定資産減価償却率該当値テキスト"/>
        <xdr:cNvSpPr txBox="1"/>
      </xdr:nvSpPr>
      <xdr:spPr>
        <a:xfrm>
          <a:off x="4216400" y="984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2" name="楕円 191"/>
        <xdr:cNvSpPr/>
      </xdr:nvSpPr>
      <xdr:spPr>
        <a:xfrm>
          <a:off x="3384550" y="9910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122465</xdr:rowOff>
    </xdr:to>
    <xdr:cxnSp macro="">
      <xdr:nvCxnSpPr>
        <xdr:cNvPr id="193" name="直線コネクタ 192"/>
        <xdr:cNvCxnSpPr/>
      </xdr:nvCxnSpPr>
      <xdr:spPr>
        <a:xfrm>
          <a:off x="3429000" y="9961335"/>
          <a:ext cx="7493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4" name="楕円 193"/>
        <xdr:cNvSpPr/>
      </xdr:nvSpPr>
      <xdr:spPr>
        <a:xfrm>
          <a:off x="257175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80010</xdr:rowOff>
    </xdr:to>
    <xdr:cxnSp macro="">
      <xdr:nvCxnSpPr>
        <xdr:cNvPr id="195" name="直線コネクタ 194"/>
        <xdr:cNvCxnSpPr/>
      </xdr:nvCxnSpPr>
      <xdr:spPr>
        <a:xfrm flipV="1">
          <a:off x="2622550" y="9961335"/>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6" name="楕円 195"/>
        <xdr:cNvSpPr/>
      </xdr:nvSpPr>
      <xdr:spPr>
        <a:xfrm>
          <a:off x="1778000" y="99152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80010</xdr:rowOff>
    </xdr:to>
    <xdr:cxnSp macro="">
      <xdr:nvCxnSpPr>
        <xdr:cNvPr id="197" name="直線コネクタ 196"/>
        <xdr:cNvCxnSpPr/>
      </xdr:nvCxnSpPr>
      <xdr:spPr>
        <a:xfrm>
          <a:off x="1828800" y="995970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8" name="楕円 197"/>
        <xdr:cNvSpPr/>
      </xdr:nvSpPr>
      <xdr:spPr>
        <a:xfrm>
          <a:off x="984250" y="98825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47353</xdr:rowOff>
    </xdr:to>
    <xdr:cxnSp macro="">
      <xdr:nvCxnSpPr>
        <xdr:cNvPr id="199" name="直線コネクタ 198"/>
        <xdr:cNvCxnSpPr/>
      </xdr:nvCxnSpPr>
      <xdr:spPr>
        <a:xfrm>
          <a:off x="1028700" y="992704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xdr:cNvSpPr txBox="1"/>
      </xdr:nvSpPr>
      <xdr:spPr>
        <a:xfrm>
          <a:off x="323914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xdr:cNvSpPr txBox="1"/>
      </xdr:nvSpPr>
      <xdr:spPr>
        <a:xfrm>
          <a:off x="2439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64529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xdr:cNvSpPr txBox="1"/>
      </xdr:nvSpPr>
      <xdr:spPr>
        <a:xfrm>
          <a:off x="8515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4" name="n_1mainValue【体育館・プール】&#10;有形固定資産減価償却率"/>
        <xdr:cNvSpPr txBox="1"/>
      </xdr:nvSpPr>
      <xdr:spPr>
        <a:xfrm>
          <a:off x="3239144" y="969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5" name="n_2mainValue【体育館・プール】&#10;有形固定資産減価償却率"/>
        <xdr:cNvSpPr txBox="1"/>
      </xdr:nvSpPr>
      <xdr:spPr>
        <a:xfrm>
          <a:off x="2439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6" name="n_3mainValue【体育館・プール】&#10;有形固定資産減価償却率"/>
        <xdr:cNvSpPr txBox="1"/>
      </xdr:nvSpPr>
      <xdr:spPr>
        <a:xfrm>
          <a:off x="1645294" y="969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7" name="n_4mainValue【体育館・プール】&#10;有形固定資産減価償却率"/>
        <xdr:cNvSpPr txBox="1"/>
      </xdr:nvSpPr>
      <xdr:spPr>
        <a:xfrm>
          <a:off x="851544" y="966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9429115" y="9259570"/>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946785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9359900" y="1063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946785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9359900" y="925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9467850" y="10205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9398000" y="10226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86360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7842250" y="10254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029450" y="1018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235700" y="10180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92075</xdr:rowOff>
    </xdr:from>
    <xdr:to>
      <xdr:col>55</xdr:col>
      <xdr:colOff>50800</xdr:colOff>
      <xdr:row>62</xdr:row>
      <xdr:rowOff>22225</xdr:rowOff>
    </xdr:to>
    <xdr:sp macro="" textlink="">
      <xdr:nvSpPr>
        <xdr:cNvPr id="247" name="楕円 246"/>
        <xdr:cNvSpPr/>
      </xdr:nvSpPr>
      <xdr:spPr>
        <a:xfrm>
          <a:off x="9398000" y="101695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114952</xdr:rowOff>
    </xdr:from>
    <xdr:ext cx="469744" cy="259045"/>
    <xdr:sp macro="" textlink="">
      <xdr:nvSpPr>
        <xdr:cNvPr id="248" name="【体育館・プール】&#10;一人当たり面積該当値テキスト"/>
        <xdr:cNvSpPr txBox="1"/>
      </xdr:nvSpPr>
      <xdr:spPr>
        <a:xfrm>
          <a:off x="9467850" y="100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133985</xdr:rowOff>
    </xdr:from>
    <xdr:to>
      <xdr:col>50</xdr:col>
      <xdr:colOff>165100</xdr:colOff>
      <xdr:row>62</xdr:row>
      <xdr:rowOff>64135</xdr:rowOff>
    </xdr:to>
    <xdr:sp macro="" textlink="">
      <xdr:nvSpPr>
        <xdr:cNvPr id="249" name="楕円 248"/>
        <xdr:cNvSpPr/>
      </xdr:nvSpPr>
      <xdr:spPr>
        <a:xfrm>
          <a:off x="8636000" y="10211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142875</xdr:rowOff>
    </xdr:from>
    <xdr:to>
      <xdr:col>55</xdr:col>
      <xdr:colOff>0</xdr:colOff>
      <xdr:row>62</xdr:row>
      <xdr:rowOff>13335</xdr:rowOff>
    </xdr:to>
    <xdr:cxnSp macro="">
      <xdr:nvCxnSpPr>
        <xdr:cNvPr id="250" name="直線コネクタ 249"/>
        <xdr:cNvCxnSpPr/>
      </xdr:nvCxnSpPr>
      <xdr:spPr>
        <a:xfrm flipV="1">
          <a:off x="8686800" y="10220325"/>
          <a:ext cx="7429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133985</xdr:rowOff>
    </xdr:from>
    <xdr:to>
      <xdr:col>46</xdr:col>
      <xdr:colOff>38100</xdr:colOff>
      <xdr:row>62</xdr:row>
      <xdr:rowOff>64135</xdr:rowOff>
    </xdr:to>
    <xdr:sp macro="" textlink="">
      <xdr:nvSpPr>
        <xdr:cNvPr id="251" name="楕円 250"/>
        <xdr:cNvSpPr/>
      </xdr:nvSpPr>
      <xdr:spPr>
        <a:xfrm>
          <a:off x="7842250" y="102114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xdr:rowOff>
    </xdr:from>
    <xdr:to>
      <xdr:col>50</xdr:col>
      <xdr:colOff>114300</xdr:colOff>
      <xdr:row>62</xdr:row>
      <xdr:rowOff>13335</xdr:rowOff>
    </xdr:to>
    <xdr:cxnSp macro="">
      <xdr:nvCxnSpPr>
        <xdr:cNvPr id="252" name="直線コネクタ 251"/>
        <xdr:cNvCxnSpPr/>
      </xdr:nvCxnSpPr>
      <xdr:spPr>
        <a:xfrm>
          <a:off x="7886700" y="102558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53" name="楕円 252"/>
        <xdr:cNvSpPr/>
      </xdr:nvSpPr>
      <xdr:spPr>
        <a:xfrm>
          <a:off x="7029450" y="10209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13335</xdr:rowOff>
    </xdr:to>
    <xdr:cxnSp macro="">
      <xdr:nvCxnSpPr>
        <xdr:cNvPr id="254" name="直線コネクタ 253"/>
        <xdr:cNvCxnSpPr/>
      </xdr:nvCxnSpPr>
      <xdr:spPr>
        <a:xfrm>
          <a:off x="7080250" y="1025398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55" name="楕円 254"/>
        <xdr:cNvSpPr/>
      </xdr:nvSpPr>
      <xdr:spPr>
        <a:xfrm>
          <a:off x="6235700" y="10211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62</xdr:row>
      <xdr:rowOff>13335</xdr:rowOff>
    </xdr:to>
    <xdr:cxnSp macro="">
      <xdr:nvCxnSpPr>
        <xdr:cNvPr id="256" name="直線コネクタ 255"/>
        <xdr:cNvCxnSpPr/>
      </xdr:nvCxnSpPr>
      <xdr:spPr>
        <a:xfrm flipV="1">
          <a:off x="6286500" y="1025398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xdr:cNvSpPr txBox="1"/>
      </xdr:nvSpPr>
      <xdr:spPr>
        <a:xfrm>
          <a:off x="8458277" y="103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xdr:cNvSpPr txBox="1"/>
      </xdr:nvSpPr>
      <xdr:spPr>
        <a:xfrm>
          <a:off x="7677227" y="103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6864427" y="99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070677" y="99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80662</xdr:rowOff>
    </xdr:from>
    <xdr:ext cx="469744" cy="259045"/>
    <xdr:sp macro="" textlink="">
      <xdr:nvSpPr>
        <xdr:cNvPr id="261" name="n_1mainValue【体育館・プール】&#10;一人当たり面積"/>
        <xdr:cNvSpPr txBox="1"/>
      </xdr:nvSpPr>
      <xdr:spPr>
        <a:xfrm>
          <a:off x="8458277" y="99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80662</xdr:rowOff>
    </xdr:from>
    <xdr:ext cx="469744" cy="259045"/>
    <xdr:sp macro="" textlink="">
      <xdr:nvSpPr>
        <xdr:cNvPr id="262" name="n_2mainValue【体育館・プール】&#10;一人当たり面積"/>
        <xdr:cNvSpPr txBox="1"/>
      </xdr:nvSpPr>
      <xdr:spPr>
        <a:xfrm>
          <a:off x="7677227" y="99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263" name="n_3mainValue【体育館・プール】&#10;一人当たり面積"/>
        <xdr:cNvSpPr txBox="1"/>
      </xdr:nvSpPr>
      <xdr:spPr>
        <a:xfrm>
          <a:off x="6864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55262</xdr:rowOff>
    </xdr:from>
    <xdr:ext cx="469744" cy="259045"/>
    <xdr:sp macro="" textlink="">
      <xdr:nvSpPr>
        <xdr:cNvPr id="264" name="n_4mainValue【体育館・プール】&#10;一人当たり面積"/>
        <xdr:cNvSpPr txBox="1"/>
      </xdr:nvSpPr>
      <xdr:spPr>
        <a:xfrm>
          <a:off x="6070677" y="102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05" name="直線コネクタ 304"/>
        <xdr:cNvCxnSpPr/>
      </xdr:nvCxnSpPr>
      <xdr:spPr>
        <a:xfrm flipV="1">
          <a:off x="4177665" y="164611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6" name="【市民会館】&#10;有形固定資産減価償却率最小値テキスト"/>
        <xdr:cNvSpPr txBox="1"/>
      </xdr:nvSpPr>
      <xdr:spPr>
        <a:xfrm>
          <a:off x="42164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7" name="直線コネクタ 306"/>
        <xdr:cNvCxnSpPr/>
      </xdr:nvCxnSpPr>
      <xdr:spPr>
        <a:xfrm>
          <a:off x="4108450" y="18086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08" name="【市民会館】&#10;有形固定資産減価償却率最大値テキスト"/>
        <xdr:cNvSpPr txBox="1"/>
      </xdr:nvSpPr>
      <xdr:spPr>
        <a:xfrm>
          <a:off x="4216400" y="1623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09" name="直線コネクタ 308"/>
        <xdr:cNvCxnSpPr/>
      </xdr:nvCxnSpPr>
      <xdr:spPr>
        <a:xfrm>
          <a:off x="4108450" y="16461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10" name="【市民会館】&#10;有形固定資産減価償却率平均値テキスト"/>
        <xdr:cNvSpPr txBox="1"/>
      </xdr:nvSpPr>
      <xdr:spPr>
        <a:xfrm>
          <a:off x="4216400" y="17033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11" name="フローチャート: 判断 310"/>
        <xdr:cNvSpPr/>
      </xdr:nvSpPr>
      <xdr:spPr>
        <a:xfrm>
          <a:off x="4127500" y="1718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12" name="フローチャート: 判断 311"/>
        <xdr:cNvSpPr/>
      </xdr:nvSpPr>
      <xdr:spPr>
        <a:xfrm>
          <a:off x="3384550" y="1713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13" name="フローチャート: 判断 312"/>
        <xdr:cNvSpPr/>
      </xdr:nvSpPr>
      <xdr:spPr>
        <a:xfrm>
          <a:off x="257175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14" name="フローチャート: 判断 313"/>
        <xdr:cNvSpPr/>
      </xdr:nvSpPr>
      <xdr:spPr>
        <a:xfrm>
          <a:off x="1778000" y="1711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15" name="フローチャート: 判断 314"/>
        <xdr:cNvSpPr/>
      </xdr:nvSpPr>
      <xdr:spPr>
        <a:xfrm>
          <a:off x="984250" y="17082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321" name="楕円 320"/>
        <xdr:cNvSpPr/>
      </xdr:nvSpPr>
      <xdr:spPr>
        <a:xfrm>
          <a:off x="4127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118127</xdr:rowOff>
    </xdr:from>
    <xdr:ext cx="405111" cy="259045"/>
    <xdr:sp macro="" textlink="">
      <xdr:nvSpPr>
        <xdr:cNvPr id="322" name="【市民会館】&#10;有形固定資産減価償却率該当値テキスト"/>
        <xdr:cNvSpPr txBox="1"/>
      </xdr:nvSpPr>
      <xdr:spPr>
        <a:xfrm>
          <a:off x="4216400"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97789</xdr:rowOff>
    </xdr:from>
    <xdr:to>
      <xdr:col>20</xdr:col>
      <xdr:colOff>38100</xdr:colOff>
      <xdr:row>104</xdr:row>
      <xdr:rowOff>27939</xdr:rowOff>
    </xdr:to>
    <xdr:sp macro="" textlink="">
      <xdr:nvSpPr>
        <xdr:cNvPr id="323" name="楕円 322"/>
        <xdr:cNvSpPr/>
      </xdr:nvSpPr>
      <xdr:spPr>
        <a:xfrm>
          <a:off x="3384550" y="17185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148589</xdr:rowOff>
    </xdr:from>
    <xdr:to>
      <xdr:col>24</xdr:col>
      <xdr:colOff>63500</xdr:colOff>
      <xdr:row>104</xdr:row>
      <xdr:rowOff>19050</xdr:rowOff>
    </xdr:to>
    <xdr:cxnSp macro="">
      <xdr:nvCxnSpPr>
        <xdr:cNvPr id="324" name="直線コネクタ 323"/>
        <xdr:cNvCxnSpPr/>
      </xdr:nvCxnSpPr>
      <xdr:spPr>
        <a:xfrm>
          <a:off x="3429000" y="17236439"/>
          <a:ext cx="7493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25" name="楕円 324"/>
        <xdr:cNvSpPr/>
      </xdr:nvSpPr>
      <xdr:spPr>
        <a:xfrm>
          <a:off x="257175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103</xdr:row>
      <xdr:rowOff>148589</xdr:rowOff>
    </xdr:to>
    <xdr:cxnSp macro="">
      <xdr:nvCxnSpPr>
        <xdr:cNvPr id="326" name="直線コネクタ 325"/>
        <xdr:cNvCxnSpPr/>
      </xdr:nvCxnSpPr>
      <xdr:spPr>
        <a:xfrm>
          <a:off x="2622550" y="17194530"/>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327" name="楕円 326"/>
        <xdr:cNvSpPr/>
      </xdr:nvSpPr>
      <xdr:spPr>
        <a:xfrm>
          <a:off x="17780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103</xdr:row>
      <xdr:rowOff>106680</xdr:rowOff>
    </xdr:to>
    <xdr:cxnSp macro="">
      <xdr:nvCxnSpPr>
        <xdr:cNvPr id="328" name="直線コネクタ 327"/>
        <xdr:cNvCxnSpPr/>
      </xdr:nvCxnSpPr>
      <xdr:spPr>
        <a:xfrm>
          <a:off x="1828800" y="1715262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329" name="楕円 328"/>
        <xdr:cNvSpPr/>
      </xdr:nvSpPr>
      <xdr:spPr>
        <a:xfrm>
          <a:off x="984250" y="17147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64770</xdr:rowOff>
    </xdr:from>
    <xdr:to>
      <xdr:col>10</xdr:col>
      <xdr:colOff>114300</xdr:colOff>
      <xdr:row>103</xdr:row>
      <xdr:rowOff>110489</xdr:rowOff>
    </xdr:to>
    <xdr:cxnSp macro="">
      <xdr:nvCxnSpPr>
        <xdr:cNvPr id="330" name="直線コネクタ 329"/>
        <xdr:cNvCxnSpPr/>
      </xdr:nvCxnSpPr>
      <xdr:spPr>
        <a:xfrm flipV="1">
          <a:off x="1028700" y="17152620"/>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331" name="n_1aveValue【市民会館】&#10;有形固定資産減価償却率"/>
        <xdr:cNvSpPr txBox="1"/>
      </xdr:nvSpPr>
      <xdr:spPr>
        <a:xfrm>
          <a:off x="32391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332" name="n_2aveValue【市民会館】&#10;有形固定資産減価償却率"/>
        <xdr:cNvSpPr txBox="1"/>
      </xdr:nvSpPr>
      <xdr:spPr>
        <a:xfrm>
          <a:off x="24390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333" name="n_3aveValue【市民会館】&#10;有形固定資産減価償却率"/>
        <xdr:cNvSpPr txBox="1"/>
      </xdr:nvSpPr>
      <xdr:spPr>
        <a:xfrm>
          <a:off x="1645294" y="1720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334" name="n_4aveValue【市民会館】&#10;有形固定資産減価償却率"/>
        <xdr:cNvSpPr txBox="1"/>
      </xdr:nvSpPr>
      <xdr:spPr>
        <a:xfrm>
          <a:off x="851544"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19066</xdr:rowOff>
    </xdr:from>
    <xdr:ext cx="405111" cy="259045"/>
    <xdr:sp macro="" textlink="">
      <xdr:nvSpPr>
        <xdr:cNvPr id="335" name="n_1mainValue【市民会館】&#10;有形固定資産減価償却率"/>
        <xdr:cNvSpPr txBox="1"/>
      </xdr:nvSpPr>
      <xdr:spPr>
        <a:xfrm>
          <a:off x="3239144" y="172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336" name="n_2mainValue【市民会館】&#10;有形固定資産減価償却率"/>
        <xdr:cNvSpPr txBox="1"/>
      </xdr:nvSpPr>
      <xdr:spPr>
        <a:xfrm>
          <a:off x="2439044"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132097</xdr:rowOff>
    </xdr:from>
    <xdr:ext cx="405111" cy="259045"/>
    <xdr:sp macro="" textlink="">
      <xdr:nvSpPr>
        <xdr:cNvPr id="337" name="n_3mainValue【市民会館】&#10;有形固定資産減価償却率"/>
        <xdr:cNvSpPr txBox="1"/>
      </xdr:nvSpPr>
      <xdr:spPr>
        <a:xfrm>
          <a:off x="164529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152416</xdr:rowOff>
    </xdr:from>
    <xdr:ext cx="405111" cy="259045"/>
    <xdr:sp macro="" textlink="">
      <xdr:nvSpPr>
        <xdr:cNvPr id="338" name="n_4mainValue【市民会館】&#10;有形固定資産減価償却率"/>
        <xdr:cNvSpPr txBox="1"/>
      </xdr:nvSpPr>
      <xdr:spPr>
        <a:xfrm>
          <a:off x="851544"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2" name="直線コネクタ 361"/>
        <xdr:cNvCxnSpPr/>
      </xdr:nvCxnSpPr>
      <xdr:spPr>
        <a:xfrm flipV="1">
          <a:off x="9429115" y="165849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3" name="【市民会館】&#10;一人当たり面積最小値テキスト"/>
        <xdr:cNvSpPr txBox="1"/>
      </xdr:nvSpPr>
      <xdr:spPr>
        <a:xfrm>
          <a:off x="94678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4" name="直線コネクタ 363"/>
        <xdr:cNvCxnSpPr/>
      </xdr:nvCxnSpPr>
      <xdr:spPr>
        <a:xfrm>
          <a:off x="935990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5" name="【市民会館】&#10;一人当たり面積最大値テキスト"/>
        <xdr:cNvSpPr txBox="1"/>
      </xdr:nvSpPr>
      <xdr:spPr>
        <a:xfrm>
          <a:off x="9467850" y="1636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6" name="直線コネクタ 365"/>
        <xdr:cNvCxnSpPr/>
      </xdr:nvCxnSpPr>
      <xdr:spPr>
        <a:xfrm>
          <a:off x="9359900" y="16584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367" name="【市民会館】&#10;一人当たり面積平均値テキスト"/>
        <xdr:cNvSpPr txBox="1"/>
      </xdr:nvSpPr>
      <xdr:spPr>
        <a:xfrm>
          <a:off x="946785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68" name="フローチャート: 判断 367"/>
        <xdr:cNvSpPr/>
      </xdr:nvSpPr>
      <xdr:spPr>
        <a:xfrm>
          <a:off x="9398000" y="17494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369" name="フローチャート: 判断 368"/>
        <xdr:cNvSpPr/>
      </xdr:nvSpPr>
      <xdr:spPr>
        <a:xfrm>
          <a:off x="86360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70" name="フローチャート: 判断 369"/>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71" name="フローチャート: 判断 370"/>
        <xdr:cNvSpPr/>
      </xdr:nvSpPr>
      <xdr:spPr>
        <a:xfrm>
          <a:off x="702945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2" name="フローチャート: 判断 371"/>
        <xdr:cNvSpPr/>
      </xdr:nvSpPr>
      <xdr:spPr>
        <a:xfrm>
          <a:off x="62357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109220</xdr:rowOff>
    </xdr:from>
    <xdr:to>
      <xdr:col>55</xdr:col>
      <xdr:colOff>50800</xdr:colOff>
      <xdr:row>106</xdr:row>
      <xdr:rowOff>39370</xdr:rowOff>
    </xdr:to>
    <xdr:sp macro="" textlink="">
      <xdr:nvSpPr>
        <xdr:cNvPr id="378" name="楕円 377"/>
        <xdr:cNvSpPr/>
      </xdr:nvSpPr>
      <xdr:spPr>
        <a:xfrm>
          <a:off x="9398000" y="17539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87647</xdr:rowOff>
    </xdr:from>
    <xdr:ext cx="469744" cy="259045"/>
    <xdr:sp macro="" textlink="">
      <xdr:nvSpPr>
        <xdr:cNvPr id="379" name="【市民会館】&#10;一人当たり面積該当値テキスト"/>
        <xdr:cNvSpPr txBox="1"/>
      </xdr:nvSpPr>
      <xdr:spPr>
        <a:xfrm>
          <a:off x="9467850" y="1751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109220</xdr:rowOff>
    </xdr:from>
    <xdr:to>
      <xdr:col>50</xdr:col>
      <xdr:colOff>165100</xdr:colOff>
      <xdr:row>106</xdr:row>
      <xdr:rowOff>39370</xdr:rowOff>
    </xdr:to>
    <xdr:sp macro="" textlink="">
      <xdr:nvSpPr>
        <xdr:cNvPr id="380" name="楕円 379"/>
        <xdr:cNvSpPr/>
      </xdr:nvSpPr>
      <xdr:spPr>
        <a:xfrm>
          <a:off x="86360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160020</xdr:rowOff>
    </xdr:from>
    <xdr:to>
      <xdr:col>55</xdr:col>
      <xdr:colOff>0</xdr:colOff>
      <xdr:row>105</xdr:row>
      <xdr:rowOff>160020</xdr:rowOff>
    </xdr:to>
    <xdr:cxnSp macro="">
      <xdr:nvCxnSpPr>
        <xdr:cNvPr id="381" name="直線コネクタ 380"/>
        <xdr:cNvCxnSpPr/>
      </xdr:nvCxnSpPr>
      <xdr:spPr>
        <a:xfrm>
          <a:off x="8686800" y="175907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109220</xdr:rowOff>
    </xdr:from>
    <xdr:to>
      <xdr:col>46</xdr:col>
      <xdr:colOff>38100</xdr:colOff>
      <xdr:row>106</xdr:row>
      <xdr:rowOff>39370</xdr:rowOff>
    </xdr:to>
    <xdr:sp macro="" textlink="">
      <xdr:nvSpPr>
        <xdr:cNvPr id="382" name="楕円 381"/>
        <xdr:cNvSpPr/>
      </xdr:nvSpPr>
      <xdr:spPr>
        <a:xfrm>
          <a:off x="7842250" y="17539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160020</xdr:rowOff>
    </xdr:from>
    <xdr:to>
      <xdr:col>50</xdr:col>
      <xdr:colOff>114300</xdr:colOff>
      <xdr:row>105</xdr:row>
      <xdr:rowOff>160020</xdr:rowOff>
    </xdr:to>
    <xdr:cxnSp macro="">
      <xdr:nvCxnSpPr>
        <xdr:cNvPr id="383" name="直線コネクタ 382"/>
        <xdr:cNvCxnSpPr/>
      </xdr:nvCxnSpPr>
      <xdr:spPr>
        <a:xfrm>
          <a:off x="7886700" y="175907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384" name="楕円 383"/>
        <xdr:cNvSpPr/>
      </xdr:nvSpPr>
      <xdr:spPr>
        <a:xfrm>
          <a:off x="702945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160020</xdr:rowOff>
    </xdr:to>
    <xdr:cxnSp macro="">
      <xdr:nvCxnSpPr>
        <xdr:cNvPr id="385" name="直線コネクタ 384"/>
        <xdr:cNvCxnSpPr/>
      </xdr:nvCxnSpPr>
      <xdr:spPr>
        <a:xfrm>
          <a:off x="7080250" y="17586961"/>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109220</xdr:rowOff>
    </xdr:from>
    <xdr:to>
      <xdr:col>36</xdr:col>
      <xdr:colOff>165100</xdr:colOff>
      <xdr:row>106</xdr:row>
      <xdr:rowOff>39370</xdr:rowOff>
    </xdr:to>
    <xdr:sp macro="" textlink="">
      <xdr:nvSpPr>
        <xdr:cNvPr id="386" name="楕円 385"/>
        <xdr:cNvSpPr/>
      </xdr:nvSpPr>
      <xdr:spPr>
        <a:xfrm>
          <a:off x="6235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160020</xdr:rowOff>
    </xdr:to>
    <xdr:cxnSp macro="">
      <xdr:nvCxnSpPr>
        <xdr:cNvPr id="387" name="直線コネクタ 386"/>
        <xdr:cNvCxnSpPr/>
      </xdr:nvCxnSpPr>
      <xdr:spPr>
        <a:xfrm flipV="1">
          <a:off x="6286500" y="17586961"/>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388" name="n_1aveValue【市民会館】&#10;一人当たり面積"/>
        <xdr:cNvSpPr txBox="1"/>
      </xdr:nvSpPr>
      <xdr:spPr>
        <a:xfrm>
          <a:off x="845827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389" name="n_2aveValue【市民会館】&#10;一人当たり面積"/>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390" name="n_3aveValue【市民会館】&#10;一人当たり面積"/>
        <xdr:cNvSpPr txBox="1"/>
      </xdr:nvSpPr>
      <xdr:spPr>
        <a:xfrm>
          <a:off x="68644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391" name="n_4aveValue【市民会館】&#10;一人当たり面積"/>
        <xdr:cNvSpPr txBox="1"/>
      </xdr:nvSpPr>
      <xdr:spPr>
        <a:xfrm>
          <a:off x="607067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30497</xdr:rowOff>
    </xdr:from>
    <xdr:ext cx="469744" cy="259045"/>
    <xdr:sp macro="" textlink="">
      <xdr:nvSpPr>
        <xdr:cNvPr id="392" name="n_1mainValue【市民会館】&#10;一人当たり面積"/>
        <xdr:cNvSpPr txBox="1"/>
      </xdr:nvSpPr>
      <xdr:spPr>
        <a:xfrm>
          <a:off x="845827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30497</xdr:rowOff>
    </xdr:from>
    <xdr:ext cx="469744" cy="259045"/>
    <xdr:sp macro="" textlink="">
      <xdr:nvSpPr>
        <xdr:cNvPr id="393" name="n_2mainValue【市民会館】&#10;一人当たり面積"/>
        <xdr:cNvSpPr txBox="1"/>
      </xdr:nvSpPr>
      <xdr:spPr>
        <a:xfrm>
          <a:off x="767722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394" name="n_3mainValue【市民会館】&#10;一人当たり面積"/>
        <xdr:cNvSpPr txBox="1"/>
      </xdr:nvSpPr>
      <xdr:spPr>
        <a:xfrm>
          <a:off x="68644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30497</xdr:rowOff>
    </xdr:from>
    <xdr:ext cx="469744" cy="259045"/>
    <xdr:sp macro="" textlink="">
      <xdr:nvSpPr>
        <xdr:cNvPr id="395" name="n_4mainValue【市民会館】&#10;一人当たり面積"/>
        <xdr:cNvSpPr txBox="1"/>
      </xdr:nvSpPr>
      <xdr:spPr>
        <a:xfrm>
          <a:off x="607067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21" name="直線コネクタ 420"/>
        <xdr:cNvCxnSpPr/>
      </xdr:nvCxnSpPr>
      <xdr:spPr>
        <a:xfrm flipV="1">
          <a:off x="14699614" y="5660027"/>
          <a:ext cx="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2" name="【一般廃棄物処理施設】&#10;有形固定資産減価償却率最小値テキスト"/>
        <xdr:cNvSpPr txBox="1"/>
      </xdr:nvSpPr>
      <xdr:spPr>
        <a:xfrm>
          <a:off x="1473835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3" name="直線コネクタ 422"/>
        <xdr:cNvCxnSpPr/>
      </xdr:nvCxnSpPr>
      <xdr:spPr>
        <a:xfrm>
          <a:off x="146113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4" name="【一般廃棄物処理施設】&#10;有形固定資産減価償却率最大値テキスト"/>
        <xdr:cNvSpPr txBox="1"/>
      </xdr:nvSpPr>
      <xdr:spPr>
        <a:xfrm>
          <a:off x="14738350" y="544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5" name="直線コネクタ 424"/>
        <xdr:cNvCxnSpPr/>
      </xdr:nvCxnSpPr>
      <xdr:spPr>
        <a:xfrm>
          <a:off x="14611350" y="5660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26" name="【一般廃棄物処理施設】&#10;有形固定資産減価償却率平均値テキスト"/>
        <xdr:cNvSpPr txBox="1"/>
      </xdr:nvSpPr>
      <xdr:spPr>
        <a:xfrm>
          <a:off x="14738350" y="6253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7" name="フローチャート: 判断 426"/>
        <xdr:cNvSpPr/>
      </xdr:nvSpPr>
      <xdr:spPr>
        <a:xfrm>
          <a:off x="14649450" y="63953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8" name="フローチャート: 判断 427"/>
        <xdr:cNvSpPr/>
      </xdr:nvSpPr>
      <xdr:spPr>
        <a:xfrm>
          <a:off x="1388745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29" name="フローチャート: 判断 428"/>
        <xdr:cNvSpPr/>
      </xdr:nvSpPr>
      <xdr:spPr>
        <a:xfrm>
          <a:off x="13093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30" name="フローチャート: 判断 429"/>
        <xdr:cNvSpPr/>
      </xdr:nvSpPr>
      <xdr:spPr>
        <a:xfrm>
          <a:off x="12299950" y="6437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31" name="フローチャート: 判断 430"/>
        <xdr:cNvSpPr/>
      </xdr:nvSpPr>
      <xdr:spPr>
        <a:xfrm>
          <a:off x="114871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125004</xdr:rowOff>
    </xdr:from>
    <xdr:to>
      <xdr:col>85</xdr:col>
      <xdr:colOff>177800</xdr:colOff>
      <xdr:row>40</xdr:row>
      <xdr:rowOff>55154</xdr:rowOff>
    </xdr:to>
    <xdr:sp macro="" textlink="">
      <xdr:nvSpPr>
        <xdr:cNvPr id="437" name="楕円 436"/>
        <xdr:cNvSpPr/>
      </xdr:nvSpPr>
      <xdr:spPr>
        <a:xfrm>
          <a:off x="14649450" y="65702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103431</xdr:rowOff>
    </xdr:from>
    <xdr:ext cx="405111" cy="259045"/>
    <xdr:sp macro="" textlink="">
      <xdr:nvSpPr>
        <xdr:cNvPr id="438" name="【一般廃棄物処理施設】&#10;有形固定資産減価償却率該当値テキスト"/>
        <xdr:cNvSpPr txBox="1"/>
      </xdr:nvSpPr>
      <xdr:spPr>
        <a:xfrm>
          <a:off x="14738350" y="6548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80917</xdr:rowOff>
    </xdr:from>
    <xdr:to>
      <xdr:col>81</xdr:col>
      <xdr:colOff>101600</xdr:colOff>
      <xdr:row>40</xdr:row>
      <xdr:rowOff>11067</xdr:rowOff>
    </xdr:to>
    <xdr:sp macro="" textlink="">
      <xdr:nvSpPr>
        <xdr:cNvPr id="439" name="楕円 438"/>
        <xdr:cNvSpPr/>
      </xdr:nvSpPr>
      <xdr:spPr>
        <a:xfrm>
          <a:off x="13887450" y="65261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131717</xdr:rowOff>
    </xdr:from>
    <xdr:to>
      <xdr:col>85</xdr:col>
      <xdr:colOff>127000</xdr:colOff>
      <xdr:row>40</xdr:row>
      <xdr:rowOff>4354</xdr:rowOff>
    </xdr:to>
    <xdr:cxnSp macro="">
      <xdr:nvCxnSpPr>
        <xdr:cNvPr id="440" name="直線コネクタ 439"/>
        <xdr:cNvCxnSpPr/>
      </xdr:nvCxnSpPr>
      <xdr:spPr>
        <a:xfrm>
          <a:off x="13938250" y="6576967"/>
          <a:ext cx="762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441" name="楕円 440"/>
        <xdr:cNvSpPr/>
      </xdr:nvSpPr>
      <xdr:spPr>
        <a:xfrm>
          <a:off x="13093700" y="64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131717</xdr:rowOff>
    </xdr:to>
    <xdr:cxnSp macro="">
      <xdr:nvCxnSpPr>
        <xdr:cNvPr id="442" name="直線コネクタ 441"/>
        <xdr:cNvCxnSpPr/>
      </xdr:nvCxnSpPr>
      <xdr:spPr>
        <a:xfrm>
          <a:off x="13144500" y="6524716"/>
          <a:ext cx="7937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443" name="楕円 442"/>
        <xdr:cNvSpPr/>
      </xdr:nvSpPr>
      <xdr:spPr>
        <a:xfrm>
          <a:off x="12299950" y="64345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79466</xdr:rowOff>
    </xdr:to>
    <xdr:cxnSp macro="">
      <xdr:nvCxnSpPr>
        <xdr:cNvPr id="444" name="直線コネクタ 443"/>
        <xdr:cNvCxnSpPr/>
      </xdr:nvCxnSpPr>
      <xdr:spPr>
        <a:xfrm>
          <a:off x="12344400" y="6478996"/>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98878</xdr:rowOff>
    </xdr:from>
    <xdr:to>
      <xdr:col>67</xdr:col>
      <xdr:colOff>101600</xdr:colOff>
      <xdr:row>39</xdr:row>
      <xdr:rowOff>29028</xdr:rowOff>
    </xdr:to>
    <xdr:sp macro="" textlink="">
      <xdr:nvSpPr>
        <xdr:cNvPr id="445" name="楕円 444"/>
        <xdr:cNvSpPr/>
      </xdr:nvSpPr>
      <xdr:spPr>
        <a:xfrm>
          <a:off x="11487150" y="6379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149678</xdr:rowOff>
    </xdr:from>
    <xdr:to>
      <xdr:col>71</xdr:col>
      <xdr:colOff>177800</xdr:colOff>
      <xdr:row>39</xdr:row>
      <xdr:rowOff>33746</xdr:rowOff>
    </xdr:to>
    <xdr:cxnSp macro="">
      <xdr:nvCxnSpPr>
        <xdr:cNvPr id="446" name="直線コネクタ 445"/>
        <xdr:cNvCxnSpPr/>
      </xdr:nvCxnSpPr>
      <xdr:spPr>
        <a:xfrm>
          <a:off x="11537950" y="6429828"/>
          <a:ext cx="80645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47" name="n_1aveValue【一般廃棄物処理施設】&#10;有形固定資産減価償却率"/>
        <xdr:cNvSpPr txBox="1"/>
      </xdr:nvSpPr>
      <xdr:spPr>
        <a:xfrm>
          <a:off x="1374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448" name="n_2aveValue【一般廃棄物処理施設】&#10;有形固定資産減価償却率"/>
        <xdr:cNvSpPr txBox="1"/>
      </xdr:nvSpPr>
      <xdr:spPr>
        <a:xfrm>
          <a:off x="1296099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449" name="n_3aveValue【一般廃棄物処理施設】&#10;有形固定資産減価償却率"/>
        <xdr:cNvSpPr txBox="1"/>
      </xdr:nvSpPr>
      <xdr:spPr>
        <a:xfrm>
          <a:off x="12167244"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450" name="n_4aveValue【一般廃棄物処理施設】&#10;有形固定資産減価償却率"/>
        <xdr:cNvSpPr txBox="1"/>
      </xdr:nvSpPr>
      <xdr:spPr>
        <a:xfrm>
          <a:off x="113544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2194</xdr:rowOff>
    </xdr:from>
    <xdr:ext cx="405111" cy="259045"/>
    <xdr:sp macro="" textlink="">
      <xdr:nvSpPr>
        <xdr:cNvPr id="451" name="n_1mainValue【一般廃棄物処理施設】&#10;有形固定資産減価償却率"/>
        <xdr:cNvSpPr txBox="1"/>
      </xdr:nvSpPr>
      <xdr:spPr>
        <a:xfrm>
          <a:off x="13742044" y="661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452" name="n_2mainValue【一般廃棄物処理施設】&#10;有形固定資産減価償却率"/>
        <xdr:cNvSpPr txBox="1"/>
      </xdr:nvSpPr>
      <xdr:spPr>
        <a:xfrm>
          <a:off x="12960994" y="6566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101073</xdr:rowOff>
    </xdr:from>
    <xdr:ext cx="405111" cy="259045"/>
    <xdr:sp macro="" textlink="">
      <xdr:nvSpPr>
        <xdr:cNvPr id="453" name="n_3mainValue【一般廃棄物処理施設】&#10;有形固定資産減価償却率"/>
        <xdr:cNvSpPr txBox="1"/>
      </xdr:nvSpPr>
      <xdr:spPr>
        <a:xfrm>
          <a:off x="121672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454" name="n_4mainValue【一般廃棄物処理施設】&#10;有形固定資産減価償却率"/>
        <xdr:cNvSpPr txBox="1"/>
      </xdr:nvSpPr>
      <xdr:spPr>
        <a:xfrm>
          <a:off x="113544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76" name="直線コネクタ 475"/>
        <xdr:cNvCxnSpPr/>
      </xdr:nvCxnSpPr>
      <xdr:spPr>
        <a:xfrm flipV="1">
          <a:off x="19951064" y="5702813"/>
          <a:ext cx="0" cy="120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77" name="【一般廃棄物処理施設】&#10;一人当たり有形固定資産（償却資産）額最小値テキスト"/>
        <xdr:cNvSpPr txBox="1"/>
      </xdr:nvSpPr>
      <xdr:spPr>
        <a:xfrm>
          <a:off x="19989800" y="691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78" name="直線コネクタ 477"/>
        <xdr:cNvCxnSpPr/>
      </xdr:nvCxnSpPr>
      <xdr:spPr>
        <a:xfrm>
          <a:off x="19881850" y="6906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79" name="【一般廃棄物処理施設】&#10;一人当たり有形固定資産（償却資産）額最大値テキスト"/>
        <xdr:cNvSpPr txBox="1"/>
      </xdr:nvSpPr>
      <xdr:spPr>
        <a:xfrm>
          <a:off x="19989800" y="548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480" name="直線コネクタ 479"/>
        <xdr:cNvCxnSpPr/>
      </xdr:nvCxnSpPr>
      <xdr:spPr>
        <a:xfrm>
          <a:off x="19881850" y="5702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481" name="【一般廃棄物処理施設】&#10;一人当たり有形固定資産（償却資産）額平均値テキスト"/>
        <xdr:cNvSpPr txBox="1"/>
      </xdr:nvSpPr>
      <xdr:spPr>
        <a:xfrm>
          <a:off x="19989800" y="645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482" name="フローチャート: 判断 481"/>
        <xdr:cNvSpPr/>
      </xdr:nvSpPr>
      <xdr:spPr>
        <a:xfrm>
          <a:off x="19900900" y="64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483" name="フローチャート: 判断 482"/>
        <xdr:cNvSpPr/>
      </xdr:nvSpPr>
      <xdr:spPr>
        <a:xfrm>
          <a:off x="19157950" y="64521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484" name="フローチャート: 判断 483"/>
        <xdr:cNvSpPr/>
      </xdr:nvSpPr>
      <xdr:spPr>
        <a:xfrm>
          <a:off x="18345150" y="644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485" name="フローチャート: 判断 484"/>
        <xdr:cNvSpPr/>
      </xdr:nvSpPr>
      <xdr:spPr>
        <a:xfrm>
          <a:off x="17551400" y="644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486" name="フローチャート: 判断 485"/>
        <xdr:cNvSpPr/>
      </xdr:nvSpPr>
      <xdr:spPr>
        <a:xfrm>
          <a:off x="16757650" y="646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145283</xdr:rowOff>
    </xdr:from>
    <xdr:to>
      <xdr:col>116</xdr:col>
      <xdr:colOff>114300</xdr:colOff>
      <xdr:row>39</xdr:row>
      <xdr:rowOff>75433</xdr:rowOff>
    </xdr:to>
    <xdr:sp macro="" textlink="">
      <xdr:nvSpPr>
        <xdr:cNvPr id="492" name="楕円 491"/>
        <xdr:cNvSpPr/>
      </xdr:nvSpPr>
      <xdr:spPr>
        <a:xfrm>
          <a:off x="19900900" y="6425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168160</xdr:rowOff>
    </xdr:from>
    <xdr:ext cx="534377" cy="259045"/>
    <xdr:sp macro="" textlink="">
      <xdr:nvSpPr>
        <xdr:cNvPr id="493" name="【一般廃棄物処理施設】&#10;一人当たり有形固定資産（償却資産）額該当値テキスト"/>
        <xdr:cNvSpPr txBox="1"/>
      </xdr:nvSpPr>
      <xdr:spPr>
        <a:xfrm>
          <a:off x="19989800" y="62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156109</xdr:rowOff>
    </xdr:from>
    <xdr:to>
      <xdr:col>112</xdr:col>
      <xdr:colOff>38100</xdr:colOff>
      <xdr:row>39</xdr:row>
      <xdr:rowOff>86259</xdr:rowOff>
    </xdr:to>
    <xdr:sp macro="" textlink="">
      <xdr:nvSpPr>
        <xdr:cNvPr id="494" name="楕円 493"/>
        <xdr:cNvSpPr/>
      </xdr:nvSpPr>
      <xdr:spPr>
        <a:xfrm>
          <a:off x="19157950" y="64362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24633</xdr:rowOff>
    </xdr:from>
    <xdr:to>
      <xdr:col>116</xdr:col>
      <xdr:colOff>63500</xdr:colOff>
      <xdr:row>39</xdr:row>
      <xdr:rowOff>35459</xdr:rowOff>
    </xdr:to>
    <xdr:cxnSp macro="">
      <xdr:nvCxnSpPr>
        <xdr:cNvPr id="495" name="直線コネクタ 494"/>
        <xdr:cNvCxnSpPr/>
      </xdr:nvCxnSpPr>
      <xdr:spPr>
        <a:xfrm flipV="1">
          <a:off x="19202400" y="6469883"/>
          <a:ext cx="7493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153768</xdr:rowOff>
    </xdr:from>
    <xdr:to>
      <xdr:col>107</xdr:col>
      <xdr:colOff>101600</xdr:colOff>
      <xdr:row>39</xdr:row>
      <xdr:rowOff>83918</xdr:rowOff>
    </xdr:to>
    <xdr:sp macro="" textlink="">
      <xdr:nvSpPr>
        <xdr:cNvPr id="496" name="楕円 495"/>
        <xdr:cNvSpPr/>
      </xdr:nvSpPr>
      <xdr:spPr>
        <a:xfrm>
          <a:off x="18345150" y="64339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33118</xdr:rowOff>
    </xdr:from>
    <xdr:to>
      <xdr:col>111</xdr:col>
      <xdr:colOff>177800</xdr:colOff>
      <xdr:row>39</xdr:row>
      <xdr:rowOff>35459</xdr:rowOff>
    </xdr:to>
    <xdr:cxnSp macro="">
      <xdr:nvCxnSpPr>
        <xdr:cNvPr id="497" name="直線コネクタ 496"/>
        <xdr:cNvCxnSpPr/>
      </xdr:nvCxnSpPr>
      <xdr:spPr>
        <a:xfrm>
          <a:off x="18395950" y="6478368"/>
          <a:ext cx="80645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141314</xdr:rowOff>
    </xdr:from>
    <xdr:to>
      <xdr:col>102</xdr:col>
      <xdr:colOff>165100</xdr:colOff>
      <xdr:row>39</xdr:row>
      <xdr:rowOff>71464</xdr:rowOff>
    </xdr:to>
    <xdr:sp macro="" textlink="">
      <xdr:nvSpPr>
        <xdr:cNvPr id="498" name="楕円 497"/>
        <xdr:cNvSpPr/>
      </xdr:nvSpPr>
      <xdr:spPr>
        <a:xfrm>
          <a:off x="17551400" y="6421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20664</xdr:rowOff>
    </xdr:from>
    <xdr:to>
      <xdr:col>107</xdr:col>
      <xdr:colOff>50800</xdr:colOff>
      <xdr:row>39</xdr:row>
      <xdr:rowOff>33118</xdr:rowOff>
    </xdr:to>
    <xdr:cxnSp macro="">
      <xdr:nvCxnSpPr>
        <xdr:cNvPr id="499" name="直線コネクタ 498"/>
        <xdr:cNvCxnSpPr/>
      </xdr:nvCxnSpPr>
      <xdr:spPr>
        <a:xfrm>
          <a:off x="17602200" y="6465914"/>
          <a:ext cx="79375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143677</xdr:rowOff>
    </xdr:from>
    <xdr:to>
      <xdr:col>98</xdr:col>
      <xdr:colOff>38100</xdr:colOff>
      <xdr:row>39</xdr:row>
      <xdr:rowOff>73827</xdr:rowOff>
    </xdr:to>
    <xdr:sp macro="" textlink="">
      <xdr:nvSpPr>
        <xdr:cNvPr id="500" name="楕円 499"/>
        <xdr:cNvSpPr/>
      </xdr:nvSpPr>
      <xdr:spPr>
        <a:xfrm>
          <a:off x="16757650" y="6423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20664</xdr:rowOff>
    </xdr:from>
    <xdr:to>
      <xdr:col>102</xdr:col>
      <xdr:colOff>114300</xdr:colOff>
      <xdr:row>39</xdr:row>
      <xdr:rowOff>23027</xdr:rowOff>
    </xdr:to>
    <xdr:cxnSp macro="">
      <xdr:nvCxnSpPr>
        <xdr:cNvPr id="501" name="直線コネクタ 500"/>
        <xdr:cNvCxnSpPr/>
      </xdr:nvCxnSpPr>
      <xdr:spPr>
        <a:xfrm flipV="1">
          <a:off x="16802100" y="6465914"/>
          <a:ext cx="8001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02" name="n_1aveValue【一般廃棄物処理施設】&#10;一人当たり有形固定資産（償却資産）額"/>
        <xdr:cNvSpPr txBox="1"/>
      </xdr:nvSpPr>
      <xdr:spPr>
        <a:xfrm>
          <a:off x="18947911" y="654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503" name="n_2aveValue【一般廃棄物処理施設】&#10;一人当たり有形固定資産（償却資産）額"/>
        <xdr:cNvSpPr txBox="1"/>
      </xdr:nvSpPr>
      <xdr:spPr>
        <a:xfrm>
          <a:off x="18166861" y="65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504" name="n_3aveValue【一般廃棄物処理施設】&#10;一人当たり有形固定資産（償却資産）額"/>
        <xdr:cNvSpPr txBox="1"/>
      </xdr:nvSpPr>
      <xdr:spPr>
        <a:xfrm>
          <a:off x="17354061" y="65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505" name="n_4aveValue【一般廃棄物処理施設】&#10;一人当たり有形固定資産（償却資産）額"/>
        <xdr:cNvSpPr txBox="1"/>
      </xdr:nvSpPr>
      <xdr:spPr>
        <a:xfrm>
          <a:off x="16560311" y="656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102786</xdr:rowOff>
    </xdr:from>
    <xdr:ext cx="534377" cy="259045"/>
    <xdr:sp macro="" textlink="">
      <xdr:nvSpPr>
        <xdr:cNvPr id="506" name="n_1mainValue【一般廃棄物処理施設】&#10;一人当たり有形固定資産（償却資産）額"/>
        <xdr:cNvSpPr txBox="1"/>
      </xdr:nvSpPr>
      <xdr:spPr>
        <a:xfrm>
          <a:off x="18947911" y="62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100445</xdr:rowOff>
    </xdr:from>
    <xdr:ext cx="534377" cy="259045"/>
    <xdr:sp macro="" textlink="">
      <xdr:nvSpPr>
        <xdr:cNvPr id="507" name="n_2mainValue【一般廃棄物処理施設】&#10;一人当たり有形固定資産（償却資産）額"/>
        <xdr:cNvSpPr txBox="1"/>
      </xdr:nvSpPr>
      <xdr:spPr>
        <a:xfrm>
          <a:off x="18166861" y="62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87991</xdr:rowOff>
    </xdr:from>
    <xdr:ext cx="534377" cy="259045"/>
    <xdr:sp macro="" textlink="">
      <xdr:nvSpPr>
        <xdr:cNvPr id="508" name="n_3mainValue【一般廃棄物処理施設】&#10;一人当たり有形固定資産（償却資産）額"/>
        <xdr:cNvSpPr txBox="1"/>
      </xdr:nvSpPr>
      <xdr:spPr>
        <a:xfrm>
          <a:off x="17354061" y="62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90355</xdr:rowOff>
    </xdr:from>
    <xdr:ext cx="534377" cy="259045"/>
    <xdr:sp macro="" textlink="">
      <xdr:nvSpPr>
        <xdr:cNvPr id="509" name="n_4mainValue【一般廃棄物処理施設】&#10;一人当たり有形固定資産（償却資産）額"/>
        <xdr:cNvSpPr txBox="1"/>
      </xdr:nvSpPr>
      <xdr:spPr>
        <a:xfrm>
          <a:off x="16560311" y="620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35" name="直線コネクタ 534"/>
        <xdr:cNvCxnSpPr/>
      </xdr:nvCxnSpPr>
      <xdr:spPr>
        <a:xfrm flipV="1">
          <a:off x="14699614" y="924360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38" name="【保健センター・保健所】&#10;有形固定資産減価償却率最大値テキスト"/>
        <xdr:cNvSpPr txBox="1"/>
      </xdr:nvSpPr>
      <xdr:spPr>
        <a:xfrm>
          <a:off x="1473835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39" name="直線コネクタ 538"/>
        <xdr:cNvCxnSpPr/>
      </xdr:nvCxnSpPr>
      <xdr:spPr>
        <a:xfrm>
          <a:off x="146113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40" name="【保健センター・保健所】&#10;有形固定資産減価償却率平均値テキスト"/>
        <xdr:cNvSpPr txBox="1"/>
      </xdr:nvSpPr>
      <xdr:spPr>
        <a:xfrm>
          <a:off x="14738350" y="9783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41" name="フローチャート: 判断 540"/>
        <xdr:cNvSpPr/>
      </xdr:nvSpPr>
      <xdr:spPr>
        <a:xfrm>
          <a:off x="14649450" y="99252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2" name="フローチャート: 判断 541"/>
        <xdr:cNvSpPr/>
      </xdr:nvSpPr>
      <xdr:spPr>
        <a:xfrm>
          <a:off x="1388745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3" name="フローチャート: 判断 542"/>
        <xdr:cNvSpPr/>
      </xdr:nvSpPr>
      <xdr:spPr>
        <a:xfrm>
          <a:off x="13093700" y="989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4" name="フローチャート: 判断 543"/>
        <xdr:cNvSpPr/>
      </xdr:nvSpPr>
      <xdr:spPr>
        <a:xfrm>
          <a:off x="12299950" y="98662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5" name="フローチャート: 判断 544"/>
        <xdr:cNvSpPr/>
      </xdr:nvSpPr>
      <xdr:spPr>
        <a:xfrm>
          <a:off x="1148715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51" name="楕円 550"/>
        <xdr:cNvSpPr/>
      </xdr:nvSpPr>
      <xdr:spPr>
        <a:xfrm>
          <a:off x="14649450" y="99758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52" name="【保健センター・保健所】&#10;有形固定資産減価償却率該当値テキスト"/>
        <xdr:cNvSpPr txBox="1"/>
      </xdr:nvSpPr>
      <xdr:spPr>
        <a:xfrm>
          <a:off x="1473835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553" name="楕円 552"/>
        <xdr:cNvSpPr/>
      </xdr:nvSpPr>
      <xdr:spPr>
        <a:xfrm>
          <a:off x="13887450" y="99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114300</xdr:rowOff>
    </xdr:to>
    <xdr:cxnSp macro="">
      <xdr:nvCxnSpPr>
        <xdr:cNvPr id="554" name="直線コネクタ 553"/>
        <xdr:cNvCxnSpPr/>
      </xdr:nvCxnSpPr>
      <xdr:spPr>
        <a:xfrm>
          <a:off x="13938250" y="9990727"/>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55" name="楕円 554"/>
        <xdr:cNvSpPr/>
      </xdr:nvSpPr>
      <xdr:spPr>
        <a:xfrm>
          <a:off x="13093700" y="9910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78377</xdr:rowOff>
    </xdr:to>
    <xdr:cxnSp macro="">
      <xdr:nvCxnSpPr>
        <xdr:cNvPr id="556" name="直線コネクタ 555"/>
        <xdr:cNvCxnSpPr/>
      </xdr:nvCxnSpPr>
      <xdr:spPr>
        <a:xfrm>
          <a:off x="13144500" y="9954804"/>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57" name="楕円 556"/>
        <xdr:cNvSpPr/>
      </xdr:nvSpPr>
      <xdr:spPr>
        <a:xfrm>
          <a:off x="12299950" y="98744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42454</xdr:rowOff>
    </xdr:to>
    <xdr:cxnSp macro="">
      <xdr:nvCxnSpPr>
        <xdr:cNvPr id="558" name="直線コネクタ 557"/>
        <xdr:cNvCxnSpPr/>
      </xdr:nvCxnSpPr>
      <xdr:spPr>
        <a:xfrm>
          <a:off x="12344400" y="9918881"/>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9" name="楕円 558"/>
        <xdr:cNvSpPr/>
      </xdr:nvSpPr>
      <xdr:spPr>
        <a:xfrm>
          <a:off x="11487150" y="9913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xdr:rowOff>
    </xdr:from>
    <xdr:to>
      <xdr:col>71</xdr:col>
      <xdr:colOff>177800</xdr:colOff>
      <xdr:row>60</xdr:row>
      <xdr:rowOff>45720</xdr:rowOff>
    </xdr:to>
    <xdr:cxnSp macro="">
      <xdr:nvCxnSpPr>
        <xdr:cNvPr id="560" name="直線コネクタ 559"/>
        <xdr:cNvCxnSpPr/>
      </xdr:nvCxnSpPr>
      <xdr:spPr>
        <a:xfrm flipV="1">
          <a:off x="11537950" y="9918881"/>
          <a:ext cx="8064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1" name="n_1aveValue【保健センター・保健所】&#10;有形固定資産減価償却率"/>
        <xdr:cNvSpPr txBox="1"/>
      </xdr:nvSpPr>
      <xdr:spPr>
        <a:xfrm>
          <a:off x="13742044" y="970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2" name="n_2aveValue【保健センター・保健所】&#10;有形固定資産減価償却率"/>
        <xdr:cNvSpPr txBox="1"/>
      </xdr:nvSpPr>
      <xdr:spPr>
        <a:xfrm>
          <a:off x="1296099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563" name="n_3aveValue【保健センター・保健所】&#10;有形固定資産減価償却率"/>
        <xdr:cNvSpPr txBox="1"/>
      </xdr:nvSpPr>
      <xdr:spPr>
        <a:xfrm>
          <a:off x="12167244" y="964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4" name="n_4aveValue【保健センター・保健所】&#10;有形固定資産減価償却率"/>
        <xdr:cNvSpPr txBox="1"/>
      </xdr:nvSpPr>
      <xdr:spPr>
        <a:xfrm>
          <a:off x="113544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565" name="n_1mainValue【保健センター・保健所】&#10;有形固定資産減価償却率"/>
        <xdr:cNvSpPr txBox="1"/>
      </xdr:nvSpPr>
      <xdr:spPr>
        <a:xfrm>
          <a:off x="1374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566" name="n_2mainValue【保健センター・保健所】&#10;有形固定資産減価償却率"/>
        <xdr:cNvSpPr txBox="1"/>
      </xdr:nvSpPr>
      <xdr:spPr>
        <a:xfrm>
          <a:off x="1296099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67" name="n_3mainValue【保健センター・保健所】&#10;有形固定資産減価償却率"/>
        <xdr:cNvSpPr txBox="1"/>
      </xdr:nvSpPr>
      <xdr:spPr>
        <a:xfrm>
          <a:off x="121672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8" name="n_4mainValue【保健センター・保健所】&#10;有形固定資産減価償却率"/>
        <xdr:cNvSpPr txBox="1"/>
      </xdr:nvSpPr>
      <xdr:spPr>
        <a:xfrm>
          <a:off x="113544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4" name="直線コネクタ 593"/>
        <xdr:cNvCxnSpPr/>
      </xdr:nvCxnSpPr>
      <xdr:spPr>
        <a:xfrm flipV="1">
          <a:off x="19951064" y="9317265"/>
          <a:ext cx="0" cy="136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5" name="【保健センター・保健所】&#10;一人当たり面積最小値テキスト"/>
        <xdr:cNvSpPr txBox="1"/>
      </xdr:nvSpPr>
      <xdr:spPr>
        <a:xfrm>
          <a:off x="1998980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6" name="直線コネクタ 595"/>
        <xdr:cNvCxnSpPr/>
      </xdr:nvCxnSpPr>
      <xdr:spPr>
        <a:xfrm>
          <a:off x="1988185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7" name="【保健センター・保健所】&#10;一人当たり面積最大値テキスト"/>
        <xdr:cNvSpPr txBox="1"/>
      </xdr:nvSpPr>
      <xdr:spPr>
        <a:xfrm>
          <a:off x="19989800" y="909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98" name="直線コネクタ 597"/>
        <xdr:cNvCxnSpPr/>
      </xdr:nvCxnSpPr>
      <xdr:spPr>
        <a:xfrm>
          <a:off x="198818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9" name="【保健センター・保健所】&#10;一人当たり面積平均値テキスト"/>
        <xdr:cNvSpPr txBox="1"/>
      </xdr:nvSpPr>
      <xdr:spPr>
        <a:xfrm>
          <a:off x="199898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00" name="フローチャート: 判断 599"/>
        <xdr:cNvSpPr/>
      </xdr:nvSpPr>
      <xdr:spPr>
        <a:xfrm>
          <a:off x="1990090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1" name="フローチャート: 判断 600"/>
        <xdr:cNvSpPr/>
      </xdr:nvSpPr>
      <xdr:spPr>
        <a:xfrm>
          <a:off x="19157950" y="102144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2" name="フローチャート: 判断 601"/>
        <xdr:cNvSpPr/>
      </xdr:nvSpPr>
      <xdr:spPr>
        <a:xfrm>
          <a:off x="183451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3" name="フローチャート: 判断 602"/>
        <xdr:cNvSpPr/>
      </xdr:nvSpPr>
      <xdr:spPr>
        <a:xfrm>
          <a:off x="175514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04" name="フローチャート: 判断 603"/>
        <xdr:cNvSpPr/>
      </xdr:nvSpPr>
      <xdr:spPr>
        <a:xfrm>
          <a:off x="167576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610" name="楕円 609"/>
        <xdr:cNvSpPr/>
      </xdr:nvSpPr>
      <xdr:spPr>
        <a:xfrm>
          <a:off x="19900900" y="10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611" name="【保健センター・保健所】&#10;一人当たり面積該当値テキスト"/>
        <xdr:cNvSpPr txBox="1"/>
      </xdr:nvSpPr>
      <xdr:spPr>
        <a:xfrm>
          <a:off x="19989800" y="104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612" name="楕円 611"/>
        <xdr:cNvSpPr/>
      </xdr:nvSpPr>
      <xdr:spPr>
        <a:xfrm>
          <a:off x="19157950" y="10419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613" name="直線コネクタ 612"/>
        <xdr:cNvCxnSpPr/>
      </xdr:nvCxnSpPr>
      <xdr:spPr>
        <a:xfrm>
          <a:off x="19202400" y="1047024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614" name="楕円 613"/>
        <xdr:cNvSpPr/>
      </xdr:nvSpPr>
      <xdr:spPr>
        <a:xfrm>
          <a:off x="18345150" y="10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615" name="直線コネクタ 614"/>
        <xdr:cNvCxnSpPr/>
      </xdr:nvCxnSpPr>
      <xdr:spPr>
        <a:xfrm>
          <a:off x="18395950" y="1047024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11793</xdr:rowOff>
    </xdr:from>
    <xdr:to>
      <xdr:col>102</xdr:col>
      <xdr:colOff>165100</xdr:colOff>
      <xdr:row>63</xdr:row>
      <xdr:rowOff>113393</xdr:rowOff>
    </xdr:to>
    <xdr:sp macro="" textlink="">
      <xdr:nvSpPr>
        <xdr:cNvPr id="616" name="楕円 615"/>
        <xdr:cNvSpPr/>
      </xdr:nvSpPr>
      <xdr:spPr>
        <a:xfrm>
          <a:off x="17551400" y="10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62593</xdr:rowOff>
    </xdr:from>
    <xdr:to>
      <xdr:col>107</xdr:col>
      <xdr:colOff>50800</xdr:colOff>
      <xdr:row>63</xdr:row>
      <xdr:rowOff>62593</xdr:rowOff>
    </xdr:to>
    <xdr:cxnSp macro="">
      <xdr:nvCxnSpPr>
        <xdr:cNvPr id="617" name="直線コネクタ 616"/>
        <xdr:cNvCxnSpPr/>
      </xdr:nvCxnSpPr>
      <xdr:spPr>
        <a:xfrm>
          <a:off x="17602200" y="104702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18" name="楕円 617"/>
        <xdr:cNvSpPr/>
      </xdr:nvSpPr>
      <xdr:spPr>
        <a:xfrm>
          <a:off x="16757650" y="10419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62593</xdr:rowOff>
    </xdr:from>
    <xdr:to>
      <xdr:col>102</xdr:col>
      <xdr:colOff>114300</xdr:colOff>
      <xdr:row>63</xdr:row>
      <xdr:rowOff>62593</xdr:rowOff>
    </xdr:to>
    <xdr:cxnSp macro="">
      <xdr:nvCxnSpPr>
        <xdr:cNvPr id="619" name="直線コネクタ 618"/>
        <xdr:cNvCxnSpPr/>
      </xdr:nvCxnSpPr>
      <xdr:spPr>
        <a:xfrm>
          <a:off x="16802100" y="104702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20" name="n_1aveValue【保健センター・保健所】&#10;一人当たり面積"/>
        <xdr:cNvSpPr txBox="1"/>
      </xdr:nvSpPr>
      <xdr:spPr>
        <a:xfrm>
          <a:off x="189802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1" name="n_2aveValue【保健センター・保健所】&#10;一人当たり面積"/>
        <xdr:cNvSpPr txBox="1"/>
      </xdr:nvSpPr>
      <xdr:spPr>
        <a:xfrm>
          <a:off x="181801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22" name="n_3aveValue【保健センター・保健所】&#10;一人当たり面積"/>
        <xdr:cNvSpPr txBox="1"/>
      </xdr:nvSpPr>
      <xdr:spPr>
        <a:xfrm>
          <a:off x="1738637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623" name="n_4aveValue【保健センター・保健所】&#10;一人当たり面積"/>
        <xdr:cNvSpPr txBox="1"/>
      </xdr:nvSpPr>
      <xdr:spPr>
        <a:xfrm>
          <a:off x="165926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624" name="n_1mainValue【保健センター・保健所】&#10;一人当たり面積"/>
        <xdr:cNvSpPr txBox="1"/>
      </xdr:nvSpPr>
      <xdr:spPr>
        <a:xfrm>
          <a:off x="18980227"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625" name="n_2mainValue【保健センター・保健所】&#10;一人当たり面積"/>
        <xdr:cNvSpPr txBox="1"/>
      </xdr:nvSpPr>
      <xdr:spPr>
        <a:xfrm>
          <a:off x="18180127"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104520</xdr:rowOff>
    </xdr:from>
    <xdr:ext cx="469744" cy="259045"/>
    <xdr:sp macro="" textlink="">
      <xdr:nvSpPr>
        <xdr:cNvPr id="626" name="n_3mainValue【保健センター・保健所】&#10;一人当たり面積"/>
        <xdr:cNvSpPr txBox="1"/>
      </xdr:nvSpPr>
      <xdr:spPr>
        <a:xfrm>
          <a:off x="17386377"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627" name="n_4mainValue【保健センター・保健所】&#10;一人当たり面積"/>
        <xdr:cNvSpPr txBox="1"/>
      </xdr:nvSpPr>
      <xdr:spPr>
        <a:xfrm>
          <a:off x="16592627"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53" name="直線コネクタ 652"/>
        <xdr:cNvCxnSpPr/>
      </xdr:nvCxnSpPr>
      <xdr:spPr>
        <a:xfrm flipV="1">
          <a:off x="14699614" y="12928781"/>
          <a:ext cx="0" cy="141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54" name="【消防施設】&#10;有形固定資産減価償却率最小値テキスト"/>
        <xdr:cNvSpPr txBox="1"/>
      </xdr:nvSpPr>
      <xdr:spPr>
        <a:xfrm>
          <a:off x="14738350" y="1434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5" name="直線コネクタ 654"/>
        <xdr:cNvCxnSpPr/>
      </xdr:nvCxnSpPr>
      <xdr:spPr>
        <a:xfrm>
          <a:off x="14611350" y="14339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6" name="【消防施設】&#10;有形固定資産減価償却率最大値テキスト"/>
        <xdr:cNvSpPr txBox="1"/>
      </xdr:nvSpPr>
      <xdr:spPr>
        <a:xfrm>
          <a:off x="14738350" y="127167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7" name="直線コネクタ 656"/>
        <xdr:cNvCxnSpPr/>
      </xdr:nvCxnSpPr>
      <xdr:spPr>
        <a:xfrm>
          <a:off x="14611350" y="1292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8" name="【消防施設】&#10;有形固定資産減価償却率平均値テキスト"/>
        <xdr:cNvSpPr txBox="1"/>
      </xdr:nvSpPr>
      <xdr:spPr>
        <a:xfrm>
          <a:off x="14738350" y="13665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9" name="フローチャート: 判断 658"/>
        <xdr:cNvSpPr/>
      </xdr:nvSpPr>
      <xdr:spPr>
        <a:xfrm>
          <a:off x="14649450" y="136869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0" name="フローチャート: 判断 659"/>
        <xdr:cNvSpPr/>
      </xdr:nvSpPr>
      <xdr:spPr>
        <a:xfrm>
          <a:off x="13887450" y="13664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61" name="フローチャート: 判断 660"/>
        <xdr:cNvSpPr/>
      </xdr:nvSpPr>
      <xdr:spPr>
        <a:xfrm>
          <a:off x="13093700" y="13696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2" name="フローチャート: 判断 661"/>
        <xdr:cNvSpPr/>
      </xdr:nvSpPr>
      <xdr:spPr>
        <a:xfrm>
          <a:off x="12299950" y="13688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63" name="フローチャート: 判断 662"/>
        <xdr:cNvSpPr/>
      </xdr:nvSpPr>
      <xdr:spPr>
        <a:xfrm>
          <a:off x="11487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47716</xdr:rowOff>
    </xdr:from>
    <xdr:to>
      <xdr:col>85</xdr:col>
      <xdr:colOff>177800</xdr:colOff>
      <xdr:row>79</xdr:row>
      <xdr:rowOff>149316</xdr:rowOff>
    </xdr:to>
    <xdr:sp macro="" textlink="">
      <xdr:nvSpPr>
        <xdr:cNvPr id="669" name="楕円 668"/>
        <xdr:cNvSpPr/>
      </xdr:nvSpPr>
      <xdr:spPr>
        <a:xfrm>
          <a:off x="14649450" y="130969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70593</xdr:rowOff>
    </xdr:from>
    <xdr:ext cx="405111" cy="259045"/>
    <xdr:sp macro="" textlink="">
      <xdr:nvSpPr>
        <xdr:cNvPr id="670" name="【消防施設】&#10;有形固定資産減価償却率該当値テキスト"/>
        <xdr:cNvSpPr txBox="1"/>
      </xdr:nvSpPr>
      <xdr:spPr>
        <a:xfrm>
          <a:off x="14738350" y="1295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165281</xdr:rowOff>
    </xdr:from>
    <xdr:to>
      <xdr:col>81</xdr:col>
      <xdr:colOff>101600</xdr:colOff>
      <xdr:row>79</xdr:row>
      <xdr:rowOff>95431</xdr:rowOff>
    </xdr:to>
    <xdr:sp macro="" textlink="">
      <xdr:nvSpPr>
        <xdr:cNvPr id="671" name="楕円 670"/>
        <xdr:cNvSpPr/>
      </xdr:nvSpPr>
      <xdr:spPr>
        <a:xfrm>
          <a:off x="13887450" y="130494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44631</xdr:rowOff>
    </xdr:from>
    <xdr:to>
      <xdr:col>85</xdr:col>
      <xdr:colOff>127000</xdr:colOff>
      <xdr:row>79</xdr:row>
      <xdr:rowOff>98516</xdr:rowOff>
    </xdr:to>
    <xdr:cxnSp macro="">
      <xdr:nvCxnSpPr>
        <xdr:cNvPr id="672" name="直線コネクタ 671"/>
        <xdr:cNvCxnSpPr/>
      </xdr:nvCxnSpPr>
      <xdr:spPr>
        <a:xfrm>
          <a:off x="13938250" y="13093881"/>
          <a:ext cx="762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111398</xdr:rowOff>
    </xdr:from>
    <xdr:to>
      <xdr:col>76</xdr:col>
      <xdr:colOff>165100</xdr:colOff>
      <xdr:row>79</xdr:row>
      <xdr:rowOff>41548</xdr:rowOff>
    </xdr:to>
    <xdr:sp macro="" textlink="">
      <xdr:nvSpPr>
        <xdr:cNvPr id="673" name="楕円 672"/>
        <xdr:cNvSpPr/>
      </xdr:nvSpPr>
      <xdr:spPr>
        <a:xfrm>
          <a:off x="13093700" y="129955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162198</xdr:rowOff>
    </xdr:from>
    <xdr:to>
      <xdr:col>81</xdr:col>
      <xdr:colOff>50800</xdr:colOff>
      <xdr:row>79</xdr:row>
      <xdr:rowOff>44631</xdr:rowOff>
    </xdr:to>
    <xdr:cxnSp macro="">
      <xdr:nvCxnSpPr>
        <xdr:cNvPr id="674" name="直線コネクタ 673"/>
        <xdr:cNvCxnSpPr/>
      </xdr:nvCxnSpPr>
      <xdr:spPr>
        <a:xfrm>
          <a:off x="13144500" y="13046348"/>
          <a:ext cx="793750" cy="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57513</xdr:rowOff>
    </xdr:from>
    <xdr:to>
      <xdr:col>72</xdr:col>
      <xdr:colOff>38100</xdr:colOff>
      <xdr:row>78</xdr:row>
      <xdr:rowOff>159113</xdr:rowOff>
    </xdr:to>
    <xdr:sp macro="" textlink="">
      <xdr:nvSpPr>
        <xdr:cNvPr id="675" name="楕円 674"/>
        <xdr:cNvSpPr/>
      </xdr:nvSpPr>
      <xdr:spPr>
        <a:xfrm>
          <a:off x="12299950" y="12941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108313</xdr:rowOff>
    </xdr:from>
    <xdr:to>
      <xdr:col>76</xdr:col>
      <xdr:colOff>114300</xdr:colOff>
      <xdr:row>78</xdr:row>
      <xdr:rowOff>162198</xdr:rowOff>
    </xdr:to>
    <xdr:cxnSp macro="">
      <xdr:nvCxnSpPr>
        <xdr:cNvPr id="676" name="直線コネクタ 675"/>
        <xdr:cNvCxnSpPr/>
      </xdr:nvCxnSpPr>
      <xdr:spPr>
        <a:xfrm>
          <a:off x="12344400" y="12992463"/>
          <a:ext cx="8001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3629</xdr:rowOff>
    </xdr:from>
    <xdr:to>
      <xdr:col>67</xdr:col>
      <xdr:colOff>101600</xdr:colOff>
      <xdr:row>78</xdr:row>
      <xdr:rowOff>105229</xdr:rowOff>
    </xdr:to>
    <xdr:sp macro="" textlink="">
      <xdr:nvSpPr>
        <xdr:cNvPr id="677" name="楕円 676"/>
        <xdr:cNvSpPr/>
      </xdr:nvSpPr>
      <xdr:spPr>
        <a:xfrm>
          <a:off x="11487150" y="128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54429</xdr:rowOff>
    </xdr:from>
    <xdr:to>
      <xdr:col>71</xdr:col>
      <xdr:colOff>177800</xdr:colOff>
      <xdr:row>78</xdr:row>
      <xdr:rowOff>108313</xdr:rowOff>
    </xdr:to>
    <xdr:cxnSp macro="">
      <xdr:nvCxnSpPr>
        <xdr:cNvPr id="678" name="直線コネクタ 677"/>
        <xdr:cNvCxnSpPr/>
      </xdr:nvCxnSpPr>
      <xdr:spPr>
        <a:xfrm>
          <a:off x="11537950" y="12938579"/>
          <a:ext cx="8064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79" name="n_1aveValue【消防施設】&#10;有形固定資産減価償却率"/>
        <xdr:cNvSpPr txBox="1"/>
      </xdr:nvSpPr>
      <xdr:spPr>
        <a:xfrm>
          <a:off x="13742044" y="1375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80" name="n_2aveValue【消防施設】&#10;有形固定資産減価償却率"/>
        <xdr:cNvSpPr txBox="1"/>
      </xdr:nvSpPr>
      <xdr:spPr>
        <a:xfrm>
          <a:off x="12960994" y="1378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81" name="n_3aveValue【消防施設】&#10;有形固定資産減価償却率"/>
        <xdr:cNvSpPr txBox="1"/>
      </xdr:nvSpPr>
      <xdr:spPr>
        <a:xfrm>
          <a:off x="12167244" y="1377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82" name="n_4aveValue【消防施設】&#10;有形固定資産減価償却率"/>
        <xdr:cNvSpPr txBox="1"/>
      </xdr:nvSpPr>
      <xdr:spPr>
        <a:xfrm>
          <a:off x="113544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111958</xdr:rowOff>
    </xdr:from>
    <xdr:ext cx="405111" cy="259045"/>
    <xdr:sp macro="" textlink="">
      <xdr:nvSpPr>
        <xdr:cNvPr id="683" name="n_1mainValue【消防施設】&#10;有形固定資産減価償却率"/>
        <xdr:cNvSpPr txBox="1"/>
      </xdr:nvSpPr>
      <xdr:spPr>
        <a:xfrm>
          <a:off x="13742044" y="128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58075</xdr:rowOff>
    </xdr:from>
    <xdr:ext cx="405111" cy="259045"/>
    <xdr:sp macro="" textlink="">
      <xdr:nvSpPr>
        <xdr:cNvPr id="684" name="n_2mainValue【消防施設】&#10;有形固定資産減価償却率"/>
        <xdr:cNvSpPr txBox="1"/>
      </xdr:nvSpPr>
      <xdr:spPr>
        <a:xfrm>
          <a:off x="12960994" y="12777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4190</xdr:rowOff>
    </xdr:from>
    <xdr:ext cx="405111" cy="259045"/>
    <xdr:sp macro="" textlink="">
      <xdr:nvSpPr>
        <xdr:cNvPr id="685" name="n_3mainValue【消防施設】&#10;有形固定資産減価償却率"/>
        <xdr:cNvSpPr txBox="1"/>
      </xdr:nvSpPr>
      <xdr:spPr>
        <a:xfrm>
          <a:off x="12167244" y="1272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121756</xdr:rowOff>
    </xdr:from>
    <xdr:ext cx="340478" cy="259045"/>
    <xdr:sp macro="" textlink="">
      <xdr:nvSpPr>
        <xdr:cNvPr id="686" name="n_4mainValue【消防施設】&#10;有形固定資産減価償却率"/>
        <xdr:cNvSpPr txBox="1"/>
      </xdr:nvSpPr>
      <xdr:spPr>
        <a:xfrm>
          <a:off x="11386761" y="126757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8" name="直線コネクタ 707"/>
        <xdr:cNvCxnSpPr/>
      </xdr:nvCxnSpPr>
      <xdr:spPr>
        <a:xfrm flipV="1">
          <a:off x="19951064" y="13098780"/>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9" name="【消防施設】&#10;一人当たり面積最小値テキスト"/>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0" name="直線コネクタ 709"/>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1" name="【消防施設】&#10;一人当たり面積最大値テキスト"/>
        <xdr:cNvSpPr txBox="1"/>
      </xdr:nvSpPr>
      <xdr:spPr>
        <a:xfrm>
          <a:off x="1998980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2" name="直線コネクタ 711"/>
        <xdr:cNvCxnSpPr/>
      </xdr:nvCxnSpPr>
      <xdr:spPr>
        <a:xfrm>
          <a:off x="198818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713" name="【消防施設】&#10;一人当たり面積平均値テキスト"/>
        <xdr:cNvSpPr txBox="1"/>
      </xdr:nvSpPr>
      <xdr:spPr>
        <a:xfrm>
          <a:off x="19989800" y="1365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14" name="フローチャート: 判断 713"/>
        <xdr:cNvSpPr/>
      </xdr:nvSpPr>
      <xdr:spPr>
        <a:xfrm>
          <a:off x="19900900" y="13795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5" name="フローチャート: 判断 714"/>
        <xdr:cNvSpPr/>
      </xdr:nvSpPr>
      <xdr:spPr>
        <a:xfrm>
          <a:off x="19157950" y="13836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6" name="フローチャート: 判断 715"/>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17" name="フローチャート: 判断 716"/>
        <xdr:cNvSpPr/>
      </xdr:nvSpPr>
      <xdr:spPr>
        <a:xfrm>
          <a:off x="17551400" y="13781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8" name="フローチャート: 判断 717"/>
        <xdr:cNvSpPr/>
      </xdr:nvSpPr>
      <xdr:spPr>
        <a:xfrm>
          <a:off x="167576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24" name="楕円 723"/>
        <xdr:cNvSpPr/>
      </xdr:nvSpPr>
      <xdr:spPr>
        <a:xfrm>
          <a:off x="19900900" y="138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725" name="【消防施設】&#10;一人当たり面積該当値テキスト"/>
        <xdr:cNvSpPr txBox="1"/>
      </xdr:nvSpPr>
      <xdr:spPr>
        <a:xfrm>
          <a:off x="19989800" y="1386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26" name="楕円 725"/>
        <xdr:cNvSpPr/>
      </xdr:nvSpPr>
      <xdr:spPr>
        <a:xfrm>
          <a:off x="19157950" y="13875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727" name="直線コネクタ 726"/>
        <xdr:cNvCxnSpPr/>
      </xdr:nvCxnSpPr>
      <xdr:spPr>
        <a:xfrm>
          <a:off x="19202400" y="1392656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728" name="楕円 727"/>
        <xdr:cNvSpPr/>
      </xdr:nvSpPr>
      <xdr:spPr>
        <a:xfrm>
          <a:off x="18345150" y="138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729" name="直線コネクタ 728"/>
        <xdr:cNvCxnSpPr/>
      </xdr:nvCxnSpPr>
      <xdr:spPr>
        <a:xfrm>
          <a:off x="18395950" y="139265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730" name="楕円 729"/>
        <xdr:cNvSpPr/>
      </xdr:nvSpPr>
      <xdr:spPr>
        <a:xfrm>
          <a:off x="17551400" y="13877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51815</xdr:rowOff>
    </xdr:to>
    <xdr:cxnSp macro="">
      <xdr:nvCxnSpPr>
        <xdr:cNvPr id="731" name="直線コネクタ 730"/>
        <xdr:cNvCxnSpPr/>
      </xdr:nvCxnSpPr>
      <xdr:spPr>
        <a:xfrm>
          <a:off x="17602200" y="13921994"/>
          <a:ext cx="7937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732" name="楕円 731"/>
        <xdr:cNvSpPr/>
      </xdr:nvSpPr>
      <xdr:spPr>
        <a:xfrm>
          <a:off x="16757650" y="13875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51815</xdr:rowOff>
    </xdr:to>
    <xdr:cxnSp macro="">
      <xdr:nvCxnSpPr>
        <xdr:cNvPr id="733" name="直線コネクタ 732"/>
        <xdr:cNvCxnSpPr/>
      </xdr:nvCxnSpPr>
      <xdr:spPr>
        <a:xfrm flipV="1">
          <a:off x="16802100" y="13921994"/>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4" name="n_1aveValue【消防施設】&#10;一人当たり面積"/>
        <xdr:cNvSpPr txBox="1"/>
      </xdr:nvSpPr>
      <xdr:spPr>
        <a:xfrm>
          <a:off x="1898022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5" name="n_2aveValue【消防施設】&#10;一人当たり面積"/>
        <xdr:cNvSpPr txBox="1"/>
      </xdr:nvSpPr>
      <xdr:spPr>
        <a:xfrm>
          <a:off x="18180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36" name="n_3aveValue【消防施設】&#10;一人当たり面積"/>
        <xdr:cNvSpPr txBox="1"/>
      </xdr:nvSpPr>
      <xdr:spPr>
        <a:xfrm>
          <a:off x="17386377"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7" name="n_4aveValue【消防施設】&#10;一人当たり面積"/>
        <xdr:cNvSpPr txBox="1"/>
      </xdr:nvSpPr>
      <xdr:spPr>
        <a:xfrm>
          <a:off x="165926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738" name="n_1mainValue【消防施設】&#10;一人当たり面積"/>
        <xdr:cNvSpPr txBox="1"/>
      </xdr:nvSpPr>
      <xdr:spPr>
        <a:xfrm>
          <a:off x="18980227" y="13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39" name="n_2mainValue【消防施設】&#10;一人当たり面積"/>
        <xdr:cNvSpPr txBox="1"/>
      </xdr:nvSpPr>
      <xdr:spPr>
        <a:xfrm>
          <a:off x="18180127" y="13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89171</xdr:rowOff>
    </xdr:from>
    <xdr:ext cx="469744" cy="259045"/>
    <xdr:sp macro="" textlink="">
      <xdr:nvSpPr>
        <xdr:cNvPr id="740" name="n_3mainValue【消防施設】&#10;一人当たり面積"/>
        <xdr:cNvSpPr txBox="1"/>
      </xdr:nvSpPr>
      <xdr:spPr>
        <a:xfrm>
          <a:off x="17386377" y="139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741" name="n_4mainValue【消防施設】&#10;一人当たり面積"/>
        <xdr:cNvSpPr txBox="1"/>
      </xdr:nvSpPr>
      <xdr:spPr>
        <a:xfrm>
          <a:off x="16592627" y="13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7" name="直線コネクタ 766"/>
        <xdr:cNvCxnSpPr/>
      </xdr:nvCxnSpPr>
      <xdr:spPr>
        <a:xfrm flipV="1">
          <a:off x="14699614" y="166268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8" name="【庁舎】&#10;有形固定資産減価償却率最小値テキスト"/>
        <xdr:cNvSpPr txBox="1"/>
      </xdr:nvSpPr>
      <xdr:spPr>
        <a:xfrm>
          <a:off x="14738350" y="1815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9" name="直線コネクタ 768"/>
        <xdr:cNvCxnSpPr/>
      </xdr:nvCxnSpPr>
      <xdr:spPr>
        <a:xfrm>
          <a:off x="14611350" y="18150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70" name="【庁舎】&#10;有形固定資産減価償却率最大値テキスト"/>
        <xdr:cNvSpPr txBox="1"/>
      </xdr:nvSpPr>
      <xdr:spPr>
        <a:xfrm>
          <a:off x="14738350" y="1640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71" name="直線コネクタ 770"/>
        <xdr:cNvCxnSpPr/>
      </xdr:nvCxnSpPr>
      <xdr:spPr>
        <a:xfrm>
          <a:off x="14611350" y="16626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772" name="【庁舎】&#10;有形固定資産減価償却率平均値テキスト"/>
        <xdr:cNvSpPr txBox="1"/>
      </xdr:nvSpPr>
      <xdr:spPr>
        <a:xfrm>
          <a:off x="14738350" y="17141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73" name="フローチャート: 判断 772"/>
        <xdr:cNvSpPr/>
      </xdr:nvSpPr>
      <xdr:spPr>
        <a:xfrm>
          <a:off x="14649450" y="1728959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74" name="フローチャート: 判断 773"/>
        <xdr:cNvSpPr/>
      </xdr:nvSpPr>
      <xdr:spPr>
        <a:xfrm>
          <a:off x="13887450" y="1729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5" name="フローチャート: 判断 774"/>
        <xdr:cNvSpPr/>
      </xdr:nvSpPr>
      <xdr:spPr>
        <a:xfrm>
          <a:off x="130937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6" name="フローチャート: 判断 775"/>
        <xdr:cNvSpPr/>
      </xdr:nvSpPr>
      <xdr:spPr>
        <a:xfrm>
          <a:off x="12299950" y="17408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7" name="フローチャート: 判断 776"/>
        <xdr:cNvSpPr/>
      </xdr:nvSpPr>
      <xdr:spPr>
        <a:xfrm>
          <a:off x="1148715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783" name="楕円 782"/>
        <xdr:cNvSpPr/>
      </xdr:nvSpPr>
      <xdr:spPr>
        <a:xfrm>
          <a:off x="14649450" y="1766842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784" name="【庁舎】&#10;有形固定資産減価償却率該当値テキスト"/>
        <xdr:cNvSpPr txBox="1"/>
      </xdr:nvSpPr>
      <xdr:spPr>
        <a:xfrm>
          <a:off x="14738350"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785" name="楕円 784"/>
        <xdr:cNvSpPr/>
      </xdr:nvSpPr>
      <xdr:spPr>
        <a:xfrm>
          <a:off x="1388745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117021</xdr:rowOff>
    </xdr:to>
    <xdr:cxnSp macro="">
      <xdr:nvCxnSpPr>
        <xdr:cNvPr id="786" name="直線コネクタ 785"/>
        <xdr:cNvCxnSpPr/>
      </xdr:nvCxnSpPr>
      <xdr:spPr>
        <a:xfrm>
          <a:off x="13938250" y="17689830"/>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787" name="楕円 786"/>
        <xdr:cNvSpPr/>
      </xdr:nvSpPr>
      <xdr:spPr>
        <a:xfrm>
          <a:off x="13093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87630</xdr:rowOff>
    </xdr:to>
    <xdr:cxnSp macro="">
      <xdr:nvCxnSpPr>
        <xdr:cNvPr id="788" name="直線コネクタ 787"/>
        <xdr:cNvCxnSpPr/>
      </xdr:nvCxnSpPr>
      <xdr:spPr>
        <a:xfrm>
          <a:off x="13144500" y="17660438"/>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149498</xdr:rowOff>
    </xdr:from>
    <xdr:to>
      <xdr:col>72</xdr:col>
      <xdr:colOff>38100</xdr:colOff>
      <xdr:row>106</xdr:row>
      <xdr:rowOff>79648</xdr:rowOff>
    </xdr:to>
    <xdr:sp macro="" textlink="">
      <xdr:nvSpPr>
        <xdr:cNvPr id="789" name="楕円 788"/>
        <xdr:cNvSpPr/>
      </xdr:nvSpPr>
      <xdr:spPr>
        <a:xfrm>
          <a:off x="12299950" y="17580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28848</xdr:rowOff>
    </xdr:from>
    <xdr:to>
      <xdr:col>76</xdr:col>
      <xdr:colOff>114300</xdr:colOff>
      <xdr:row>106</xdr:row>
      <xdr:rowOff>58238</xdr:rowOff>
    </xdr:to>
    <xdr:cxnSp macro="">
      <xdr:nvCxnSpPr>
        <xdr:cNvPr id="790" name="直線コネクタ 789"/>
        <xdr:cNvCxnSpPr/>
      </xdr:nvCxnSpPr>
      <xdr:spPr>
        <a:xfrm>
          <a:off x="12344400" y="17631048"/>
          <a:ext cx="8001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791" name="楕円 790"/>
        <xdr:cNvSpPr/>
      </xdr:nvSpPr>
      <xdr:spPr>
        <a:xfrm>
          <a:off x="1148715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28848</xdr:rowOff>
    </xdr:to>
    <xdr:cxnSp macro="">
      <xdr:nvCxnSpPr>
        <xdr:cNvPr id="792" name="直線コネクタ 791"/>
        <xdr:cNvCxnSpPr/>
      </xdr:nvCxnSpPr>
      <xdr:spPr>
        <a:xfrm>
          <a:off x="11537950" y="17617984"/>
          <a:ext cx="80645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793" name="n_1aveValue【庁舎】&#10;有形固定資産減価償却率"/>
        <xdr:cNvSpPr txBox="1"/>
      </xdr:nvSpPr>
      <xdr:spPr>
        <a:xfrm>
          <a:off x="137420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4" name="n_2aveValue【庁舎】&#10;有形固定資産減価償却率"/>
        <xdr:cNvSpPr txBox="1"/>
      </xdr:nvSpPr>
      <xdr:spPr>
        <a:xfrm>
          <a:off x="1296099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95" name="n_3aveValue【庁舎】&#10;有形固定資産減価償却率"/>
        <xdr:cNvSpPr txBox="1"/>
      </xdr:nvSpPr>
      <xdr:spPr>
        <a:xfrm>
          <a:off x="121672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96" name="n_4aveValue【庁舎】&#10;有形固定資産減価償却率"/>
        <xdr:cNvSpPr txBox="1"/>
      </xdr:nvSpPr>
      <xdr:spPr>
        <a:xfrm>
          <a:off x="113544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797" name="n_1mainValue【庁舎】&#10;有形固定資産減価償却率"/>
        <xdr:cNvSpPr txBox="1"/>
      </xdr:nvSpPr>
      <xdr:spPr>
        <a:xfrm>
          <a:off x="137420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798" name="n_2mainValue【庁舎】&#10;有形固定資産減価償却率"/>
        <xdr:cNvSpPr txBox="1"/>
      </xdr:nvSpPr>
      <xdr:spPr>
        <a:xfrm>
          <a:off x="1296099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70775</xdr:rowOff>
    </xdr:from>
    <xdr:ext cx="405111" cy="259045"/>
    <xdr:sp macro="" textlink="">
      <xdr:nvSpPr>
        <xdr:cNvPr id="799" name="n_3mainValue【庁舎】&#10;有形固定資産減価償却率"/>
        <xdr:cNvSpPr txBox="1"/>
      </xdr:nvSpPr>
      <xdr:spPr>
        <a:xfrm>
          <a:off x="121672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800" name="n_4mainValue【庁舎】&#10;有形固定資産減価償却率"/>
        <xdr:cNvSpPr txBox="1"/>
      </xdr:nvSpPr>
      <xdr:spPr>
        <a:xfrm>
          <a:off x="1135444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1" name="直線コネクタ 810"/>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2" name="テキスト ボックス 811"/>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5" name="直線コネクタ 814"/>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6" name="テキスト ボックス 815"/>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9" name="直線コネクタ 818"/>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20" name="テキスト ボックス 819"/>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1" name="直線コネクタ 820"/>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2" name="テキスト ボックス 821"/>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3" name="直線コネクタ 822"/>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4" name="テキスト ボックス 823"/>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8" name="直線コネクタ 827"/>
        <xdr:cNvCxnSpPr/>
      </xdr:nvCxnSpPr>
      <xdr:spPr>
        <a:xfrm flipV="1">
          <a:off x="19951064" y="165925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9" name="【庁舎】&#10;一人当たり面積最小値テキスト"/>
        <xdr:cNvSpPr txBox="1"/>
      </xdr:nvSpPr>
      <xdr:spPr>
        <a:xfrm>
          <a:off x="19989800" y="180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30" name="直線コネクタ 829"/>
        <xdr:cNvCxnSpPr/>
      </xdr:nvCxnSpPr>
      <xdr:spPr>
        <a:xfrm>
          <a:off x="19881850" y="18001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1" name="【庁舎】&#10;一人当たり面積最大値テキスト"/>
        <xdr:cNvSpPr txBox="1"/>
      </xdr:nvSpPr>
      <xdr:spPr>
        <a:xfrm>
          <a:off x="19989800" y="1636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2" name="直線コネクタ 831"/>
        <xdr:cNvCxnSpPr/>
      </xdr:nvCxnSpPr>
      <xdr:spPr>
        <a:xfrm>
          <a:off x="198818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833" name="【庁舎】&#10;一人当たり面積平均値テキスト"/>
        <xdr:cNvSpPr txBox="1"/>
      </xdr:nvSpPr>
      <xdr:spPr>
        <a:xfrm>
          <a:off x="19989800" y="1734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4" name="フローチャート: 判断 833"/>
        <xdr:cNvSpPr/>
      </xdr:nvSpPr>
      <xdr:spPr>
        <a:xfrm>
          <a:off x="1990090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35" name="フローチャート: 判断 834"/>
        <xdr:cNvSpPr/>
      </xdr:nvSpPr>
      <xdr:spPr>
        <a:xfrm>
          <a:off x="191579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36" name="フローチャート: 判断 835"/>
        <xdr:cNvSpPr/>
      </xdr:nvSpPr>
      <xdr:spPr>
        <a:xfrm>
          <a:off x="1834515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37" name="フローチャート: 判断 836"/>
        <xdr:cNvSpPr/>
      </xdr:nvSpPr>
      <xdr:spPr>
        <a:xfrm>
          <a:off x="17551400" y="1753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38" name="フローチャート: 判断 837"/>
        <xdr:cNvSpPr/>
      </xdr:nvSpPr>
      <xdr:spPr>
        <a:xfrm>
          <a:off x="16757650" y="17544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131127</xdr:rowOff>
    </xdr:from>
    <xdr:to>
      <xdr:col>116</xdr:col>
      <xdr:colOff>114300</xdr:colOff>
      <xdr:row>106</xdr:row>
      <xdr:rowOff>61277</xdr:rowOff>
    </xdr:to>
    <xdr:sp macro="" textlink="">
      <xdr:nvSpPr>
        <xdr:cNvPr id="844" name="楕円 843"/>
        <xdr:cNvSpPr/>
      </xdr:nvSpPr>
      <xdr:spPr>
        <a:xfrm>
          <a:off x="19900900" y="175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109554</xdr:rowOff>
    </xdr:from>
    <xdr:ext cx="469744" cy="259045"/>
    <xdr:sp macro="" textlink="">
      <xdr:nvSpPr>
        <xdr:cNvPr id="845" name="【庁舎】&#10;一人当たり面積該当値テキスト"/>
        <xdr:cNvSpPr txBox="1"/>
      </xdr:nvSpPr>
      <xdr:spPr>
        <a:xfrm>
          <a:off x="19989800" y="1754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131127</xdr:rowOff>
    </xdr:from>
    <xdr:to>
      <xdr:col>112</xdr:col>
      <xdr:colOff>38100</xdr:colOff>
      <xdr:row>106</xdr:row>
      <xdr:rowOff>61277</xdr:rowOff>
    </xdr:to>
    <xdr:sp macro="" textlink="">
      <xdr:nvSpPr>
        <xdr:cNvPr id="846" name="楕円 845"/>
        <xdr:cNvSpPr/>
      </xdr:nvSpPr>
      <xdr:spPr>
        <a:xfrm>
          <a:off x="19157950" y="175618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xdr:rowOff>
    </xdr:from>
    <xdr:to>
      <xdr:col>116</xdr:col>
      <xdr:colOff>63500</xdr:colOff>
      <xdr:row>106</xdr:row>
      <xdr:rowOff>10477</xdr:rowOff>
    </xdr:to>
    <xdr:cxnSp macro="">
      <xdr:nvCxnSpPr>
        <xdr:cNvPr id="847" name="直線コネクタ 846"/>
        <xdr:cNvCxnSpPr/>
      </xdr:nvCxnSpPr>
      <xdr:spPr>
        <a:xfrm>
          <a:off x="19202400" y="1761267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131127</xdr:rowOff>
    </xdr:from>
    <xdr:to>
      <xdr:col>107</xdr:col>
      <xdr:colOff>101600</xdr:colOff>
      <xdr:row>106</xdr:row>
      <xdr:rowOff>61277</xdr:rowOff>
    </xdr:to>
    <xdr:sp macro="" textlink="">
      <xdr:nvSpPr>
        <xdr:cNvPr id="848" name="楕円 847"/>
        <xdr:cNvSpPr/>
      </xdr:nvSpPr>
      <xdr:spPr>
        <a:xfrm>
          <a:off x="18345150" y="1756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10477</xdr:rowOff>
    </xdr:from>
    <xdr:to>
      <xdr:col>111</xdr:col>
      <xdr:colOff>177800</xdr:colOff>
      <xdr:row>106</xdr:row>
      <xdr:rowOff>10477</xdr:rowOff>
    </xdr:to>
    <xdr:cxnSp macro="">
      <xdr:nvCxnSpPr>
        <xdr:cNvPr id="849" name="直線コネクタ 848"/>
        <xdr:cNvCxnSpPr/>
      </xdr:nvCxnSpPr>
      <xdr:spPr>
        <a:xfrm>
          <a:off x="18395950" y="1761267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楕円 849"/>
        <xdr:cNvSpPr/>
      </xdr:nvSpPr>
      <xdr:spPr>
        <a:xfrm>
          <a:off x="175514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10477</xdr:rowOff>
    </xdr:to>
    <xdr:cxnSp macro="">
      <xdr:nvCxnSpPr>
        <xdr:cNvPr id="851" name="直線コネクタ 850"/>
        <xdr:cNvCxnSpPr/>
      </xdr:nvCxnSpPr>
      <xdr:spPr>
        <a:xfrm>
          <a:off x="17602200" y="17609820"/>
          <a:ext cx="7937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852" name="楕円 851"/>
        <xdr:cNvSpPr/>
      </xdr:nvSpPr>
      <xdr:spPr>
        <a:xfrm>
          <a:off x="16757650" y="1757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19050</xdr:rowOff>
    </xdr:to>
    <xdr:cxnSp macro="">
      <xdr:nvCxnSpPr>
        <xdr:cNvPr id="853" name="直線コネクタ 852"/>
        <xdr:cNvCxnSpPr/>
      </xdr:nvCxnSpPr>
      <xdr:spPr>
        <a:xfrm flipV="1">
          <a:off x="16802100" y="1760982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54" name="n_1aveValue【庁舎】&#10;一人当たり面積"/>
        <xdr:cNvSpPr txBox="1"/>
      </xdr:nvSpPr>
      <xdr:spPr>
        <a:xfrm>
          <a:off x="189802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855" name="n_2aveValue【庁舎】&#10;一人当たり面積"/>
        <xdr:cNvSpPr txBox="1"/>
      </xdr:nvSpPr>
      <xdr:spPr>
        <a:xfrm>
          <a:off x="18180127" y="172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856" name="n_3aveValue【庁舎】&#10;一人当たり面積"/>
        <xdr:cNvSpPr txBox="1"/>
      </xdr:nvSpPr>
      <xdr:spPr>
        <a:xfrm>
          <a:off x="17386377" y="1730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857" name="n_4aveValue【庁舎】&#10;一人当たり面積"/>
        <xdr:cNvSpPr txBox="1"/>
      </xdr:nvSpPr>
      <xdr:spPr>
        <a:xfrm>
          <a:off x="16592627" y="1731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52404</xdr:rowOff>
    </xdr:from>
    <xdr:ext cx="469744" cy="259045"/>
    <xdr:sp macro="" textlink="">
      <xdr:nvSpPr>
        <xdr:cNvPr id="858" name="n_1mainValue【庁舎】&#10;一人当たり面積"/>
        <xdr:cNvSpPr txBox="1"/>
      </xdr:nvSpPr>
      <xdr:spPr>
        <a:xfrm>
          <a:off x="18980227" y="176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52404</xdr:rowOff>
    </xdr:from>
    <xdr:ext cx="469744" cy="259045"/>
    <xdr:sp macro="" textlink="">
      <xdr:nvSpPr>
        <xdr:cNvPr id="859" name="n_2mainValue【庁舎】&#10;一人当たり面積"/>
        <xdr:cNvSpPr txBox="1"/>
      </xdr:nvSpPr>
      <xdr:spPr>
        <a:xfrm>
          <a:off x="18180127" y="176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60" name="n_3mainValue【庁舎】&#10;一人当たり面積"/>
        <xdr:cNvSpPr txBox="1"/>
      </xdr:nvSpPr>
      <xdr:spPr>
        <a:xfrm>
          <a:off x="1738637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60977</xdr:rowOff>
    </xdr:from>
    <xdr:ext cx="469744" cy="259045"/>
    <xdr:sp macro="" textlink="">
      <xdr:nvSpPr>
        <xdr:cNvPr id="861" name="n_4mainValue【庁舎】&#10;一人当たり面積"/>
        <xdr:cNvSpPr txBox="1"/>
      </xdr:nvSpPr>
      <xdr:spPr>
        <a:xfrm>
          <a:off x="165926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保健センター・保健所、市民会館、庁舎であり、低くなっている施設は、図書館、体育館・プール、消防施設である。</a:t>
          </a:r>
        </a:p>
        <a:p>
          <a:r>
            <a:rPr kumimoji="1" lang="ja-JP" altLang="en-US" sz="1000">
              <a:latin typeface="ＭＳ Ｐゴシック" panose="020B0600070205080204" pitchFamily="50" charset="-128"/>
              <a:ea typeface="ＭＳ Ｐゴシック" panose="020B0600070205080204" pitchFamily="50" charset="-128"/>
            </a:rPr>
            <a:t>　 一般廃棄物処理施設は、ほぼ一部事務組合が管理運営する施設であるが、年々数値は悪化しており、当市保有施設も含め、施設整備が老朽化の進展に追いついていないのが現状である。</a:t>
          </a:r>
        </a:p>
        <a:p>
          <a:r>
            <a:rPr kumimoji="1" lang="ja-JP" altLang="en-US" sz="1000">
              <a:latin typeface="ＭＳ Ｐゴシック" panose="020B0600070205080204" pitchFamily="50" charset="-128"/>
              <a:ea typeface="ＭＳ Ｐゴシック" panose="020B0600070205080204" pitchFamily="50" charset="-128"/>
            </a:rPr>
            <a:t>　 市民会館、保健センター・保健所は、下松タウンセンターとして一体の施設となっており、平成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年度に施設の長寿命化を目的とした大規模改修を行った。その後も個別改修を行ってはいるが、数値の改善には至っていない。</a:t>
          </a:r>
        </a:p>
        <a:p>
          <a:r>
            <a:rPr kumimoji="1" lang="ja-JP" altLang="en-US" sz="1000">
              <a:latin typeface="ＭＳ Ｐゴシック" panose="020B0600070205080204" pitchFamily="50" charset="-128"/>
              <a:ea typeface="ＭＳ Ｐゴシック" panose="020B0600070205080204" pitchFamily="50" charset="-128"/>
            </a:rPr>
            <a:t>　 庁舎については、建設から</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年以上が経過し、定期的な点検等を行いながら維持管理に努めているが、類似団体との差が大きい。今後、個別施設計画を策定したうえで、将来的には適切な時期に長寿命化を行っていく予定である。</a:t>
          </a:r>
        </a:p>
        <a:p>
          <a:r>
            <a:rPr kumimoji="1" lang="ja-JP" altLang="en-US" sz="1000">
              <a:latin typeface="ＭＳ Ｐゴシック" panose="020B0600070205080204" pitchFamily="50" charset="-128"/>
              <a:ea typeface="ＭＳ Ｐゴシック" panose="020B0600070205080204" pitchFamily="50" charset="-128"/>
            </a:rPr>
            <a:t>　 図書館は、市内に</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箇所のみであり、平成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年度に建替を行っている。今後、計画的な改修が必要となってくる見込みである。</a:t>
          </a:r>
        </a:p>
        <a:p>
          <a:r>
            <a:rPr kumimoji="1" lang="ja-JP" altLang="en-US" sz="1000">
              <a:latin typeface="ＭＳ Ｐゴシック" panose="020B0600070205080204" pitchFamily="50" charset="-128"/>
              <a:ea typeface="ＭＳ Ｐゴシック" panose="020B0600070205080204" pitchFamily="50" charset="-128"/>
            </a:rPr>
            <a:t>　 体育館・プールは、体育館空調設備や体育館消火設備などの大規模な改修を行っていることで、数値としてはある程度維持できている。</a:t>
          </a:r>
        </a:p>
        <a:p>
          <a:r>
            <a:rPr kumimoji="1" lang="ja-JP" altLang="en-US" sz="1000">
              <a:latin typeface="ＭＳ Ｐゴシック" panose="020B0600070205080204" pitchFamily="50" charset="-128"/>
              <a:ea typeface="ＭＳ Ｐゴシック" panose="020B0600070205080204" pitchFamily="50" charset="-128"/>
            </a:rPr>
            <a:t>　 消防施設は、消防本部を平成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年度に建て替えている。各地区の消防機庫は軒並み耐用年数を超過しており、対策に迫られる可能性がある。</a:t>
          </a:r>
        </a:p>
        <a:p>
          <a:r>
            <a:rPr kumimoji="1" lang="ja-JP" altLang="en-US" sz="1000">
              <a:latin typeface="ＭＳ Ｐゴシック" panose="020B0600070205080204" pitchFamily="50" charset="-128"/>
              <a:ea typeface="ＭＳ Ｐゴシック" panose="020B0600070205080204" pitchFamily="50" charset="-128"/>
            </a:rPr>
            <a:t>今後は、一人当たり面積の維持を基本としつつ、将来の人口減少や少子高齢化といった社会経済情勢に対応するため、施設の長寿命化だけでなく、複合化や集約化に取り組むことで、施設総量の縮減と更新費の削減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396" t="s">
        <v>80</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72"/>
      <c r="DK1" s="172"/>
      <c r="DL1" s="172"/>
      <c r="DM1" s="172"/>
      <c r="DN1" s="172"/>
      <c r="DO1" s="172"/>
    </row>
    <row r="2" spans="1:119" ht="24" thickBot="1" x14ac:dyDescent="0.25">
      <c r="B2" s="173" t="s">
        <v>81</v>
      </c>
      <c r="C2" s="173"/>
      <c r="D2" s="174"/>
    </row>
    <row r="3" spans="1:119" ht="18.75" customHeight="1" thickBot="1" x14ac:dyDescent="0.25">
      <c r="A3" s="172"/>
      <c r="B3" s="397" t="s">
        <v>82</v>
      </c>
      <c r="C3" s="398"/>
      <c r="D3" s="398"/>
      <c r="E3" s="399"/>
      <c r="F3" s="399"/>
      <c r="G3" s="399"/>
      <c r="H3" s="399"/>
      <c r="I3" s="399"/>
      <c r="J3" s="399"/>
      <c r="K3" s="399"/>
      <c r="L3" s="399" t="s">
        <v>83</v>
      </c>
      <c r="M3" s="399"/>
      <c r="N3" s="399"/>
      <c r="O3" s="399"/>
      <c r="P3" s="399"/>
      <c r="Q3" s="399"/>
      <c r="R3" s="406"/>
      <c r="S3" s="406"/>
      <c r="T3" s="406"/>
      <c r="U3" s="406"/>
      <c r="V3" s="407"/>
      <c r="W3" s="381" t="s">
        <v>84</v>
      </c>
      <c r="X3" s="382"/>
      <c r="Y3" s="382"/>
      <c r="Z3" s="382"/>
      <c r="AA3" s="382"/>
      <c r="AB3" s="398"/>
      <c r="AC3" s="406" t="s">
        <v>85</v>
      </c>
      <c r="AD3" s="382"/>
      <c r="AE3" s="382"/>
      <c r="AF3" s="382"/>
      <c r="AG3" s="382"/>
      <c r="AH3" s="382"/>
      <c r="AI3" s="382"/>
      <c r="AJ3" s="382"/>
      <c r="AK3" s="382"/>
      <c r="AL3" s="383"/>
      <c r="AM3" s="381" t="s">
        <v>86</v>
      </c>
      <c r="AN3" s="382"/>
      <c r="AO3" s="382"/>
      <c r="AP3" s="382"/>
      <c r="AQ3" s="382"/>
      <c r="AR3" s="382"/>
      <c r="AS3" s="382"/>
      <c r="AT3" s="382"/>
      <c r="AU3" s="382"/>
      <c r="AV3" s="382"/>
      <c r="AW3" s="382"/>
      <c r="AX3" s="383"/>
      <c r="AY3" s="418" t="s">
        <v>1</v>
      </c>
      <c r="AZ3" s="419"/>
      <c r="BA3" s="419"/>
      <c r="BB3" s="419"/>
      <c r="BC3" s="419"/>
      <c r="BD3" s="419"/>
      <c r="BE3" s="419"/>
      <c r="BF3" s="419"/>
      <c r="BG3" s="419"/>
      <c r="BH3" s="419"/>
      <c r="BI3" s="419"/>
      <c r="BJ3" s="419"/>
      <c r="BK3" s="419"/>
      <c r="BL3" s="419"/>
      <c r="BM3" s="420"/>
      <c r="BN3" s="381" t="s">
        <v>87</v>
      </c>
      <c r="BO3" s="382"/>
      <c r="BP3" s="382"/>
      <c r="BQ3" s="382"/>
      <c r="BR3" s="382"/>
      <c r="BS3" s="382"/>
      <c r="BT3" s="382"/>
      <c r="BU3" s="383"/>
      <c r="BV3" s="381" t="s">
        <v>88</v>
      </c>
      <c r="BW3" s="382"/>
      <c r="BX3" s="382"/>
      <c r="BY3" s="382"/>
      <c r="BZ3" s="382"/>
      <c r="CA3" s="382"/>
      <c r="CB3" s="382"/>
      <c r="CC3" s="383"/>
      <c r="CD3" s="418" t="s">
        <v>1</v>
      </c>
      <c r="CE3" s="419"/>
      <c r="CF3" s="419"/>
      <c r="CG3" s="419"/>
      <c r="CH3" s="419"/>
      <c r="CI3" s="419"/>
      <c r="CJ3" s="419"/>
      <c r="CK3" s="419"/>
      <c r="CL3" s="419"/>
      <c r="CM3" s="419"/>
      <c r="CN3" s="419"/>
      <c r="CO3" s="419"/>
      <c r="CP3" s="419"/>
      <c r="CQ3" s="419"/>
      <c r="CR3" s="419"/>
      <c r="CS3" s="420"/>
      <c r="CT3" s="381" t="s">
        <v>89</v>
      </c>
      <c r="CU3" s="382"/>
      <c r="CV3" s="382"/>
      <c r="CW3" s="382"/>
      <c r="CX3" s="382"/>
      <c r="CY3" s="382"/>
      <c r="CZ3" s="382"/>
      <c r="DA3" s="383"/>
      <c r="DB3" s="381" t="s">
        <v>90</v>
      </c>
      <c r="DC3" s="382"/>
      <c r="DD3" s="382"/>
      <c r="DE3" s="382"/>
      <c r="DF3" s="382"/>
      <c r="DG3" s="382"/>
      <c r="DH3" s="382"/>
      <c r="DI3" s="383"/>
    </row>
    <row r="4" spans="1:119" ht="18.75" customHeight="1" x14ac:dyDescent="0.2">
      <c r="A4" s="17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91</v>
      </c>
      <c r="AZ4" s="385"/>
      <c r="BA4" s="385"/>
      <c r="BB4" s="385"/>
      <c r="BC4" s="385"/>
      <c r="BD4" s="385"/>
      <c r="BE4" s="385"/>
      <c r="BF4" s="385"/>
      <c r="BG4" s="385"/>
      <c r="BH4" s="385"/>
      <c r="BI4" s="385"/>
      <c r="BJ4" s="385"/>
      <c r="BK4" s="385"/>
      <c r="BL4" s="385"/>
      <c r="BM4" s="386"/>
      <c r="BN4" s="387">
        <v>25734372</v>
      </c>
      <c r="BO4" s="388"/>
      <c r="BP4" s="388"/>
      <c r="BQ4" s="388"/>
      <c r="BR4" s="388"/>
      <c r="BS4" s="388"/>
      <c r="BT4" s="388"/>
      <c r="BU4" s="389"/>
      <c r="BV4" s="387">
        <v>29249865</v>
      </c>
      <c r="BW4" s="388"/>
      <c r="BX4" s="388"/>
      <c r="BY4" s="388"/>
      <c r="BZ4" s="388"/>
      <c r="CA4" s="388"/>
      <c r="CB4" s="388"/>
      <c r="CC4" s="389"/>
      <c r="CD4" s="390" t="s">
        <v>92</v>
      </c>
      <c r="CE4" s="391"/>
      <c r="CF4" s="391"/>
      <c r="CG4" s="391"/>
      <c r="CH4" s="391"/>
      <c r="CI4" s="391"/>
      <c r="CJ4" s="391"/>
      <c r="CK4" s="391"/>
      <c r="CL4" s="391"/>
      <c r="CM4" s="391"/>
      <c r="CN4" s="391"/>
      <c r="CO4" s="391"/>
      <c r="CP4" s="391"/>
      <c r="CQ4" s="391"/>
      <c r="CR4" s="391"/>
      <c r="CS4" s="392"/>
      <c r="CT4" s="393">
        <v>8.3000000000000007</v>
      </c>
      <c r="CU4" s="394"/>
      <c r="CV4" s="394"/>
      <c r="CW4" s="394"/>
      <c r="CX4" s="394"/>
      <c r="CY4" s="394"/>
      <c r="CZ4" s="394"/>
      <c r="DA4" s="395"/>
      <c r="DB4" s="393">
        <v>7.1</v>
      </c>
      <c r="DC4" s="394"/>
      <c r="DD4" s="394"/>
      <c r="DE4" s="394"/>
      <c r="DF4" s="394"/>
      <c r="DG4" s="394"/>
      <c r="DH4" s="394"/>
      <c r="DI4" s="395"/>
    </row>
    <row r="5" spans="1:119" ht="18.75" customHeight="1" x14ac:dyDescent="0.2">
      <c r="A5" s="17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93</v>
      </c>
      <c r="AN5" s="454"/>
      <c r="AO5" s="454"/>
      <c r="AP5" s="454"/>
      <c r="AQ5" s="454"/>
      <c r="AR5" s="454"/>
      <c r="AS5" s="454"/>
      <c r="AT5" s="455"/>
      <c r="AU5" s="456" t="s">
        <v>94</v>
      </c>
      <c r="AV5" s="457"/>
      <c r="AW5" s="457"/>
      <c r="AX5" s="457"/>
      <c r="AY5" s="458" t="s">
        <v>95</v>
      </c>
      <c r="AZ5" s="459"/>
      <c r="BA5" s="459"/>
      <c r="BB5" s="459"/>
      <c r="BC5" s="459"/>
      <c r="BD5" s="459"/>
      <c r="BE5" s="459"/>
      <c r="BF5" s="459"/>
      <c r="BG5" s="459"/>
      <c r="BH5" s="459"/>
      <c r="BI5" s="459"/>
      <c r="BJ5" s="459"/>
      <c r="BK5" s="459"/>
      <c r="BL5" s="459"/>
      <c r="BM5" s="460"/>
      <c r="BN5" s="424">
        <v>24522104</v>
      </c>
      <c r="BO5" s="425"/>
      <c r="BP5" s="425"/>
      <c r="BQ5" s="425"/>
      <c r="BR5" s="425"/>
      <c r="BS5" s="425"/>
      <c r="BT5" s="425"/>
      <c r="BU5" s="426"/>
      <c r="BV5" s="424">
        <v>28172605</v>
      </c>
      <c r="BW5" s="425"/>
      <c r="BX5" s="425"/>
      <c r="BY5" s="425"/>
      <c r="BZ5" s="425"/>
      <c r="CA5" s="425"/>
      <c r="CB5" s="425"/>
      <c r="CC5" s="426"/>
      <c r="CD5" s="427" t="s">
        <v>96</v>
      </c>
      <c r="CE5" s="428"/>
      <c r="CF5" s="428"/>
      <c r="CG5" s="428"/>
      <c r="CH5" s="428"/>
      <c r="CI5" s="428"/>
      <c r="CJ5" s="428"/>
      <c r="CK5" s="428"/>
      <c r="CL5" s="428"/>
      <c r="CM5" s="428"/>
      <c r="CN5" s="428"/>
      <c r="CO5" s="428"/>
      <c r="CP5" s="428"/>
      <c r="CQ5" s="428"/>
      <c r="CR5" s="428"/>
      <c r="CS5" s="429"/>
      <c r="CT5" s="421">
        <v>89.5</v>
      </c>
      <c r="CU5" s="422"/>
      <c r="CV5" s="422"/>
      <c r="CW5" s="422"/>
      <c r="CX5" s="422"/>
      <c r="CY5" s="422"/>
      <c r="CZ5" s="422"/>
      <c r="DA5" s="423"/>
      <c r="DB5" s="421">
        <v>97.8</v>
      </c>
      <c r="DC5" s="422"/>
      <c r="DD5" s="422"/>
      <c r="DE5" s="422"/>
      <c r="DF5" s="422"/>
      <c r="DG5" s="422"/>
      <c r="DH5" s="422"/>
      <c r="DI5" s="423"/>
    </row>
    <row r="6" spans="1:119" ht="18.75" customHeight="1" x14ac:dyDescent="0.2">
      <c r="A6" s="172"/>
      <c r="B6" s="430" t="s">
        <v>97</v>
      </c>
      <c r="C6" s="431"/>
      <c r="D6" s="431"/>
      <c r="E6" s="432"/>
      <c r="F6" s="432"/>
      <c r="G6" s="432"/>
      <c r="H6" s="432"/>
      <c r="I6" s="432"/>
      <c r="J6" s="432"/>
      <c r="K6" s="432"/>
      <c r="L6" s="432" t="s">
        <v>98</v>
      </c>
      <c r="M6" s="432"/>
      <c r="N6" s="432"/>
      <c r="O6" s="432"/>
      <c r="P6" s="432"/>
      <c r="Q6" s="432"/>
      <c r="R6" s="436"/>
      <c r="S6" s="436"/>
      <c r="T6" s="436"/>
      <c r="U6" s="436"/>
      <c r="V6" s="437"/>
      <c r="W6" s="440" t="s">
        <v>99</v>
      </c>
      <c r="X6" s="441"/>
      <c r="Y6" s="441"/>
      <c r="Z6" s="441"/>
      <c r="AA6" s="441"/>
      <c r="AB6" s="431"/>
      <c r="AC6" s="444" t="s">
        <v>100</v>
      </c>
      <c r="AD6" s="445"/>
      <c r="AE6" s="445"/>
      <c r="AF6" s="445"/>
      <c r="AG6" s="445"/>
      <c r="AH6" s="445"/>
      <c r="AI6" s="445"/>
      <c r="AJ6" s="445"/>
      <c r="AK6" s="445"/>
      <c r="AL6" s="446"/>
      <c r="AM6" s="453" t="s">
        <v>101</v>
      </c>
      <c r="AN6" s="454"/>
      <c r="AO6" s="454"/>
      <c r="AP6" s="454"/>
      <c r="AQ6" s="454"/>
      <c r="AR6" s="454"/>
      <c r="AS6" s="454"/>
      <c r="AT6" s="455"/>
      <c r="AU6" s="456" t="s">
        <v>102</v>
      </c>
      <c r="AV6" s="457"/>
      <c r="AW6" s="457"/>
      <c r="AX6" s="457"/>
      <c r="AY6" s="458" t="s">
        <v>103</v>
      </c>
      <c r="AZ6" s="459"/>
      <c r="BA6" s="459"/>
      <c r="BB6" s="459"/>
      <c r="BC6" s="459"/>
      <c r="BD6" s="459"/>
      <c r="BE6" s="459"/>
      <c r="BF6" s="459"/>
      <c r="BG6" s="459"/>
      <c r="BH6" s="459"/>
      <c r="BI6" s="459"/>
      <c r="BJ6" s="459"/>
      <c r="BK6" s="459"/>
      <c r="BL6" s="459"/>
      <c r="BM6" s="460"/>
      <c r="BN6" s="424">
        <v>1212268</v>
      </c>
      <c r="BO6" s="425"/>
      <c r="BP6" s="425"/>
      <c r="BQ6" s="425"/>
      <c r="BR6" s="425"/>
      <c r="BS6" s="425"/>
      <c r="BT6" s="425"/>
      <c r="BU6" s="426"/>
      <c r="BV6" s="424">
        <v>1077260</v>
      </c>
      <c r="BW6" s="425"/>
      <c r="BX6" s="425"/>
      <c r="BY6" s="425"/>
      <c r="BZ6" s="425"/>
      <c r="CA6" s="425"/>
      <c r="CB6" s="425"/>
      <c r="CC6" s="426"/>
      <c r="CD6" s="427" t="s">
        <v>104</v>
      </c>
      <c r="CE6" s="428"/>
      <c r="CF6" s="428"/>
      <c r="CG6" s="428"/>
      <c r="CH6" s="428"/>
      <c r="CI6" s="428"/>
      <c r="CJ6" s="428"/>
      <c r="CK6" s="428"/>
      <c r="CL6" s="428"/>
      <c r="CM6" s="428"/>
      <c r="CN6" s="428"/>
      <c r="CO6" s="428"/>
      <c r="CP6" s="428"/>
      <c r="CQ6" s="428"/>
      <c r="CR6" s="428"/>
      <c r="CS6" s="429"/>
      <c r="CT6" s="461">
        <v>97.7</v>
      </c>
      <c r="CU6" s="462"/>
      <c r="CV6" s="462"/>
      <c r="CW6" s="462"/>
      <c r="CX6" s="462"/>
      <c r="CY6" s="462"/>
      <c r="CZ6" s="462"/>
      <c r="DA6" s="463"/>
      <c r="DB6" s="461">
        <v>103.4</v>
      </c>
      <c r="DC6" s="462"/>
      <c r="DD6" s="462"/>
      <c r="DE6" s="462"/>
      <c r="DF6" s="462"/>
      <c r="DG6" s="462"/>
      <c r="DH6" s="462"/>
      <c r="DI6" s="463"/>
    </row>
    <row r="7" spans="1:119" ht="18.75" customHeight="1" x14ac:dyDescent="0.2">
      <c r="A7" s="17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105</v>
      </c>
      <c r="AN7" s="454"/>
      <c r="AO7" s="454"/>
      <c r="AP7" s="454"/>
      <c r="AQ7" s="454"/>
      <c r="AR7" s="454"/>
      <c r="AS7" s="454"/>
      <c r="AT7" s="455"/>
      <c r="AU7" s="456" t="s">
        <v>94</v>
      </c>
      <c r="AV7" s="457"/>
      <c r="AW7" s="457"/>
      <c r="AX7" s="457"/>
      <c r="AY7" s="458" t="s">
        <v>106</v>
      </c>
      <c r="AZ7" s="459"/>
      <c r="BA7" s="459"/>
      <c r="BB7" s="459"/>
      <c r="BC7" s="459"/>
      <c r="BD7" s="459"/>
      <c r="BE7" s="459"/>
      <c r="BF7" s="459"/>
      <c r="BG7" s="459"/>
      <c r="BH7" s="459"/>
      <c r="BI7" s="459"/>
      <c r="BJ7" s="459"/>
      <c r="BK7" s="459"/>
      <c r="BL7" s="459"/>
      <c r="BM7" s="460"/>
      <c r="BN7" s="424">
        <v>155704</v>
      </c>
      <c r="BO7" s="425"/>
      <c r="BP7" s="425"/>
      <c r="BQ7" s="425"/>
      <c r="BR7" s="425"/>
      <c r="BS7" s="425"/>
      <c r="BT7" s="425"/>
      <c r="BU7" s="426"/>
      <c r="BV7" s="424">
        <v>216618</v>
      </c>
      <c r="BW7" s="425"/>
      <c r="BX7" s="425"/>
      <c r="BY7" s="425"/>
      <c r="BZ7" s="425"/>
      <c r="CA7" s="425"/>
      <c r="CB7" s="425"/>
      <c r="CC7" s="426"/>
      <c r="CD7" s="427" t="s">
        <v>107</v>
      </c>
      <c r="CE7" s="428"/>
      <c r="CF7" s="428"/>
      <c r="CG7" s="428"/>
      <c r="CH7" s="428"/>
      <c r="CI7" s="428"/>
      <c r="CJ7" s="428"/>
      <c r="CK7" s="428"/>
      <c r="CL7" s="428"/>
      <c r="CM7" s="428"/>
      <c r="CN7" s="428"/>
      <c r="CO7" s="428"/>
      <c r="CP7" s="428"/>
      <c r="CQ7" s="428"/>
      <c r="CR7" s="428"/>
      <c r="CS7" s="429"/>
      <c r="CT7" s="424">
        <v>12730197</v>
      </c>
      <c r="CU7" s="425"/>
      <c r="CV7" s="425"/>
      <c r="CW7" s="425"/>
      <c r="CX7" s="425"/>
      <c r="CY7" s="425"/>
      <c r="CZ7" s="425"/>
      <c r="DA7" s="426"/>
      <c r="DB7" s="424">
        <v>12060795</v>
      </c>
      <c r="DC7" s="425"/>
      <c r="DD7" s="425"/>
      <c r="DE7" s="425"/>
      <c r="DF7" s="425"/>
      <c r="DG7" s="425"/>
      <c r="DH7" s="425"/>
      <c r="DI7" s="426"/>
    </row>
    <row r="8" spans="1:119" ht="18.75" customHeight="1" thickBot="1" x14ac:dyDescent="0.25">
      <c r="A8" s="17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108</v>
      </c>
      <c r="AN8" s="454"/>
      <c r="AO8" s="454"/>
      <c r="AP8" s="454"/>
      <c r="AQ8" s="454"/>
      <c r="AR8" s="454"/>
      <c r="AS8" s="454"/>
      <c r="AT8" s="455"/>
      <c r="AU8" s="456" t="s">
        <v>109</v>
      </c>
      <c r="AV8" s="457"/>
      <c r="AW8" s="457"/>
      <c r="AX8" s="457"/>
      <c r="AY8" s="458" t="s">
        <v>110</v>
      </c>
      <c r="AZ8" s="459"/>
      <c r="BA8" s="459"/>
      <c r="BB8" s="459"/>
      <c r="BC8" s="459"/>
      <c r="BD8" s="459"/>
      <c r="BE8" s="459"/>
      <c r="BF8" s="459"/>
      <c r="BG8" s="459"/>
      <c r="BH8" s="459"/>
      <c r="BI8" s="459"/>
      <c r="BJ8" s="459"/>
      <c r="BK8" s="459"/>
      <c r="BL8" s="459"/>
      <c r="BM8" s="460"/>
      <c r="BN8" s="424">
        <v>1056564</v>
      </c>
      <c r="BO8" s="425"/>
      <c r="BP8" s="425"/>
      <c r="BQ8" s="425"/>
      <c r="BR8" s="425"/>
      <c r="BS8" s="425"/>
      <c r="BT8" s="425"/>
      <c r="BU8" s="426"/>
      <c r="BV8" s="424">
        <v>860642</v>
      </c>
      <c r="BW8" s="425"/>
      <c r="BX8" s="425"/>
      <c r="BY8" s="425"/>
      <c r="BZ8" s="425"/>
      <c r="CA8" s="425"/>
      <c r="CB8" s="425"/>
      <c r="CC8" s="426"/>
      <c r="CD8" s="427" t="s">
        <v>111</v>
      </c>
      <c r="CE8" s="428"/>
      <c r="CF8" s="428"/>
      <c r="CG8" s="428"/>
      <c r="CH8" s="428"/>
      <c r="CI8" s="428"/>
      <c r="CJ8" s="428"/>
      <c r="CK8" s="428"/>
      <c r="CL8" s="428"/>
      <c r="CM8" s="428"/>
      <c r="CN8" s="428"/>
      <c r="CO8" s="428"/>
      <c r="CP8" s="428"/>
      <c r="CQ8" s="428"/>
      <c r="CR8" s="428"/>
      <c r="CS8" s="429"/>
      <c r="CT8" s="464">
        <v>0.87</v>
      </c>
      <c r="CU8" s="465"/>
      <c r="CV8" s="465"/>
      <c r="CW8" s="465"/>
      <c r="CX8" s="465"/>
      <c r="CY8" s="465"/>
      <c r="CZ8" s="465"/>
      <c r="DA8" s="466"/>
      <c r="DB8" s="464">
        <v>0.9</v>
      </c>
      <c r="DC8" s="465"/>
      <c r="DD8" s="465"/>
      <c r="DE8" s="465"/>
      <c r="DF8" s="465"/>
      <c r="DG8" s="465"/>
      <c r="DH8" s="465"/>
      <c r="DI8" s="466"/>
    </row>
    <row r="9" spans="1:119" ht="18.75" customHeight="1" thickBot="1" x14ac:dyDescent="0.25">
      <c r="A9" s="172"/>
      <c r="B9" s="418" t="s">
        <v>112</v>
      </c>
      <c r="C9" s="419"/>
      <c r="D9" s="419"/>
      <c r="E9" s="419"/>
      <c r="F9" s="419"/>
      <c r="G9" s="419"/>
      <c r="H9" s="419"/>
      <c r="I9" s="419"/>
      <c r="J9" s="419"/>
      <c r="K9" s="467"/>
      <c r="L9" s="468" t="s">
        <v>113</v>
      </c>
      <c r="M9" s="469"/>
      <c r="N9" s="469"/>
      <c r="O9" s="469"/>
      <c r="P9" s="469"/>
      <c r="Q9" s="470"/>
      <c r="R9" s="471">
        <v>55887</v>
      </c>
      <c r="S9" s="472"/>
      <c r="T9" s="472"/>
      <c r="U9" s="472"/>
      <c r="V9" s="473"/>
      <c r="W9" s="381" t="s">
        <v>114</v>
      </c>
      <c r="X9" s="382"/>
      <c r="Y9" s="382"/>
      <c r="Z9" s="382"/>
      <c r="AA9" s="382"/>
      <c r="AB9" s="382"/>
      <c r="AC9" s="382"/>
      <c r="AD9" s="382"/>
      <c r="AE9" s="382"/>
      <c r="AF9" s="382"/>
      <c r="AG9" s="382"/>
      <c r="AH9" s="382"/>
      <c r="AI9" s="382"/>
      <c r="AJ9" s="382"/>
      <c r="AK9" s="382"/>
      <c r="AL9" s="383"/>
      <c r="AM9" s="453" t="s">
        <v>115</v>
      </c>
      <c r="AN9" s="454"/>
      <c r="AO9" s="454"/>
      <c r="AP9" s="454"/>
      <c r="AQ9" s="454"/>
      <c r="AR9" s="454"/>
      <c r="AS9" s="454"/>
      <c r="AT9" s="455"/>
      <c r="AU9" s="456" t="s">
        <v>102</v>
      </c>
      <c r="AV9" s="457"/>
      <c r="AW9" s="457"/>
      <c r="AX9" s="457"/>
      <c r="AY9" s="458" t="s">
        <v>116</v>
      </c>
      <c r="AZ9" s="459"/>
      <c r="BA9" s="459"/>
      <c r="BB9" s="459"/>
      <c r="BC9" s="459"/>
      <c r="BD9" s="459"/>
      <c r="BE9" s="459"/>
      <c r="BF9" s="459"/>
      <c r="BG9" s="459"/>
      <c r="BH9" s="459"/>
      <c r="BI9" s="459"/>
      <c r="BJ9" s="459"/>
      <c r="BK9" s="459"/>
      <c r="BL9" s="459"/>
      <c r="BM9" s="460"/>
      <c r="BN9" s="424">
        <v>195922</v>
      </c>
      <c r="BO9" s="425"/>
      <c r="BP9" s="425"/>
      <c r="BQ9" s="425"/>
      <c r="BR9" s="425"/>
      <c r="BS9" s="425"/>
      <c r="BT9" s="425"/>
      <c r="BU9" s="426"/>
      <c r="BV9" s="424">
        <v>196267</v>
      </c>
      <c r="BW9" s="425"/>
      <c r="BX9" s="425"/>
      <c r="BY9" s="425"/>
      <c r="BZ9" s="425"/>
      <c r="CA9" s="425"/>
      <c r="CB9" s="425"/>
      <c r="CC9" s="426"/>
      <c r="CD9" s="427" t="s">
        <v>117</v>
      </c>
      <c r="CE9" s="428"/>
      <c r="CF9" s="428"/>
      <c r="CG9" s="428"/>
      <c r="CH9" s="428"/>
      <c r="CI9" s="428"/>
      <c r="CJ9" s="428"/>
      <c r="CK9" s="428"/>
      <c r="CL9" s="428"/>
      <c r="CM9" s="428"/>
      <c r="CN9" s="428"/>
      <c r="CO9" s="428"/>
      <c r="CP9" s="428"/>
      <c r="CQ9" s="428"/>
      <c r="CR9" s="428"/>
      <c r="CS9" s="429"/>
      <c r="CT9" s="421">
        <v>10.9</v>
      </c>
      <c r="CU9" s="422"/>
      <c r="CV9" s="422"/>
      <c r="CW9" s="422"/>
      <c r="CX9" s="422"/>
      <c r="CY9" s="422"/>
      <c r="CZ9" s="422"/>
      <c r="DA9" s="423"/>
      <c r="DB9" s="421">
        <v>11.4</v>
      </c>
      <c r="DC9" s="422"/>
      <c r="DD9" s="422"/>
      <c r="DE9" s="422"/>
      <c r="DF9" s="422"/>
      <c r="DG9" s="422"/>
      <c r="DH9" s="422"/>
      <c r="DI9" s="423"/>
    </row>
    <row r="10" spans="1:119" ht="18.75" customHeight="1" thickBot="1" x14ac:dyDescent="0.25">
      <c r="A10" s="172"/>
      <c r="B10" s="418"/>
      <c r="C10" s="419"/>
      <c r="D10" s="419"/>
      <c r="E10" s="419"/>
      <c r="F10" s="419"/>
      <c r="G10" s="419"/>
      <c r="H10" s="419"/>
      <c r="I10" s="419"/>
      <c r="J10" s="419"/>
      <c r="K10" s="467"/>
      <c r="L10" s="474" t="s">
        <v>118</v>
      </c>
      <c r="M10" s="454"/>
      <c r="N10" s="454"/>
      <c r="O10" s="454"/>
      <c r="P10" s="454"/>
      <c r="Q10" s="455"/>
      <c r="R10" s="475">
        <v>55812</v>
      </c>
      <c r="S10" s="476"/>
      <c r="T10" s="476"/>
      <c r="U10" s="476"/>
      <c r="V10" s="477"/>
      <c r="W10" s="412"/>
      <c r="X10" s="413"/>
      <c r="Y10" s="413"/>
      <c r="Z10" s="413"/>
      <c r="AA10" s="413"/>
      <c r="AB10" s="413"/>
      <c r="AC10" s="413"/>
      <c r="AD10" s="413"/>
      <c r="AE10" s="413"/>
      <c r="AF10" s="413"/>
      <c r="AG10" s="413"/>
      <c r="AH10" s="413"/>
      <c r="AI10" s="413"/>
      <c r="AJ10" s="413"/>
      <c r="AK10" s="413"/>
      <c r="AL10" s="416"/>
      <c r="AM10" s="453" t="s">
        <v>119</v>
      </c>
      <c r="AN10" s="454"/>
      <c r="AO10" s="454"/>
      <c r="AP10" s="454"/>
      <c r="AQ10" s="454"/>
      <c r="AR10" s="454"/>
      <c r="AS10" s="454"/>
      <c r="AT10" s="455"/>
      <c r="AU10" s="456" t="s">
        <v>102</v>
      </c>
      <c r="AV10" s="457"/>
      <c r="AW10" s="457"/>
      <c r="AX10" s="457"/>
      <c r="AY10" s="458" t="s">
        <v>120</v>
      </c>
      <c r="AZ10" s="459"/>
      <c r="BA10" s="459"/>
      <c r="BB10" s="459"/>
      <c r="BC10" s="459"/>
      <c r="BD10" s="459"/>
      <c r="BE10" s="459"/>
      <c r="BF10" s="459"/>
      <c r="BG10" s="459"/>
      <c r="BH10" s="459"/>
      <c r="BI10" s="459"/>
      <c r="BJ10" s="459"/>
      <c r="BK10" s="459"/>
      <c r="BL10" s="459"/>
      <c r="BM10" s="460"/>
      <c r="BN10" s="424">
        <v>440328</v>
      </c>
      <c r="BO10" s="425"/>
      <c r="BP10" s="425"/>
      <c r="BQ10" s="425"/>
      <c r="BR10" s="425"/>
      <c r="BS10" s="425"/>
      <c r="BT10" s="425"/>
      <c r="BU10" s="426"/>
      <c r="BV10" s="424">
        <v>340267</v>
      </c>
      <c r="BW10" s="425"/>
      <c r="BX10" s="425"/>
      <c r="BY10" s="425"/>
      <c r="BZ10" s="425"/>
      <c r="CA10" s="425"/>
      <c r="CB10" s="425"/>
      <c r="CC10" s="426"/>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8"/>
      <c r="C11" s="419"/>
      <c r="D11" s="419"/>
      <c r="E11" s="419"/>
      <c r="F11" s="419"/>
      <c r="G11" s="419"/>
      <c r="H11" s="419"/>
      <c r="I11" s="419"/>
      <c r="J11" s="419"/>
      <c r="K11" s="467"/>
      <c r="L11" s="478" t="s">
        <v>122</v>
      </c>
      <c r="M11" s="479"/>
      <c r="N11" s="479"/>
      <c r="O11" s="479"/>
      <c r="P11" s="479"/>
      <c r="Q11" s="480"/>
      <c r="R11" s="481" t="s">
        <v>123</v>
      </c>
      <c r="S11" s="482"/>
      <c r="T11" s="482"/>
      <c r="U11" s="482"/>
      <c r="V11" s="483"/>
      <c r="W11" s="412"/>
      <c r="X11" s="413"/>
      <c r="Y11" s="413"/>
      <c r="Z11" s="413"/>
      <c r="AA11" s="413"/>
      <c r="AB11" s="413"/>
      <c r="AC11" s="413"/>
      <c r="AD11" s="413"/>
      <c r="AE11" s="413"/>
      <c r="AF11" s="413"/>
      <c r="AG11" s="413"/>
      <c r="AH11" s="413"/>
      <c r="AI11" s="413"/>
      <c r="AJ11" s="413"/>
      <c r="AK11" s="413"/>
      <c r="AL11" s="416"/>
      <c r="AM11" s="453" t="s">
        <v>124</v>
      </c>
      <c r="AN11" s="454"/>
      <c r="AO11" s="454"/>
      <c r="AP11" s="454"/>
      <c r="AQ11" s="454"/>
      <c r="AR11" s="454"/>
      <c r="AS11" s="454"/>
      <c r="AT11" s="455"/>
      <c r="AU11" s="456" t="s">
        <v>125</v>
      </c>
      <c r="AV11" s="457"/>
      <c r="AW11" s="457"/>
      <c r="AX11" s="457"/>
      <c r="AY11" s="458" t="s">
        <v>126</v>
      </c>
      <c r="AZ11" s="459"/>
      <c r="BA11" s="459"/>
      <c r="BB11" s="459"/>
      <c r="BC11" s="459"/>
      <c r="BD11" s="459"/>
      <c r="BE11" s="459"/>
      <c r="BF11" s="459"/>
      <c r="BG11" s="459"/>
      <c r="BH11" s="459"/>
      <c r="BI11" s="459"/>
      <c r="BJ11" s="459"/>
      <c r="BK11" s="459"/>
      <c r="BL11" s="459"/>
      <c r="BM11" s="460"/>
      <c r="BN11" s="424">
        <v>9735</v>
      </c>
      <c r="BO11" s="425"/>
      <c r="BP11" s="425"/>
      <c r="BQ11" s="425"/>
      <c r="BR11" s="425"/>
      <c r="BS11" s="425"/>
      <c r="BT11" s="425"/>
      <c r="BU11" s="426"/>
      <c r="BV11" s="424">
        <v>0</v>
      </c>
      <c r="BW11" s="425"/>
      <c r="BX11" s="425"/>
      <c r="BY11" s="425"/>
      <c r="BZ11" s="425"/>
      <c r="CA11" s="425"/>
      <c r="CB11" s="425"/>
      <c r="CC11" s="426"/>
      <c r="CD11" s="427" t="s">
        <v>127</v>
      </c>
      <c r="CE11" s="428"/>
      <c r="CF11" s="428"/>
      <c r="CG11" s="428"/>
      <c r="CH11" s="428"/>
      <c r="CI11" s="428"/>
      <c r="CJ11" s="428"/>
      <c r="CK11" s="428"/>
      <c r="CL11" s="428"/>
      <c r="CM11" s="428"/>
      <c r="CN11" s="428"/>
      <c r="CO11" s="428"/>
      <c r="CP11" s="428"/>
      <c r="CQ11" s="428"/>
      <c r="CR11" s="428"/>
      <c r="CS11" s="429"/>
      <c r="CT11" s="464" t="s">
        <v>128</v>
      </c>
      <c r="CU11" s="465"/>
      <c r="CV11" s="465"/>
      <c r="CW11" s="465"/>
      <c r="CX11" s="465"/>
      <c r="CY11" s="465"/>
      <c r="CZ11" s="465"/>
      <c r="DA11" s="466"/>
      <c r="DB11" s="464" t="s">
        <v>128</v>
      </c>
      <c r="DC11" s="465"/>
      <c r="DD11" s="465"/>
      <c r="DE11" s="465"/>
      <c r="DF11" s="465"/>
      <c r="DG11" s="465"/>
      <c r="DH11" s="465"/>
      <c r="DI11" s="466"/>
    </row>
    <row r="12" spans="1:119" ht="18.75" customHeight="1" x14ac:dyDescent="0.2">
      <c r="A12" s="172"/>
      <c r="B12" s="484" t="s">
        <v>129</v>
      </c>
      <c r="C12" s="485"/>
      <c r="D12" s="485"/>
      <c r="E12" s="485"/>
      <c r="F12" s="485"/>
      <c r="G12" s="485"/>
      <c r="H12" s="485"/>
      <c r="I12" s="485"/>
      <c r="J12" s="485"/>
      <c r="K12" s="486"/>
      <c r="L12" s="493" t="s">
        <v>130</v>
      </c>
      <c r="M12" s="494"/>
      <c r="N12" s="494"/>
      <c r="O12" s="494"/>
      <c r="P12" s="494"/>
      <c r="Q12" s="495"/>
      <c r="R12" s="496">
        <v>57294</v>
      </c>
      <c r="S12" s="497"/>
      <c r="T12" s="497"/>
      <c r="U12" s="497"/>
      <c r="V12" s="498"/>
      <c r="W12" s="499" t="s">
        <v>1</v>
      </c>
      <c r="X12" s="457"/>
      <c r="Y12" s="457"/>
      <c r="Z12" s="457"/>
      <c r="AA12" s="457"/>
      <c r="AB12" s="500"/>
      <c r="AC12" s="501" t="s">
        <v>131</v>
      </c>
      <c r="AD12" s="502"/>
      <c r="AE12" s="502"/>
      <c r="AF12" s="502"/>
      <c r="AG12" s="503"/>
      <c r="AH12" s="501" t="s">
        <v>132</v>
      </c>
      <c r="AI12" s="502"/>
      <c r="AJ12" s="502"/>
      <c r="AK12" s="502"/>
      <c r="AL12" s="504"/>
      <c r="AM12" s="453" t="s">
        <v>133</v>
      </c>
      <c r="AN12" s="454"/>
      <c r="AO12" s="454"/>
      <c r="AP12" s="454"/>
      <c r="AQ12" s="454"/>
      <c r="AR12" s="454"/>
      <c r="AS12" s="454"/>
      <c r="AT12" s="455"/>
      <c r="AU12" s="456" t="s">
        <v>94</v>
      </c>
      <c r="AV12" s="457"/>
      <c r="AW12" s="457"/>
      <c r="AX12" s="457"/>
      <c r="AY12" s="458" t="s">
        <v>134</v>
      </c>
      <c r="AZ12" s="459"/>
      <c r="BA12" s="459"/>
      <c r="BB12" s="459"/>
      <c r="BC12" s="459"/>
      <c r="BD12" s="459"/>
      <c r="BE12" s="459"/>
      <c r="BF12" s="459"/>
      <c r="BG12" s="459"/>
      <c r="BH12" s="459"/>
      <c r="BI12" s="459"/>
      <c r="BJ12" s="459"/>
      <c r="BK12" s="459"/>
      <c r="BL12" s="459"/>
      <c r="BM12" s="460"/>
      <c r="BN12" s="424">
        <v>200000</v>
      </c>
      <c r="BO12" s="425"/>
      <c r="BP12" s="425"/>
      <c r="BQ12" s="425"/>
      <c r="BR12" s="425"/>
      <c r="BS12" s="425"/>
      <c r="BT12" s="425"/>
      <c r="BU12" s="426"/>
      <c r="BV12" s="424">
        <v>200000</v>
      </c>
      <c r="BW12" s="425"/>
      <c r="BX12" s="425"/>
      <c r="BY12" s="425"/>
      <c r="BZ12" s="425"/>
      <c r="CA12" s="425"/>
      <c r="CB12" s="425"/>
      <c r="CC12" s="426"/>
      <c r="CD12" s="427" t="s">
        <v>135</v>
      </c>
      <c r="CE12" s="428"/>
      <c r="CF12" s="428"/>
      <c r="CG12" s="428"/>
      <c r="CH12" s="428"/>
      <c r="CI12" s="428"/>
      <c r="CJ12" s="428"/>
      <c r="CK12" s="428"/>
      <c r="CL12" s="428"/>
      <c r="CM12" s="428"/>
      <c r="CN12" s="428"/>
      <c r="CO12" s="428"/>
      <c r="CP12" s="428"/>
      <c r="CQ12" s="428"/>
      <c r="CR12" s="428"/>
      <c r="CS12" s="429"/>
      <c r="CT12" s="464" t="s">
        <v>136</v>
      </c>
      <c r="CU12" s="465"/>
      <c r="CV12" s="465"/>
      <c r="CW12" s="465"/>
      <c r="CX12" s="465"/>
      <c r="CY12" s="465"/>
      <c r="CZ12" s="465"/>
      <c r="DA12" s="466"/>
      <c r="DB12" s="464" t="s">
        <v>136</v>
      </c>
      <c r="DC12" s="465"/>
      <c r="DD12" s="465"/>
      <c r="DE12" s="465"/>
      <c r="DF12" s="465"/>
      <c r="DG12" s="465"/>
      <c r="DH12" s="465"/>
      <c r="DI12" s="466"/>
    </row>
    <row r="13" spans="1:119" ht="18.75" customHeight="1" x14ac:dyDescent="0.2">
      <c r="A13" s="172"/>
      <c r="B13" s="487"/>
      <c r="C13" s="488"/>
      <c r="D13" s="488"/>
      <c r="E13" s="488"/>
      <c r="F13" s="488"/>
      <c r="G13" s="488"/>
      <c r="H13" s="488"/>
      <c r="I13" s="488"/>
      <c r="J13" s="488"/>
      <c r="K13" s="489"/>
      <c r="L13" s="181"/>
      <c r="M13" s="515" t="s">
        <v>137</v>
      </c>
      <c r="N13" s="516"/>
      <c r="O13" s="516"/>
      <c r="P13" s="516"/>
      <c r="Q13" s="517"/>
      <c r="R13" s="508">
        <v>56650</v>
      </c>
      <c r="S13" s="509"/>
      <c r="T13" s="509"/>
      <c r="U13" s="509"/>
      <c r="V13" s="510"/>
      <c r="W13" s="440" t="s">
        <v>138</v>
      </c>
      <c r="X13" s="441"/>
      <c r="Y13" s="441"/>
      <c r="Z13" s="441"/>
      <c r="AA13" s="441"/>
      <c r="AB13" s="431"/>
      <c r="AC13" s="475">
        <v>370</v>
      </c>
      <c r="AD13" s="476"/>
      <c r="AE13" s="476"/>
      <c r="AF13" s="476"/>
      <c r="AG13" s="518"/>
      <c r="AH13" s="475">
        <v>437</v>
      </c>
      <c r="AI13" s="476"/>
      <c r="AJ13" s="476"/>
      <c r="AK13" s="476"/>
      <c r="AL13" s="477"/>
      <c r="AM13" s="453" t="s">
        <v>139</v>
      </c>
      <c r="AN13" s="454"/>
      <c r="AO13" s="454"/>
      <c r="AP13" s="454"/>
      <c r="AQ13" s="454"/>
      <c r="AR13" s="454"/>
      <c r="AS13" s="454"/>
      <c r="AT13" s="455"/>
      <c r="AU13" s="456" t="s">
        <v>140</v>
      </c>
      <c r="AV13" s="457"/>
      <c r="AW13" s="457"/>
      <c r="AX13" s="457"/>
      <c r="AY13" s="458" t="s">
        <v>141</v>
      </c>
      <c r="AZ13" s="459"/>
      <c r="BA13" s="459"/>
      <c r="BB13" s="459"/>
      <c r="BC13" s="459"/>
      <c r="BD13" s="459"/>
      <c r="BE13" s="459"/>
      <c r="BF13" s="459"/>
      <c r="BG13" s="459"/>
      <c r="BH13" s="459"/>
      <c r="BI13" s="459"/>
      <c r="BJ13" s="459"/>
      <c r="BK13" s="459"/>
      <c r="BL13" s="459"/>
      <c r="BM13" s="460"/>
      <c r="BN13" s="424">
        <v>445985</v>
      </c>
      <c r="BO13" s="425"/>
      <c r="BP13" s="425"/>
      <c r="BQ13" s="425"/>
      <c r="BR13" s="425"/>
      <c r="BS13" s="425"/>
      <c r="BT13" s="425"/>
      <c r="BU13" s="426"/>
      <c r="BV13" s="424">
        <v>336534</v>
      </c>
      <c r="BW13" s="425"/>
      <c r="BX13" s="425"/>
      <c r="BY13" s="425"/>
      <c r="BZ13" s="425"/>
      <c r="CA13" s="425"/>
      <c r="CB13" s="425"/>
      <c r="CC13" s="426"/>
      <c r="CD13" s="427" t="s">
        <v>142</v>
      </c>
      <c r="CE13" s="428"/>
      <c r="CF13" s="428"/>
      <c r="CG13" s="428"/>
      <c r="CH13" s="428"/>
      <c r="CI13" s="428"/>
      <c r="CJ13" s="428"/>
      <c r="CK13" s="428"/>
      <c r="CL13" s="428"/>
      <c r="CM13" s="428"/>
      <c r="CN13" s="428"/>
      <c r="CO13" s="428"/>
      <c r="CP13" s="428"/>
      <c r="CQ13" s="428"/>
      <c r="CR13" s="428"/>
      <c r="CS13" s="429"/>
      <c r="CT13" s="421">
        <v>4.0999999999999996</v>
      </c>
      <c r="CU13" s="422"/>
      <c r="CV13" s="422"/>
      <c r="CW13" s="422"/>
      <c r="CX13" s="422"/>
      <c r="CY13" s="422"/>
      <c r="CZ13" s="422"/>
      <c r="DA13" s="423"/>
      <c r="DB13" s="421">
        <v>3.5</v>
      </c>
      <c r="DC13" s="422"/>
      <c r="DD13" s="422"/>
      <c r="DE13" s="422"/>
      <c r="DF13" s="422"/>
      <c r="DG13" s="422"/>
      <c r="DH13" s="422"/>
      <c r="DI13" s="423"/>
    </row>
    <row r="14" spans="1:119" ht="18.75" customHeight="1" thickBot="1" x14ac:dyDescent="0.25">
      <c r="A14" s="172"/>
      <c r="B14" s="487"/>
      <c r="C14" s="488"/>
      <c r="D14" s="488"/>
      <c r="E14" s="488"/>
      <c r="F14" s="488"/>
      <c r="G14" s="488"/>
      <c r="H14" s="488"/>
      <c r="I14" s="488"/>
      <c r="J14" s="488"/>
      <c r="K14" s="489"/>
      <c r="L14" s="505" t="s">
        <v>143</v>
      </c>
      <c r="M14" s="506"/>
      <c r="N14" s="506"/>
      <c r="O14" s="506"/>
      <c r="P14" s="506"/>
      <c r="Q14" s="507"/>
      <c r="R14" s="508">
        <v>57358</v>
      </c>
      <c r="S14" s="509"/>
      <c r="T14" s="509"/>
      <c r="U14" s="509"/>
      <c r="V14" s="510"/>
      <c r="W14" s="414"/>
      <c r="X14" s="415"/>
      <c r="Y14" s="415"/>
      <c r="Z14" s="415"/>
      <c r="AA14" s="415"/>
      <c r="AB14" s="404"/>
      <c r="AC14" s="511">
        <v>1.5</v>
      </c>
      <c r="AD14" s="512"/>
      <c r="AE14" s="512"/>
      <c r="AF14" s="512"/>
      <c r="AG14" s="513"/>
      <c r="AH14" s="511">
        <v>1.7</v>
      </c>
      <c r="AI14" s="512"/>
      <c r="AJ14" s="512"/>
      <c r="AK14" s="512"/>
      <c r="AL14" s="514"/>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9" t="s">
        <v>144</v>
      </c>
      <c r="CE14" s="520"/>
      <c r="CF14" s="520"/>
      <c r="CG14" s="520"/>
      <c r="CH14" s="520"/>
      <c r="CI14" s="520"/>
      <c r="CJ14" s="520"/>
      <c r="CK14" s="520"/>
      <c r="CL14" s="520"/>
      <c r="CM14" s="520"/>
      <c r="CN14" s="520"/>
      <c r="CO14" s="520"/>
      <c r="CP14" s="520"/>
      <c r="CQ14" s="520"/>
      <c r="CR14" s="520"/>
      <c r="CS14" s="521"/>
      <c r="CT14" s="522">
        <v>21.6</v>
      </c>
      <c r="CU14" s="523"/>
      <c r="CV14" s="523"/>
      <c r="CW14" s="523"/>
      <c r="CX14" s="523"/>
      <c r="CY14" s="523"/>
      <c r="CZ14" s="523"/>
      <c r="DA14" s="524"/>
      <c r="DB14" s="522">
        <v>30.1</v>
      </c>
      <c r="DC14" s="523"/>
      <c r="DD14" s="523"/>
      <c r="DE14" s="523"/>
      <c r="DF14" s="523"/>
      <c r="DG14" s="523"/>
      <c r="DH14" s="523"/>
      <c r="DI14" s="524"/>
    </row>
    <row r="15" spans="1:119" ht="18.75" customHeight="1" x14ac:dyDescent="0.2">
      <c r="A15" s="172"/>
      <c r="B15" s="487"/>
      <c r="C15" s="488"/>
      <c r="D15" s="488"/>
      <c r="E15" s="488"/>
      <c r="F15" s="488"/>
      <c r="G15" s="488"/>
      <c r="H15" s="488"/>
      <c r="I15" s="488"/>
      <c r="J15" s="488"/>
      <c r="K15" s="489"/>
      <c r="L15" s="181"/>
      <c r="M15" s="515" t="s">
        <v>137</v>
      </c>
      <c r="N15" s="516"/>
      <c r="O15" s="516"/>
      <c r="P15" s="516"/>
      <c r="Q15" s="517"/>
      <c r="R15" s="508">
        <v>56661</v>
      </c>
      <c r="S15" s="509"/>
      <c r="T15" s="509"/>
      <c r="U15" s="509"/>
      <c r="V15" s="510"/>
      <c r="W15" s="440" t="s">
        <v>145</v>
      </c>
      <c r="X15" s="441"/>
      <c r="Y15" s="441"/>
      <c r="Z15" s="441"/>
      <c r="AA15" s="441"/>
      <c r="AB15" s="431"/>
      <c r="AC15" s="475">
        <v>8256</v>
      </c>
      <c r="AD15" s="476"/>
      <c r="AE15" s="476"/>
      <c r="AF15" s="476"/>
      <c r="AG15" s="518"/>
      <c r="AH15" s="475">
        <v>8403</v>
      </c>
      <c r="AI15" s="476"/>
      <c r="AJ15" s="476"/>
      <c r="AK15" s="476"/>
      <c r="AL15" s="477"/>
      <c r="AM15" s="453"/>
      <c r="AN15" s="454"/>
      <c r="AO15" s="454"/>
      <c r="AP15" s="454"/>
      <c r="AQ15" s="454"/>
      <c r="AR15" s="454"/>
      <c r="AS15" s="454"/>
      <c r="AT15" s="455"/>
      <c r="AU15" s="456"/>
      <c r="AV15" s="457"/>
      <c r="AW15" s="457"/>
      <c r="AX15" s="457"/>
      <c r="AY15" s="384" t="s">
        <v>146</v>
      </c>
      <c r="AZ15" s="385"/>
      <c r="BA15" s="385"/>
      <c r="BB15" s="385"/>
      <c r="BC15" s="385"/>
      <c r="BD15" s="385"/>
      <c r="BE15" s="385"/>
      <c r="BF15" s="385"/>
      <c r="BG15" s="385"/>
      <c r="BH15" s="385"/>
      <c r="BI15" s="385"/>
      <c r="BJ15" s="385"/>
      <c r="BK15" s="385"/>
      <c r="BL15" s="385"/>
      <c r="BM15" s="386"/>
      <c r="BN15" s="387">
        <v>7851835</v>
      </c>
      <c r="BO15" s="388"/>
      <c r="BP15" s="388"/>
      <c r="BQ15" s="388"/>
      <c r="BR15" s="388"/>
      <c r="BS15" s="388"/>
      <c r="BT15" s="388"/>
      <c r="BU15" s="389"/>
      <c r="BV15" s="387">
        <v>8166681</v>
      </c>
      <c r="BW15" s="388"/>
      <c r="BX15" s="388"/>
      <c r="BY15" s="388"/>
      <c r="BZ15" s="388"/>
      <c r="CA15" s="388"/>
      <c r="CB15" s="388"/>
      <c r="CC15" s="389"/>
      <c r="CD15" s="525" t="s">
        <v>147</v>
      </c>
      <c r="CE15" s="526"/>
      <c r="CF15" s="526"/>
      <c r="CG15" s="526"/>
      <c r="CH15" s="526"/>
      <c r="CI15" s="526"/>
      <c r="CJ15" s="526"/>
      <c r="CK15" s="526"/>
      <c r="CL15" s="526"/>
      <c r="CM15" s="526"/>
      <c r="CN15" s="526"/>
      <c r="CO15" s="526"/>
      <c r="CP15" s="526"/>
      <c r="CQ15" s="526"/>
      <c r="CR15" s="526"/>
      <c r="CS15" s="527"/>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7"/>
      <c r="C16" s="488"/>
      <c r="D16" s="488"/>
      <c r="E16" s="488"/>
      <c r="F16" s="488"/>
      <c r="G16" s="488"/>
      <c r="H16" s="488"/>
      <c r="I16" s="488"/>
      <c r="J16" s="488"/>
      <c r="K16" s="489"/>
      <c r="L16" s="505" t="s">
        <v>148</v>
      </c>
      <c r="M16" s="528"/>
      <c r="N16" s="528"/>
      <c r="O16" s="528"/>
      <c r="P16" s="528"/>
      <c r="Q16" s="529"/>
      <c r="R16" s="530" t="s">
        <v>149</v>
      </c>
      <c r="S16" s="531"/>
      <c r="T16" s="531"/>
      <c r="U16" s="531"/>
      <c r="V16" s="532"/>
      <c r="W16" s="414"/>
      <c r="X16" s="415"/>
      <c r="Y16" s="415"/>
      <c r="Z16" s="415"/>
      <c r="AA16" s="415"/>
      <c r="AB16" s="404"/>
      <c r="AC16" s="511">
        <v>34.200000000000003</v>
      </c>
      <c r="AD16" s="512"/>
      <c r="AE16" s="512"/>
      <c r="AF16" s="512"/>
      <c r="AG16" s="513"/>
      <c r="AH16" s="511">
        <v>33.4</v>
      </c>
      <c r="AI16" s="512"/>
      <c r="AJ16" s="512"/>
      <c r="AK16" s="512"/>
      <c r="AL16" s="514"/>
      <c r="AM16" s="453"/>
      <c r="AN16" s="454"/>
      <c r="AO16" s="454"/>
      <c r="AP16" s="454"/>
      <c r="AQ16" s="454"/>
      <c r="AR16" s="454"/>
      <c r="AS16" s="454"/>
      <c r="AT16" s="455"/>
      <c r="AU16" s="456"/>
      <c r="AV16" s="457"/>
      <c r="AW16" s="457"/>
      <c r="AX16" s="457"/>
      <c r="AY16" s="458" t="s">
        <v>150</v>
      </c>
      <c r="AZ16" s="459"/>
      <c r="BA16" s="459"/>
      <c r="BB16" s="459"/>
      <c r="BC16" s="459"/>
      <c r="BD16" s="459"/>
      <c r="BE16" s="459"/>
      <c r="BF16" s="459"/>
      <c r="BG16" s="459"/>
      <c r="BH16" s="459"/>
      <c r="BI16" s="459"/>
      <c r="BJ16" s="459"/>
      <c r="BK16" s="459"/>
      <c r="BL16" s="459"/>
      <c r="BM16" s="460"/>
      <c r="BN16" s="424">
        <v>9441625</v>
      </c>
      <c r="BO16" s="425"/>
      <c r="BP16" s="425"/>
      <c r="BQ16" s="425"/>
      <c r="BR16" s="425"/>
      <c r="BS16" s="425"/>
      <c r="BT16" s="425"/>
      <c r="BU16" s="426"/>
      <c r="BV16" s="424">
        <v>9124389</v>
      </c>
      <c r="BW16" s="425"/>
      <c r="BX16" s="425"/>
      <c r="BY16" s="425"/>
      <c r="BZ16" s="425"/>
      <c r="CA16" s="425"/>
      <c r="CB16" s="425"/>
      <c r="CC16" s="426"/>
      <c r="CD16" s="185"/>
      <c r="CE16" s="538"/>
      <c r="CF16" s="538"/>
      <c r="CG16" s="538"/>
      <c r="CH16" s="538"/>
      <c r="CI16" s="538"/>
      <c r="CJ16" s="538"/>
      <c r="CK16" s="538"/>
      <c r="CL16" s="538"/>
      <c r="CM16" s="538"/>
      <c r="CN16" s="538"/>
      <c r="CO16" s="538"/>
      <c r="CP16" s="538"/>
      <c r="CQ16" s="538"/>
      <c r="CR16" s="538"/>
      <c r="CS16" s="539"/>
      <c r="CT16" s="421"/>
      <c r="CU16" s="422"/>
      <c r="CV16" s="422"/>
      <c r="CW16" s="422"/>
      <c r="CX16" s="422"/>
      <c r="CY16" s="422"/>
      <c r="CZ16" s="422"/>
      <c r="DA16" s="423"/>
      <c r="DB16" s="421"/>
      <c r="DC16" s="422"/>
      <c r="DD16" s="422"/>
      <c r="DE16" s="422"/>
      <c r="DF16" s="422"/>
      <c r="DG16" s="422"/>
      <c r="DH16" s="422"/>
      <c r="DI16" s="423"/>
    </row>
    <row r="17" spans="1:113" ht="18.75" customHeight="1" thickBot="1" x14ac:dyDescent="0.25">
      <c r="A17" s="172"/>
      <c r="B17" s="490"/>
      <c r="C17" s="491"/>
      <c r="D17" s="491"/>
      <c r="E17" s="491"/>
      <c r="F17" s="491"/>
      <c r="G17" s="491"/>
      <c r="H17" s="491"/>
      <c r="I17" s="491"/>
      <c r="J17" s="491"/>
      <c r="K17" s="492"/>
      <c r="L17" s="186"/>
      <c r="M17" s="535" t="s">
        <v>151</v>
      </c>
      <c r="N17" s="536"/>
      <c r="O17" s="536"/>
      <c r="P17" s="536"/>
      <c r="Q17" s="537"/>
      <c r="R17" s="530" t="s">
        <v>152</v>
      </c>
      <c r="S17" s="531"/>
      <c r="T17" s="531"/>
      <c r="U17" s="531"/>
      <c r="V17" s="532"/>
      <c r="W17" s="440" t="s">
        <v>153</v>
      </c>
      <c r="X17" s="441"/>
      <c r="Y17" s="441"/>
      <c r="Z17" s="441"/>
      <c r="AA17" s="441"/>
      <c r="AB17" s="431"/>
      <c r="AC17" s="475">
        <v>15507</v>
      </c>
      <c r="AD17" s="476"/>
      <c r="AE17" s="476"/>
      <c r="AF17" s="476"/>
      <c r="AG17" s="518"/>
      <c r="AH17" s="475">
        <v>16348</v>
      </c>
      <c r="AI17" s="476"/>
      <c r="AJ17" s="476"/>
      <c r="AK17" s="476"/>
      <c r="AL17" s="477"/>
      <c r="AM17" s="453"/>
      <c r="AN17" s="454"/>
      <c r="AO17" s="454"/>
      <c r="AP17" s="454"/>
      <c r="AQ17" s="454"/>
      <c r="AR17" s="454"/>
      <c r="AS17" s="454"/>
      <c r="AT17" s="455"/>
      <c r="AU17" s="456"/>
      <c r="AV17" s="457"/>
      <c r="AW17" s="457"/>
      <c r="AX17" s="457"/>
      <c r="AY17" s="458" t="s">
        <v>154</v>
      </c>
      <c r="AZ17" s="459"/>
      <c r="BA17" s="459"/>
      <c r="BB17" s="459"/>
      <c r="BC17" s="459"/>
      <c r="BD17" s="459"/>
      <c r="BE17" s="459"/>
      <c r="BF17" s="459"/>
      <c r="BG17" s="459"/>
      <c r="BH17" s="459"/>
      <c r="BI17" s="459"/>
      <c r="BJ17" s="459"/>
      <c r="BK17" s="459"/>
      <c r="BL17" s="459"/>
      <c r="BM17" s="460"/>
      <c r="BN17" s="424">
        <v>10015161</v>
      </c>
      <c r="BO17" s="425"/>
      <c r="BP17" s="425"/>
      <c r="BQ17" s="425"/>
      <c r="BR17" s="425"/>
      <c r="BS17" s="425"/>
      <c r="BT17" s="425"/>
      <c r="BU17" s="426"/>
      <c r="BV17" s="424">
        <v>10452910</v>
      </c>
      <c r="BW17" s="425"/>
      <c r="BX17" s="425"/>
      <c r="BY17" s="425"/>
      <c r="BZ17" s="425"/>
      <c r="CA17" s="425"/>
      <c r="CB17" s="425"/>
      <c r="CC17" s="426"/>
      <c r="CD17" s="185"/>
      <c r="CE17" s="538"/>
      <c r="CF17" s="538"/>
      <c r="CG17" s="538"/>
      <c r="CH17" s="538"/>
      <c r="CI17" s="538"/>
      <c r="CJ17" s="538"/>
      <c r="CK17" s="538"/>
      <c r="CL17" s="538"/>
      <c r="CM17" s="538"/>
      <c r="CN17" s="538"/>
      <c r="CO17" s="538"/>
      <c r="CP17" s="538"/>
      <c r="CQ17" s="538"/>
      <c r="CR17" s="538"/>
      <c r="CS17" s="539"/>
      <c r="CT17" s="421"/>
      <c r="CU17" s="422"/>
      <c r="CV17" s="422"/>
      <c r="CW17" s="422"/>
      <c r="CX17" s="422"/>
      <c r="CY17" s="422"/>
      <c r="CZ17" s="422"/>
      <c r="DA17" s="423"/>
      <c r="DB17" s="421"/>
      <c r="DC17" s="422"/>
      <c r="DD17" s="422"/>
      <c r="DE17" s="422"/>
      <c r="DF17" s="422"/>
      <c r="DG17" s="422"/>
      <c r="DH17" s="422"/>
      <c r="DI17" s="423"/>
    </row>
    <row r="18" spans="1:113" ht="18.75" customHeight="1" thickBot="1" x14ac:dyDescent="0.25">
      <c r="A18" s="172"/>
      <c r="B18" s="546" t="s">
        <v>155</v>
      </c>
      <c r="C18" s="467"/>
      <c r="D18" s="467"/>
      <c r="E18" s="547"/>
      <c r="F18" s="547"/>
      <c r="G18" s="547"/>
      <c r="H18" s="547"/>
      <c r="I18" s="547"/>
      <c r="J18" s="547"/>
      <c r="K18" s="547"/>
      <c r="L18" s="548">
        <v>89.36</v>
      </c>
      <c r="M18" s="548"/>
      <c r="N18" s="548"/>
      <c r="O18" s="548"/>
      <c r="P18" s="548"/>
      <c r="Q18" s="548"/>
      <c r="R18" s="549"/>
      <c r="S18" s="549"/>
      <c r="T18" s="549"/>
      <c r="U18" s="549"/>
      <c r="V18" s="550"/>
      <c r="W18" s="442"/>
      <c r="X18" s="443"/>
      <c r="Y18" s="443"/>
      <c r="Z18" s="443"/>
      <c r="AA18" s="443"/>
      <c r="AB18" s="434"/>
      <c r="AC18" s="551">
        <v>64.3</v>
      </c>
      <c r="AD18" s="552"/>
      <c r="AE18" s="552"/>
      <c r="AF18" s="552"/>
      <c r="AG18" s="553"/>
      <c r="AH18" s="551">
        <v>64.900000000000006</v>
      </c>
      <c r="AI18" s="552"/>
      <c r="AJ18" s="552"/>
      <c r="AK18" s="552"/>
      <c r="AL18" s="554"/>
      <c r="AM18" s="453"/>
      <c r="AN18" s="454"/>
      <c r="AO18" s="454"/>
      <c r="AP18" s="454"/>
      <c r="AQ18" s="454"/>
      <c r="AR18" s="454"/>
      <c r="AS18" s="454"/>
      <c r="AT18" s="455"/>
      <c r="AU18" s="456"/>
      <c r="AV18" s="457"/>
      <c r="AW18" s="457"/>
      <c r="AX18" s="457"/>
      <c r="AY18" s="458" t="s">
        <v>156</v>
      </c>
      <c r="AZ18" s="459"/>
      <c r="BA18" s="459"/>
      <c r="BB18" s="459"/>
      <c r="BC18" s="459"/>
      <c r="BD18" s="459"/>
      <c r="BE18" s="459"/>
      <c r="BF18" s="459"/>
      <c r="BG18" s="459"/>
      <c r="BH18" s="459"/>
      <c r="BI18" s="459"/>
      <c r="BJ18" s="459"/>
      <c r="BK18" s="459"/>
      <c r="BL18" s="459"/>
      <c r="BM18" s="460"/>
      <c r="BN18" s="424">
        <v>11995705</v>
      </c>
      <c r="BO18" s="425"/>
      <c r="BP18" s="425"/>
      <c r="BQ18" s="425"/>
      <c r="BR18" s="425"/>
      <c r="BS18" s="425"/>
      <c r="BT18" s="425"/>
      <c r="BU18" s="426"/>
      <c r="BV18" s="424">
        <v>11863878</v>
      </c>
      <c r="BW18" s="425"/>
      <c r="BX18" s="425"/>
      <c r="BY18" s="425"/>
      <c r="BZ18" s="425"/>
      <c r="CA18" s="425"/>
      <c r="CB18" s="425"/>
      <c r="CC18" s="426"/>
      <c r="CD18" s="185"/>
      <c r="CE18" s="538"/>
      <c r="CF18" s="538"/>
      <c r="CG18" s="538"/>
      <c r="CH18" s="538"/>
      <c r="CI18" s="538"/>
      <c r="CJ18" s="538"/>
      <c r="CK18" s="538"/>
      <c r="CL18" s="538"/>
      <c r="CM18" s="538"/>
      <c r="CN18" s="538"/>
      <c r="CO18" s="538"/>
      <c r="CP18" s="538"/>
      <c r="CQ18" s="538"/>
      <c r="CR18" s="538"/>
      <c r="CS18" s="539"/>
      <c r="CT18" s="421"/>
      <c r="CU18" s="422"/>
      <c r="CV18" s="422"/>
      <c r="CW18" s="422"/>
      <c r="CX18" s="422"/>
      <c r="CY18" s="422"/>
      <c r="CZ18" s="422"/>
      <c r="DA18" s="423"/>
      <c r="DB18" s="421"/>
      <c r="DC18" s="422"/>
      <c r="DD18" s="422"/>
      <c r="DE18" s="422"/>
      <c r="DF18" s="422"/>
      <c r="DG18" s="422"/>
      <c r="DH18" s="422"/>
      <c r="DI18" s="423"/>
    </row>
    <row r="19" spans="1:113" ht="18.75" customHeight="1" thickBot="1" x14ac:dyDescent="0.25">
      <c r="A19" s="172"/>
      <c r="B19" s="546" t="s">
        <v>157</v>
      </c>
      <c r="C19" s="467"/>
      <c r="D19" s="467"/>
      <c r="E19" s="547"/>
      <c r="F19" s="547"/>
      <c r="G19" s="547"/>
      <c r="H19" s="547"/>
      <c r="I19" s="547"/>
      <c r="J19" s="547"/>
      <c r="K19" s="547"/>
      <c r="L19" s="555">
        <v>625</v>
      </c>
      <c r="M19" s="555"/>
      <c r="N19" s="555"/>
      <c r="O19" s="555"/>
      <c r="P19" s="555"/>
      <c r="Q19" s="555"/>
      <c r="R19" s="556"/>
      <c r="S19" s="556"/>
      <c r="T19" s="556"/>
      <c r="U19" s="556"/>
      <c r="V19" s="557"/>
      <c r="W19" s="381"/>
      <c r="X19" s="382"/>
      <c r="Y19" s="382"/>
      <c r="Z19" s="382"/>
      <c r="AA19" s="382"/>
      <c r="AB19" s="382"/>
      <c r="AC19" s="533"/>
      <c r="AD19" s="533"/>
      <c r="AE19" s="533"/>
      <c r="AF19" s="533"/>
      <c r="AG19" s="533"/>
      <c r="AH19" s="533"/>
      <c r="AI19" s="533"/>
      <c r="AJ19" s="533"/>
      <c r="AK19" s="533"/>
      <c r="AL19" s="534"/>
      <c r="AM19" s="453"/>
      <c r="AN19" s="454"/>
      <c r="AO19" s="454"/>
      <c r="AP19" s="454"/>
      <c r="AQ19" s="454"/>
      <c r="AR19" s="454"/>
      <c r="AS19" s="454"/>
      <c r="AT19" s="455"/>
      <c r="AU19" s="456"/>
      <c r="AV19" s="457"/>
      <c r="AW19" s="457"/>
      <c r="AX19" s="457"/>
      <c r="AY19" s="458" t="s">
        <v>158</v>
      </c>
      <c r="AZ19" s="459"/>
      <c r="BA19" s="459"/>
      <c r="BB19" s="459"/>
      <c r="BC19" s="459"/>
      <c r="BD19" s="459"/>
      <c r="BE19" s="459"/>
      <c r="BF19" s="459"/>
      <c r="BG19" s="459"/>
      <c r="BH19" s="459"/>
      <c r="BI19" s="459"/>
      <c r="BJ19" s="459"/>
      <c r="BK19" s="459"/>
      <c r="BL19" s="459"/>
      <c r="BM19" s="460"/>
      <c r="BN19" s="424">
        <v>16811642</v>
      </c>
      <c r="BO19" s="425"/>
      <c r="BP19" s="425"/>
      <c r="BQ19" s="425"/>
      <c r="BR19" s="425"/>
      <c r="BS19" s="425"/>
      <c r="BT19" s="425"/>
      <c r="BU19" s="426"/>
      <c r="BV19" s="424">
        <v>15409105</v>
      </c>
      <c r="BW19" s="425"/>
      <c r="BX19" s="425"/>
      <c r="BY19" s="425"/>
      <c r="BZ19" s="425"/>
      <c r="CA19" s="425"/>
      <c r="CB19" s="425"/>
      <c r="CC19" s="426"/>
      <c r="CD19" s="185"/>
      <c r="CE19" s="538"/>
      <c r="CF19" s="538"/>
      <c r="CG19" s="538"/>
      <c r="CH19" s="538"/>
      <c r="CI19" s="538"/>
      <c r="CJ19" s="538"/>
      <c r="CK19" s="538"/>
      <c r="CL19" s="538"/>
      <c r="CM19" s="538"/>
      <c r="CN19" s="538"/>
      <c r="CO19" s="538"/>
      <c r="CP19" s="538"/>
      <c r="CQ19" s="538"/>
      <c r="CR19" s="538"/>
      <c r="CS19" s="539"/>
      <c r="CT19" s="421"/>
      <c r="CU19" s="422"/>
      <c r="CV19" s="422"/>
      <c r="CW19" s="422"/>
      <c r="CX19" s="422"/>
      <c r="CY19" s="422"/>
      <c r="CZ19" s="422"/>
      <c r="DA19" s="423"/>
      <c r="DB19" s="421"/>
      <c r="DC19" s="422"/>
      <c r="DD19" s="422"/>
      <c r="DE19" s="422"/>
      <c r="DF19" s="422"/>
      <c r="DG19" s="422"/>
      <c r="DH19" s="422"/>
      <c r="DI19" s="423"/>
    </row>
    <row r="20" spans="1:113" ht="18.75" customHeight="1" thickBot="1" x14ac:dyDescent="0.25">
      <c r="A20" s="172"/>
      <c r="B20" s="546" t="s">
        <v>159</v>
      </c>
      <c r="C20" s="467"/>
      <c r="D20" s="467"/>
      <c r="E20" s="547"/>
      <c r="F20" s="547"/>
      <c r="G20" s="547"/>
      <c r="H20" s="547"/>
      <c r="I20" s="547"/>
      <c r="J20" s="547"/>
      <c r="K20" s="547"/>
      <c r="L20" s="555">
        <v>24718</v>
      </c>
      <c r="M20" s="555"/>
      <c r="N20" s="555"/>
      <c r="O20" s="555"/>
      <c r="P20" s="555"/>
      <c r="Q20" s="555"/>
      <c r="R20" s="556"/>
      <c r="S20" s="556"/>
      <c r="T20" s="556"/>
      <c r="U20" s="556"/>
      <c r="V20" s="557"/>
      <c r="W20" s="442"/>
      <c r="X20" s="443"/>
      <c r="Y20" s="443"/>
      <c r="Z20" s="443"/>
      <c r="AA20" s="443"/>
      <c r="AB20" s="443"/>
      <c r="AC20" s="558"/>
      <c r="AD20" s="558"/>
      <c r="AE20" s="558"/>
      <c r="AF20" s="558"/>
      <c r="AG20" s="558"/>
      <c r="AH20" s="558"/>
      <c r="AI20" s="558"/>
      <c r="AJ20" s="558"/>
      <c r="AK20" s="558"/>
      <c r="AL20" s="559"/>
      <c r="AM20" s="560"/>
      <c r="AN20" s="479"/>
      <c r="AO20" s="479"/>
      <c r="AP20" s="479"/>
      <c r="AQ20" s="479"/>
      <c r="AR20" s="479"/>
      <c r="AS20" s="479"/>
      <c r="AT20" s="480"/>
      <c r="AU20" s="561"/>
      <c r="AV20" s="562"/>
      <c r="AW20" s="562"/>
      <c r="AX20" s="563"/>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185"/>
      <c r="CE20" s="538"/>
      <c r="CF20" s="538"/>
      <c r="CG20" s="538"/>
      <c r="CH20" s="538"/>
      <c r="CI20" s="538"/>
      <c r="CJ20" s="538"/>
      <c r="CK20" s="538"/>
      <c r="CL20" s="538"/>
      <c r="CM20" s="538"/>
      <c r="CN20" s="538"/>
      <c r="CO20" s="538"/>
      <c r="CP20" s="538"/>
      <c r="CQ20" s="538"/>
      <c r="CR20" s="538"/>
      <c r="CS20" s="539"/>
      <c r="CT20" s="421"/>
      <c r="CU20" s="422"/>
      <c r="CV20" s="422"/>
      <c r="CW20" s="422"/>
      <c r="CX20" s="422"/>
      <c r="CY20" s="422"/>
      <c r="CZ20" s="422"/>
      <c r="DA20" s="423"/>
      <c r="DB20" s="421"/>
      <c r="DC20" s="422"/>
      <c r="DD20" s="422"/>
      <c r="DE20" s="422"/>
      <c r="DF20" s="422"/>
      <c r="DG20" s="422"/>
      <c r="DH20" s="422"/>
      <c r="DI20" s="423"/>
    </row>
    <row r="21" spans="1:113" ht="18.75" customHeight="1" thickBot="1" x14ac:dyDescent="0.25">
      <c r="A21" s="172"/>
      <c r="B21" s="564" t="s">
        <v>160</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540"/>
      <c r="AZ21" s="541"/>
      <c r="BA21" s="541"/>
      <c r="BB21" s="541"/>
      <c r="BC21" s="541"/>
      <c r="BD21" s="541"/>
      <c r="BE21" s="541"/>
      <c r="BF21" s="541"/>
      <c r="BG21" s="541"/>
      <c r="BH21" s="541"/>
      <c r="BI21" s="541"/>
      <c r="BJ21" s="541"/>
      <c r="BK21" s="541"/>
      <c r="BL21" s="541"/>
      <c r="BM21" s="542"/>
      <c r="BN21" s="543"/>
      <c r="BO21" s="544"/>
      <c r="BP21" s="544"/>
      <c r="BQ21" s="544"/>
      <c r="BR21" s="544"/>
      <c r="BS21" s="544"/>
      <c r="BT21" s="544"/>
      <c r="BU21" s="545"/>
      <c r="BV21" s="543"/>
      <c r="BW21" s="544"/>
      <c r="BX21" s="544"/>
      <c r="BY21" s="544"/>
      <c r="BZ21" s="544"/>
      <c r="CA21" s="544"/>
      <c r="CB21" s="544"/>
      <c r="CC21" s="545"/>
      <c r="CD21" s="185"/>
      <c r="CE21" s="538"/>
      <c r="CF21" s="538"/>
      <c r="CG21" s="538"/>
      <c r="CH21" s="538"/>
      <c r="CI21" s="538"/>
      <c r="CJ21" s="538"/>
      <c r="CK21" s="538"/>
      <c r="CL21" s="538"/>
      <c r="CM21" s="538"/>
      <c r="CN21" s="538"/>
      <c r="CO21" s="538"/>
      <c r="CP21" s="538"/>
      <c r="CQ21" s="538"/>
      <c r="CR21" s="538"/>
      <c r="CS21" s="539"/>
      <c r="CT21" s="421"/>
      <c r="CU21" s="422"/>
      <c r="CV21" s="422"/>
      <c r="CW21" s="422"/>
      <c r="CX21" s="422"/>
      <c r="CY21" s="422"/>
      <c r="CZ21" s="422"/>
      <c r="DA21" s="423"/>
      <c r="DB21" s="421"/>
      <c r="DC21" s="422"/>
      <c r="DD21" s="422"/>
      <c r="DE21" s="422"/>
      <c r="DF21" s="422"/>
      <c r="DG21" s="422"/>
      <c r="DH21" s="422"/>
      <c r="DI21" s="423"/>
    </row>
    <row r="22" spans="1:113" ht="18.75" customHeight="1" x14ac:dyDescent="0.2">
      <c r="A22" s="172"/>
      <c r="B22" s="594" t="s">
        <v>161</v>
      </c>
      <c r="C22" s="568"/>
      <c r="D22" s="569"/>
      <c r="E22" s="436" t="s">
        <v>1</v>
      </c>
      <c r="F22" s="441"/>
      <c r="G22" s="441"/>
      <c r="H22" s="441"/>
      <c r="I22" s="441"/>
      <c r="J22" s="441"/>
      <c r="K22" s="431"/>
      <c r="L22" s="436" t="s">
        <v>162</v>
      </c>
      <c r="M22" s="441"/>
      <c r="N22" s="441"/>
      <c r="O22" s="441"/>
      <c r="P22" s="431"/>
      <c r="Q22" s="599" t="s">
        <v>163</v>
      </c>
      <c r="R22" s="600"/>
      <c r="S22" s="600"/>
      <c r="T22" s="600"/>
      <c r="U22" s="600"/>
      <c r="V22" s="601"/>
      <c r="W22" s="567" t="s">
        <v>164</v>
      </c>
      <c r="X22" s="568"/>
      <c r="Y22" s="569"/>
      <c r="Z22" s="436" t="s">
        <v>1</v>
      </c>
      <c r="AA22" s="441"/>
      <c r="AB22" s="441"/>
      <c r="AC22" s="441"/>
      <c r="AD22" s="441"/>
      <c r="AE22" s="441"/>
      <c r="AF22" s="441"/>
      <c r="AG22" s="431"/>
      <c r="AH22" s="605" t="s">
        <v>165</v>
      </c>
      <c r="AI22" s="441"/>
      <c r="AJ22" s="441"/>
      <c r="AK22" s="441"/>
      <c r="AL22" s="431"/>
      <c r="AM22" s="605" t="s">
        <v>166</v>
      </c>
      <c r="AN22" s="606"/>
      <c r="AO22" s="606"/>
      <c r="AP22" s="606"/>
      <c r="AQ22" s="606"/>
      <c r="AR22" s="607"/>
      <c r="AS22" s="599" t="s">
        <v>163</v>
      </c>
      <c r="AT22" s="600"/>
      <c r="AU22" s="600"/>
      <c r="AV22" s="600"/>
      <c r="AW22" s="600"/>
      <c r="AX22" s="611"/>
      <c r="AY22" s="384" t="s">
        <v>167</v>
      </c>
      <c r="AZ22" s="385"/>
      <c r="BA22" s="385"/>
      <c r="BB22" s="385"/>
      <c r="BC22" s="385"/>
      <c r="BD22" s="385"/>
      <c r="BE22" s="385"/>
      <c r="BF22" s="385"/>
      <c r="BG22" s="385"/>
      <c r="BH22" s="385"/>
      <c r="BI22" s="385"/>
      <c r="BJ22" s="385"/>
      <c r="BK22" s="385"/>
      <c r="BL22" s="385"/>
      <c r="BM22" s="386"/>
      <c r="BN22" s="387">
        <v>23376297</v>
      </c>
      <c r="BO22" s="388"/>
      <c r="BP22" s="388"/>
      <c r="BQ22" s="388"/>
      <c r="BR22" s="388"/>
      <c r="BS22" s="388"/>
      <c r="BT22" s="388"/>
      <c r="BU22" s="389"/>
      <c r="BV22" s="387">
        <v>22879419</v>
      </c>
      <c r="BW22" s="388"/>
      <c r="BX22" s="388"/>
      <c r="BY22" s="388"/>
      <c r="BZ22" s="388"/>
      <c r="CA22" s="388"/>
      <c r="CB22" s="388"/>
      <c r="CC22" s="389"/>
      <c r="CD22" s="185"/>
      <c r="CE22" s="538"/>
      <c r="CF22" s="538"/>
      <c r="CG22" s="538"/>
      <c r="CH22" s="538"/>
      <c r="CI22" s="538"/>
      <c r="CJ22" s="538"/>
      <c r="CK22" s="538"/>
      <c r="CL22" s="538"/>
      <c r="CM22" s="538"/>
      <c r="CN22" s="538"/>
      <c r="CO22" s="538"/>
      <c r="CP22" s="538"/>
      <c r="CQ22" s="538"/>
      <c r="CR22" s="538"/>
      <c r="CS22" s="539"/>
      <c r="CT22" s="421"/>
      <c r="CU22" s="422"/>
      <c r="CV22" s="422"/>
      <c r="CW22" s="422"/>
      <c r="CX22" s="422"/>
      <c r="CY22" s="422"/>
      <c r="CZ22" s="422"/>
      <c r="DA22" s="423"/>
      <c r="DB22" s="421"/>
      <c r="DC22" s="422"/>
      <c r="DD22" s="422"/>
      <c r="DE22" s="422"/>
      <c r="DF22" s="422"/>
      <c r="DG22" s="422"/>
      <c r="DH22" s="422"/>
      <c r="DI22" s="423"/>
    </row>
    <row r="23" spans="1:113" ht="18.75" customHeight="1" x14ac:dyDescent="0.2">
      <c r="A23" s="172"/>
      <c r="B23" s="595"/>
      <c r="C23" s="571"/>
      <c r="D23" s="572"/>
      <c r="E23" s="410"/>
      <c r="F23" s="415"/>
      <c r="G23" s="415"/>
      <c r="H23" s="415"/>
      <c r="I23" s="415"/>
      <c r="J23" s="415"/>
      <c r="K23" s="404"/>
      <c r="L23" s="410"/>
      <c r="M23" s="415"/>
      <c r="N23" s="415"/>
      <c r="O23" s="415"/>
      <c r="P23" s="404"/>
      <c r="Q23" s="602"/>
      <c r="R23" s="603"/>
      <c r="S23" s="603"/>
      <c r="T23" s="603"/>
      <c r="U23" s="603"/>
      <c r="V23" s="604"/>
      <c r="W23" s="570"/>
      <c r="X23" s="571"/>
      <c r="Y23" s="572"/>
      <c r="Z23" s="410"/>
      <c r="AA23" s="415"/>
      <c r="AB23" s="415"/>
      <c r="AC23" s="415"/>
      <c r="AD23" s="415"/>
      <c r="AE23" s="415"/>
      <c r="AF23" s="415"/>
      <c r="AG23" s="404"/>
      <c r="AH23" s="410"/>
      <c r="AI23" s="415"/>
      <c r="AJ23" s="415"/>
      <c r="AK23" s="415"/>
      <c r="AL23" s="404"/>
      <c r="AM23" s="608"/>
      <c r="AN23" s="609"/>
      <c r="AO23" s="609"/>
      <c r="AP23" s="609"/>
      <c r="AQ23" s="609"/>
      <c r="AR23" s="610"/>
      <c r="AS23" s="602"/>
      <c r="AT23" s="603"/>
      <c r="AU23" s="603"/>
      <c r="AV23" s="603"/>
      <c r="AW23" s="603"/>
      <c r="AX23" s="612"/>
      <c r="AY23" s="458" t="s">
        <v>168</v>
      </c>
      <c r="AZ23" s="459"/>
      <c r="BA23" s="459"/>
      <c r="BB23" s="459"/>
      <c r="BC23" s="459"/>
      <c r="BD23" s="459"/>
      <c r="BE23" s="459"/>
      <c r="BF23" s="459"/>
      <c r="BG23" s="459"/>
      <c r="BH23" s="459"/>
      <c r="BI23" s="459"/>
      <c r="BJ23" s="459"/>
      <c r="BK23" s="459"/>
      <c r="BL23" s="459"/>
      <c r="BM23" s="460"/>
      <c r="BN23" s="424">
        <v>15847072</v>
      </c>
      <c r="BO23" s="425"/>
      <c r="BP23" s="425"/>
      <c r="BQ23" s="425"/>
      <c r="BR23" s="425"/>
      <c r="BS23" s="425"/>
      <c r="BT23" s="425"/>
      <c r="BU23" s="426"/>
      <c r="BV23" s="424">
        <v>15398931</v>
      </c>
      <c r="BW23" s="425"/>
      <c r="BX23" s="425"/>
      <c r="BY23" s="425"/>
      <c r="BZ23" s="425"/>
      <c r="CA23" s="425"/>
      <c r="CB23" s="425"/>
      <c r="CC23" s="426"/>
      <c r="CD23" s="185"/>
      <c r="CE23" s="538"/>
      <c r="CF23" s="538"/>
      <c r="CG23" s="538"/>
      <c r="CH23" s="538"/>
      <c r="CI23" s="538"/>
      <c r="CJ23" s="538"/>
      <c r="CK23" s="538"/>
      <c r="CL23" s="538"/>
      <c r="CM23" s="538"/>
      <c r="CN23" s="538"/>
      <c r="CO23" s="538"/>
      <c r="CP23" s="538"/>
      <c r="CQ23" s="538"/>
      <c r="CR23" s="538"/>
      <c r="CS23" s="539"/>
      <c r="CT23" s="421"/>
      <c r="CU23" s="422"/>
      <c r="CV23" s="422"/>
      <c r="CW23" s="422"/>
      <c r="CX23" s="422"/>
      <c r="CY23" s="422"/>
      <c r="CZ23" s="422"/>
      <c r="DA23" s="423"/>
      <c r="DB23" s="421"/>
      <c r="DC23" s="422"/>
      <c r="DD23" s="422"/>
      <c r="DE23" s="422"/>
      <c r="DF23" s="422"/>
      <c r="DG23" s="422"/>
      <c r="DH23" s="422"/>
      <c r="DI23" s="423"/>
    </row>
    <row r="24" spans="1:113" ht="18.75" customHeight="1" thickBot="1" x14ac:dyDescent="0.25">
      <c r="A24" s="172"/>
      <c r="B24" s="595"/>
      <c r="C24" s="571"/>
      <c r="D24" s="572"/>
      <c r="E24" s="474" t="s">
        <v>169</v>
      </c>
      <c r="F24" s="454"/>
      <c r="G24" s="454"/>
      <c r="H24" s="454"/>
      <c r="I24" s="454"/>
      <c r="J24" s="454"/>
      <c r="K24" s="455"/>
      <c r="L24" s="475">
        <v>1</v>
      </c>
      <c r="M24" s="476"/>
      <c r="N24" s="476"/>
      <c r="O24" s="476"/>
      <c r="P24" s="518"/>
      <c r="Q24" s="475">
        <v>9350</v>
      </c>
      <c r="R24" s="476"/>
      <c r="S24" s="476"/>
      <c r="T24" s="476"/>
      <c r="U24" s="476"/>
      <c r="V24" s="518"/>
      <c r="W24" s="570"/>
      <c r="X24" s="571"/>
      <c r="Y24" s="572"/>
      <c r="Z24" s="474" t="s">
        <v>170</v>
      </c>
      <c r="AA24" s="454"/>
      <c r="AB24" s="454"/>
      <c r="AC24" s="454"/>
      <c r="AD24" s="454"/>
      <c r="AE24" s="454"/>
      <c r="AF24" s="454"/>
      <c r="AG24" s="455"/>
      <c r="AH24" s="475">
        <v>391</v>
      </c>
      <c r="AI24" s="476"/>
      <c r="AJ24" s="476"/>
      <c r="AK24" s="476"/>
      <c r="AL24" s="518"/>
      <c r="AM24" s="475">
        <v>1235169</v>
      </c>
      <c r="AN24" s="476"/>
      <c r="AO24" s="476"/>
      <c r="AP24" s="476"/>
      <c r="AQ24" s="476"/>
      <c r="AR24" s="518"/>
      <c r="AS24" s="475">
        <v>3159</v>
      </c>
      <c r="AT24" s="476"/>
      <c r="AU24" s="476"/>
      <c r="AV24" s="476"/>
      <c r="AW24" s="476"/>
      <c r="AX24" s="477"/>
      <c r="AY24" s="540" t="s">
        <v>171</v>
      </c>
      <c r="AZ24" s="541"/>
      <c r="BA24" s="541"/>
      <c r="BB24" s="541"/>
      <c r="BC24" s="541"/>
      <c r="BD24" s="541"/>
      <c r="BE24" s="541"/>
      <c r="BF24" s="541"/>
      <c r="BG24" s="541"/>
      <c r="BH24" s="541"/>
      <c r="BI24" s="541"/>
      <c r="BJ24" s="541"/>
      <c r="BK24" s="541"/>
      <c r="BL24" s="541"/>
      <c r="BM24" s="542"/>
      <c r="BN24" s="424">
        <v>15201532</v>
      </c>
      <c r="BO24" s="425"/>
      <c r="BP24" s="425"/>
      <c r="BQ24" s="425"/>
      <c r="BR24" s="425"/>
      <c r="BS24" s="425"/>
      <c r="BT24" s="425"/>
      <c r="BU24" s="426"/>
      <c r="BV24" s="424">
        <v>15221066</v>
      </c>
      <c r="BW24" s="425"/>
      <c r="BX24" s="425"/>
      <c r="BY24" s="425"/>
      <c r="BZ24" s="425"/>
      <c r="CA24" s="425"/>
      <c r="CB24" s="425"/>
      <c r="CC24" s="426"/>
      <c r="CD24" s="185"/>
      <c r="CE24" s="538"/>
      <c r="CF24" s="538"/>
      <c r="CG24" s="538"/>
      <c r="CH24" s="538"/>
      <c r="CI24" s="538"/>
      <c r="CJ24" s="538"/>
      <c r="CK24" s="538"/>
      <c r="CL24" s="538"/>
      <c r="CM24" s="538"/>
      <c r="CN24" s="538"/>
      <c r="CO24" s="538"/>
      <c r="CP24" s="538"/>
      <c r="CQ24" s="538"/>
      <c r="CR24" s="538"/>
      <c r="CS24" s="539"/>
      <c r="CT24" s="421"/>
      <c r="CU24" s="422"/>
      <c r="CV24" s="422"/>
      <c r="CW24" s="422"/>
      <c r="CX24" s="422"/>
      <c r="CY24" s="422"/>
      <c r="CZ24" s="422"/>
      <c r="DA24" s="423"/>
      <c r="DB24" s="421"/>
      <c r="DC24" s="422"/>
      <c r="DD24" s="422"/>
      <c r="DE24" s="422"/>
      <c r="DF24" s="422"/>
      <c r="DG24" s="422"/>
      <c r="DH24" s="422"/>
      <c r="DI24" s="423"/>
    </row>
    <row r="25" spans="1:113" ht="18.75" customHeight="1" x14ac:dyDescent="0.2">
      <c r="A25" s="172"/>
      <c r="B25" s="595"/>
      <c r="C25" s="571"/>
      <c r="D25" s="572"/>
      <c r="E25" s="474" t="s">
        <v>172</v>
      </c>
      <c r="F25" s="454"/>
      <c r="G25" s="454"/>
      <c r="H25" s="454"/>
      <c r="I25" s="454"/>
      <c r="J25" s="454"/>
      <c r="K25" s="455"/>
      <c r="L25" s="475">
        <v>1</v>
      </c>
      <c r="M25" s="476"/>
      <c r="N25" s="476"/>
      <c r="O25" s="476"/>
      <c r="P25" s="518"/>
      <c r="Q25" s="475">
        <v>7600</v>
      </c>
      <c r="R25" s="476"/>
      <c r="S25" s="476"/>
      <c r="T25" s="476"/>
      <c r="U25" s="476"/>
      <c r="V25" s="518"/>
      <c r="W25" s="570"/>
      <c r="X25" s="571"/>
      <c r="Y25" s="572"/>
      <c r="Z25" s="474" t="s">
        <v>173</v>
      </c>
      <c r="AA25" s="454"/>
      <c r="AB25" s="454"/>
      <c r="AC25" s="454"/>
      <c r="AD25" s="454"/>
      <c r="AE25" s="454"/>
      <c r="AF25" s="454"/>
      <c r="AG25" s="455"/>
      <c r="AH25" s="475">
        <v>67</v>
      </c>
      <c r="AI25" s="476"/>
      <c r="AJ25" s="476"/>
      <c r="AK25" s="476"/>
      <c r="AL25" s="518"/>
      <c r="AM25" s="475">
        <v>196243</v>
      </c>
      <c r="AN25" s="476"/>
      <c r="AO25" s="476"/>
      <c r="AP25" s="476"/>
      <c r="AQ25" s="476"/>
      <c r="AR25" s="518"/>
      <c r="AS25" s="475">
        <v>2929</v>
      </c>
      <c r="AT25" s="476"/>
      <c r="AU25" s="476"/>
      <c r="AV25" s="476"/>
      <c r="AW25" s="476"/>
      <c r="AX25" s="477"/>
      <c r="AY25" s="384" t="s">
        <v>174</v>
      </c>
      <c r="AZ25" s="385"/>
      <c r="BA25" s="385"/>
      <c r="BB25" s="385"/>
      <c r="BC25" s="385"/>
      <c r="BD25" s="385"/>
      <c r="BE25" s="385"/>
      <c r="BF25" s="385"/>
      <c r="BG25" s="385"/>
      <c r="BH25" s="385"/>
      <c r="BI25" s="385"/>
      <c r="BJ25" s="385"/>
      <c r="BK25" s="385"/>
      <c r="BL25" s="385"/>
      <c r="BM25" s="386"/>
      <c r="BN25" s="387">
        <v>2484822</v>
      </c>
      <c r="BO25" s="388"/>
      <c r="BP25" s="388"/>
      <c r="BQ25" s="388"/>
      <c r="BR25" s="388"/>
      <c r="BS25" s="388"/>
      <c r="BT25" s="388"/>
      <c r="BU25" s="389"/>
      <c r="BV25" s="387">
        <v>3201102</v>
      </c>
      <c r="BW25" s="388"/>
      <c r="BX25" s="388"/>
      <c r="BY25" s="388"/>
      <c r="BZ25" s="388"/>
      <c r="CA25" s="388"/>
      <c r="CB25" s="388"/>
      <c r="CC25" s="389"/>
      <c r="CD25" s="185"/>
      <c r="CE25" s="538"/>
      <c r="CF25" s="538"/>
      <c r="CG25" s="538"/>
      <c r="CH25" s="538"/>
      <c r="CI25" s="538"/>
      <c r="CJ25" s="538"/>
      <c r="CK25" s="538"/>
      <c r="CL25" s="538"/>
      <c r="CM25" s="538"/>
      <c r="CN25" s="538"/>
      <c r="CO25" s="538"/>
      <c r="CP25" s="538"/>
      <c r="CQ25" s="538"/>
      <c r="CR25" s="538"/>
      <c r="CS25" s="539"/>
      <c r="CT25" s="421"/>
      <c r="CU25" s="422"/>
      <c r="CV25" s="422"/>
      <c r="CW25" s="422"/>
      <c r="CX25" s="422"/>
      <c r="CY25" s="422"/>
      <c r="CZ25" s="422"/>
      <c r="DA25" s="423"/>
      <c r="DB25" s="421"/>
      <c r="DC25" s="422"/>
      <c r="DD25" s="422"/>
      <c r="DE25" s="422"/>
      <c r="DF25" s="422"/>
      <c r="DG25" s="422"/>
      <c r="DH25" s="422"/>
      <c r="DI25" s="423"/>
    </row>
    <row r="26" spans="1:113" ht="18.75" customHeight="1" x14ac:dyDescent="0.2">
      <c r="A26" s="172"/>
      <c r="B26" s="595"/>
      <c r="C26" s="571"/>
      <c r="D26" s="572"/>
      <c r="E26" s="474" t="s">
        <v>175</v>
      </c>
      <c r="F26" s="454"/>
      <c r="G26" s="454"/>
      <c r="H26" s="454"/>
      <c r="I26" s="454"/>
      <c r="J26" s="454"/>
      <c r="K26" s="455"/>
      <c r="L26" s="475">
        <v>1</v>
      </c>
      <c r="M26" s="476"/>
      <c r="N26" s="476"/>
      <c r="O26" s="476"/>
      <c r="P26" s="518"/>
      <c r="Q26" s="475">
        <v>6700</v>
      </c>
      <c r="R26" s="476"/>
      <c r="S26" s="476"/>
      <c r="T26" s="476"/>
      <c r="U26" s="476"/>
      <c r="V26" s="518"/>
      <c r="W26" s="570"/>
      <c r="X26" s="571"/>
      <c r="Y26" s="572"/>
      <c r="Z26" s="474" t="s">
        <v>176</v>
      </c>
      <c r="AA26" s="576"/>
      <c r="AB26" s="576"/>
      <c r="AC26" s="576"/>
      <c r="AD26" s="576"/>
      <c r="AE26" s="576"/>
      <c r="AF26" s="576"/>
      <c r="AG26" s="577"/>
      <c r="AH26" s="475">
        <v>7</v>
      </c>
      <c r="AI26" s="476"/>
      <c r="AJ26" s="476"/>
      <c r="AK26" s="476"/>
      <c r="AL26" s="518"/>
      <c r="AM26" s="475">
        <v>24486</v>
      </c>
      <c r="AN26" s="476"/>
      <c r="AO26" s="476"/>
      <c r="AP26" s="476"/>
      <c r="AQ26" s="476"/>
      <c r="AR26" s="518"/>
      <c r="AS26" s="475">
        <v>3498</v>
      </c>
      <c r="AT26" s="476"/>
      <c r="AU26" s="476"/>
      <c r="AV26" s="476"/>
      <c r="AW26" s="476"/>
      <c r="AX26" s="477"/>
      <c r="AY26" s="427" t="s">
        <v>177</v>
      </c>
      <c r="AZ26" s="428"/>
      <c r="BA26" s="428"/>
      <c r="BB26" s="428"/>
      <c r="BC26" s="428"/>
      <c r="BD26" s="428"/>
      <c r="BE26" s="428"/>
      <c r="BF26" s="428"/>
      <c r="BG26" s="428"/>
      <c r="BH26" s="428"/>
      <c r="BI26" s="428"/>
      <c r="BJ26" s="428"/>
      <c r="BK26" s="428"/>
      <c r="BL26" s="428"/>
      <c r="BM26" s="429"/>
      <c r="BN26" s="424" t="s">
        <v>136</v>
      </c>
      <c r="BO26" s="425"/>
      <c r="BP26" s="425"/>
      <c r="BQ26" s="425"/>
      <c r="BR26" s="425"/>
      <c r="BS26" s="425"/>
      <c r="BT26" s="425"/>
      <c r="BU26" s="426"/>
      <c r="BV26" s="424" t="s">
        <v>136</v>
      </c>
      <c r="BW26" s="425"/>
      <c r="BX26" s="425"/>
      <c r="BY26" s="425"/>
      <c r="BZ26" s="425"/>
      <c r="CA26" s="425"/>
      <c r="CB26" s="425"/>
      <c r="CC26" s="426"/>
      <c r="CD26" s="185"/>
      <c r="CE26" s="538"/>
      <c r="CF26" s="538"/>
      <c r="CG26" s="538"/>
      <c r="CH26" s="538"/>
      <c r="CI26" s="538"/>
      <c r="CJ26" s="538"/>
      <c r="CK26" s="538"/>
      <c r="CL26" s="538"/>
      <c r="CM26" s="538"/>
      <c r="CN26" s="538"/>
      <c r="CO26" s="538"/>
      <c r="CP26" s="538"/>
      <c r="CQ26" s="538"/>
      <c r="CR26" s="538"/>
      <c r="CS26" s="539"/>
      <c r="CT26" s="421"/>
      <c r="CU26" s="422"/>
      <c r="CV26" s="422"/>
      <c r="CW26" s="422"/>
      <c r="CX26" s="422"/>
      <c r="CY26" s="422"/>
      <c r="CZ26" s="422"/>
      <c r="DA26" s="423"/>
      <c r="DB26" s="421"/>
      <c r="DC26" s="422"/>
      <c r="DD26" s="422"/>
      <c r="DE26" s="422"/>
      <c r="DF26" s="422"/>
      <c r="DG26" s="422"/>
      <c r="DH26" s="422"/>
      <c r="DI26" s="423"/>
    </row>
    <row r="27" spans="1:113" ht="18.75" customHeight="1" thickBot="1" x14ac:dyDescent="0.25">
      <c r="A27" s="172"/>
      <c r="B27" s="595"/>
      <c r="C27" s="571"/>
      <c r="D27" s="572"/>
      <c r="E27" s="474" t="s">
        <v>178</v>
      </c>
      <c r="F27" s="454"/>
      <c r="G27" s="454"/>
      <c r="H27" s="454"/>
      <c r="I27" s="454"/>
      <c r="J27" s="454"/>
      <c r="K27" s="455"/>
      <c r="L27" s="475">
        <v>1</v>
      </c>
      <c r="M27" s="476"/>
      <c r="N27" s="476"/>
      <c r="O27" s="476"/>
      <c r="P27" s="518"/>
      <c r="Q27" s="475">
        <v>4750</v>
      </c>
      <c r="R27" s="476"/>
      <c r="S27" s="476"/>
      <c r="T27" s="476"/>
      <c r="U27" s="476"/>
      <c r="V27" s="518"/>
      <c r="W27" s="570"/>
      <c r="X27" s="571"/>
      <c r="Y27" s="572"/>
      <c r="Z27" s="474" t="s">
        <v>179</v>
      </c>
      <c r="AA27" s="454"/>
      <c r="AB27" s="454"/>
      <c r="AC27" s="454"/>
      <c r="AD27" s="454"/>
      <c r="AE27" s="454"/>
      <c r="AF27" s="454"/>
      <c r="AG27" s="455"/>
      <c r="AH27" s="475" t="s">
        <v>136</v>
      </c>
      <c r="AI27" s="476"/>
      <c r="AJ27" s="476"/>
      <c r="AK27" s="476"/>
      <c r="AL27" s="518"/>
      <c r="AM27" s="475" t="s">
        <v>136</v>
      </c>
      <c r="AN27" s="476"/>
      <c r="AO27" s="476"/>
      <c r="AP27" s="476"/>
      <c r="AQ27" s="476"/>
      <c r="AR27" s="518"/>
      <c r="AS27" s="475" t="s">
        <v>136</v>
      </c>
      <c r="AT27" s="476"/>
      <c r="AU27" s="476"/>
      <c r="AV27" s="476"/>
      <c r="AW27" s="476"/>
      <c r="AX27" s="477"/>
      <c r="AY27" s="519" t="s">
        <v>180</v>
      </c>
      <c r="AZ27" s="520"/>
      <c r="BA27" s="520"/>
      <c r="BB27" s="520"/>
      <c r="BC27" s="520"/>
      <c r="BD27" s="520"/>
      <c r="BE27" s="520"/>
      <c r="BF27" s="520"/>
      <c r="BG27" s="520"/>
      <c r="BH27" s="520"/>
      <c r="BI27" s="520"/>
      <c r="BJ27" s="520"/>
      <c r="BK27" s="520"/>
      <c r="BL27" s="520"/>
      <c r="BM27" s="521"/>
      <c r="BN27" s="543" t="s">
        <v>136</v>
      </c>
      <c r="BO27" s="544"/>
      <c r="BP27" s="544"/>
      <c r="BQ27" s="544"/>
      <c r="BR27" s="544"/>
      <c r="BS27" s="544"/>
      <c r="BT27" s="544"/>
      <c r="BU27" s="545"/>
      <c r="BV27" s="543" t="s">
        <v>136</v>
      </c>
      <c r="BW27" s="544"/>
      <c r="BX27" s="544"/>
      <c r="BY27" s="544"/>
      <c r="BZ27" s="544"/>
      <c r="CA27" s="544"/>
      <c r="CB27" s="544"/>
      <c r="CC27" s="545"/>
      <c r="CD27" s="187"/>
      <c r="CE27" s="538"/>
      <c r="CF27" s="538"/>
      <c r="CG27" s="538"/>
      <c r="CH27" s="538"/>
      <c r="CI27" s="538"/>
      <c r="CJ27" s="538"/>
      <c r="CK27" s="538"/>
      <c r="CL27" s="538"/>
      <c r="CM27" s="538"/>
      <c r="CN27" s="538"/>
      <c r="CO27" s="538"/>
      <c r="CP27" s="538"/>
      <c r="CQ27" s="538"/>
      <c r="CR27" s="538"/>
      <c r="CS27" s="539"/>
      <c r="CT27" s="421"/>
      <c r="CU27" s="422"/>
      <c r="CV27" s="422"/>
      <c r="CW27" s="422"/>
      <c r="CX27" s="422"/>
      <c r="CY27" s="422"/>
      <c r="CZ27" s="422"/>
      <c r="DA27" s="423"/>
      <c r="DB27" s="421"/>
      <c r="DC27" s="422"/>
      <c r="DD27" s="422"/>
      <c r="DE27" s="422"/>
      <c r="DF27" s="422"/>
      <c r="DG27" s="422"/>
      <c r="DH27" s="422"/>
      <c r="DI27" s="423"/>
    </row>
    <row r="28" spans="1:113" ht="18.75" customHeight="1" x14ac:dyDescent="0.2">
      <c r="A28" s="172"/>
      <c r="B28" s="595"/>
      <c r="C28" s="571"/>
      <c r="D28" s="572"/>
      <c r="E28" s="474" t="s">
        <v>181</v>
      </c>
      <c r="F28" s="454"/>
      <c r="G28" s="454"/>
      <c r="H28" s="454"/>
      <c r="I28" s="454"/>
      <c r="J28" s="454"/>
      <c r="K28" s="455"/>
      <c r="L28" s="475">
        <v>1</v>
      </c>
      <c r="M28" s="476"/>
      <c r="N28" s="476"/>
      <c r="O28" s="476"/>
      <c r="P28" s="518"/>
      <c r="Q28" s="475">
        <v>4150</v>
      </c>
      <c r="R28" s="476"/>
      <c r="S28" s="476"/>
      <c r="T28" s="476"/>
      <c r="U28" s="476"/>
      <c r="V28" s="518"/>
      <c r="W28" s="570"/>
      <c r="X28" s="571"/>
      <c r="Y28" s="572"/>
      <c r="Z28" s="474" t="s">
        <v>182</v>
      </c>
      <c r="AA28" s="454"/>
      <c r="AB28" s="454"/>
      <c r="AC28" s="454"/>
      <c r="AD28" s="454"/>
      <c r="AE28" s="454"/>
      <c r="AF28" s="454"/>
      <c r="AG28" s="455"/>
      <c r="AH28" s="475" t="s">
        <v>136</v>
      </c>
      <c r="AI28" s="476"/>
      <c r="AJ28" s="476"/>
      <c r="AK28" s="476"/>
      <c r="AL28" s="518"/>
      <c r="AM28" s="475" t="s">
        <v>136</v>
      </c>
      <c r="AN28" s="476"/>
      <c r="AO28" s="476"/>
      <c r="AP28" s="476"/>
      <c r="AQ28" s="476"/>
      <c r="AR28" s="518"/>
      <c r="AS28" s="475" t="s">
        <v>136</v>
      </c>
      <c r="AT28" s="476"/>
      <c r="AU28" s="476"/>
      <c r="AV28" s="476"/>
      <c r="AW28" s="476"/>
      <c r="AX28" s="477"/>
      <c r="AY28" s="578" t="s">
        <v>183</v>
      </c>
      <c r="AZ28" s="579"/>
      <c r="BA28" s="579"/>
      <c r="BB28" s="580"/>
      <c r="BC28" s="384" t="s">
        <v>48</v>
      </c>
      <c r="BD28" s="385"/>
      <c r="BE28" s="385"/>
      <c r="BF28" s="385"/>
      <c r="BG28" s="385"/>
      <c r="BH28" s="385"/>
      <c r="BI28" s="385"/>
      <c r="BJ28" s="385"/>
      <c r="BK28" s="385"/>
      <c r="BL28" s="385"/>
      <c r="BM28" s="386"/>
      <c r="BN28" s="387">
        <v>2394777</v>
      </c>
      <c r="BO28" s="388"/>
      <c r="BP28" s="388"/>
      <c r="BQ28" s="388"/>
      <c r="BR28" s="388"/>
      <c r="BS28" s="388"/>
      <c r="BT28" s="388"/>
      <c r="BU28" s="389"/>
      <c r="BV28" s="387">
        <v>2154449</v>
      </c>
      <c r="BW28" s="388"/>
      <c r="BX28" s="388"/>
      <c r="BY28" s="388"/>
      <c r="BZ28" s="388"/>
      <c r="CA28" s="388"/>
      <c r="CB28" s="388"/>
      <c r="CC28" s="389"/>
      <c r="CD28" s="185"/>
      <c r="CE28" s="538"/>
      <c r="CF28" s="538"/>
      <c r="CG28" s="538"/>
      <c r="CH28" s="538"/>
      <c r="CI28" s="538"/>
      <c r="CJ28" s="538"/>
      <c r="CK28" s="538"/>
      <c r="CL28" s="538"/>
      <c r="CM28" s="538"/>
      <c r="CN28" s="538"/>
      <c r="CO28" s="538"/>
      <c r="CP28" s="538"/>
      <c r="CQ28" s="538"/>
      <c r="CR28" s="538"/>
      <c r="CS28" s="539"/>
      <c r="CT28" s="421"/>
      <c r="CU28" s="422"/>
      <c r="CV28" s="422"/>
      <c r="CW28" s="422"/>
      <c r="CX28" s="422"/>
      <c r="CY28" s="422"/>
      <c r="CZ28" s="422"/>
      <c r="DA28" s="423"/>
      <c r="DB28" s="421"/>
      <c r="DC28" s="422"/>
      <c r="DD28" s="422"/>
      <c r="DE28" s="422"/>
      <c r="DF28" s="422"/>
      <c r="DG28" s="422"/>
      <c r="DH28" s="422"/>
      <c r="DI28" s="423"/>
    </row>
    <row r="29" spans="1:113" ht="18.75" customHeight="1" x14ac:dyDescent="0.2">
      <c r="A29" s="172"/>
      <c r="B29" s="595"/>
      <c r="C29" s="571"/>
      <c r="D29" s="572"/>
      <c r="E29" s="474" t="s">
        <v>184</v>
      </c>
      <c r="F29" s="454"/>
      <c r="G29" s="454"/>
      <c r="H29" s="454"/>
      <c r="I29" s="454"/>
      <c r="J29" s="454"/>
      <c r="K29" s="455"/>
      <c r="L29" s="475">
        <v>18</v>
      </c>
      <c r="M29" s="476"/>
      <c r="N29" s="476"/>
      <c r="O29" s="476"/>
      <c r="P29" s="518"/>
      <c r="Q29" s="475">
        <v>3770</v>
      </c>
      <c r="R29" s="476"/>
      <c r="S29" s="476"/>
      <c r="T29" s="476"/>
      <c r="U29" s="476"/>
      <c r="V29" s="518"/>
      <c r="W29" s="573"/>
      <c r="X29" s="574"/>
      <c r="Y29" s="575"/>
      <c r="Z29" s="474" t="s">
        <v>185</v>
      </c>
      <c r="AA29" s="454"/>
      <c r="AB29" s="454"/>
      <c r="AC29" s="454"/>
      <c r="AD29" s="454"/>
      <c r="AE29" s="454"/>
      <c r="AF29" s="454"/>
      <c r="AG29" s="455"/>
      <c r="AH29" s="475">
        <v>391</v>
      </c>
      <c r="AI29" s="476"/>
      <c r="AJ29" s="476"/>
      <c r="AK29" s="476"/>
      <c r="AL29" s="518"/>
      <c r="AM29" s="475">
        <v>1235169</v>
      </c>
      <c r="AN29" s="476"/>
      <c r="AO29" s="476"/>
      <c r="AP29" s="476"/>
      <c r="AQ29" s="476"/>
      <c r="AR29" s="518"/>
      <c r="AS29" s="475">
        <v>3159</v>
      </c>
      <c r="AT29" s="476"/>
      <c r="AU29" s="476"/>
      <c r="AV29" s="476"/>
      <c r="AW29" s="476"/>
      <c r="AX29" s="477"/>
      <c r="AY29" s="581"/>
      <c r="AZ29" s="582"/>
      <c r="BA29" s="582"/>
      <c r="BB29" s="583"/>
      <c r="BC29" s="458" t="s">
        <v>186</v>
      </c>
      <c r="BD29" s="459"/>
      <c r="BE29" s="459"/>
      <c r="BF29" s="459"/>
      <c r="BG29" s="459"/>
      <c r="BH29" s="459"/>
      <c r="BI29" s="459"/>
      <c r="BJ29" s="459"/>
      <c r="BK29" s="459"/>
      <c r="BL29" s="459"/>
      <c r="BM29" s="460"/>
      <c r="BN29" s="424">
        <v>1233693</v>
      </c>
      <c r="BO29" s="425"/>
      <c r="BP29" s="425"/>
      <c r="BQ29" s="425"/>
      <c r="BR29" s="425"/>
      <c r="BS29" s="425"/>
      <c r="BT29" s="425"/>
      <c r="BU29" s="426"/>
      <c r="BV29" s="424">
        <v>1095069</v>
      </c>
      <c r="BW29" s="425"/>
      <c r="BX29" s="425"/>
      <c r="BY29" s="425"/>
      <c r="BZ29" s="425"/>
      <c r="CA29" s="425"/>
      <c r="CB29" s="425"/>
      <c r="CC29" s="426"/>
      <c r="CD29" s="187"/>
      <c r="CE29" s="538"/>
      <c r="CF29" s="538"/>
      <c r="CG29" s="538"/>
      <c r="CH29" s="538"/>
      <c r="CI29" s="538"/>
      <c r="CJ29" s="538"/>
      <c r="CK29" s="538"/>
      <c r="CL29" s="538"/>
      <c r="CM29" s="538"/>
      <c r="CN29" s="538"/>
      <c r="CO29" s="538"/>
      <c r="CP29" s="538"/>
      <c r="CQ29" s="538"/>
      <c r="CR29" s="538"/>
      <c r="CS29" s="539"/>
      <c r="CT29" s="421"/>
      <c r="CU29" s="422"/>
      <c r="CV29" s="422"/>
      <c r="CW29" s="422"/>
      <c r="CX29" s="422"/>
      <c r="CY29" s="422"/>
      <c r="CZ29" s="422"/>
      <c r="DA29" s="423"/>
      <c r="DB29" s="421"/>
      <c r="DC29" s="422"/>
      <c r="DD29" s="422"/>
      <c r="DE29" s="422"/>
      <c r="DF29" s="422"/>
      <c r="DG29" s="422"/>
      <c r="DH29" s="422"/>
      <c r="DI29" s="423"/>
    </row>
    <row r="30" spans="1:113" ht="18.75" customHeight="1" thickBot="1" x14ac:dyDescent="0.25">
      <c r="A30" s="172"/>
      <c r="B30" s="596"/>
      <c r="C30" s="597"/>
      <c r="D30" s="598"/>
      <c r="E30" s="478"/>
      <c r="F30" s="479"/>
      <c r="G30" s="479"/>
      <c r="H30" s="479"/>
      <c r="I30" s="479"/>
      <c r="J30" s="479"/>
      <c r="K30" s="480"/>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1">
        <v>99.5</v>
      </c>
      <c r="AI30" s="552"/>
      <c r="AJ30" s="552"/>
      <c r="AK30" s="552"/>
      <c r="AL30" s="552"/>
      <c r="AM30" s="552"/>
      <c r="AN30" s="552"/>
      <c r="AO30" s="552"/>
      <c r="AP30" s="552"/>
      <c r="AQ30" s="552"/>
      <c r="AR30" s="552"/>
      <c r="AS30" s="552"/>
      <c r="AT30" s="552"/>
      <c r="AU30" s="552"/>
      <c r="AV30" s="552"/>
      <c r="AW30" s="552"/>
      <c r="AX30" s="554"/>
      <c r="AY30" s="584"/>
      <c r="AZ30" s="585"/>
      <c r="BA30" s="585"/>
      <c r="BB30" s="586"/>
      <c r="BC30" s="540" t="s">
        <v>50</v>
      </c>
      <c r="BD30" s="541"/>
      <c r="BE30" s="541"/>
      <c r="BF30" s="541"/>
      <c r="BG30" s="541"/>
      <c r="BH30" s="541"/>
      <c r="BI30" s="541"/>
      <c r="BJ30" s="541"/>
      <c r="BK30" s="541"/>
      <c r="BL30" s="541"/>
      <c r="BM30" s="542"/>
      <c r="BN30" s="543">
        <v>1637690</v>
      </c>
      <c r="BO30" s="544"/>
      <c r="BP30" s="544"/>
      <c r="BQ30" s="544"/>
      <c r="BR30" s="544"/>
      <c r="BS30" s="544"/>
      <c r="BT30" s="544"/>
      <c r="BU30" s="545"/>
      <c r="BV30" s="543">
        <v>1266295</v>
      </c>
      <c r="BW30" s="544"/>
      <c r="BX30" s="544"/>
      <c r="BY30" s="544"/>
      <c r="BZ30" s="544"/>
      <c r="CA30" s="544"/>
      <c r="CB30" s="544"/>
      <c r="CC30" s="54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7" t="s">
        <v>188</v>
      </c>
      <c r="D32" s="587"/>
      <c r="E32" s="587"/>
      <c r="F32" s="587"/>
      <c r="G32" s="587"/>
      <c r="H32" s="587"/>
      <c r="I32" s="587"/>
      <c r="J32" s="587"/>
      <c r="K32" s="587"/>
      <c r="L32" s="587"/>
      <c r="M32" s="587"/>
      <c r="N32" s="587"/>
      <c r="O32" s="587"/>
      <c r="P32" s="587"/>
      <c r="Q32" s="587"/>
      <c r="R32" s="587"/>
      <c r="S32" s="587"/>
      <c r="U32" s="428" t="s">
        <v>189</v>
      </c>
      <c r="V32" s="428"/>
      <c r="W32" s="428"/>
      <c r="X32" s="428"/>
      <c r="Y32" s="428"/>
      <c r="Z32" s="428"/>
      <c r="AA32" s="428"/>
      <c r="AB32" s="428"/>
      <c r="AC32" s="428"/>
      <c r="AD32" s="428"/>
      <c r="AE32" s="428"/>
      <c r="AF32" s="428"/>
      <c r="AG32" s="428"/>
      <c r="AH32" s="428"/>
      <c r="AI32" s="428"/>
      <c r="AJ32" s="428"/>
      <c r="AK32" s="428"/>
      <c r="AM32" s="428" t="s">
        <v>190</v>
      </c>
      <c r="AN32" s="428"/>
      <c r="AO32" s="428"/>
      <c r="AP32" s="428"/>
      <c r="AQ32" s="428"/>
      <c r="AR32" s="428"/>
      <c r="AS32" s="428"/>
      <c r="AT32" s="428"/>
      <c r="AU32" s="428"/>
      <c r="AV32" s="428"/>
      <c r="AW32" s="428"/>
      <c r="AX32" s="428"/>
      <c r="AY32" s="428"/>
      <c r="AZ32" s="428"/>
      <c r="BA32" s="428"/>
      <c r="BB32" s="428"/>
      <c r="BC32" s="428"/>
      <c r="BE32" s="428" t="s">
        <v>191</v>
      </c>
      <c r="BF32" s="428"/>
      <c r="BG32" s="428"/>
      <c r="BH32" s="428"/>
      <c r="BI32" s="428"/>
      <c r="BJ32" s="428"/>
      <c r="BK32" s="428"/>
      <c r="BL32" s="428"/>
      <c r="BM32" s="428"/>
      <c r="BN32" s="428"/>
      <c r="BO32" s="428"/>
      <c r="BP32" s="428"/>
      <c r="BQ32" s="428"/>
      <c r="BR32" s="428"/>
      <c r="BS32" s="428"/>
      <c r="BT32" s="428"/>
      <c r="BU32" s="428"/>
      <c r="BW32" s="428" t="s">
        <v>192</v>
      </c>
      <c r="BX32" s="428"/>
      <c r="BY32" s="428"/>
      <c r="BZ32" s="428"/>
      <c r="CA32" s="428"/>
      <c r="CB32" s="428"/>
      <c r="CC32" s="428"/>
      <c r="CD32" s="428"/>
      <c r="CE32" s="428"/>
      <c r="CF32" s="428"/>
      <c r="CG32" s="428"/>
      <c r="CH32" s="428"/>
      <c r="CI32" s="428"/>
      <c r="CJ32" s="428"/>
      <c r="CK32" s="428"/>
      <c r="CL32" s="428"/>
      <c r="CM32" s="428"/>
      <c r="CO32" s="428" t="s">
        <v>193</v>
      </c>
      <c r="CP32" s="428"/>
      <c r="CQ32" s="428"/>
      <c r="CR32" s="428"/>
      <c r="CS32" s="428"/>
      <c r="CT32" s="428"/>
      <c r="CU32" s="428"/>
      <c r="CV32" s="428"/>
      <c r="CW32" s="428"/>
      <c r="CX32" s="428"/>
      <c r="CY32" s="428"/>
      <c r="CZ32" s="428"/>
      <c r="DA32" s="428"/>
      <c r="DB32" s="428"/>
      <c r="DC32" s="428"/>
      <c r="DD32" s="428"/>
      <c r="DE32" s="428"/>
      <c r="DI32" s="195"/>
    </row>
    <row r="33" spans="1:113" ht="13.5" customHeight="1" x14ac:dyDescent="0.2">
      <c r="A33" s="172"/>
      <c r="B33" s="196"/>
      <c r="C33" s="448" t="s">
        <v>194</v>
      </c>
      <c r="D33" s="448"/>
      <c r="E33" s="413" t="s">
        <v>195</v>
      </c>
      <c r="F33" s="413"/>
      <c r="G33" s="413"/>
      <c r="H33" s="413"/>
      <c r="I33" s="413"/>
      <c r="J33" s="413"/>
      <c r="K33" s="413"/>
      <c r="L33" s="413"/>
      <c r="M33" s="413"/>
      <c r="N33" s="413"/>
      <c r="O33" s="413"/>
      <c r="P33" s="413"/>
      <c r="Q33" s="413"/>
      <c r="R33" s="413"/>
      <c r="S33" s="413"/>
      <c r="T33" s="197"/>
      <c r="U33" s="448" t="s">
        <v>194</v>
      </c>
      <c r="V33" s="448"/>
      <c r="W33" s="413" t="s">
        <v>195</v>
      </c>
      <c r="X33" s="413"/>
      <c r="Y33" s="413"/>
      <c r="Z33" s="413"/>
      <c r="AA33" s="413"/>
      <c r="AB33" s="413"/>
      <c r="AC33" s="413"/>
      <c r="AD33" s="413"/>
      <c r="AE33" s="413"/>
      <c r="AF33" s="413"/>
      <c r="AG33" s="413"/>
      <c r="AH33" s="413"/>
      <c r="AI33" s="413"/>
      <c r="AJ33" s="413"/>
      <c r="AK33" s="413"/>
      <c r="AL33" s="197"/>
      <c r="AM33" s="448" t="s">
        <v>194</v>
      </c>
      <c r="AN33" s="448"/>
      <c r="AO33" s="413" t="s">
        <v>195</v>
      </c>
      <c r="AP33" s="413"/>
      <c r="AQ33" s="413"/>
      <c r="AR33" s="413"/>
      <c r="AS33" s="413"/>
      <c r="AT33" s="413"/>
      <c r="AU33" s="413"/>
      <c r="AV33" s="413"/>
      <c r="AW33" s="413"/>
      <c r="AX33" s="413"/>
      <c r="AY33" s="413"/>
      <c r="AZ33" s="413"/>
      <c r="BA33" s="413"/>
      <c r="BB33" s="413"/>
      <c r="BC33" s="413"/>
      <c r="BD33" s="198"/>
      <c r="BE33" s="413" t="s">
        <v>196</v>
      </c>
      <c r="BF33" s="413"/>
      <c r="BG33" s="413" t="s">
        <v>197</v>
      </c>
      <c r="BH33" s="413"/>
      <c r="BI33" s="413"/>
      <c r="BJ33" s="413"/>
      <c r="BK33" s="413"/>
      <c r="BL33" s="413"/>
      <c r="BM33" s="413"/>
      <c r="BN33" s="413"/>
      <c r="BO33" s="413"/>
      <c r="BP33" s="413"/>
      <c r="BQ33" s="413"/>
      <c r="BR33" s="413"/>
      <c r="BS33" s="413"/>
      <c r="BT33" s="413"/>
      <c r="BU33" s="413"/>
      <c r="BV33" s="198"/>
      <c r="BW33" s="448" t="s">
        <v>196</v>
      </c>
      <c r="BX33" s="448"/>
      <c r="BY33" s="413" t="s">
        <v>198</v>
      </c>
      <c r="BZ33" s="413"/>
      <c r="CA33" s="413"/>
      <c r="CB33" s="413"/>
      <c r="CC33" s="413"/>
      <c r="CD33" s="413"/>
      <c r="CE33" s="413"/>
      <c r="CF33" s="413"/>
      <c r="CG33" s="413"/>
      <c r="CH33" s="413"/>
      <c r="CI33" s="413"/>
      <c r="CJ33" s="413"/>
      <c r="CK33" s="413"/>
      <c r="CL33" s="413"/>
      <c r="CM33" s="413"/>
      <c r="CN33" s="197"/>
      <c r="CO33" s="448" t="s">
        <v>199</v>
      </c>
      <c r="CP33" s="448"/>
      <c r="CQ33" s="413" t="s">
        <v>200</v>
      </c>
      <c r="CR33" s="413"/>
      <c r="CS33" s="413"/>
      <c r="CT33" s="413"/>
      <c r="CU33" s="413"/>
      <c r="CV33" s="413"/>
      <c r="CW33" s="413"/>
      <c r="CX33" s="413"/>
      <c r="CY33" s="413"/>
      <c r="CZ33" s="413"/>
      <c r="DA33" s="413"/>
      <c r="DB33" s="413"/>
      <c r="DC33" s="413"/>
      <c r="DD33" s="413"/>
      <c r="DE33" s="413"/>
      <c r="DF33" s="197"/>
      <c r="DG33" s="613" t="s">
        <v>201</v>
      </c>
      <c r="DH33" s="613"/>
      <c r="DI33" s="199"/>
    </row>
    <row r="34" spans="1:113" ht="32.25" customHeight="1" x14ac:dyDescent="0.2">
      <c r="A34" s="172"/>
      <c r="B34" s="196"/>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172"/>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172"/>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172"/>
      <c r="BE34" s="614">
        <f>IF(BG34="","",MAX(C34:D43,U34:V43,AM34:AN43)+1)</f>
        <v>9</v>
      </c>
      <c r="BF34" s="614"/>
      <c r="BG34" s="615" t="str">
        <f>IF('各会計、関係団体の財政状況及び健全化判断比率'!B35="","",'各会計、関係団体の財政状況及び健全化判断比率'!B35)</f>
        <v>国民宿舎特別会計</v>
      </c>
      <c r="BH34" s="615"/>
      <c r="BI34" s="615"/>
      <c r="BJ34" s="615"/>
      <c r="BK34" s="615"/>
      <c r="BL34" s="615"/>
      <c r="BM34" s="615"/>
      <c r="BN34" s="615"/>
      <c r="BO34" s="615"/>
      <c r="BP34" s="615"/>
      <c r="BQ34" s="615"/>
      <c r="BR34" s="615"/>
      <c r="BS34" s="615"/>
      <c r="BT34" s="615"/>
      <c r="BU34" s="615"/>
      <c r="BV34" s="172"/>
      <c r="BW34" s="614">
        <f>IF(BY34="","",MAX(C34:D43,U34:V43,AM34:AN43,BE34:BF43)+1)</f>
        <v>10</v>
      </c>
      <c r="BX34" s="614"/>
      <c r="BY34" s="615" t="str">
        <f>IF('各会計、関係団体の財政状況及び健全化判断比率'!B68="","",'各会計、関係団体の財政状況及び健全化判断比率'!B68)</f>
        <v>周南地区福祉施設組合（一般会計）</v>
      </c>
      <c r="BZ34" s="615"/>
      <c r="CA34" s="615"/>
      <c r="CB34" s="615"/>
      <c r="CC34" s="615"/>
      <c r="CD34" s="615"/>
      <c r="CE34" s="615"/>
      <c r="CF34" s="615"/>
      <c r="CG34" s="615"/>
      <c r="CH34" s="615"/>
      <c r="CI34" s="615"/>
      <c r="CJ34" s="615"/>
      <c r="CK34" s="615"/>
      <c r="CL34" s="615"/>
      <c r="CM34" s="615"/>
      <c r="CN34" s="172"/>
      <c r="CO34" s="614">
        <f>IF(CQ34="","",MAX(C34:D43,U34:V43,AM34:AN43,BE34:BF43,BW34:BX43)+1)</f>
        <v>20</v>
      </c>
      <c r="CP34" s="614"/>
      <c r="CQ34" s="615" t="str">
        <f>IF('各会計、関係団体の財政状況及び健全化判断比率'!BS7="","",'各会計、関係団体の財政状況及び健全化判断比率'!BS7)</f>
        <v>下松市水産振興基金協会</v>
      </c>
      <c r="CR34" s="615"/>
      <c r="CS34" s="615"/>
      <c r="CT34" s="615"/>
      <c r="CU34" s="615"/>
      <c r="CV34" s="615"/>
      <c r="CW34" s="615"/>
      <c r="CX34" s="615"/>
      <c r="CY34" s="615"/>
      <c r="CZ34" s="615"/>
      <c r="DA34" s="615"/>
      <c r="DB34" s="615"/>
      <c r="DC34" s="615"/>
      <c r="DD34" s="615"/>
      <c r="DE34" s="615"/>
      <c r="DG34" s="616" t="str">
        <f>IF('各会計、関係団体の財政状況及び健全化判断比率'!BR7="","",'各会計、関係団体の財政状況及び健全化判断比率'!BR7)</f>
        <v/>
      </c>
      <c r="DH34" s="616"/>
      <c r="DI34" s="199"/>
    </row>
    <row r="35" spans="1:113" ht="32.25" customHeight="1" x14ac:dyDescent="0.2">
      <c r="A35" s="172"/>
      <c r="B35" s="196"/>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172"/>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172"/>
      <c r="AM35" s="614">
        <f t="shared" ref="AM35:AM43" si="0">IF(AO35="","",AM34+1)</f>
        <v>6</v>
      </c>
      <c r="AN35" s="614"/>
      <c r="AO35" s="615" t="str">
        <f>IF('各会計、関係団体の財政状況及び健全化判断比率'!B32="","",'各会計、関係団体の財政状況及び健全化判断比率'!B32)</f>
        <v>簡易水道事業会計</v>
      </c>
      <c r="AP35" s="615"/>
      <c r="AQ35" s="615"/>
      <c r="AR35" s="615"/>
      <c r="AS35" s="615"/>
      <c r="AT35" s="615"/>
      <c r="AU35" s="615"/>
      <c r="AV35" s="615"/>
      <c r="AW35" s="615"/>
      <c r="AX35" s="615"/>
      <c r="AY35" s="615"/>
      <c r="AZ35" s="615"/>
      <c r="BA35" s="615"/>
      <c r="BB35" s="615"/>
      <c r="BC35" s="615"/>
      <c r="BD35" s="172"/>
      <c r="BE35" s="614" t="str">
        <f t="shared" ref="BE35:BE43" si="1">IF(BG35="","",BE34+1)</f>
        <v/>
      </c>
      <c r="BF35" s="614"/>
      <c r="BG35" s="615"/>
      <c r="BH35" s="615"/>
      <c r="BI35" s="615"/>
      <c r="BJ35" s="615"/>
      <c r="BK35" s="615"/>
      <c r="BL35" s="615"/>
      <c r="BM35" s="615"/>
      <c r="BN35" s="615"/>
      <c r="BO35" s="615"/>
      <c r="BP35" s="615"/>
      <c r="BQ35" s="615"/>
      <c r="BR35" s="615"/>
      <c r="BS35" s="615"/>
      <c r="BT35" s="615"/>
      <c r="BU35" s="615"/>
      <c r="BV35" s="172"/>
      <c r="BW35" s="614">
        <f t="shared" ref="BW35:BW43" si="2">IF(BY35="","",BW34+1)</f>
        <v>11</v>
      </c>
      <c r="BX35" s="614"/>
      <c r="BY35" s="615" t="str">
        <f>IF('各会計、関係団体の財政状況及び健全化判断比率'!B69="","",'各会計、関係団体の財政状況及び健全化判断比率'!B69)</f>
        <v>周南地区衛生施設組合（一般会計）</v>
      </c>
      <c r="BZ35" s="615"/>
      <c r="CA35" s="615"/>
      <c r="CB35" s="615"/>
      <c r="CC35" s="615"/>
      <c r="CD35" s="615"/>
      <c r="CE35" s="615"/>
      <c r="CF35" s="615"/>
      <c r="CG35" s="615"/>
      <c r="CH35" s="615"/>
      <c r="CI35" s="615"/>
      <c r="CJ35" s="615"/>
      <c r="CK35" s="615"/>
      <c r="CL35" s="615"/>
      <c r="CM35" s="615"/>
      <c r="CN35" s="172"/>
      <c r="CO35" s="614">
        <f t="shared" ref="CO35:CO43" si="3">IF(CQ35="","",CO34+1)</f>
        <v>21</v>
      </c>
      <c r="CP35" s="614"/>
      <c r="CQ35" s="615" t="str">
        <f>IF('各会計、関係団体の財政状況及び健全化判断比率'!BS8="","",'各会計、関係団体の財政状況及び健全化判断比率'!BS8)</f>
        <v>下松市笠戸島開発センター</v>
      </c>
      <c r="CR35" s="615"/>
      <c r="CS35" s="615"/>
      <c r="CT35" s="615"/>
      <c r="CU35" s="615"/>
      <c r="CV35" s="615"/>
      <c r="CW35" s="615"/>
      <c r="CX35" s="615"/>
      <c r="CY35" s="615"/>
      <c r="CZ35" s="615"/>
      <c r="DA35" s="615"/>
      <c r="DB35" s="615"/>
      <c r="DC35" s="615"/>
      <c r="DD35" s="615"/>
      <c r="DE35" s="615"/>
      <c r="DG35" s="616" t="str">
        <f>IF('各会計、関係団体の財政状況及び健全化判断比率'!BR8="","",'各会計、関係団体の財政状況及び健全化判断比率'!BR8)</f>
        <v/>
      </c>
      <c r="DH35" s="616"/>
      <c r="DI35" s="199"/>
    </row>
    <row r="36" spans="1:113" ht="32.25" customHeight="1" x14ac:dyDescent="0.2">
      <c r="A36" s="172"/>
      <c r="B36" s="196"/>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172"/>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172"/>
      <c r="AM36" s="614">
        <f t="shared" si="0"/>
        <v>7</v>
      </c>
      <c r="AN36" s="614"/>
      <c r="AO36" s="615" t="str">
        <f>IF('各会計、関係団体の財政状況及び健全化判断比率'!B33="","",'各会計、関係団体の財政状況及び健全化判断比率'!B33)</f>
        <v>工業用水道事業会計</v>
      </c>
      <c r="AP36" s="615"/>
      <c r="AQ36" s="615"/>
      <c r="AR36" s="615"/>
      <c r="AS36" s="615"/>
      <c r="AT36" s="615"/>
      <c r="AU36" s="615"/>
      <c r="AV36" s="615"/>
      <c r="AW36" s="615"/>
      <c r="AX36" s="615"/>
      <c r="AY36" s="615"/>
      <c r="AZ36" s="615"/>
      <c r="BA36" s="615"/>
      <c r="BB36" s="615"/>
      <c r="BC36" s="615"/>
      <c r="BD36" s="172"/>
      <c r="BE36" s="614" t="str">
        <f t="shared" si="1"/>
        <v/>
      </c>
      <c r="BF36" s="614"/>
      <c r="BG36" s="615"/>
      <c r="BH36" s="615"/>
      <c r="BI36" s="615"/>
      <c r="BJ36" s="615"/>
      <c r="BK36" s="615"/>
      <c r="BL36" s="615"/>
      <c r="BM36" s="615"/>
      <c r="BN36" s="615"/>
      <c r="BO36" s="615"/>
      <c r="BP36" s="615"/>
      <c r="BQ36" s="615"/>
      <c r="BR36" s="615"/>
      <c r="BS36" s="615"/>
      <c r="BT36" s="615"/>
      <c r="BU36" s="615"/>
      <c r="BV36" s="172"/>
      <c r="BW36" s="614">
        <f t="shared" si="2"/>
        <v>12</v>
      </c>
      <c r="BX36" s="614"/>
      <c r="BY36" s="615" t="str">
        <f>IF('各会計、関係団体の財政状況及び健全化判断比率'!B70="","",'各会計、関係団体の財政状況及び健全化判断比率'!B70)</f>
        <v>周南東部環境施設組合（一般会計）</v>
      </c>
      <c r="BZ36" s="615"/>
      <c r="CA36" s="615"/>
      <c r="CB36" s="615"/>
      <c r="CC36" s="615"/>
      <c r="CD36" s="615"/>
      <c r="CE36" s="615"/>
      <c r="CF36" s="615"/>
      <c r="CG36" s="615"/>
      <c r="CH36" s="615"/>
      <c r="CI36" s="615"/>
      <c r="CJ36" s="615"/>
      <c r="CK36" s="615"/>
      <c r="CL36" s="615"/>
      <c r="CM36" s="615"/>
      <c r="CN36" s="172"/>
      <c r="CO36" s="614">
        <f t="shared" si="3"/>
        <v>22</v>
      </c>
      <c r="CP36" s="614"/>
      <c r="CQ36" s="615" t="str">
        <f>IF('各会計、関係団体の財政状況及び健全化判断比率'!BS9="","",'各会計、関係団体の財政状況及び健全化判断比率'!BS9)</f>
        <v>下松市施設管理公社</v>
      </c>
      <c r="CR36" s="615"/>
      <c r="CS36" s="615"/>
      <c r="CT36" s="615"/>
      <c r="CU36" s="615"/>
      <c r="CV36" s="615"/>
      <c r="CW36" s="615"/>
      <c r="CX36" s="615"/>
      <c r="CY36" s="615"/>
      <c r="CZ36" s="615"/>
      <c r="DA36" s="615"/>
      <c r="DB36" s="615"/>
      <c r="DC36" s="615"/>
      <c r="DD36" s="615"/>
      <c r="DE36" s="615"/>
      <c r="DG36" s="616" t="str">
        <f>IF('各会計、関係団体の財政状況及び健全化判断比率'!BR9="","",'各会計、関係団体の財政状況及び健全化判断比率'!BR9)</f>
        <v/>
      </c>
      <c r="DH36" s="616"/>
      <c r="DI36" s="199"/>
    </row>
    <row r="37" spans="1:113" ht="32.25" customHeight="1" x14ac:dyDescent="0.2">
      <c r="A37" s="172"/>
      <c r="B37" s="196"/>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172"/>
      <c r="U37" s="614" t="str">
        <f t="shared" si="4"/>
        <v/>
      </c>
      <c r="V37" s="614"/>
      <c r="W37" s="615"/>
      <c r="X37" s="615"/>
      <c r="Y37" s="615"/>
      <c r="Z37" s="615"/>
      <c r="AA37" s="615"/>
      <c r="AB37" s="615"/>
      <c r="AC37" s="615"/>
      <c r="AD37" s="615"/>
      <c r="AE37" s="615"/>
      <c r="AF37" s="615"/>
      <c r="AG37" s="615"/>
      <c r="AH37" s="615"/>
      <c r="AI37" s="615"/>
      <c r="AJ37" s="615"/>
      <c r="AK37" s="615"/>
      <c r="AL37" s="172"/>
      <c r="AM37" s="614">
        <f t="shared" si="0"/>
        <v>8</v>
      </c>
      <c r="AN37" s="614"/>
      <c r="AO37" s="615" t="str">
        <f>IF('各会計、関係団体の財政状況及び健全化判断比率'!B34="","",'各会計、関係団体の財政状況及び健全化判断比率'!B34)</f>
        <v>公共下水道事業会計</v>
      </c>
      <c r="AP37" s="615"/>
      <c r="AQ37" s="615"/>
      <c r="AR37" s="615"/>
      <c r="AS37" s="615"/>
      <c r="AT37" s="615"/>
      <c r="AU37" s="615"/>
      <c r="AV37" s="615"/>
      <c r="AW37" s="615"/>
      <c r="AX37" s="615"/>
      <c r="AY37" s="615"/>
      <c r="AZ37" s="615"/>
      <c r="BA37" s="615"/>
      <c r="BB37" s="615"/>
      <c r="BC37" s="615"/>
      <c r="BD37" s="172"/>
      <c r="BE37" s="614" t="str">
        <f t="shared" si="1"/>
        <v/>
      </c>
      <c r="BF37" s="614"/>
      <c r="BG37" s="615"/>
      <c r="BH37" s="615"/>
      <c r="BI37" s="615"/>
      <c r="BJ37" s="615"/>
      <c r="BK37" s="615"/>
      <c r="BL37" s="615"/>
      <c r="BM37" s="615"/>
      <c r="BN37" s="615"/>
      <c r="BO37" s="615"/>
      <c r="BP37" s="615"/>
      <c r="BQ37" s="615"/>
      <c r="BR37" s="615"/>
      <c r="BS37" s="615"/>
      <c r="BT37" s="615"/>
      <c r="BU37" s="615"/>
      <c r="BV37" s="172"/>
      <c r="BW37" s="614">
        <f t="shared" si="2"/>
        <v>13</v>
      </c>
      <c r="BX37" s="614"/>
      <c r="BY37" s="615" t="str">
        <f>IF('各会計、関係団体の財政状況及び健全化判断比率'!B71="","",'各会計、関係団体の財政状況及び健全化判断比率'!B71)</f>
        <v>山口県市町総合事務組合（一般会計）</v>
      </c>
      <c r="BZ37" s="615"/>
      <c r="CA37" s="615"/>
      <c r="CB37" s="615"/>
      <c r="CC37" s="615"/>
      <c r="CD37" s="615"/>
      <c r="CE37" s="615"/>
      <c r="CF37" s="615"/>
      <c r="CG37" s="615"/>
      <c r="CH37" s="615"/>
      <c r="CI37" s="615"/>
      <c r="CJ37" s="615"/>
      <c r="CK37" s="615"/>
      <c r="CL37" s="615"/>
      <c r="CM37" s="615"/>
      <c r="CN37" s="172"/>
      <c r="CO37" s="614">
        <f t="shared" si="3"/>
        <v>23</v>
      </c>
      <c r="CP37" s="614"/>
      <c r="CQ37" s="615" t="str">
        <f>IF('各会計、関係団体の財政状況及び健全化判断比率'!BS10="","",'各会計、関係団体の財政状況及び健全化判断比率'!BS10)</f>
        <v>下松市文化振興財団</v>
      </c>
      <c r="CR37" s="615"/>
      <c r="CS37" s="615"/>
      <c r="CT37" s="615"/>
      <c r="CU37" s="615"/>
      <c r="CV37" s="615"/>
      <c r="CW37" s="615"/>
      <c r="CX37" s="615"/>
      <c r="CY37" s="615"/>
      <c r="CZ37" s="615"/>
      <c r="DA37" s="615"/>
      <c r="DB37" s="615"/>
      <c r="DC37" s="615"/>
      <c r="DD37" s="615"/>
      <c r="DE37" s="615"/>
      <c r="DG37" s="616" t="str">
        <f>IF('各会計、関係団体の財政状況及び健全化判断比率'!BR10="","",'各会計、関係団体の財政状況及び健全化判断比率'!BR10)</f>
        <v/>
      </c>
      <c r="DH37" s="616"/>
      <c r="DI37" s="199"/>
    </row>
    <row r="38" spans="1:113" ht="32.25" customHeight="1" x14ac:dyDescent="0.2">
      <c r="A38" s="172"/>
      <c r="B38" s="196"/>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172"/>
      <c r="U38" s="614" t="str">
        <f t="shared" si="4"/>
        <v/>
      </c>
      <c r="V38" s="614"/>
      <c r="W38" s="615"/>
      <c r="X38" s="615"/>
      <c r="Y38" s="615"/>
      <c r="Z38" s="615"/>
      <c r="AA38" s="615"/>
      <c r="AB38" s="615"/>
      <c r="AC38" s="615"/>
      <c r="AD38" s="615"/>
      <c r="AE38" s="615"/>
      <c r="AF38" s="615"/>
      <c r="AG38" s="615"/>
      <c r="AH38" s="615"/>
      <c r="AI38" s="615"/>
      <c r="AJ38" s="615"/>
      <c r="AK38" s="615"/>
      <c r="AL38" s="172"/>
      <c r="AM38" s="614" t="str">
        <f t="shared" si="0"/>
        <v/>
      </c>
      <c r="AN38" s="614"/>
      <c r="AO38" s="615"/>
      <c r="AP38" s="615"/>
      <c r="AQ38" s="615"/>
      <c r="AR38" s="615"/>
      <c r="AS38" s="615"/>
      <c r="AT38" s="615"/>
      <c r="AU38" s="615"/>
      <c r="AV38" s="615"/>
      <c r="AW38" s="615"/>
      <c r="AX38" s="615"/>
      <c r="AY38" s="615"/>
      <c r="AZ38" s="615"/>
      <c r="BA38" s="615"/>
      <c r="BB38" s="615"/>
      <c r="BC38" s="615"/>
      <c r="BD38" s="172"/>
      <c r="BE38" s="614" t="str">
        <f t="shared" si="1"/>
        <v/>
      </c>
      <c r="BF38" s="614"/>
      <c r="BG38" s="615"/>
      <c r="BH38" s="615"/>
      <c r="BI38" s="615"/>
      <c r="BJ38" s="615"/>
      <c r="BK38" s="615"/>
      <c r="BL38" s="615"/>
      <c r="BM38" s="615"/>
      <c r="BN38" s="615"/>
      <c r="BO38" s="615"/>
      <c r="BP38" s="615"/>
      <c r="BQ38" s="615"/>
      <c r="BR38" s="615"/>
      <c r="BS38" s="615"/>
      <c r="BT38" s="615"/>
      <c r="BU38" s="615"/>
      <c r="BV38" s="172"/>
      <c r="BW38" s="614">
        <f t="shared" si="2"/>
        <v>14</v>
      </c>
      <c r="BX38" s="614"/>
      <c r="BY38" s="615" t="str">
        <f>IF('各会計、関係団体の財政状況及び健全化判断比率'!B72="","",'各会計、関係団体の財政状況及び健全化判断比率'!B72)</f>
        <v>山口県市町総合事務組合（非常勤職員公務災害補償特別会計）</v>
      </c>
      <c r="BZ38" s="615"/>
      <c r="CA38" s="615"/>
      <c r="CB38" s="615"/>
      <c r="CC38" s="615"/>
      <c r="CD38" s="615"/>
      <c r="CE38" s="615"/>
      <c r="CF38" s="615"/>
      <c r="CG38" s="615"/>
      <c r="CH38" s="615"/>
      <c r="CI38" s="615"/>
      <c r="CJ38" s="615"/>
      <c r="CK38" s="615"/>
      <c r="CL38" s="615"/>
      <c r="CM38" s="615"/>
      <c r="CN38" s="172"/>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G38" s="616" t="str">
        <f>IF('各会計、関係団体の財政状況及び健全化判断比率'!BR11="","",'各会計、関係団体の財政状況及び健全化判断比率'!BR11)</f>
        <v/>
      </c>
      <c r="DH38" s="616"/>
      <c r="DI38" s="199"/>
    </row>
    <row r="39" spans="1:113" ht="32.25" customHeight="1" x14ac:dyDescent="0.2">
      <c r="A39" s="172"/>
      <c r="B39" s="196"/>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172"/>
      <c r="U39" s="614" t="str">
        <f t="shared" si="4"/>
        <v/>
      </c>
      <c r="V39" s="614"/>
      <c r="W39" s="615"/>
      <c r="X39" s="615"/>
      <c r="Y39" s="615"/>
      <c r="Z39" s="615"/>
      <c r="AA39" s="615"/>
      <c r="AB39" s="615"/>
      <c r="AC39" s="615"/>
      <c r="AD39" s="615"/>
      <c r="AE39" s="615"/>
      <c r="AF39" s="615"/>
      <c r="AG39" s="615"/>
      <c r="AH39" s="615"/>
      <c r="AI39" s="615"/>
      <c r="AJ39" s="615"/>
      <c r="AK39" s="615"/>
      <c r="AL39" s="172"/>
      <c r="AM39" s="614" t="str">
        <f t="shared" si="0"/>
        <v/>
      </c>
      <c r="AN39" s="614"/>
      <c r="AO39" s="615"/>
      <c r="AP39" s="615"/>
      <c r="AQ39" s="615"/>
      <c r="AR39" s="615"/>
      <c r="AS39" s="615"/>
      <c r="AT39" s="615"/>
      <c r="AU39" s="615"/>
      <c r="AV39" s="615"/>
      <c r="AW39" s="615"/>
      <c r="AX39" s="615"/>
      <c r="AY39" s="615"/>
      <c r="AZ39" s="615"/>
      <c r="BA39" s="615"/>
      <c r="BB39" s="615"/>
      <c r="BC39" s="615"/>
      <c r="BD39" s="172"/>
      <c r="BE39" s="614" t="str">
        <f t="shared" si="1"/>
        <v/>
      </c>
      <c r="BF39" s="614"/>
      <c r="BG39" s="615"/>
      <c r="BH39" s="615"/>
      <c r="BI39" s="615"/>
      <c r="BJ39" s="615"/>
      <c r="BK39" s="615"/>
      <c r="BL39" s="615"/>
      <c r="BM39" s="615"/>
      <c r="BN39" s="615"/>
      <c r="BO39" s="615"/>
      <c r="BP39" s="615"/>
      <c r="BQ39" s="615"/>
      <c r="BR39" s="615"/>
      <c r="BS39" s="615"/>
      <c r="BT39" s="615"/>
      <c r="BU39" s="615"/>
      <c r="BV39" s="172"/>
      <c r="BW39" s="614">
        <f t="shared" si="2"/>
        <v>15</v>
      </c>
      <c r="BX39" s="614"/>
      <c r="BY39" s="615" t="str">
        <f>IF('各会計、関係団体の財政状況及び健全化判断比率'!B73="","",'各会計、関係団体の財政状況及び健全化判断比率'!B73)</f>
        <v>山口県市町総合事務組合（山口県市町公平委員会特別会計）</v>
      </c>
      <c r="BZ39" s="615"/>
      <c r="CA39" s="615"/>
      <c r="CB39" s="615"/>
      <c r="CC39" s="615"/>
      <c r="CD39" s="615"/>
      <c r="CE39" s="615"/>
      <c r="CF39" s="615"/>
      <c r="CG39" s="615"/>
      <c r="CH39" s="615"/>
      <c r="CI39" s="615"/>
      <c r="CJ39" s="615"/>
      <c r="CK39" s="615"/>
      <c r="CL39" s="615"/>
      <c r="CM39" s="615"/>
      <c r="CN39" s="172"/>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G39" s="616" t="str">
        <f>IF('各会計、関係団体の財政状況及び健全化判断比率'!BR12="","",'各会計、関係団体の財政状況及び健全化判断比率'!BR12)</f>
        <v/>
      </c>
      <c r="DH39" s="616"/>
      <c r="DI39" s="199"/>
    </row>
    <row r="40" spans="1:113" ht="32.25" customHeight="1" x14ac:dyDescent="0.2">
      <c r="A40" s="172"/>
      <c r="B40" s="196"/>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172"/>
      <c r="U40" s="614" t="str">
        <f t="shared" si="4"/>
        <v/>
      </c>
      <c r="V40" s="614"/>
      <c r="W40" s="615"/>
      <c r="X40" s="615"/>
      <c r="Y40" s="615"/>
      <c r="Z40" s="615"/>
      <c r="AA40" s="615"/>
      <c r="AB40" s="615"/>
      <c r="AC40" s="615"/>
      <c r="AD40" s="615"/>
      <c r="AE40" s="615"/>
      <c r="AF40" s="615"/>
      <c r="AG40" s="615"/>
      <c r="AH40" s="615"/>
      <c r="AI40" s="615"/>
      <c r="AJ40" s="615"/>
      <c r="AK40" s="615"/>
      <c r="AL40" s="172"/>
      <c r="AM40" s="614" t="str">
        <f t="shared" si="0"/>
        <v/>
      </c>
      <c r="AN40" s="614"/>
      <c r="AO40" s="615"/>
      <c r="AP40" s="615"/>
      <c r="AQ40" s="615"/>
      <c r="AR40" s="615"/>
      <c r="AS40" s="615"/>
      <c r="AT40" s="615"/>
      <c r="AU40" s="615"/>
      <c r="AV40" s="615"/>
      <c r="AW40" s="615"/>
      <c r="AX40" s="615"/>
      <c r="AY40" s="615"/>
      <c r="AZ40" s="615"/>
      <c r="BA40" s="615"/>
      <c r="BB40" s="615"/>
      <c r="BC40" s="615"/>
      <c r="BD40" s="172"/>
      <c r="BE40" s="614" t="str">
        <f t="shared" si="1"/>
        <v/>
      </c>
      <c r="BF40" s="614"/>
      <c r="BG40" s="615"/>
      <c r="BH40" s="615"/>
      <c r="BI40" s="615"/>
      <c r="BJ40" s="615"/>
      <c r="BK40" s="615"/>
      <c r="BL40" s="615"/>
      <c r="BM40" s="615"/>
      <c r="BN40" s="615"/>
      <c r="BO40" s="615"/>
      <c r="BP40" s="615"/>
      <c r="BQ40" s="615"/>
      <c r="BR40" s="615"/>
      <c r="BS40" s="615"/>
      <c r="BT40" s="615"/>
      <c r="BU40" s="615"/>
      <c r="BV40" s="172"/>
      <c r="BW40" s="614">
        <f t="shared" si="2"/>
        <v>16</v>
      </c>
      <c r="BX40" s="614"/>
      <c r="BY40" s="615" t="str">
        <f>IF('各会計、関係団体の財政状況及び健全化判断比率'!B74="","",'各会計、関係団体の財政状況及び健全化判断比率'!B74)</f>
        <v>山口県市町総合事務組合（交通災害共済特別会計）</v>
      </c>
      <c r="BZ40" s="615"/>
      <c r="CA40" s="615"/>
      <c r="CB40" s="615"/>
      <c r="CC40" s="615"/>
      <c r="CD40" s="615"/>
      <c r="CE40" s="615"/>
      <c r="CF40" s="615"/>
      <c r="CG40" s="615"/>
      <c r="CH40" s="615"/>
      <c r="CI40" s="615"/>
      <c r="CJ40" s="615"/>
      <c r="CK40" s="615"/>
      <c r="CL40" s="615"/>
      <c r="CM40" s="615"/>
      <c r="CN40" s="172"/>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G40" s="616" t="str">
        <f>IF('各会計、関係団体の財政状況及び健全化判断比率'!BR13="","",'各会計、関係団体の財政状況及び健全化判断比率'!BR13)</f>
        <v/>
      </c>
      <c r="DH40" s="616"/>
      <c r="DI40" s="199"/>
    </row>
    <row r="41" spans="1:113" ht="32.25" customHeight="1" x14ac:dyDescent="0.2">
      <c r="A41" s="172"/>
      <c r="B41" s="196"/>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172"/>
      <c r="U41" s="614" t="str">
        <f t="shared" si="4"/>
        <v/>
      </c>
      <c r="V41" s="614"/>
      <c r="W41" s="615"/>
      <c r="X41" s="615"/>
      <c r="Y41" s="615"/>
      <c r="Z41" s="615"/>
      <c r="AA41" s="615"/>
      <c r="AB41" s="615"/>
      <c r="AC41" s="615"/>
      <c r="AD41" s="615"/>
      <c r="AE41" s="615"/>
      <c r="AF41" s="615"/>
      <c r="AG41" s="615"/>
      <c r="AH41" s="615"/>
      <c r="AI41" s="615"/>
      <c r="AJ41" s="615"/>
      <c r="AK41" s="615"/>
      <c r="AL41" s="172"/>
      <c r="AM41" s="614" t="str">
        <f t="shared" si="0"/>
        <v/>
      </c>
      <c r="AN41" s="614"/>
      <c r="AO41" s="615"/>
      <c r="AP41" s="615"/>
      <c r="AQ41" s="615"/>
      <c r="AR41" s="615"/>
      <c r="AS41" s="615"/>
      <c r="AT41" s="615"/>
      <c r="AU41" s="615"/>
      <c r="AV41" s="615"/>
      <c r="AW41" s="615"/>
      <c r="AX41" s="615"/>
      <c r="AY41" s="615"/>
      <c r="AZ41" s="615"/>
      <c r="BA41" s="615"/>
      <c r="BB41" s="615"/>
      <c r="BC41" s="615"/>
      <c r="BD41" s="172"/>
      <c r="BE41" s="614" t="str">
        <f t="shared" si="1"/>
        <v/>
      </c>
      <c r="BF41" s="614"/>
      <c r="BG41" s="615"/>
      <c r="BH41" s="615"/>
      <c r="BI41" s="615"/>
      <c r="BJ41" s="615"/>
      <c r="BK41" s="615"/>
      <c r="BL41" s="615"/>
      <c r="BM41" s="615"/>
      <c r="BN41" s="615"/>
      <c r="BO41" s="615"/>
      <c r="BP41" s="615"/>
      <c r="BQ41" s="615"/>
      <c r="BR41" s="615"/>
      <c r="BS41" s="615"/>
      <c r="BT41" s="615"/>
      <c r="BU41" s="615"/>
      <c r="BV41" s="172"/>
      <c r="BW41" s="614">
        <f t="shared" si="2"/>
        <v>17</v>
      </c>
      <c r="BX41" s="614"/>
      <c r="BY41" s="615" t="str">
        <f>IF('各会計、関係団体の財政状況及び健全化判断比率'!B75="","",'各会計、関係団体の財政状況及び健全化判断比率'!B75)</f>
        <v>山口県市町総合事務組合（山口県自治会館管理特別会計）</v>
      </c>
      <c r="BZ41" s="615"/>
      <c r="CA41" s="615"/>
      <c r="CB41" s="615"/>
      <c r="CC41" s="615"/>
      <c r="CD41" s="615"/>
      <c r="CE41" s="615"/>
      <c r="CF41" s="615"/>
      <c r="CG41" s="615"/>
      <c r="CH41" s="615"/>
      <c r="CI41" s="615"/>
      <c r="CJ41" s="615"/>
      <c r="CK41" s="615"/>
      <c r="CL41" s="615"/>
      <c r="CM41" s="615"/>
      <c r="CN41" s="172"/>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G41" s="616" t="str">
        <f>IF('各会計、関係団体の財政状況及び健全化判断比率'!BR14="","",'各会計、関係団体の財政状況及び健全化判断比率'!BR14)</f>
        <v/>
      </c>
      <c r="DH41" s="616"/>
      <c r="DI41" s="199"/>
    </row>
    <row r="42" spans="1:113" ht="32.25" customHeight="1" x14ac:dyDescent="0.2">
      <c r="B42" s="196"/>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172"/>
      <c r="U42" s="614" t="str">
        <f t="shared" si="4"/>
        <v/>
      </c>
      <c r="V42" s="614"/>
      <c r="W42" s="615"/>
      <c r="X42" s="615"/>
      <c r="Y42" s="615"/>
      <c r="Z42" s="615"/>
      <c r="AA42" s="615"/>
      <c r="AB42" s="615"/>
      <c r="AC42" s="615"/>
      <c r="AD42" s="615"/>
      <c r="AE42" s="615"/>
      <c r="AF42" s="615"/>
      <c r="AG42" s="615"/>
      <c r="AH42" s="615"/>
      <c r="AI42" s="615"/>
      <c r="AJ42" s="615"/>
      <c r="AK42" s="615"/>
      <c r="AL42" s="172"/>
      <c r="AM42" s="614" t="str">
        <f t="shared" si="0"/>
        <v/>
      </c>
      <c r="AN42" s="614"/>
      <c r="AO42" s="615"/>
      <c r="AP42" s="615"/>
      <c r="AQ42" s="615"/>
      <c r="AR42" s="615"/>
      <c r="AS42" s="615"/>
      <c r="AT42" s="615"/>
      <c r="AU42" s="615"/>
      <c r="AV42" s="615"/>
      <c r="AW42" s="615"/>
      <c r="AX42" s="615"/>
      <c r="AY42" s="615"/>
      <c r="AZ42" s="615"/>
      <c r="BA42" s="615"/>
      <c r="BB42" s="615"/>
      <c r="BC42" s="615"/>
      <c r="BD42" s="172"/>
      <c r="BE42" s="614" t="str">
        <f t="shared" si="1"/>
        <v/>
      </c>
      <c r="BF42" s="614"/>
      <c r="BG42" s="615"/>
      <c r="BH42" s="615"/>
      <c r="BI42" s="615"/>
      <c r="BJ42" s="615"/>
      <c r="BK42" s="615"/>
      <c r="BL42" s="615"/>
      <c r="BM42" s="615"/>
      <c r="BN42" s="615"/>
      <c r="BO42" s="615"/>
      <c r="BP42" s="615"/>
      <c r="BQ42" s="615"/>
      <c r="BR42" s="615"/>
      <c r="BS42" s="615"/>
      <c r="BT42" s="615"/>
      <c r="BU42" s="615"/>
      <c r="BV42" s="172"/>
      <c r="BW42" s="614">
        <f t="shared" si="2"/>
        <v>18</v>
      </c>
      <c r="BX42" s="614"/>
      <c r="BY42" s="615" t="str">
        <f>IF('各会計、関係団体の財政状況及び健全化判断比率'!B76="","",'各会計、関係団体の財政状況及び健全化判断比率'!B76)</f>
        <v>山口県後期高齢者医療広域連合（一般会計）</v>
      </c>
      <c r="BZ42" s="615"/>
      <c r="CA42" s="615"/>
      <c r="CB42" s="615"/>
      <c r="CC42" s="615"/>
      <c r="CD42" s="615"/>
      <c r="CE42" s="615"/>
      <c r="CF42" s="615"/>
      <c r="CG42" s="615"/>
      <c r="CH42" s="615"/>
      <c r="CI42" s="615"/>
      <c r="CJ42" s="615"/>
      <c r="CK42" s="615"/>
      <c r="CL42" s="615"/>
      <c r="CM42" s="615"/>
      <c r="CN42" s="172"/>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G42" s="616" t="str">
        <f>IF('各会計、関係団体の財政状況及び健全化判断比率'!BR15="","",'各会計、関係団体の財政状況及び健全化判断比率'!BR15)</f>
        <v/>
      </c>
      <c r="DH42" s="616"/>
      <c r="DI42" s="199"/>
    </row>
    <row r="43" spans="1:113" ht="32.25" customHeight="1" x14ac:dyDescent="0.2">
      <c r="B43" s="196"/>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172"/>
      <c r="U43" s="614" t="str">
        <f t="shared" si="4"/>
        <v/>
      </c>
      <c r="V43" s="614"/>
      <c r="W43" s="615"/>
      <c r="X43" s="615"/>
      <c r="Y43" s="615"/>
      <c r="Z43" s="615"/>
      <c r="AA43" s="615"/>
      <c r="AB43" s="615"/>
      <c r="AC43" s="615"/>
      <c r="AD43" s="615"/>
      <c r="AE43" s="615"/>
      <c r="AF43" s="615"/>
      <c r="AG43" s="615"/>
      <c r="AH43" s="615"/>
      <c r="AI43" s="615"/>
      <c r="AJ43" s="615"/>
      <c r="AK43" s="615"/>
      <c r="AL43" s="172"/>
      <c r="AM43" s="614" t="str">
        <f t="shared" si="0"/>
        <v/>
      </c>
      <c r="AN43" s="614"/>
      <c r="AO43" s="615"/>
      <c r="AP43" s="615"/>
      <c r="AQ43" s="615"/>
      <c r="AR43" s="615"/>
      <c r="AS43" s="615"/>
      <c r="AT43" s="615"/>
      <c r="AU43" s="615"/>
      <c r="AV43" s="615"/>
      <c r="AW43" s="615"/>
      <c r="AX43" s="615"/>
      <c r="AY43" s="615"/>
      <c r="AZ43" s="615"/>
      <c r="BA43" s="615"/>
      <c r="BB43" s="615"/>
      <c r="BC43" s="615"/>
      <c r="BD43" s="172"/>
      <c r="BE43" s="614" t="str">
        <f t="shared" si="1"/>
        <v/>
      </c>
      <c r="BF43" s="614"/>
      <c r="BG43" s="615"/>
      <c r="BH43" s="615"/>
      <c r="BI43" s="615"/>
      <c r="BJ43" s="615"/>
      <c r="BK43" s="615"/>
      <c r="BL43" s="615"/>
      <c r="BM43" s="615"/>
      <c r="BN43" s="615"/>
      <c r="BO43" s="615"/>
      <c r="BP43" s="615"/>
      <c r="BQ43" s="615"/>
      <c r="BR43" s="615"/>
      <c r="BS43" s="615"/>
      <c r="BT43" s="615"/>
      <c r="BU43" s="615"/>
      <c r="BV43" s="172"/>
      <c r="BW43" s="614">
        <f t="shared" si="2"/>
        <v>19</v>
      </c>
      <c r="BX43" s="614"/>
      <c r="BY43" s="615" t="str">
        <f>IF('各会計、関係団体の財政状況及び健全化判断比率'!B77="","",'各会計、関係団体の財政状況及び健全化判断比率'!B77)</f>
        <v>山口県後期高齢者医療広域連合（後期高齢者医療特別会計）</v>
      </c>
      <c r="BZ43" s="615"/>
      <c r="CA43" s="615"/>
      <c r="CB43" s="615"/>
      <c r="CC43" s="615"/>
      <c r="CD43" s="615"/>
      <c r="CE43" s="615"/>
      <c r="CF43" s="615"/>
      <c r="CG43" s="615"/>
      <c r="CH43" s="615"/>
      <c r="CI43" s="615"/>
      <c r="CJ43" s="615"/>
      <c r="CK43" s="615"/>
      <c r="CL43" s="615"/>
      <c r="CM43" s="615"/>
      <c r="CN43" s="172"/>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G43" s="616" t="str">
        <f>IF('各会計、関係団体の財政状況及び健全化判断比率'!BR16="","",'各会計、関係団体の財政状況及び健全化判断比率'!BR16)</f>
        <v/>
      </c>
      <c r="DH43" s="616"/>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617" t="s">
        <v>203</v>
      </c>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c r="CU46" s="617"/>
      <c r="CV46" s="617"/>
      <c r="CW46" s="617"/>
      <c r="CX46" s="617"/>
      <c r="CY46" s="617"/>
      <c r="CZ46" s="617"/>
      <c r="DA46" s="617"/>
      <c r="DB46" s="617"/>
      <c r="DC46" s="617"/>
      <c r="DD46" s="617"/>
      <c r="DE46" s="617"/>
      <c r="DF46" s="617"/>
      <c r="DG46" s="617"/>
      <c r="DH46" s="617"/>
      <c r="DI46" s="617"/>
    </row>
    <row r="47" spans="1:113" x14ac:dyDescent="0.2">
      <c r="E47" s="617" t="s">
        <v>204</v>
      </c>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c r="CU47" s="617"/>
      <c r="CV47" s="617"/>
      <c r="CW47" s="617"/>
      <c r="CX47" s="617"/>
      <c r="CY47" s="617"/>
      <c r="CZ47" s="617"/>
      <c r="DA47" s="617"/>
      <c r="DB47" s="617"/>
      <c r="DC47" s="617"/>
      <c r="DD47" s="617"/>
      <c r="DE47" s="617"/>
      <c r="DF47" s="617"/>
      <c r="DG47" s="617"/>
      <c r="DH47" s="617"/>
      <c r="DI47" s="617"/>
    </row>
    <row r="48" spans="1:113" x14ac:dyDescent="0.2">
      <c r="E48" s="617" t="s">
        <v>205</v>
      </c>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c r="CU48" s="617"/>
      <c r="CV48" s="617"/>
      <c r="CW48" s="617"/>
      <c r="CX48" s="617"/>
      <c r="CY48" s="617"/>
      <c r="CZ48" s="617"/>
      <c r="DA48" s="617"/>
      <c r="DB48" s="617"/>
      <c r="DC48" s="617"/>
      <c r="DD48" s="617"/>
      <c r="DE48" s="617"/>
      <c r="DF48" s="617"/>
      <c r="DG48" s="617"/>
      <c r="DH48" s="617"/>
      <c r="DI48" s="617"/>
    </row>
    <row r="49" spans="5:113" x14ac:dyDescent="0.2">
      <c r="E49" s="618" t="s">
        <v>206</v>
      </c>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8"/>
      <c r="BU49" s="618"/>
      <c r="BV49" s="618"/>
      <c r="BW49" s="618"/>
      <c r="BX49" s="618"/>
      <c r="BY49" s="618"/>
      <c r="BZ49" s="618"/>
      <c r="CA49" s="618"/>
      <c r="CB49" s="618"/>
      <c r="CC49" s="618"/>
      <c r="CD49" s="618"/>
      <c r="CE49" s="618"/>
      <c r="CF49" s="618"/>
      <c r="CG49" s="618"/>
      <c r="CH49" s="618"/>
      <c r="CI49" s="618"/>
      <c r="CJ49" s="618"/>
      <c r="CK49" s="618"/>
      <c r="CL49" s="618"/>
      <c r="CM49" s="618"/>
      <c r="CN49" s="618"/>
      <c r="CO49" s="618"/>
      <c r="CP49" s="618"/>
      <c r="CQ49" s="618"/>
      <c r="CR49" s="618"/>
      <c r="CS49" s="618"/>
      <c r="CT49" s="618"/>
      <c r="CU49" s="618"/>
      <c r="CV49" s="618"/>
      <c r="CW49" s="618"/>
      <c r="CX49" s="618"/>
      <c r="CY49" s="618"/>
      <c r="CZ49" s="618"/>
      <c r="DA49" s="618"/>
      <c r="DB49" s="618"/>
      <c r="DC49" s="618"/>
      <c r="DD49" s="618"/>
      <c r="DE49" s="618"/>
      <c r="DF49" s="618"/>
      <c r="DG49" s="618"/>
      <c r="DH49" s="618"/>
      <c r="DI49" s="618"/>
    </row>
    <row r="50" spans="5:113" x14ac:dyDescent="0.2">
      <c r="E50" s="617" t="s">
        <v>207</v>
      </c>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c r="CU50" s="617"/>
      <c r="CV50" s="617"/>
      <c r="CW50" s="617"/>
      <c r="CX50" s="617"/>
      <c r="CY50" s="617"/>
      <c r="CZ50" s="617"/>
      <c r="DA50" s="617"/>
      <c r="DB50" s="617"/>
      <c r="DC50" s="617"/>
      <c r="DD50" s="617"/>
      <c r="DE50" s="617"/>
      <c r="DF50" s="617"/>
      <c r="DG50" s="617"/>
      <c r="DH50" s="617"/>
      <c r="DI50" s="617"/>
    </row>
    <row r="51" spans="5:113" x14ac:dyDescent="0.2">
      <c r="E51" s="617" t="s">
        <v>208</v>
      </c>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c r="BJ51" s="617"/>
      <c r="BK51" s="617"/>
      <c r="BL51" s="617"/>
      <c r="BM51" s="617"/>
      <c r="BN51" s="617"/>
      <c r="BO51" s="617"/>
      <c r="BP51" s="617"/>
      <c r="BQ51" s="617"/>
      <c r="BR51" s="617"/>
      <c r="BS51" s="617"/>
      <c r="BT51" s="617"/>
      <c r="BU51" s="617"/>
      <c r="BV51" s="617"/>
      <c r="BW51" s="617"/>
      <c r="BX51" s="617"/>
      <c r="BY51" s="617"/>
      <c r="BZ51" s="617"/>
      <c r="CA51" s="617"/>
      <c r="CB51" s="617"/>
      <c r="CC51" s="617"/>
      <c r="CD51" s="617"/>
      <c r="CE51" s="617"/>
      <c r="CF51" s="617"/>
      <c r="CG51" s="617"/>
      <c r="CH51" s="617"/>
      <c r="CI51" s="617"/>
      <c r="CJ51" s="617"/>
      <c r="CK51" s="617"/>
      <c r="CL51" s="617"/>
      <c r="CM51" s="617"/>
      <c r="CN51" s="617"/>
      <c r="CO51" s="617"/>
      <c r="CP51" s="617"/>
      <c r="CQ51" s="617"/>
      <c r="CR51" s="617"/>
      <c r="CS51" s="617"/>
      <c r="CT51" s="617"/>
      <c r="CU51" s="617"/>
      <c r="CV51" s="617"/>
      <c r="CW51" s="617"/>
      <c r="CX51" s="617"/>
      <c r="CY51" s="617"/>
      <c r="CZ51" s="617"/>
      <c r="DA51" s="617"/>
      <c r="DB51" s="617"/>
      <c r="DC51" s="617"/>
      <c r="DD51" s="617"/>
      <c r="DE51" s="617"/>
      <c r="DF51" s="617"/>
      <c r="DG51" s="617"/>
      <c r="DH51" s="617"/>
      <c r="DI51" s="617"/>
    </row>
    <row r="52" spans="5:113" x14ac:dyDescent="0.2">
      <c r="E52" s="617" t="s">
        <v>209</v>
      </c>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X52" s="617"/>
      <c r="BY52" s="617"/>
      <c r="BZ52" s="617"/>
      <c r="CA52" s="617"/>
      <c r="CB52" s="617"/>
      <c r="CC52" s="617"/>
      <c r="CD52" s="617"/>
      <c r="CE52" s="617"/>
      <c r="CF52" s="617"/>
      <c r="CG52" s="617"/>
      <c r="CH52" s="617"/>
      <c r="CI52" s="617"/>
      <c r="CJ52" s="617"/>
      <c r="CK52" s="617"/>
      <c r="CL52" s="617"/>
      <c r="CM52" s="617"/>
      <c r="CN52" s="617"/>
      <c r="CO52" s="617"/>
      <c r="CP52" s="617"/>
      <c r="CQ52" s="617"/>
      <c r="CR52" s="617"/>
      <c r="CS52" s="617"/>
      <c r="CT52" s="617"/>
      <c r="CU52" s="617"/>
      <c r="CV52" s="617"/>
      <c r="CW52" s="617"/>
      <c r="CX52" s="617"/>
      <c r="CY52" s="617"/>
      <c r="CZ52" s="617"/>
      <c r="DA52" s="617"/>
      <c r="DB52" s="617"/>
      <c r="DC52" s="617"/>
      <c r="DD52" s="617"/>
      <c r="DE52" s="617"/>
      <c r="DF52" s="617"/>
      <c r="DG52" s="617"/>
      <c r="DH52" s="617"/>
      <c r="DI52" s="617"/>
    </row>
    <row r="53" spans="5:113" x14ac:dyDescent="0.2">
      <c r="E53" s="341" t="s">
        <v>598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343" customWidth="1"/>
    <col min="2" max="2" width="2.36328125" style="343" customWidth="1"/>
    <col min="3" max="16" width="2.6328125" style="343" customWidth="1"/>
    <col min="17" max="17" width="2.36328125" style="343" customWidth="1"/>
    <col min="18" max="95" width="1.6328125" style="343" customWidth="1"/>
    <col min="96" max="133" width="1.6328125" style="210" customWidth="1"/>
    <col min="134" max="143" width="1.6328125" style="343" customWidth="1"/>
    <col min="144" max="16384" width="0" style="343"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619" t="s">
        <v>210</v>
      </c>
      <c r="DI1" s="620"/>
      <c r="DJ1" s="620"/>
      <c r="DK1" s="620"/>
      <c r="DL1" s="620"/>
      <c r="DM1" s="620"/>
      <c r="DN1" s="621"/>
      <c r="DO1" s="343"/>
      <c r="DP1" s="619" t="s">
        <v>211</v>
      </c>
      <c r="DQ1" s="620"/>
      <c r="DR1" s="620"/>
      <c r="DS1" s="620"/>
      <c r="DT1" s="620"/>
      <c r="DU1" s="620"/>
      <c r="DV1" s="620"/>
      <c r="DW1" s="620"/>
      <c r="DX1" s="620"/>
      <c r="DY1" s="620"/>
      <c r="DZ1" s="620"/>
      <c r="EA1" s="620"/>
      <c r="EB1" s="620"/>
      <c r="EC1" s="621"/>
      <c r="ED1" s="204"/>
      <c r="EE1" s="204"/>
      <c r="EF1" s="204"/>
      <c r="EG1" s="204"/>
      <c r="EH1" s="204"/>
      <c r="EI1" s="204"/>
      <c r="EJ1" s="204"/>
      <c r="EK1" s="204"/>
      <c r="EL1" s="204"/>
      <c r="EM1" s="204"/>
    </row>
    <row r="2" spans="2:143" ht="22.5" customHeight="1" x14ac:dyDescent="0.2">
      <c r="B2" s="205" t="s">
        <v>212</v>
      </c>
      <c r="R2" s="206"/>
      <c r="S2" s="206"/>
      <c r="T2" s="206"/>
      <c r="U2" s="206"/>
      <c r="V2" s="206"/>
      <c r="W2" s="206"/>
      <c r="X2" s="206"/>
      <c r="Y2" s="206"/>
      <c r="Z2" s="206"/>
      <c r="AA2" s="206"/>
      <c r="AB2" s="206"/>
      <c r="AC2" s="206"/>
      <c r="AE2" s="346"/>
      <c r="AF2" s="346"/>
      <c r="AG2" s="346"/>
      <c r="AH2" s="346"/>
      <c r="AI2" s="346"/>
      <c r="AJ2" s="206"/>
      <c r="AK2" s="206"/>
      <c r="AL2" s="206"/>
      <c r="AM2" s="206"/>
      <c r="AN2" s="206"/>
      <c r="AO2" s="206"/>
      <c r="AP2" s="206"/>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row>
    <row r="3" spans="2:143" ht="11.25" customHeight="1" x14ac:dyDescent="0.2">
      <c r="B3" s="622" t="s">
        <v>213</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214</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215</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2">
      <c r="B4" s="622" t="s">
        <v>1</v>
      </c>
      <c r="C4" s="623"/>
      <c r="D4" s="623"/>
      <c r="E4" s="623"/>
      <c r="F4" s="623"/>
      <c r="G4" s="623"/>
      <c r="H4" s="623"/>
      <c r="I4" s="623"/>
      <c r="J4" s="623"/>
      <c r="K4" s="623"/>
      <c r="L4" s="623"/>
      <c r="M4" s="623"/>
      <c r="N4" s="623"/>
      <c r="O4" s="623"/>
      <c r="P4" s="623"/>
      <c r="Q4" s="624"/>
      <c r="R4" s="622" t="s">
        <v>216</v>
      </c>
      <c r="S4" s="623"/>
      <c r="T4" s="623"/>
      <c r="U4" s="623"/>
      <c r="V4" s="623"/>
      <c r="W4" s="623"/>
      <c r="X4" s="623"/>
      <c r="Y4" s="624"/>
      <c r="Z4" s="622" t="s">
        <v>217</v>
      </c>
      <c r="AA4" s="623"/>
      <c r="AB4" s="623"/>
      <c r="AC4" s="624"/>
      <c r="AD4" s="622" t="s">
        <v>218</v>
      </c>
      <c r="AE4" s="623"/>
      <c r="AF4" s="623"/>
      <c r="AG4" s="623"/>
      <c r="AH4" s="623"/>
      <c r="AI4" s="623"/>
      <c r="AJ4" s="623"/>
      <c r="AK4" s="624"/>
      <c r="AL4" s="622" t="s">
        <v>217</v>
      </c>
      <c r="AM4" s="623"/>
      <c r="AN4" s="623"/>
      <c r="AO4" s="624"/>
      <c r="AP4" s="628" t="s">
        <v>219</v>
      </c>
      <c r="AQ4" s="628"/>
      <c r="AR4" s="628"/>
      <c r="AS4" s="628"/>
      <c r="AT4" s="628"/>
      <c r="AU4" s="628"/>
      <c r="AV4" s="628"/>
      <c r="AW4" s="628"/>
      <c r="AX4" s="628"/>
      <c r="AY4" s="628"/>
      <c r="AZ4" s="628"/>
      <c r="BA4" s="628"/>
      <c r="BB4" s="628"/>
      <c r="BC4" s="628"/>
      <c r="BD4" s="628"/>
      <c r="BE4" s="628"/>
      <c r="BF4" s="628"/>
      <c r="BG4" s="628" t="s">
        <v>220</v>
      </c>
      <c r="BH4" s="628"/>
      <c r="BI4" s="628"/>
      <c r="BJ4" s="628"/>
      <c r="BK4" s="628"/>
      <c r="BL4" s="628"/>
      <c r="BM4" s="628"/>
      <c r="BN4" s="628"/>
      <c r="BO4" s="628" t="s">
        <v>217</v>
      </c>
      <c r="BP4" s="628"/>
      <c r="BQ4" s="628"/>
      <c r="BR4" s="628"/>
      <c r="BS4" s="628" t="s">
        <v>221</v>
      </c>
      <c r="BT4" s="628"/>
      <c r="BU4" s="628"/>
      <c r="BV4" s="628"/>
      <c r="BW4" s="628"/>
      <c r="BX4" s="628"/>
      <c r="BY4" s="628"/>
      <c r="BZ4" s="628"/>
      <c r="CA4" s="628"/>
      <c r="CB4" s="628"/>
      <c r="CD4" s="625" t="s">
        <v>222</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347" customFormat="1" ht="11.25" customHeight="1" x14ac:dyDescent="0.2">
      <c r="B5" s="629" t="s">
        <v>223</v>
      </c>
      <c r="C5" s="630"/>
      <c r="D5" s="630"/>
      <c r="E5" s="630"/>
      <c r="F5" s="630"/>
      <c r="G5" s="630"/>
      <c r="H5" s="630"/>
      <c r="I5" s="630"/>
      <c r="J5" s="630"/>
      <c r="K5" s="630"/>
      <c r="L5" s="630"/>
      <c r="M5" s="630"/>
      <c r="N5" s="630"/>
      <c r="O5" s="630"/>
      <c r="P5" s="630"/>
      <c r="Q5" s="631"/>
      <c r="R5" s="632">
        <v>9562967</v>
      </c>
      <c r="S5" s="633"/>
      <c r="T5" s="633"/>
      <c r="U5" s="633"/>
      <c r="V5" s="633"/>
      <c r="W5" s="633"/>
      <c r="X5" s="633"/>
      <c r="Y5" s="634"/>
      <c r="Z5" s="635">
        <v>37.200000000000003</v>
      </c>
      <c r="AA5" s="635"/>
      <c r="AB5" s="635"/>
      <c r="AC5" s="635"/>
      <c r="AD5" s="636">
        <v>8801010</v>
      </c>
      <c r="AE5" s="636"/>
      <c r="AF5" s="636"/>
      <c r="AG5" s="636"/>
      <c r="AH5" s="636"/>
      <c r="AI5" s="636"/>
      <c r="AJ5" s="636"/>
      <c r="AK5" s="636"/>
      <c r="AL5" s="637">
        <v>71.599999999999994</v>
      </c>
      <c r="AM5" s="638"/>
      <c r="AN5" s="638"/>
      <c r="AO5" s="639"/>
      <c r="AP5" s="629" t="s">
        <v>224</v>
      </c>
      <c r="AQ5" s="630"/>
      <c r="AR5" s="630"/>
      <c r="AS5" s="630"/>
      <c r="AT5" s="630"/>
      <c r="AU5" s="630"/>
      <c r="AV5" s="630"/>
      <c r="AW5" s="630"/>
      <c r="AX5" s="630"/>
      <c r="AY5" s="630"/>
      <c r="AZ5" s="630"/>
      <c r="BA5" s="630"/>
      <c r="BB5" s="630"/>
      <c r="BC5" s="630"/>
      <c r="BD5" s="630"/>
      <c r="BE5" s="630"/>
      <c r="BF5" s="631"/>
      <c r="BG5" s="643">
        <v>8798804</v>
      </c>
      <c r="BH5" s="644"/>
      <c r="BI5" s="644"/>
      <c r="BJ5" s="644"/>
      <c r="BK5" s="644"/>
      <c r="BL5" s="644"/>
      <c r="BM5" s="644"/>
      <c r="BN5" s="645"/>
      <c r="BO5" s="646">
        <v>92</v>
      </c>
      <c r="BP5" s="646"/>
      <c r="BQ5" s="646"/>
      <c r="BR5" s="646"/>
      <c r="BS5" s="647">
        <v>109317</v>
      </c>
      <c r="BT5" s="647"/>
      <c r="BU5" s="647"/>
      <c r="BV5" s="647"/>
      <c r="BW5" s="647"/>
      <c r="BX5" s="647"/>
      <c r="BY5" s="647"/>
      <c r="BZ5" s="647"/>
      <c r="CA5" s="647"/>
      <c r="CB5" s="651"/>
      <c r="CD5" s="625" t="s">
        <v>219</v>
      </c>
      <c r="CE5" s="626"/>
      <c r="CF5" s="626"/>
      <c r="CG5" s="626"/>
      <c r="CH5" s="626"/>
      <c r="CI5" s="626"/>
      <c r="CJ5" s="626"/>
      <c r="CK5" s="626"/>
      <c r="CL5" s="626"/>
      <c r="CM5" s="626"/>
      <c r="CN5" s="626"/>
      <c r="CO5" s="626"/>
      <c r="CP5" s="626"/>
      <c r="CQ5" s="627"/>
      <c r="CR5" s="625" t="s">
        <v>225</v>
      </c>
      <c r="CS5" s="626"/>
      <c r="CT5" s="626"/>
      <c r="CU5" s="626"/>
      <c r="CV5" s="626"/>
      <c r="CW5" s="626"/>
      <c r="CX5" s="626"/>
      <c r="CY5" s="627"/>
      <c r="CZ5" s="625" t="s">
        <v>217</v>
      </c>
      <c r="DA5" s="626"/>
      <c r="DB5" s="626"/>
      <c r="DC5" s="627"/>
      <c r="DD5" s="625" t="s">
        <v>226</v>
      </c>
      <c r="DE5" s="626"/>
      <c r="DF5" s="626"/>
      <c r="DG5" s="626"/>
      <c r="DH5" s="626"/>
      <c r="DI5" s="626"/>
      <c r="DJ5" s="626"/>
      <c r="DK5" s="626"/>
      <c r="DL5" s="626"/>
      <c r="DM5" s="626"/>
      <c r="DN5" s="626"/>
      <c r="DO5" s="626"/>
      <c r="DP5" s="627"/>
      <c r="DQ5" s="625" t="s">
        <v>227</v>
      </c>
      <c r="DR5" s="626"/>
      <c r="DS5" s="626"/>
      <c r="DT5" s="626"/>
      <c r="DU5" s="626"/>
      <c r="DV5" s="626"/>
      <c r="DW5" s="626"/>
      <c r="DX5" s="626"/>
      <c r="DY5" s="626"/>
      <c r="DZ5" s="626"/>
      <c r="EA5" s="626"/>
      <c r="EB5" s="626"/>
      <c r="EC5" s="627"/>
    </row>
    <row r="6" spans="2:143" ht="11.25" customHeight="1" x14ac:dyDescent="0.2">
      <c r="B6" s="640" t="s">
        <v>228</v>
      </c>
      <c r="C6" s="641"/>
      <c r="D6" s="641"/>
      <c r="E6" s="641"/>
      <c r="F6" s="641"/>
      <c r="G6" s="641"/>
      <c r="H6" s="641"/>
      <c r="I6" s="641"/>
      <c r="J6" s="641"/>
      <c r="K6" s="641"/>
      <c r="L6" s="641"/>
      <c r="M6" s="641"/>
      <c r="N6" s="641"/>
      <c r="O6" s="641"/>
      <c r="P6" s="641"/>
      <c r="Q6" s="642"/>
      <c r="R6" s="643">
        <v>162117</v>
      </c>
      <c r="S6" s="644"/>
      <c r="T6" s="644"/>
      <c r="U6" s="644"/>
      <c r="V6" s="644"/>
      <c r="W6" s="644"/>
      <c r="X6" s="644"/>
      <c r="Y6" s="645"/>
      <c r="Z6" s="646">
        <v>0.6</v>
      </c>
      <c r="AA6" s="646"/>
      <c r="AB6" s="646"/>
      <c r="AC6" s="646"/>
      <c r="AD6" s="647">
        <v>162117</v>
      </c>
      <c r="AE6" s="647"/>
      <c r="AF6" s="647"/>
      <c r="AG6" s="647"/>
      <c r="AH6" s="647"/>
      <c r="AI6" s="647"/>
      <c r="AJ6" s="647"/>
      <c r="AK6" s="647"/>
      <c r="AL6" s="648">
        <v>1.3</v>
      </c>
      <c r="AM6" s="649"/>
      <c r="AN6" s="649"/>
      <c r="AO6" s="650"/>
      <c r="AP6" s="640" t="s">
        <v>229</v>
      </c>
      <c r="AQ6" s="641"/>
      <c r="AR6" s="641"/>
      <c r="AS6" s="641"/>
      <c r="AT6" s="641"/>
      <c r="AU6" s="641"/>
      <c r="AV6" s="641"/>
      <c r="AW6" s="641"/>
      <c r="AX6" s="641"/>
      <c r="AY6" s="641"/>
      <c r="AZ6" s="641"/>
      <c r="BA6" s="641"/>
      <c r="BB6" s="641"/>
      <c r="BC6" s="641"/>
      <c r="BD6" s="641"/>
      <c r="BE6" s="641"/>
      <c r="BF6" s="642"/>
      <c r="BG6" s="643">
        <v>8798804</v>
      </c>
      <c r="BH6" s="644"/>
      <c r="BI6" s="644"/>
      <c r="BJ6" s="644"/>
      <c r="BK6" s="644"/>
      <c r="BL6" s="644"/>
      <c r="BM6" s="644"/>
      <c r="BN6" s="645"/>
      <c r="BO6" s="646">
        <v>92</v>
      </c>
      <c r="BP6" s="646"/>
      <c r="BQ6" s="646"/>
      <c r="BR6" s="646"/>
      <c r="BS6" s="647">
        <v>109317</v>
      </c>
      <c r="BT6" s="647"/>
      <c r="BU6" s="647"/>
      <c r="BV6" s="647"/>
      <c r="BW6" s="647"/>
      <c r="BX6" s="647"/>
      <c r="BY6" s="647"/>
      <c r="BZ6" s="647"/>
      <c r="CA6" s="647"/>
      <c r="CB6" s="651"/>
      <c r="CD6" s="654" t="s">
        <v>230</v>
      </c>
      <c r="CE6" s="655"/>
      <c r="CF6" s="655"/>
      <c r="CG6" s="655"/>
      <c r="CH6" s="655"/>
      <c r="CI6" s="655"/>
      <c r="CJ6" s="655"/>
      <c r="CK6" s="655"/>
      <c r="CL6" s="655"/>
      <c r="CM6" s="655"/>
      <c r="CN6" s="655"/>
      <c r="CO6" s="655"/>
      <c r="CP6" s="655"/>
      <c r="CQ6" s="656"/>
      <c r="CR6" s="643">
        <v>198024</v>
      </c>
      <c r="CS6" s="644"/>
      <c r="CT6" s="644"/>
      <c r="CU6" s="644"/>
      <c r="CV6" s="644"/>
      <c r="CW6" s="644"/>
      <c r="CX6" s="644"/>
      <c r="CY6" s="645"/>
      <c r="CZ6" s="637">
        <v>0.8</v>
      </c>
      <c r="DA6" s="638"/>
      <c r="DB6" s="638"/>
      <c r="DC6" s="657"/>
      <c r="DD6" s="652" t="s">
        <v>128</v>
      </c>
      <c r="DE6" s="644"/>
      <c r="DF6" s="644"/>
      <c r="DG6" s="644"/>
      <c r="DH6" s="644"/>
      <c r="DI6" s="644"/>
      <c r="DJ6" s="644"/>
      <c r="DK6" s="644"/>
      <c r="DL6" s="644"/>
      <c r="DM6" s="644"/>
      <c r="DN6" s="644"/>
      <c r="DO6" s="644"/>
      <c r="DP6" s="645"/>
      <c r="DQ6" s="652">
        <v>198024</v>
      </c>
      <c r="DR6" s="644"/>
      <c r="DS6" s="644"/>
      <c r="DT6" s="644"/>
      <c r="DU6" s="644"/>
      <c r="DV6" s="644"/>
      <c r="DW6" s="644"/>
      <c r="DX6" s="644"/>
      <c r="DY6" s="644"/>
      <c r="DZ6" s="644"/>
      <c r="EA6" s="644"/>
      <c r="EB6" s="644"/>
      <c r="EC6" s="653"/>
    </row>
    <row r="7" spans="2:143" ht="11.25" customHeight="1" x14ac:dyDescent="0.2">
      <c r="B7" s="640" t="s">
        <v>231</v>
      </c>
      <c r="C7" s="641"/>
      <c r="D7" s="641"/>
      <c r="E7" s="641"/>
      <c r="F7" s="641"/>
      <c r="G7" s="641"/>
      <c r="H7" s="641"/>
      <c r="I7" s="641"/>
      <c r="J7" s="641"/>
      <c r="K7" s="641"/>
      <c r="L7" s="641"/>
      <c r="M7" s="641"/>
      <c r="N7" s="641"/>
      <c r="O7" s="641"/>
      <c r="P7" s="641"/>
      <c r="Q7" s="642"/>
      <c r="R7" s="643">
        <v>11583</v>
      </c>
      <c r="S7" s="644"/>
      <c r="T7" s="644"/>
      <c r="U7" s="644"/>
      <c r="V7" s="644"/>
      <c r="W7" s="644"/>
      <c r="X7" s="644"/>
      <c r="Y7" s="645"/>
      <c r="Z7" s="646">
        <v>0</v>
      </c>
      <c r="AA7" s="646"/>
      <c r="AB7" s="646"/>
      <c r="AC7" s="646"/>
      <c r="AD7" s="647">
        <v>11583</v>
      </c>
      <c r="AE7" s="647"/>
      <c r="AF7" s="647"/>
      <c r="AG7" s="647"/>
      <c r="AH7" s="647"/>
      <c r="AI7" s="647"/>
      <c r="AJ7" s="647"/>
      <c r="AK7" s="647"/>
      <c r="AL7" s="648">
        <v>0.1</v>
      </c>
      <c r="AM7" s="649"/>
      <c r="AN7" s="649"/>
      <c r="AO7" s="650"/>
      <c r="AP7" s="640" t="s">
        <v>232</v>
      </c>
      <c r="AQ7" s="641"/>
      <c r="AR7" s="641"/>
      <c r="AS7" s="641"/>
      <c r="AT7" s="641"/>
      <c r="AU7" s="641"/>
      <c r="AV7" s="641"/>
      <c r="AW7" s="641"/>
      <c r="AX7" s="641"/>
      <c r="AY7" s="641"/>
      <c r="AZ7" s="641"/>
      <c r="BA7" s="641"/>
      <c r="BB7" s="641"/>
      <c r="BC7" s="641"/>
      <c r="BD7" s="641"/>
      <c r="BE7" s="641"/>
      <c r="BF7" s="642"/>
      <c r="BG7" s="643">
        <v>3776019</v>
      </c>
      <c r="BH7" s="644"/>
      <c r="BI7" s="644"/>
      <c r="BJ7" s="644"/>
      <c r="BK7" s="644"/>
      <c r="BL7" s="644"/>
      <c r="BM7" s="644"/>
      <c r="BN7" s="645"/>
      <c r="BO7" s="646">
        <v>39.5</v>
      </c>
      <c r="BP7" s="646"/>
      <c r="BQ7" s="646"/>
      <c r="BR7" s="646"/>
      <c r="BS7" s="647">
        <v>109317</v>
      </c>
      <c r="BT7" s="647"/>
      <c r="BU7" s="647"/>
      <c r="BV7" s="647"/>
      <c r="BW7" s="647"/>
      <c r="BX7" s="647"/>
      <c r="BY7" s="647"/>
      <c r="BZ7" s="647"/>
      <c r="CA7" s="647"/>
      <c r="CB7" s="651"/>
      <c r="CD7" s="658" t="s">
        <v>233</v>
      </c>
      <c r="CE7" s="659"/>
      <c r="CF7" s="659"/>
      <c r="CG7" s="659"/>
      <c r="CH7" s="659"/>
      <c r="CI7" s="659"/>
      <c r="CJ7" s="659"/>
      <c r="CK7" s="659"/>
      <c r="CL7" s="659"/>
      <c r="CM7" s="659"/>
      <c r="CN7" s="659"/>
      <c r="CO7" s="659"/>
      <c r="CP7" s="659"/>
      <c r="CQ7" s="660"/>
      <c r="CR7" s="643">
        <v>3274294</v>
      </c>
      <c r="CS7" s="644"/>
      <c r="CT7" s="644"/>
      <c r="CU7" s="644"/>
      <c r="CV7" s="644"/>
      <c r="CW7" s="644"/>
      <c r="CX7" s="644"/>
      <c r="CY7" s="645"/>
      <c r="CZ7" s="646">
        <v>13.4</v>
      </c>
      <c r="DA7" s="646"/>
      <c r="DB7" s="646"/>
      <c r="DC7" s="646"/>
      <c r="DD7" s="652">
        <v>21048</v>
      </c>
      <c r="DE7" s="644"/>
      <c r="DF7" s="644"/>
      <c r="DG7" s="644"/>
      <c r="DH7" s="644"/>
      <c r="DI7" s="644"/>
      <c r="DJ7" s="644"/>
      <c r="DK7" s="644"/>
      <c r="DL7" s="644"/>
      <c r="DM7" s="644"/>
      <c r="DN7" s="644"/>
      <c r="DO7" s="644"/>
      <c r="DP7" s="645"/>
      <c r="DQ7" s="652">
        <v>2946804</v>
      </c>
      <c r="DR7" s="644"/>
      <c r="DS7" s="644"/>
      <c r="DT7" s="644"/>
      <c r="DU7" s="644"/>
      <c r="DV7" s="644"/>
      <c r="DW7" s="644"/>
      <c r="DX7" s="644"/>
      <c r="DY7" s="644"/>
      <c r="DZ7" s="644"/>
      <c r="EA7" s="644"/>
      <c r="EB7" s="644"/>
      <c r="EC7" s="653"/>
    </row>
    <row r="8" spans="2:143" ht="11.25" customHeight="1" x14ac:dyDescent="0.2">
      <c r="B8" s="640" t="s">
        <v>234</v>
      </c>
      <c r="C8" s="641"/>
      <c r="D8" s="641"/>
      <c r="E8" s="641"/>
      <c r="F8" s="641"/>
      <c r="G8" s="641"/>
      <c r="H8" s="641"/>
      <c r="I8" s="641"/>
      <c r="J8" s="641"/>
      <c r="K8" s="641"/>
      <c r="L8" s="641"/>
      <c r="M8" s="641"/>
      <c r="N8" s="641"/>
      <c r="O8" s="641"/>
      <c r="P8" s="641"/>
      <c r="Q8" s="642"/>
      <c r="R8" s="643">
        <v>46328</v>
      </c>
      <c r="S8" s="644"/>
      <c r="T8" s="644"/>
      <c r="U8" s="644"/>
      <c r="V8" s="644"/>
      <c r="W8" s="644"/>
      <c r="X8" s="644"/>
      <c r="Y8" s="645"/>
      <c r="Z8" s="646">
        <v>0.2</v>
      </c>
      <c r="AA8" s="646"/>
      <c r="AB8" s="646"/>
      <c r="AC8" s="646"/>
      <c r="AD8" s="647">
        <v>46328</v>
      </c>
      <c r="AE8" s="647"/>
      <c r="AF8" s="647"/>
      <c r="AG8" s="647"/>
      <c r="AH8" s="647"/>
      <c r="AI8" s="647"/>
      <c r="AJ8" s="647"/>
      <c r="AK8" s="647"/>
      <c r="AL8" s="648">
        <v>0.4</v>
      </c>
      <c r="AM8" s="649"/>
      <c r="AN8" s="649"/>
      <c r="AO8" s="650"/>
      <c r="AP8" s="640" t="s">
        <v>235</v>
      </c>
      <c r="AQ8" s="641"/>
      <c r="AR8" s="641"/>
      <c r="AS8" s="641"/>
      <c r="AT8" s="641"/>
      <c r="AU8" s="641"/>
      <c r="AV8" s="641"/>
      <c r="AW8" s="641"/>
      <c r="AX8" s="641"/>
      <c r="AY8" s="641"/>
      <c r="AZ8" s="641"/>
      <c r="BA8" s="641"/>
      <c r="BB8" s="641"/>
      <c r="BC8" s="641"/>
      <c r="BD8" s="641"/>
      <c r="BE8" s="641"/>
      <c r="BF8" s="642"/>
      <c r="BG8" s="643">
        <v>103295</v>
      </c>
      <c r="BH8" s="644"/>
      <c r="BI8" s="644"/>
      <c r="BJ8" s="644"/>
      <c r="BK8" s="644"/>
      <c r="BL8" s="644"/>
      <c r="BM8" s="644"/>
      <c r="BN8" s="645"/>
      <c r="BO8" s="646">
        <v>1.1000000000000001</v>
      </c>
      <c r="BP8" s="646"/>
      <c r="BQ8" s="646"/>
      <c r="BR8" s="646"/>
      <c r="BS8" s="647" t="s">
        <v>128</v>
      </c>
      <c r="BT8" s="647"/>
      <c r="BU8" s="647"/>
      <c r="BV8" s="647"/>
      <c r="BW8" s="647"/>
      <c r="BX8" s="647"/>
      <c r="BY8" s="647"/>
      <c r="BZ8" s="647"/>
      <c r="CA8" s="647"/>
      <c r="CB8" s="651"/>
      <c r="CD8" s="658" t="s">
        <v>236</v>
      </c>
      <c r="CE8" s="659"/>
      <c r="CF8" s="659"/>
      <c r="CG8" s="659"/>
      <c r="CH8" s="659"/>
      <c r="CI8" s="659"/>
      <c r="CJ8" s="659"/>
      <c r="CK8" s="659"/>
      <c r="CL8" s="659"/>
      <c r="CM8" s="659"/>
      <c r="CN8" s="659"/>
      <c r="CO8" s="659"/>
      <c r="CP8" s="659"/>
      <c r="CQ8" s="660"/>
      <c r="CR8" s="643">
        <v>9247394</v>
      </c>
      <c r="CS8" s="644"/>
      <c r="CT8" s="644"/>
      <c r="CU8" s="644"/>
      <c r="CV8" s="644"/>
      <c r="CW8" s="644"/>
      <c r="CX8" s="644"/>
      <c r="CY8" s="645"/>
      <c r="CZ8" s="646">
        <v>37.700000000000003</v>
      </c>
      <c r="DA8" s="646"/>
      <c r="DB8" s="646"/>
      <c r="DC8" s="646"/>
      <c r="DD8" s="652">
        <v>64857</v>
      </c>
      <c r="DE8" s="644"/>
      <c r="DF8" s="644"/>
      <c r="DG8" s="644"/>
      <c r="DH8" s="644"/>
      <c r="DI8" s="644"/>
      <c r="DJ8" s="644"/>
      <c r="DK8" s="644"/>
      <c r="DL8" s="644"/>
      <c r="DM8" s="644"/>
      <c r="DN8" s="644"/>
      <c r="DO8" s="644"/>
      <c r="DP8" s="645"/>
      <c r="DQ8" s="652">
        <v>4098863</v>
      </c>
      <c r="DR8" s="644"/>
      <c r="DS8" s="644"/>
      <c r="DT8" s="644"/>
      <c r="DU8" s="644"/>
      <c r="DV8" s="644"/>
      <c r="DW8" s="644"/>
      <c r="DX8" s="644"/>
      <c r="DY8" s="644"/>
      <c r="DZ8" s="644"/>
      <c r="EA8" s="644"/>
      <c r="EB8" s="644"/>
      <c r="EC8" s="653"/>
    </row>
    <row r="9" spans="2:143" ht="11.25" customHeight="1" x14ac:dyDescent="0.2">
      <c r="B9" s="640" t="s">
        <v>237</v>
      </c>
      <c r="C9" s="641"/>
      <c r="D9" s="641"/>
      <c r="E9" s="641"/>
      <c r="F9" s="641"/>
      <c r="G9" s="641"/>
      <c r="H9" s="641"/>
      <c r="I9" s="641"/>
      <c r="J9" s="641"/>
      <c r="K9" s="641"/>
      <c r="L9" s="641"/>
      <c r="M9" s="641"/>
      <c r="N9" s="641"/>
      <c r="O9" s="641"/>
      <c r="P9" s="641"/>
      <c r="Q9" s="642"/>
      <c r="R9" s="643">
        <v>54031</v>
      </c>
      <c r="S9" s="644"/>
      <c r="T9" s="644"/>
      <c r="U9" s="644"/>
      <c r="V9" s="644"/>
      <c r="W9" s="644"/>
      <c r="X9" s="644"/>
      <c r="Y9" s="645"/>
      <c r="Z9" s="646">
        <v>0.2</v>
      </c>
      <c r="AA9" s="646"/>
      <c r="AB9" s="646"/>
      <c r="AC9" s="646"/>
      <c r="AD9" s="647">
        <v>54031</v>
      </c>
      <c r="AE9" s="647"/>
      <c r="AF9" s="647"/>
      <c r="AG9" s="647"/>
      <c r="AH9" s="647"/>
      <c r="AI9" s="647"/>
      <c r="AJ9" s="647"/>
      <c r="AK9" s="647"/>
      <c r="AL9" s="648">
        <v>0.4</v>
      </c>
      <c r="AM9" s="649"/>
      <c r="AN9" s="649"/>
      <c r="AO9" s="650"/>
      <c r="AP9" s="640" t="s">
        <v>238</v>
      </c>
      <c r="AQ9" s="641"/>
      <c r="AR9" s="641"/>
      <c r="AS9" s="641"/>
      <c r="AT9" s="641"/>
      <c r="AU9" s="641"/>
      <c r="AV9" s="641"/>
      <c r="AW9" s="641"/>
      <c r="AX9" s="641"/>
      <c r="AY9" s="641"/>
      <c r="AZ9" s="641"/>
      <c r="BA9" s="641"/>
      <c r="BB9" s="641"/>
      <c r="BC9" s="641"/>
      <c r="BD9" s="641"/>
      <c r="BE9" s="641"/>
      <c r="BF9" s="642"/>
      <c r="BG9" s="643">
        <v>3100388</v>
      </c>
      <c r="BH9" s="644"/>
      <c r="BI9" s="644"/>
      <c r="BJ9" s="644"/>
      <c r="BK9" s="644"/>
      <c r="BL9" s="644"/>
      <c r="BM9" s="644"/>
      <c r="BN9" s="645"/>
      <c r="BO9" s="646">
        <v>32.4</v>
      </c>
      <c r="BP9" s="646"/>
      <c r="BQ9" s="646"/>
      <c r="BR9" s="646"/>
      <c r="BS9" s="647" t="s">
        <v>128</v>
      </c>
      <c r="BT9" s="647"/>
      <c r="BU9" s="647"/>
      <c r="BV9" s="647"/>
      <c r="BW9" s="647"/>
      <c r="BX9" s="647"/>
      <c r="BY9" s="647"/>
      <c r="BZ9" s="647"/>
      <c r="CA9" s="647"/>
      <c r="CB9" s="651"/>
      <c r="CD9" s="658" t="s">
        <v>239</v>
      </c>
      <c r="CE9" s="659"/>
      <c r="CF9" s="659"/>
      <c r="CG9" s="659"/>
      <c r="CH9" s="659"/>
      <c r="CI9" s="659"/>
      <c r="CJ9" s="659"/>
      <c r="CK9" s="659"/>
      <c r="CL9" s="659"/>
      <c r="CM9" s="659"/>
      <c r="CN9" s="659"/>
      <c r="CO9" s="659"/>
      <c r="CP9" s="659"/>
      <c r="CQ9" s="660"/>
      <c r="CR9" s="643">
        <v>2166104</v>
      </c>
      <c r="CS9" s="644"/>
      <c r="CT9" s="644"/>
      <c r="CU9" s="644"/>
      <c r="CV9" s="644"/>
      <c r="CW9" s="644"/>
      <c r="CX9" s="644"/>
      <c r="CY9" s="645"/>
      <c r="CZ9" s="646">
        <v>8.8000000000000007</v>
      </c>
      <c r="DA9" s="646"/>
      <c r="DB9" s="646"/>
      <c r="DC9" s="646"/>
      <c r="DD9" s="652">
        <v>15312</v>
      </c>
      <c r="DE9" s="644"/>
      <c r="DF9" s="644"/>
      <c r="DG9" s="644"/>
      <c r="DH9" s="644"/>
      <c r="DI9" s="644"/>
      <c r="DJ9" s="644"/>
      <c r="DK9" s="644"/>
      <c r="DL9" s="644"/>
      <c r="DM9" s="644"/>
      <c r="DN9" s="644"/>
      <c r="DO9" s="644"/>
      <c r="DP9" s="645"/>
      <c r="DQ9" s="652">
        <v>1743417</v>
      </c>
      <c r="DR9" s="644"/>
      <c r="DS9" s="644"/>
      <c r="DT9" s="644"/>
      <c r="DU9" s="644"/>
      <c r="DV9" s="644"/>
      <c r="DW9" s="644"/>
      <c r="DX9" s="644"/>
      <c r="DY9" s="644"/>
      <c r="DZ9" s="644"/>
      <c r="EA9" s="644"/>
      <c r="EB9" s="644"/>
      <c r="EC9" s="653"/>
    </row>
    <row r="10" spans="2:143" ht="11.25" customHeight="1" x14ac:dyDescent="0.2">
      <c r="B10" s="640" t="s">
        <v>240</v>
      </c>
      <c r="C10" s="641"/>
      <c r="D10" s="641"/>
      <c r="E10" s="641"/>
      <c r="F10" s="641"/>
      <c r="G10" s="641"/>
      <c r="H10" s="641"/>
      <c r="I10" s="641"/>
      <c r="J10" s="641"/>
      <c r="K10" s="641"/>
      <c r="L10" s="641"/>
      <c r="M10" s="641"/>
      <c r="N10" s="641"/>
      <c r="O10" s="641"/>
      <c r="P10" s="641"/>
      <c r="Q10" s="642"/>
      <c r="R10" s="643" t="s">
        <v>128</v>
      </c>
      <c r="S10" s="644"/>
      <c r="T10" s="644"/>
      <c r="U10" s="644"/>
      <c r="V10" s="644"/>
      <c r="W10" s="644"/>
      <c r="X10" s="644"/>
      <c r="Y10" s="645"/>
      <c r="Z10" s="646" t="s">
        <v>128</v>
      </c>
      <c r="AA10" s="646"/>
      <c r="AB10" s="646"/>
      <c r="AC10" s="646"/>
      <c r="AD10" s="647" t="s">
        <v>128</v>
      </c>
      <c r="AE10" s="647"/>
      <c r="AF10" s="647"/>
      <c r="AG10" s="647"/>
      <c r="AH10" s="647"/>
      <c r="AI10" s="647"/>
      <c r="AJ10" s="647"/>
      <c r="AK10" s="647"/>
      <c r="AL10" s="648" t="s">
        <v>128</v>
      </c>
      <c r="AM10" s="649"/>
      <c r="AN10" s="649"/>
      <c r="AO10" s="650"/>
      <c r="AP10" s="640" t="s">
        <v>241</v>
      </c>
      <c r="AQ10" s="641"/>
      <c r="AR10" s="641"/>
      <c r="AS10" s="641"/>
      <c r="AT10" s="641"/>
      <c r="AU10" s="641"/>
      <c r="AV10" s="641"/>
      <c r="AW10" s="641"/>
      <c r="AX10" s="641"/>
      <c r="AY10" s="641"/>
      <c r="AZ10" s="641"/>
      <c r="BA10" s="641"/>
      <c r="BB10" s="641"/>
      <c r="BC10" s="641"/>
      <c r="BD10" s="641"/>
      <c r="BE10" s="641"/>
      <c r="BF10" s="642"/>
      <c r="BG10" s="643">
        <v>185760</v>
      </c>
      <c r="BH10" s="644"/>
      <c r="BI10" s="644"/>
      <c r="BJ10" s="644"/>
      <c r="BK10" s="644"/>
      <c r="BL10" s="644"/>
      <c r="BM10" s="644"/>
      <c r="BN10" s="645"/>
      <c r="BO10" s="646">
        <v>1.9</v>
      </c>
      <c r="BP10" s="646"/>
      <c r="BQ10" s="646"/>
      <c r="BR10" s="646"/>
      <c r="BS10" s="647" t="s">
        <v>128</v>
      </c>
      <c r="BT10" s="647"/>
      <c r="BU10" s="647"/>
      <c r="BV10" s="647"/>
      <c r="BW10" s="647"/>
      <c r="BX10" s="647"/>
      <c r="BY10" s="647"/>
      <c r="BZ10" s="647"/>
      <c r="CA10" s="647"/>
      <c r="CB10" s="651"/>
      <c r="CD10" s="658" t="s">
        <v>242</v>
      </c>
      <c r="CE10" s="659"/>
      <c r="CF10" s="659"/>
      <c r="CG10" s="659"/>
      <c r="CH10" s="659"/>
      <c r="CI10" s="659"/>
      <c r="CJ10" s="659"/>
      <c r="CK10" s="659"/>
      <c r="CL10" s="659"/>
      <c r="CM10" s="659"/>
      <c r="CN10" s="659"/>
      <c r="CO10" s="659"/>
      <c r="CP10" s="659"/>
      <c r="CQ10" s="660"/>
      <c r="CR10" s="643">
        <v>130184</v>
      </c>
      <c r="CS10" s="644"/>
      <c r="CT10" s="644"/>
      <c r="CU10" s="644"/>
      <c r="CV10" s="644"/>
      <c r="CW10" s="644"/>
      <c r="CX10" s="644"/>
      <c r="CY10" s="645"/>
      <c r="CZ10" s="646">
        <v>0.5</v>
      </c>
      <c r="DA10" s="646"/>
      <c r="DB10" s="646"/>
      <c r="DC10" s="646"/>
      <c r="DD10" s="652">
        <v>96307</v>
      </c>
      <c r="DE10" s="644"/>
      <c r="DF10" s="644"/>
      <c r="DG10" s="644"/>
      <c r="DH10" s="644"/>
      <c r="DI10" s="644"/>
      <c r="DJ10" s="644"/>
      <c r="DK10" s="644"/>
      <c r="DL10" s="644"/>
      <c r="DM10" s="644"/>
      <c r="DN10" s="644"/>
      <c r="DO10" s="644"/>
      <c r="DP10" s="645"/>
      <c r="DQ10" s="652">
        <v>38666</v>
      </c>
      <c r="DR10" s="644"/>
      <c r="DS10" s="644"/>
      <c r="DT10" s="644"/>
      <c r="DU10" s="644"/>
      <c r="DV10" s="644"/>
      <c r="DW10" s="644"/>
      <c r="DX10" s="644"/>
      <c r="DY10" s="644"/>
      <c r="DZ10" s="644"/>
      <c r="EA10" s="644"/>
      <c r="EB10" s="644"/>
      <c r="EC10" s="653"/>
    </row>
    <row r="11" spans="2:143" ht="11.25" customHeight="1" x14ac:dyDescent="0.2">
      <c r="B11" s="640" t="s">
        <v>243</v>
      </c>
      <c r="C11" s="641"/>
      <c r="D11" s="641"/>
      <c r="E11" s="641"/>
      <c r="F11" s="641"/>
      <c r="G11" s="641"/>
      <c r="H11" s="641"/>
      <c r="I11" s="641"/>
      <c r="J11" s="641"/>
      <c r="K11" s="641"/>
      <c r="L11" s="641"/>
      <c r="M11" s="641"/>
      <c r="N11" s="641"/>
      <c r="O11" s="641"/>
      <c r="P11" s="641"/>
      <c r="Q11" s="642"/>
      <c r="R11" s="643">
        <v>1291283</v>
      </c>
      <c r="S11" s="644"/>
      <c r="T11" s="644"/>
      <c r="U11" s="644"/>
      <c r="V11" s="644"/>
      <c r="W11" s="644"/>
      <c r="X11" s="644"/>
      <c r="Y11" s="645"/>
      <c r="Z11" s="648">
        <v>5</v>
      </c>
      <c r="AA11" s="649"/>
      <c r="AB11" s="649"/>
      <c r="AC11" s="661"/>
      <c r="AD11" s="652">
        <v>1291283</v>
      </c>
      <c r="AE11" s="644"/>
      <c r="AF11" s="644"/>
      <c r="AG11" s="644"/>
      <c r="AH11" s="644"/>
      <c r="AI11" s="644"/>
      <c r="AJ11" s="644"/>
      <c r="AK11" s="645"/>
      <c r="AL11" s="648">
        <v>10.5</v>
      </c>
      <c r="AM11" s="649"/>
      <c r="AN11" s="649"/>
      <c r="AO11" s="650"/>
      <c r="AP11" s="640" t="s">
        <v>244</v>
      </c>
      <c r="AQ11" s="641"/>
      <c r="AR11" s="641"/>
      <c r="AS11" s="641"/>
      <c r="AT11" s="641"/>
      <c r="AU11" s="641"/>
      <c r="AV11" s="641"/>
      <c r="AW11" s="641"/>
      <c r="AX11" s="641"/>
      <c r="AY11" s="641"/>
      <c r="AZ11" s="641"/>
      <c r="BA11" s="641"/>
      <c r="BB11" s="641"/>
      <c r="BC11" s="641"/>
      <c r="BD11" s="641"/>
      <c r="BE11" s="641"/>
      <c r="BF11" s="642"/>
      <c r="BG11" s="643">
        <v>386576</v>
      </c>
      <c r="BH11" s="644"/>
      <c r="BI11" s="644"/>
      <c r="BJ11" s="644"/>
      <c r="BK11" s="644"/>
      <c r="BL11" s="644"/>
      <c r="BM11" s="644"/>
      <c r="BN11" s="645"/>
      <c r="BO11" s="646">
        <v>4</v>
      </c>
      <c r="BP11" s="646"/>
      <c r="BQ11" s="646"/>
      <c r="BR11" s="646"/>
      <c r="BS11" s="647">
        <v>109317</v>
      </c>
      <c r="BT11" s="647"/>
      <c r="BU11" s="647"/>
      <c r="BV11" s="647"/>
      <c r="BW11" s="647"/>
      <c r="BX11" s="647"/>
      <c r="BY11" s="647"/>
      <c r="BZ11" s="647"/>
      <c r="CA11" s="647"/>
      <c r="CB11" s="651"/>
      <c r="CD11" s="658" t="s">
        <v>245</v>
      </c>
      <c r="CE11" s="659"/>
      <c r="CF11" s="659"/>
      <c r="CG11" s="659"/>
      <c r="CH11" s="659"/>
      <c r="CI11" s="659"/>
      <c r="CJ11" s="659"/>
      <c r="CK11" s="659"/>
      <c r="CL11" s="659"/>
      <c r="CM11" s="659"/>
      <c r="CN11" s="659"/>
      <c r="CO11" s="659"/>
      <c r="CP11" s="659"/>
      <c r="CQ11" s="660"/>
      <c r="CR11" s="643">
        <v>538516</v>
      </c>
      <c r="CS11" s="644"/>
      <c r="CT11" s="644"/>
      <c r="CU11" s="644"/>
      <c r="CV11" s="644"/>
      <c r="CW11" s="644"/>
      <c r="CX11" s="644"/>
      <c r="CY11" s="645"/>
      <c r="CZ11" s="646">
        <v>2.2000000000000002</v>
      </c>
      <c r="DA11" s="646"/>
      <c r="DB11" s="646"/>
      <c r="DC11" s="646"/>
      <c r="DD11" s="652">
        <v>132214</v>
      </c>
      <c r="DE11" s="644"/>
      <c r="DF11" s="644"/>
      <c r="DG11" s="644"/>
      <c r="DH11" s="644"/>
      <c r="DI11" s="644"/>
      <c r="DJ11" s="644"/>
      <c r="DK11" s="644"/>
      <c r="DL11" s="644"/>
      <c r="DM11" s="644"/>
      <c r="DN11" s="644"/>
      <c r="DO11" s="644"/>
      <c r="DP11" s="645"/>
      <c r="DQ11" s="652">
        <v>335304</v>
      </c>
      <c r="DR11" s="644"/>
      <c r="DS11" s="644"/>
      <c r="DT11" s="644"/>
      <c r="DU11" s="644"/>
      <c r="DV11" s="644"/>
      <c r="DW11" s="644"/>
      <c r="DX11" s="644"/>
      <c r="DY11" s="644"/>
      <c r="DZ11" s="644"/>
      <c r="EA11" s="644"/>
      <c r="EB11" s="644"/>
      <c r="EC11" s="653"/>
    </row>
    <row r="12" spans="2:143" ht="11.25" customHeight="1" x14ac:dyDescent="0.2">
      <c r="B12" s="640" t="s">
        <v>246</v>
      </c>
      <c r="C12" s="641"/>
      <c r="D12" s="641"/>
      <c r="E12" s="641"/>
      <c r="F12" s="641"/>
      <c r="G12" s="641"/>
      <c r="H12" s="641"/>
      <c r="I12" s="641"/>
      <c r="J12" s="641"/>
      <c r="K12" s="641"/>
      <c r="L12" s="641"/>
      <c r="M12" s="641"/>
      <c r="N12" s="641"/>
      <c r="O12" s="641"/>
      <c r="P12" s="641"/>
      <c r="Q12" s="642"/>
      <c r="R12" s="643">
        <v>3497</v>
      </c>
      <c r="S12" s="644"/>
      <c r="T12" s="644"/>
      <c r="U12" s="644"/>
      <c r="V12" s="644"/>
      <c r="W12" s="644"/>
      <c r="X12" s="644"/>
      <c r="Y12" s="645"/>
      <c r="Z12" s="646">
        <v>0</v>
      </c>
      <c r="AA12" s="646"/>
      <c r="AB12" s="646"/>
      <c r="AC12" s="646"/>
      <c r="AD12" s="647">
        <v>3497</v>
      </c>
      <c r="AE12" s="647"/>
      <c r="AF12" s="647"/>
      <c r="AG12" s="647"/>
      <c r="AH12" s="647"/>
      <c r="AI12" s="647"/>
      <c r="AJ12" s="647"/>
      <c r="AK12" s="647"/>
      <c r="AL12" s="648">
        <v>0</v>
      </c>
      <c r="AM12" s="649"/>
      <c r="AN12" s="649"/>
      <c r="AO12" s="650"/>
      <c r="AP12" s="640" t="s">
        <v>247</v>
      </c>
      <c r="AQ12" s="641"/>
      <c r="AR12" s="641"/>
      <c r="AS12" s="641"/>
      <c r="AT12" s="641"/>
      <c r="AU12" s="641"/>
      <c r="AV12" s="641"/>
      <c r="AW12" s="641"/>
      <c r="AX12" s="641"/>
      <c r="AY12" s="641"/>
      <c r="AZ12" s="641"/>
      <c r="BA12" s="641"/>
      <c r="BB12" s="641"/>
      <c r="BC12" s="641"/>
      <c r="BD12" s="641"/>
      <c r="BE12" s="641"/>
      <c r="BF12" s="642"/>
      <c r="BG12" s="643">
        <v>4456584</v>
      </c>
      <c r="BH12" s="644"/>
      <c r="BI12" s="644"/>
      <c r="BJ12" s="644"/>
      <c r="BK12" s="644"/>
      <c r="BL12" s="644"/>
      <c r="BM12" s="644"/>
      <c r="BN12" s="645"/>
      <c r="BO12" s="646">
        <v>46.6</v>
      </c>
      <c r="BP12" s="646"/>
      <c r="BQ12" s="646"/>
      <c r="BR12" s="646"/>
      <c r="BS12" s="647" t="s">
        <v>128</v>
      </c>
      <c r="BT12" s="647"/>
      <c r="BU12" s="647"/>
      <c r="BV12" s="647"/>
      <c r="BW12" s="647"/>
      <c r="BX12" s="647"/>
      <c r="BY12" s="647"/>
      <c r="BZ12" s="647"/>
      <c r="CA12" s="647"/>
      <c r="CB12" s="651"/>
      <c r="CD12" s="658" t="s">
        <v>248</v>
      </c>
      <c r="CE12" s="659"/>
      <c r="CF12" s="659"/>
      <c r="CG12" s="659"/>
      <c r="CH12" s="659"/>
      <c r="CI12" s="659"/>
      <c r="CJ12" s="659"/>
      <c r="CK12" s="659"/>
      <c r="CL12" s="659"/>
      <c r="CM12" s="659"/>
      <c r="CN12" s="659"/>
      <c r="CO12" s="659"/>
      <c r="CP12" s="659"/>
      <c r="CQ12" s="660"/>
      <c r="CR12" s="643">
        <v>1232746</v>
      </c>
      <c r="CS12" s="644"/>
      <c r="CT12" s="644"/>
      <c r="CU12" s="644"/>
      <c r="CV12" s="644"/>
      <c r="CW12" s="644"/>
      <c r="CX12" s="644"/>
      <c r="CY12" s="645"/>
      <c r="CZ12" s="646">
        <v>5</v>
      </c>
      <c r="DA12" s="646"/>
      <c r="DB12" s="646"/>
      <c r="DC12" s="646"/>
      <c r="DD12" s="652">
        <v>275</v>
      </c>
      <c r="DE12" s="644"/>
      <c r="DF12" s="644"/>
      <c r="DG12" s="644"/>
      <c r="DH12" s="644"/>
      <c r="DI12" s="644"/>
      <c r="DJ12" s="644"/>
      <c r="DK12" s="644"/>
      <c r="DL12" s="644"/>
      <c r="DM12" s="644"/>
      <c r="DN12" s="644"/>
      <c r="DO12" s="644"/>
      <c r="DP12" s="645"/>
      <c r="DQ12" s="652">
        <v>934545</v>
      </c>
      <c r="DR12" s="644"/>
      <c r="DS12" s="644"/>
      <c r="DT12" s="644"/>
      <c r="DU12" s="644"/>
      <c r="DV12" s="644"/>
      <c r="DW12" s="644"/>
      <c r="DX12" s="644"/>
      <c r="DY12" s="644"/>
      <c r="DZ12" s="644"/>
      <c r="EA12" s="644"/>
      <c r="EB12" s="644"/>
      <c r="EC12" s="653"/>
    </row>
    <row r="13" spans="2:143" ht="11.25" customHeight="1" x14ac:dyDescent="0.2">
      <c r="B13" s="640" t="s">
        <v>249</v>
      </c>
      <c r="C13" s="641"/>
      <c r="D13" s="641"/>
      <c r="E13" s="641"/>
      <c r="F13" s="641"/>
      <c r="G13" s="641"/>
      <c r="H13" s="641"/>
      <c r="I13" s="641"/>
      <c r="J13" s="641"/>
      <c r="K13" s="641"/>
      <c r="L13" s="641"/>
      <c r="M13" s="641"/>
      <c r="N13" s="641"/>
      <c r="O13" s="641"/>
      <c r="P13" s="641"/>
      <c r="Q13" s="642"/>
      <c r="R13" s="643" t="s">
        <v>128</v>
      </c>
      <c r="S13" s="644"/>
      <c r="T13" s="644"/>
      <c r="U13" s="644"/>
      <c r="V13" s="644"/>
      <c r="W13" s="644"/>
      <c r="X13" s="644"/>
      <c r="Y13" s="645"/>
      <c r="Z13" s="646" t="s">
        <v>128</v>
      </c>
      <c r="AA13" s="646"/>
      <c r="AB13" s="646"/>
      <c r="AC13" s="646"/>
      <c r="AD13" s="647" t="s">
        <v>128</v>
      </c>
      <c r="AE13" s="647"/>
      <c r="AF13" s="647"/>
      <c r="AG13" s="647"/>
      <c r="AH13" s="647"/>
      <c r="AI13" s="647"/>
      <c r="AJ13" s="647"/>
      <c r="AK13" s="647"/>
      <c r="AL13" s="648" t="s">
        <v>128</v>
      </c>
      <c r="AM13" s="649"/>
      <c r="AN13" s="649"/>
      <c r="AO13" s="650"/>
      <c r="AP13" s="640" t="s">
        <v>250</v>
      </c>
      <c r="AQ13" s="641"/>
      <c r="AR13" s="641"/>
      <c r="AS13" s="641"/>
      <c r="AT13" s="641"/>
      <c r="AU13" s="641"/>
      <c r="AV13" s="641"/>
      <c r="AW13" s="641"/>
      <c r="AX13" s="641"/>
      <c r="AY13" s="641"/>
      <c r="AZ13" s="641"/>
      <c r="BA13" s="641"/>
      <c r="BB13" s="641"/>
      <c r="BC13" s="641"/>
      <c r="BD13" s="641"/>
      <c r="BE13" s="641"/>
      <c r="BF13" s="642"/>
      <c r="BG13" s="643">
        <v>4377535</v>
      </c>
      <c r="BH13" s="644"/>
      <c r="BI13" s="644"/>
      <c r="BJ13" s="644"/>
      <c r="BK13" s="644"/>
      <c r="BL13" s="644"/>
      <c r="BM13" s="644"/>
      <c r="BN13" s="645"/>
      <c r="BO13" s="646">
        <v>45.8</v>
      </c>
      <c r="BP13" s="646"/>
      <c r="BQ13" s="646"/>
      <c r="BR13" s="646"/>
      <c r="BS13" s="647" t="s">
        <v>128</v>
      </c>
      <c r="BT13" s="647"/>
      <c r="BU13" s="647"/>
      <c r="BV13" s="647"/>
      <c r="BW13" s="647"/>
      <c r="BX13" s="647"/>
      <c r="BY13" s="647"/>
      <c r="BZ13" s="647"/>
      <c r="CA13" s="647"/>
      <c r="CB13" s="651"/>
      <c r="CD13" s="658" t="s">
        <v>251</v>
      </c>
      <c r="CE13" s="659"/>
      <c r="CF13" s="659"/>
      <c r="CG13" s="659"/>
      <c r="CH13" s="659"/>
      <c r="CI13" s="659"/>
      <c r="CJ13" s="659"/>
      <c r="CK13" s="659"/>
      <c r="CL13" s="659"/>
      <c r="CM13" s="659"/>
      <c r="CN13" s="659"/>
      <c r="CO13" s="659"/>
      <c r="CP13" s="659"/>
      <c r="CQ13" s="660"/>
      <c r="CR13" s="643">
        <v>1661828</v>
      </c>
      <c r="CS13" s="644"/>
      <c r="CT13" s="644"/>
      <c r="CU13" s="644"/>
      <c r="CV13" s="644"/>
      <c r="CW13" s="644"/>
      <c r="CX13" s="644"/>
      <c r="CY13" s="645"/>
      <c r="CZ13" s="646">
        <v>6.8</v>
      </c>
      <c r="DA13" s="646"/>
      <c r="DB13" s="646"/>
      <c r="DC13" s="646"/>
      <c r="DD13" s="652">
        <v>947281</v>
      </c>
      <c r="DE13" s="644"/>
      <c r="DF13" s="644"/>
      <c r="DG13" s="644"/>
      <c r="DH13" s="644"/>
      <c r="DI13" s="644"/>
      <c r="DJ13" s="644"/>
      <c r="DK13" s="644"/>
      <c r="DL13" s="644"/>
      <c r="DM13" s="644"/>
      <c r="DN13" s="644"/>
      <c r="DO13" s="644"/>
      <c r="DP13" s="645"/>
      <c r="DQ13" s="652">
        <v>938900</v>
      </c>
      <c r="DR13" s="644"/>
      <c r="DS13" s="644"/>
      <c r="DT13" s="644"/>
      <c r="DU13" s="644"/>
      <c r="DV13" s="644"/>
      <c r="DW13" s="644"/>
      <c r="DX13" s="644"/>
      <c r="DY13" s="644"/>
      <c r="DZ13" s="644"/>
      <c r="EA13" s="644"/>
      <c r="EB13" s="644"/>
      <c r="EC13" s="653"/>
    </row>
    <row r="14" spans="2:143" ht="11.25" customHeight="1" x14ac:dyDescent="0.2">
      <c r="B14" s="640" t="s">
        <v>252</v>
      </c>
      <c r="C14" s="641"/>
      <c r="D14" s="641"/>
      <c r="E14" s="641"/>
      <c r="F14" s="641"/>
      <c r="G14" s="641"/>
      <c r="H14" s="641"/>
      <c r="I14" s="641"/>
      <c r="J14" s="641"/>
      <c r="K14" s="641"/>
      <c r="L14" s="641"/>
      <c r="M14" s="641"/>
      <c r="N14" s="641"/>
      <c r="O14" s="641"/>
      <c r="P14" s="641"/>
      <c r="Q14" s="642"/>
      <c r="R14" s="643" t="s">
        <v>128</v>
      </c>
      <c r="S14" s="644"/>
      <c r="T14" s="644"/>
      <c r="U14" s="644"/>
      <c r="V14" s="644"/>
      <c r="W14" s="644"/>
      <c r="X14" s="644"/>
      <c r="Y14" s="645"/>
      <c r="Z14" s="646" t="s">
        <v>128</v>
      </c>
      <c r="AA14" s="646"/>
      <c r="AB14" s="646"/>
      <c r="AC14" s="646"/>
      <c r="AD14" s="647" t="s">
        <v>128</v>
      </c>
      <c r="AE14" s="647"/>
      <c r="AF14" s="647"/>
      <c r="AG14" s="647"/>
      <c r="AH14" s="647"/>
      <c r="AI14" s="647"/>
      <c r="AJ14" s="647"/>
      <c r="AK14" s="647"/>
      <c r="AL14" s="648" t="s">
        <v>128</v>
      </c>
      <c r="AM14" s="649"/>
      <c r="AN14" s="649"/>
      <c r="AO14" s="650"/>
      <c r="AP14" s="640" t="s">
        <v>253</v>
      </c>
      <c r="AQ14" s="641"/>
      <c r="AR14" s="641"/>
      <c r="AS14" s="641"/>
      <c r="AT14" s="641"/>
      <c r="AU14" s="641"/>
      <c r="AV14" s="641"/>
      <c r="AW14" s="641"/>
      <c r="AX14" s="641"/>
      <c r="AY14" s="641"/>
      <c r="AZ14" s="641"/>
      <c r="BA14" s="641"/>
      <c r="BB14" s="641"/>
      <c r="BC14" s="641"/>
      <c r="BD14" s="641"/>
      <c r="BE14" s="641"/>
      <c r="BF14" s="642"/>
      <c r="BG14" s="643">
        <v>185309</v>
      </c>
      <c r="BH14" s="644"/>
      <c r="BI14" s="644"/>
      <c r="BJ14" s="644"/>
      <c r="BK14" s="644"/>
      <c r="BL14" s="644"/>
      <c r="BM14" s="644"/>
      <c r="BN14" s="645"/>
      <c r="BO14" s="646">
        <v>1.9</v>
      </c>
      <c r="BP14" s="646"/>
      <c r="BQ14" s="646"/>
      <c r="BR14" s="646"/>
      <c r="BS14" s="647" t="s">
        <v>128</v>
      </c>
      <c r="BT14" s="647"/>
      <c r="BU14" s="647"/>
      <c r="BV14" s="647"/>
      <c r="BW14" s="647"/>
      <c r="BX14" s="647"/>
      <c r="BY14" s="647"/>
      <c r="BZ14" s="647"/>
      <c r="CA14" s="647"/>
      <c r="CB14" s="651"/>
      <c r="CD14" s="658" t="s">
        <v>254</v>
      </c>
      <c r="CE14" s="659"/>
      <c r="CF14" s="659"/>
      <c r="CG14" s="659"/>
      <c r="CH14" s="659"/>
      <c r="CI14" s="659"/>
      <c r="CJ14" s="659"/>
      <c r="CK14" s="659"/>
      <c r="CL14" s="659"/>
      <c r="CM14" s="659"/>
      <c r="CN14" s="659"/>
      <c r="CO14" s="659"/>
      <c r="CP14" s="659"/>
      <c r="CQ14" s="660"/>
      <c r="CR14" s="643">
        <v>778332</v>
      </c>
      <c r="CS14" s="644"/>
      <c r="CT14" s="644"/>
      <c r="CU14" s="644"/>
      <c r="CV14" s="644"/>
      <c r="CW14" s="644"/>
      <c r="CX14" s="644"/>
      <c r="CY14" s="645"/>
      <c r="CZ14" s="646">
        <v>3.2</v>
      </c>
      <c r="DA14" s="646"/>
      <c r="DB14" s="646"/>
      <c r="DC14" s="646"/>
      <c r="DD14" s="652">
        <v>156255</v>
      </c>
      <c r="DE14" s="644"/>
      <c r="DF14" s="644"/>
      <c r="DG14" s="644"/>
      <c r="DH14" s="644"/>
      <c r="DI14" s="644"/>
      <c r="DJ14" s="644"/>
      <c r="DK14" s="644"/>
      <c r="DL14" s="644"/>
      <c r="DM14" s="644"/>
      <c r="DN14" s="644"/>
      <c r="DO14" s="644"/>
      <c r="DP14" s="645"/>
      <c r="DQ14" s="652">
        <v>602741</v>
      </c>
      <c r="DR14" s="644"/>
      <c r="DS14" s="644"/>
      <c r="DT14" s="644"/>
      <c r="DU14" s="644"/>
      <c r="DV14" s="644"/>
      <c r="DW14" s="644"/>
      <c r="DX14" s="644"/>
      <c r="DY14" s="644"/>
      <c r="DZ14" s="644"/>
      <c r="EA14" s="644"/>
      <c r="EB14" s="644"/>
      <c r="EC14" s="653"/>
    </row>
    <row r="15" spans="2:143" ht="11.25" customHeight="1" x14ac:dyDescent="0.2">
      <c r="B15" s="640" t="s">
        <v>255</v>
      </c>
      <c r="C15" s="641"/>
      <c r="D15" s="641"/>
      <c r="E15" s="641"/>
      <c r="F15" s="641"/>
      <c r="G15" s="641"/>
      <c r="H15" s="641"/>
      <c r="I15" s="641"/>
      <c r="J15" s="641"/>
      <c r="K15" s="641"/>
      <c r="L15" s="641"/>
      <c r="M15" s="641"/>
      <c r="N15" s="641"/>
      <c r="O15" s="641"/>
      <c r="P15" s="641"/>
      <c r="Q15" s="642"/>
      <c r="R15" s="643" t="s">
        <v>128</v>
      </c>
      <c r="S15" s="644"/>
      <c r="T15" s="644"/>
      <c r="U15" s="644"/>
      <c r="V15" s="644"/>
      <c r="W15" s="644"/>
      <c r="X15" s="644"/>
      <c r="Y15" s="645"/>
      <c r="Z15" s="646" t="s">
        <v>128</v>
      </c>
      <c r="AA15" s="646"/>
      <c r="AB15" s="646"/>
      <c r="AC15" s="646"/>
      <c r="AD15" s="647" t="s">
        <v>128</v>
      </c>
      <c r="AE15" s="647"/>
      <c r="AF15" s="647"/>
      <c r="AG15" s="647"/>
      <c r="AH15" s="647"/>
      <c r="AI15" s="647"/>
      <c r="AJ15" s="647"/>
      <c r="AK15" s="647"/>
      <c r="AL15" s="648" t="s">
        <v>128</v>
      </c>
      <c r="AM15" s="649"/>
      <c r="AN15" s="649"/>
      <c r="AO15" s="650"/>
      <c r="AP15" s="640" t="s">
        <v>256</v>
      </c>
      <c r="AQ15" s="641"/>
      <c r="AR15" s="641"/>
      <c r="AS15" s="641"/>
      <c r="AT15" s="641"/>
      <c r="AU15" s="641"/>
      <c r="AV15" s="641"/>
      <c r="AW15" s="641"/>
      <c r="AX15" s="641"/>
      <c r="AY15" s="641"/>
      <c r="AZ15" s="641"/>
      <c r="BA15" s="641"/>
      <c r="BB15" s="641"/>
      <c r="BC15" s="641"/>
      <c r="BD15" s="641"/>
      <c r="BE15" s="641"/>
      <c r="BF15" s="642"/>
      <c r="BG15" s="643">
        <v>380892</v>
      </c>
      <c r="BH15" s="644"/>
      <c r="BI15" s="644"/>
      <c r="BJ15" s="644"/>
      <c r="BK15" s="644"/>
      <c r="BL15" s="644"/>
      <c r="BM15" s="644"/>
      <c r="BN15" s="645"/>
      <c r="BO15" s="646">
        <v>4</v>
      </c>
      <c r="BP15" s="646"/>
      <c r="BQ15" s="646"/>
      <c r="BR15" s="646"/>
      <c r="BS15" s="647" t="s">
        <v>128</v>
      </c>
      <c r="BT15" s="647"/>
      <c r="BU15" s="647"/>
      <c r="BV15" s="647"/>
      <c r="BW15" s="647"/>
      <c r="BX15" s="647"/>
      <c r="BY15" s="647"/>
      <c r="BZ15" s="647"/>
      <c r="CA15" s="647"/>
      <c r="CB15" s="651"/>
      <c r="CD15" s="658" t="s">
        <v>257</v>
      </c>
      <c r="CE15" s="659"/>
      <c r="CF15" s="659"/>
      <c r="CG15" s="659"/>
      <c r="CH15" s="659"/>
      <c r="CI15" s="659"/>
      <c r="CJ15" s="659"/>
      <c r="CK15" s="659"/>
      <c r="CL15" s="659"/>
      <c r="CM15" s="659"/>
      <c r="CN15" s="659"/>
      <c r="CO15" s="659"/>
      <c r="CP15" s="659"/>
      <c r="CQ15" s="660"/>
      <c r="CR15" s="643">
        <v>3414350</v>
      </c>
      <c r="CS15" s="644"/>
      <c r="CT15" s="644"/>
      <c r="CU15" s="644"/>
      <c r="CV15" s="644"/>
      <c r="CW15" s="644"/>
      <c r="CX15" s="644"/>
      <c r="CY15" s="645"/>
      <c r="CZ15" s="646">
        <v>13.9</v>
      </c>
      <c r="DA15" s="646"/>
      <c r="DB15" s="646"/>
      <c r="DC15" s="646"/>
      <c r="DD15" s="652">
        <v>862396</v>
      </c>
      <c r="DE15" s="644"/>
      <c r="DF15" s="644"/>
      <c r="DG15" s="644"/>
      <c r="DH15" s="644"/>
      <c r="DI15" s="644"/>
      <c r="DJ15" s="644"/>
      <c r="DK15" s="644"/>
      <c r="DL15" s="644"/>
      <c r="DM15" s="644"/>
      <c r="DN15" s="644"/>
      <c r="DO15" s="644"/>
      <c r="DP15" s="645"/>
      <c r="DQ15" s="652">
        <v>1920934</v>
      </c>
      <c r="DR15" s="644"/>
      <c r="DS15" s="644"/>
      <c r="DT15" s="644"/>
      <c r="DU15" s="644"/>
      <c r="DV15" s="644"/>
      <c r="DW15" s="644"/>
      <c r="DX15" s="644"/>
      <c r="DY15" s="644"/>
      <c r="DZ15" s="644"/>
      <c r="EA15" s="644"/>
      <c r="EB15" s="644"/>
      <c r="EC15" s="653"/>
    </row>
    <row r="16" spans="2:143" ht="11.25" customHeight="1" x14ac:dyDescent="0.2">
      <c r="B16" s="640" t="s">
        <v>258</v>
      </c>
      <c r="C16" s="641"/>
      <c r="D16" s="641"/>
      <c r="E16" s="641"/>
      <c r="F16" s="641"/>
      <c r="G16" s="641"/>
      <c r="H16" s="641"/>
      <c r="I16" s="641"/>
      <c r="J16" s="641"/>
      <c r="K16" s="641"/>
      <c r="L16" s="641"/>
      <c r="M16" s="641"/>
      <c r="N16" s="641"/>
      <c r="O16" s="641"/>
      <c r="P16" s="641"/>
      <c r="Q16" s="642"/>
      <c r="R16" s="643">
        <v>13698</v>
      </c>
      <c r="S16" s="644"/>
      <c r="T16" s="644"/>
      <c r="U16" s="644"/>
      <c r="V16" s="644"/>
      <c r="W16" s="644"/>
      <c r="X16" s="644"/>
      <c r="Y16" s="645"/>
      <c r="Z16" s="646">
        <v>0.1</v>
      </c>
      <c r="AA16" s="646"/>
      <c r="AB16" s="646"/>
      <c r="AC16" s="646"/>
      <c r="AD16" s="647">
        <v>13698</v>
      </c>
      <c r="AE16" s="647"/>
      <c r="AF16" s="647"/>
      <c r="AG16" s="647"/>
      <c r="AH16" s="647"/>
      <c r="AI16" s="647"/>
      <c r="AJ16" s="647"/>
      <c r="AK16" s="647"/>
      <c r="AL16" s="648">
        <v>0.1</v>
      </c>
      <c r="AM16" s="649"/>
      <c r="AN16" s="649"/>
      <c r="AO16" s="650"/>
      <c r="AP16" s="640" t="s">
        <v>259</v>
      </c>
      <c r="AQ16" s="641"/>
      <c r="AR16" s="641"/>
      <c r="AS16" s="641"/>
      <c r="AT16" s="641"/>
      <c r="AU16" s="641"/>
      <c r="AV16" s="641"/>
      <c r="AW16" s="641"/>
      <c r="AX16" s="641"/>
      <c r="AY16" s="641"/>
      <c r="AZ16" s="641"/>
      <c r="BA16" s="641"/>
      <c r="BB16" s="641"/>
      <c r="BC16" s="641"/>
      <c r="BD16" s="641"/>
      <c r="BE16" s="641"/>
      <c r="BF16" s="642"/>
      <c r="BG16" s="643" t="s">
        <v>128</v>
      </c>
      <c r="BH16" s="644"/>
      <c r="BI16" s="644"/>
      <c r="BJ16" s="644"/>
      <c r="BK16" s="644"/>
      <c r="BL16" s="644"/>
      <c r="BM16" s="644"/>
      <c r="BN16" s="645"/>
      <c r="BO16" s="646" t="s">
        <v>128</v>
      </c>
      <c r="BP16" s="646"/>
      <c r="BQ16" s="646"/>
      <c r="BR16" s="646"/>
      <c r="BS16" s="647" t="s">
        <v>128</v>
      </c>
      <c r="BT16" s="647"/>
      <c r="BU16" s="647"/>
      <c r="BV16" s="647"/>
      <c r="BW16" s="647"/>
      <c r="BX16" s="647"/>
      <c r="BY16" s="647"/>
      <c r="BZ16" s="647"/>
      <c r="CA16" s="647"/>
      <c r="CB16" s="651"/>
      <c r="CD16" s="658" t="s">
        <v>260</v>
      </c>
      <c r="CE16" s="659"/>
      <c r="CF16" s="659"/>
      <c r="CG16" s="659"/>
      <c r="CH16" s="659"/>
      <c r="CI16" s="659"/>
      <c r="CJ16" s="659"/>
      <c r="CK16" s="659"/>
      <c r="CL16" s="659"/>
      <c r="CM16" s="659"/>
      <c r="CN16" s="659"/>
      <c r="CO16" s="659"/>
      <c r="CP16" s="659"/>
      <c r="CQ16" s="660"/>
      <c r="CR16" s="643">
        <v>18623</v>
      </c>
      <c r="CS16" s="644"/>
      <c r="CT16" s="644"/>
      <c r="CU16" s="644"/>
      <c r="CV16" s="644"/>
      <c r="CW16" s="644"/>
      <c r="CX16" s="644"/>
      <c r="CY16" s="645"/>
      <c r="CZ16" s="646">
        <v>0.1</v>
      </c>
      <c r="DA16" s="646"/>
      <c r="DB16" s="646"/>
      <c r="DC16" s="646"/>
      <c r="DD16" s="652" t="s">
        <v>128</v>
      </c>
      <c r="DE16" s="644"/>
      <c r="DF16" s="644"/>
      <c r="DG16" s="644"/>
      <c r="DH16" s="644"/>
      <c r="DI16" s="644"/>
      <c r="DJ16" s="644"/>
      <c r="DK16" s="644"/>
      <c r="DL16" s="644"/>
      <c r="DM16" s="644"/>
      <c r="DN16" s="644"/>
      <c r="DO16" s="644"/>
      <c r="DP16" s="645"/>
      <c r="DQ16" s="652">
        <v>13533</v>
      </c>
      <c r="DR16" s="644"/>
      <c r="DS16" s="644"/>
      <c r="DT16" s="644"/>
      <c r="DU16" s="644"/>
      <c r="DV16" s="644"/>
      <c r="DW16" s="644"/>
      <c r="DX16" s="644"/>
      <c r="DY16" s="644"/>
      <c r="DZ16" s="644"/>
      <c r="EA16" s="644"/>
      <c r="EB16" s="644"/>
      <c r="EC16" s="653"/>
    </row>
    <row r="17" spans="2:133" ht="11.25" customHeight="1" x14ac:dyDescent="0.2">
      <c r="B17" s="640" t="s">
        <v>261</v>
      </c>
      <c r="C17" s="641"/>
      <c r="D17" s="641"/>
      <c r="E17" s="641"/>
      <c r="F17" s="641"/>
      <c r="G17" s="641"/>
      <c r="H17" s="641"/>
      <c r="I17" s="641"/>
      <c r="J17" s="641"/>
      <c r="K17" s="641"/>
      <c r="L17" s="641"/>
      <c r="M17" s="641"/>
      <c r="N17" s="641"/>
      <c r="O17" s="641"/>
      <c r="P17" s="641"/>
      <c r="Q17" s="642"/>
      <c r="R17" s="643">
        <v>136526</v>
      </c>
      <c r="S17" s="644"/>
      <c r="T17" s="644"/>
      <c r="U17" s="644"/>
      <c r="V17" s="644"/>
      <c r="W17" s="644"/>
      <c r="X17" s="644"/>
      <c r="Y17" s="645"/>
      <c r="Z17" s="646">
        <v>0.5</v>
      </c>
      <c r="AA17" s="646"/>
      <c r="AB17" s="646"/>
      <c r="AC17" s="646"/>
      <c r="AD17" s="647">
        <v>136526</v>
      </c>
      <c r="AE17" s="647"/>
      <c r="AF17" s="647"/>
      <c r="AG17" s="647"/>
      <c r="AH17" s="647"/>
      <c r="AI17" s="647"/>
      <c r="AJ17" s="647"/>
      <c r="AK17" s="647"/>
      <c r="AL17" s="648">
        <v>1.1000000000000001</v>
      </c>
      <c r="AM17" s="649"/>
      <c r="AN17" s="649"/>
      <c r="AO17" s="650"/>
      <c r="AP17" s="640" t="s">
        <v>262</v>
      </c>
      <c r="AQ17" s="641"/>
      <c r="AR17" s="641"/>
      <c r="AS17" s="641"/>
      <c r="AT17" s="641"/>
      <c r="AU17" s="641"/>
      <c r="AV17" s="641"/>
      <c r="AW17" s="641"/>
      <c r="AX17" s="641"/>
      <c r="AY17" s="641"/>
      <c r="AZ17" s="641"/>
      <c r="BA17" s="641"/>
      <c r="BB17" s="641"/>
      <c r="BC17" s="641"/>
      <c r="BD17" s="641"/>
      <c r="BE17" s="641"/>
      <c r="BF17" s="642"/>
      <c r="BG17" s="643" t="s">
        <v>128</v>
      </c>
      <c r="BH17" s="644"/>
      <c r="BI17" s="644"/>
      <c r="BJ17" s="644"/>
      <c r="BK17" s="644"/>
      <c r="BL17" s="644"/>
      <c r="BM17" s="644"/>
      <c r="BN17" s="645"/>
      <c r="BO17" s="646" t="s">
        <v>128</v>
      </c>
      <c r="BP17" s="646"/>
      <c r="BQ17" s="646"/>
      <c r="BR17" s="646"/>
      <c r="BS17" s="647" t="s">
        <v>128</v>
      </c>
      <c r="BT17" s="647"/>
      <c r="BU17" s="647"/>
      <c r="BV17" s="647"/>
      <c r="BW17" s="647"/>
      <c r="BX17" s="647"/>
      <c r="BY17" s="647"/>
      <c r="BZ17" s="647"/>
      <c r="CA17" s="647"/>
      <c r="CB17" s="651"/>
      <c r="CD17" s="658" t="s">
        <v>263</v>
      </c>
      <c r="CE17" s="659"/>
      <c r="CF17" s="659"/>
      <c r="CG17" s="659"/>
      <c r="CH17" s="659"/>
      <c r="CI17" s="659"/>
      <c r="CJ17" s="659"/>
      <c r="CK17" s="659"/>
      <c r="CL17" s="659"/>
      <c r="CM17" s="659"/>
      <c r="CN17" s="659"/>
      <c r="CO17" s="659"/>
      <c r="CP17" s="659"/>
      <c r="CQ17" s="660"/>
      <c r="CR17" s="643">
        <v>1861709</v>
      </c>
      <c r="CS17" s="644"/>
      <c r="CT17" s="644"/>
      <c r="CU17" s="644"/>
      <c r="CV17" s="644"/>
      <c r="CW17" s="644"/>
      <c r="CX17" s="644"/>
      <c r="CY17" s="645"/>
      <c r="CZ17" s="646">
        <v>7.6</v>
      </c>
      <c r="DA17" s="646"/>
      <c r="DB17" s="646"/>
      <c r="DC17" s="646"/>
      <c r="DD17" s="652" t="s">
        <v>128</v>
      </c>
      <c r="DE17" s="644"/>
      <c r="DF17" s="644"/>
      <c r="DG17" s="644"/>
      <c r="DH17" s="644"/>
      <c r="DI17" s="644"/>
      <c r="DJ17" s="644"/>
      <c r="DK17" s="644"/>
      <c r="DL17" s="644"/>
      <c r="DM17" s="644"/>
      <c r="DN17" s="644"/>
      <c r="DO17" s="644"/>
      <c r="DP17" s="645"/>
      <c r="DQ17" s="652">
        <v>1827643</v>
      </c>
      <c r="DR17" s="644"/>
      <c r="DS17" s="644"/>
      <c r="DT17" s="644"/>
      <c r="DU17" s="644"/>
      <c r="DV17" s="644"/>
      <c r="DW17" s="644"/>
      <c r="DX17" s="644"/>
      <c r="DY17" s="644"/>
      <c r="DZ17" s="644"/>
      <c r="EA17" s="644"/>
      <c r="EB17" s="644"/>
      <c r="EC17" s="653"/>
    </row>
    <row r="18" spans="2:133" ht="11.25" customHeight="1" x14ac:dyDescent="0.2">
      <c r="B18" s="640" t="s">
        <v>264</v>
      </c>
      <c r="C18" s="641"/>
      <c r="D18" s="641"/>
      <c r="E18" s="641"/>
      <c r="F18" s="641"/>
      <c r="G18" s="641"/>
      <c r="H18" s="641"/>
      <c r="I18" s="641"/>
      <c r="J18" s="641"/>
      <c r="K18" s="641"/>
      <c r="L18" s="641"/>
      <c r="M18" s="641"/>
      <c r="N18" s="641"/>
      <c r="O18" s="641"/>
      <c r="P18" s="641"/>
      <c r="Q18" s="642"/>
      <c r="R18" s="643">
        <v>132456</v>
      </c>
      <c r="S18" s="644"/>
      <c r="T18" s="644"/>
      <c r="U18" s="644"/>
      <c r="V18" s="644"/>
      <c r="W18" s="644"/>
      <c r="X18" s="644"/>
      <c r="Y18" s="645"/>
      <c r="Z18" s="646">
        <v>0.5</v>
      </c>
      <c r="AA18" s="646"/>
      <c r="AB18" s="646"/>
      <c r="AC18" s="646"/>
      <c r="AD18" s="647">
        <v>126969</v>
      </c>
      <c r="AE18" s="647"/>
      <c r="AF18" s="647"/>
      <c r="AG18" s="647"/>
      <c r="AH18" s="647"/>
      <c r="AI18" s="647"/>
      <c r="AJ18" s="647"/>
      <c r="AK18" s="647"/>
      <c r="AL18" s="648">
        <v>1</v>
      </c>
      <c r="AM18" s="649"/>
      <c r="AN18" s="649"/>
      <c r="AO18" s="650"/>
      <c r="AP18" s="640" t="s">
        <v>265</v>
      </c>
      <c r="AQ18" s="641"/>
      <c r="AR18" s="641"/>
      <c r="AS18" s="641"/>
      <c r="AT18" s="641"/>
      <c r="AU18" s="641"/>
      <c r="AV18" s="641"/>
      <c r="AW18" s="641"/>
      <c r="AX18" s="641"/>
      <c r="AY18" s="641"/>
      <c r="AZ18" s="641"/>
      <c r="BA18" s="641"/>
      <c r="BB18" s="641"/>
      <c r="BC18" s="641"/>
      <c r="BD18" s="641"/>
      <c r="BE18" s="641"/>
      <c r="BF18" s="642"/>
      <c r="BG18" s="643" t="s">
        <v>128</v>
      </c>
      <c r="BH18" s="644"/>
      <c r="BI18" s="644"/>
      <c r="BJ18" s="644"/>
      <c r="BK18" s="644"/>
      <c r="BL18" s="644"/>
      <c r="BM18" s="644"/>
      <c r="BN18" s="645"/>
      <c r="BO18" s="646" t="s">
        <v>128</v>
      </c>
      <c r="BP18" s="646"/>
      <c r="BQ18" s="646"/>
      <c r="BR18" s="646"/>
      <c r="BS18" s="647" t="s">
        <v>128</v>
      </c>
      <c r="BT18" s="647"/>
      <c r="BU18" s="647"/>
      <c r="BV18" s="647"/>
      <c r="BW18" s="647"/>
      <c r="BX18" s="647"/>
      <c r="BY18" s="647"/>
      <c r="BZ18" s="647"/>
      <c r="CA18" s="647"/>
      <c r="CB18" s="651"/>
      <c r="CD18" s="658" t="s">
        <v>266</v>
      </c>
      <c r="CE18" s="659"/>
      <c r="CF18" s="659"/>
      <c r="CG18" s="659"/>
      <c r="CH18" s="659"/>
      <c r="CI18" s="659"/>
      <c r="CJ18" s="659"/>
      <c r="CK18" s="659"/>
      <c r="CL18" s="659"/>
      <c r="CM18" s="659"/>
      <c r="CN18" s="659"/>
      <c r="CO18" s="659"/>
      <c r="CP18" s="659"/>
      <c r="CQ18" s="660"/>
      <c r="CR18" s="643" t="s">
        <v>128</v>
      </c>
      <c r="CS18" s="644"/>
      <c r="CT18" s="644"/>
      <c r="CU18" s="644"/>
      <c r="CV18" s="644"/>
      <c r="CW18" s="644"/>
      <c r="CX18" s="644"/>
      <c r="CY18" s="645"/>
      <c r="CZ18" s="646" t="s">
        <v>128</v>
      </c>
      <c r="DA18" s="646"/>
      <c r="DB18" s="646"/>
      <c r="DC18" s="646"/>
      <c r="DD18" s="652" t="s">
        <v>128</v>
      </c>
      <c r="DE18" s="644"/>
      <c r="DF18" s="644"/>
      <c r="DG18" s="644"/>
      <c r="DH18" s="644"/>
      <c r="DI18" s="644"/>
      <c r="DJ18" s="644"/>
      <c r="DK18" s="644"/>
      <c r="DL18" s="644"/>
      <c r="DM18" s="644"/>
      <c r="DN18" s="644"/>
      <c r="DO18" s="644"/>
      <c r="DP18" s="645"/>
      <c r="DQ18" s="652" t="s">
        <v>128</v>
      </c>
      <c r="DR18" s="644"/>
      <c r="DS18" s="644"/>
      <c r="DT18" s="644"/>
      <c r="DU18" s="644"/>
      <c r="DV18" s="644"/>
      <c r="DW18" s="644"/>
      <c r="DX18" s="644"/>
      <c r="DY18" s="644"/>
      <c r="DZ18" s="644"/>
      <c r="EA18" s="644"/>
      <c r="EB18" s="644"/>
      <c r="EC18" s="653"/>
    </row>
    <row r="19" spans="2:133" ht="11.25" customHeight="1" x14ac:dyDescent="0.2">
      <c r="B19" s="640" t="s">
        <v>267</v>
      </c>
      <c r="C19" s="641"/>
      <c r="D19" s="641"/>
      <c r="E19" s="641"/>
      <c r="F19" s="641"/>
      <c r="G19" s="641"/>
      <c r="H19" s="641"/>
      <c r="I19" s="641"/>
      <c r="J19" s="641"/>
      <c r="K19" s="641"/>
      <c r="L19" s="641"/>
      <c r="M19" s="641"/>
      <c r="N19" s="641"/>
      <c r="O19" s="641"/>
      <c r="P19" s="641"/>
      <c r="Q19" s="642"/>
      <c r="R19" s="643">
        <v>72058</v>
      </c>
      <c r="S19" s="644"/>
      <c r="T19" s="644"/>
      <c r="U19" s="644"/>
      <c r="V19" s="644"/>
      <c r="W19" s="644"/>
      <c r="X19" s="644"/>
      <c r="Y19" s="645"/>
      <c r="Z19" s="646">
        <v>0.3</v>
      </c>
      <c r="AA19" s="646"/>
      <c r="AB19" s="646"/>
      <c r="AC19" s="646"/>
      <c r="AD19" s="647">
        <v>72058</v>
      </c>
      <c r="AE19" s="647"/>
      <c r="AF19" s="647"/>
      <c r="AG19" s="647"/>
      <c r="AH19" s="647"/>
      <c r="AI19" s="647"/>
      <c r="AJ19" s="647"/>
      <c r="AK19" s="647"/>
      <c r="AL19" s="648">
        <v>0.6</v>
      </c>
      <c r="AM19" s="649"/>
      <c r="AN19" s="649"/>
      <c r="AO19" s="650"/>
      <c r="AP19" s="640" t="s">
        <v>268</v>
      </c>
      <c r="AQ19" s="641"/>
      <c r="AR19" s="641"/>
      <c r="AS19" s="641"/>
      <c r="AT19" s="641"/>
      <c r="AU19" s="641"/>
      <c r="AV19" s="641"/>
      <c r="AW19" s="641"/>
      <c r="AX19" s="641"/>
      <c r="AY19" s="641"/>
      <c r="AZ19" s="641"/>
      <c r="BA19" s="641"/>
      <c r="BB19" s="641"/>
      <c r="BC19" s="641"/>
      <c r="BD19" s="641"/>
      <c r="BE19" s="641"/>
      <c r="BF19" s="642"/>
      <c r="BG19" s="643">
        <v>764163</v>
      </c>
      <c r="BH19" s="644"/>
      <c r="BI19" s="644"/>
      <c r="BJ19" s="644"/>
      <c r="BK19" s="644"/>
      <c r="BL19" s="644"/>
      <c r="BM19" s="644"/>
      <c r="BN19" s="645"/>
      <c r="BO19" s="646">
        <v>8</v>
      </c>
      <c r="BP19" s="646"/>
      <c r="BQ19" s="646"/>
      <c r="BR19" s="646"/>
      <c r="BS19" s="647" t="s">
        <v>128</v>
      </c>
      <c r="BT19" s="647"/>
      <c r="BU19" s="647"/>
      <c r="BV19" s="647"/>
      <c r="BW19" s="647"/>
      <c r="BX19" s="647"/>
      <c r="BY19" s="647"/>
      <c r="BZ19" s="647"/>
      <c r="CA19" s="647"/>
      <c r="CB19" s="651"/>
      <c r="CD19" s="658" t="s">
        <v>269</v>
      </c>
      <c r="CE19" s="659"/>
      <c r="CF19" s="659"/>
      <c r="CG19" s="659"/>
      <c r="CH19" s="659"/>
      <c r="CI19" s="659"/>
      <c r="CJ19" s="659"/>
      <c r="CK19" s="659"/>
      <c r="CL19" s="659"/>
      <c r="CM19" s="659"/>
      <c r="CN19" s="659"/>
      <c r="CO19" s="659"/>
      <c r="CP19" s="659"/>
      <c r="CQ19" s="660"/>
      <c r="CR19" s="643" t="s">
        <v>128</v>
      </c>
      <c r="CS19" s="644"/>
      <c r="CT19" s="644"/>
      <c r="CU19" s="644"/>
      <c r="CV19" s="644"/>
      <c r="CW19" s="644"/>
      <c r="CX19" s="644"/>
      <c r="CY19" s="645"/>
      <c r="CZ19" s="646" t="s">
        <v>128</v>
      </c>
      <c r="DA19" s="646"/>
      <c r="DB19" s="646"/>
      <c r="DC19" s="646"/>
      <c r="DD19" s="652" t="s">
        <v>128</v>
      </c>
      <c r="DE19" s="644"/>
      <c r="DF19" s="644"/>
      <c r="DG19" s="644"/>
      <c r="DH19" s="644"/>
      <c r="DI19" s="644"/>
      <c r="DJ19" s="644"/>
      <c r="DK19" s="644"/>
      <c r="DL19" s="644"/>
      <c r="DM19" s="644"/>
      <c r="DN19" s="644"/>
      <c r="DO19" s="644"/>
      <c r="DP19" s="645"/>
      <c r="DQ19" s="652" t="s">
        <v>128</v>
      </c>
      <c r="DR19" s="644"/>
      <c r="DS19" s="644"/>
      <c r="DT19" s="644"/>
      <c r="DU19" s="644"/>
      <c r="DV19" s="644"/>
      <c r="DW19" s="644"/>
      <c r="DX19" s="644"/>
      <c r="DY19" s="644"/>
      <c r="DZ19" s="644"/>
      <c r="EA19" s="644"/>
      <c r="EB19" s="644"/>
      <c r="EC19" s="653"/>
    </row>
    <row r="20" spans="2:133" ht="11.25" customHeight="1" x14ac:dyDescent="0.2">
      <c r="B20" s="640" t="s">
        <v>270</v>
      </c>
      <c r="C20" s="641"/>
      <c r="D20" s="641"/>
      <c r="E20" s="641"/>
      <c r="F20" s="641"/>
      <c r="G20" s="641"/>
      <c r="H20" s="641"/>
      <c r="I20" s="641"/>
      <c r="J20" s="641"/>
      <c r="K20" s="641"/>
      <c r="L20" s="641"/>
      <c r="M20" s="641"/>
      <c r="N20" s="641"/>
      <c r="O20" s="641"/>
      <c r="P20" s="641"/>
      <c r="Q20" s="642"/>
      <c r="R20" s="643">
        <v>4934</v>
      </c>
      <c r="S20" s="644"/>
      <c r="T20" s="644"/>
      <c r="U20" s="644"/>
      <c r="V20" s="644"/>
      <c r="W20" s="644"/>
      <c r="X20" s="644"/>
      <c r="Y20" s="645"/>
      <c r="Z20" s="646">
        <v>0</v>
      </c>
      <c r="AA20" s="646"/>
      <c r="AB20" s="646"/>
      <c r="AC20" s="646"/>
      <c r="AD20" s="647">
        <v>4934</v>
      </c>
      <c r="AE20" s="647"/>
      <c r="AF20" s="647"/>
      <c r="AG20" s="647"/>
      <c r="AH20" s="647"/>
      <c r="AI20" s="647"/>
      <c r="AJ20" s="647"/>
      <c r="AK20" s="647"/>
      <c r="AL20" s="648">
        <v>0</v>
      </c>
      <c r="AM20" s="649"/>
      <c r="AN20" s="649"/>
      <c r="AO20" s="650"/>
      <c r="AP20" s="640" t="s">
        <v>271</v>
      </c>
      <c r="AQ20" s="641"/>
      <c r="AR20" s="641"/>
      <c r="AS20" s="641"/>
      <c r="AT20" s="641"/>
      <c r="AU20" s="641"/>
      <c r="AV20" s="641"/>
      <c r="AW20" s="641"/>
      <c r="AX20" s="641"/>
      <c r="AY20" s="641"/>
      <c r="AZ20" s="641"/>
      <c r="BA20" s="641"/>
      <c r="BB20" s="641"/>
      <c r="BC20" s="641"/>
      <c r="BD20" s="641"/>
      <c r="BE20" s="641"/>
      <c r="BF20" s="642"/>
      <c r="BG20" s="643">
        <v>764163</v>
      </c>
      <c r="BH20" s="644"/>
      <c r="BI20" s="644"/>
      <c r="BJ20" s="644"/>
      <c r="BK20" s="644"/>
      <c r="BL20" s="644"/>
      <c r="BM20" s="644"/>
      <c r="BN20" s="645"/>
      <c r="BO20" s="646">
        <v>8</v>
      </c>
      <c r="BP20" s="646"/>
      <c r="BQ20" s="646"/>
      <c r="BR20" s="646"/>
      <c r="BS20" s="647" t="s">
        <v>128</v>
      </c>
      <c r="BT20" s="647"/>
      <c r="BU20" s="647"/>
      <c r="BV20" s="647"/>
      <c r="BW20" s="647"/>
      <c r="BX20" s="647"/>
      <c r="BY20" s="647"/>
      <c r="BZ20" s="647"/>
      <c r="CA20" s="647"/>
      <c r="CB20" s="651"/>
      <c r="CD20" s="658" t="s">
        <v>272</v>
      </c>
      <c r="CE20" s="659"/>
      <c r="CF20" s="659"/>
      <c r="CG20" s="659"/>
      <c r="CH20" s="659"/>
      <c r="CI20" s="659"/>
      <c r="CJ20" s="659"/>
      <c r="CK20" s="659"/>
      <c r="CL20" s="659"/>
      <c r="CM20" s="659"/>
      <c r="CN20" s="659"/>
      <c r="CO20" s="659"/>
      <c r="CP20" s="659"/>
      <c r="CQ20" s="660"/>
      <c r="CR20" s="643">
        <v>24522104</v>
      </c>
      <c r="CS20" s="644"/>
      <c r="CT20" s="644"/>
      <c r="CU20" s="644"/>
      <c r="CV20" s="644"/>
      <c r="CW20" s="644"/>
      <c r="CX20" s="644"/>
      <c r="CY20" s="645"/>
      <c r="CZ20" s="646">
        <v>100</v>
      </c>
      <c r="DA20" s="646"/>
      <c r="DB20" s="646"/>
      <c r="DC20" s="646"/>
      <c r="DD20" s="652">
        <v>2295945</v>
      </c>
      <c r="DE20" s="644"/>
      <c r="DF20" s="644"/>
      <c r="DG20" s="644"/>
      <c r="DH20" s="644"/>
      <c r="DI20" s="644"/>
      <c r="DJ20" s="644"/>
      <c r="DK20" s="644"/>
      <c r="DL20" s="644"/>
      <c r="DM20" s="644"/>
      <c r="DN20" s="644"/>
      <c r="DO20" s="644"/>
      <c r="DP20" s="645"/>
      <c r="DQ20" s="652">
        <v>15599374</v>
      </c>
      <c r="DR20" s="644"/>
      <c r="DS20" s="644"/>
      <c r="DT20" s="644"/>
      <c r="DU20" s="644"/>
      <c r="DV20" s="644"/>
      <c r="DW20" s="644"/>
      <c r="DX20" s="644"/>
      <c r="DY20" s="644"/>
      <c r="DZ20" s="644"/>
      <c r="EA20" s="644"/>
      <c r="EB20" s="644"/>
      <c r="EC20" s="653"/>
    </row>
    <row r="21" spans="2:133" ht="11.25" customHeight="1" x14ac:dyDescent="0.2">
      <c r="B21" s="640" t="s">
        <v>273</v>
      </c>
      <c r="C21" s="641"/>
      <c r="D21" s="641"/>
      <c r="E21" s="641"/>
      <c r="F21" s="641"/>
      <c r="G21" s="641"/>
      <c r="H21" s="641"/>
      <c r="I21" s="641"/>
      <c r="J21" s="641"/>
      <c r="K21" s="641"/>
      <c r="L21" s="641"/>
      <c r="M21" s="641"/>
      <c r="N21" s="641"/>
      <c r="O21" s="641"/>
      <c r="P21" s="641"/>
      <c r="Q21" s="642"/>
      <c r="R21" s="643">
        <v>3171</v>
      </c>
      <c r="S21" s="644"/>
      <c r="T21" s="644"/>
      <c r="U21" s="644"/>
      <c r="V21" s="644"/>
      <c r="W21" s="644"/>
      <c r="X21" s="644"/>
      <c r="Y21" s="645"/>
      <c r="Z21" s="646">
        <v>0</v>
      </c>
      <c r="AA21" s="646"/>
      <c r="AB21" s="646"/>
      <c r="AC21" s="646"/>
      <c r="AD21" s="647">
        <v>3171</v>
      </c>
      <c r="AE21" s="647"/>
      <c r="AF21" s="647"/>
      <c r="AG21" s="647"/>
      <c r="AH21" s="647"/>
      <c r="AI21" s="647"/>
      <c r="AJ21" s="647"/>
      <c r="AK21" s="647"/>
      <c r="AL21" s="648">
        <v>0</v>
      </c>
      <c r="AM21" s="649"/>
      <c r="AN21" s="649"/>
      <c r="AO21" s="650"/>
      <c r="AP21" s="662" t="s">
        <v>274</v>
      </c>
      <c r="AQ21" s="663"/>
      <c r="AR21" s="663"/>
      <c r="AS21" s="663"/>
      <c r="AT21" s="663"/>
      <c r="AU21" s="663"/>
      <c r="AV21" s="663"/>
      <c r="AW21" s="663"/>
      <c r="AX21" s="663"/>
      <c r="AY21" s="663"/>
      <c r="AZ21" s="663"/>
      <c r="BA21" s="663"/>
      <c r="BB21" s="663"/>
      <c r="BC21" s="663"/>
      <c r="BD21" s="663"/>
      <c r="BE21" s="663"/>
      <c r="BF21" s="664"/>
      <c r="BG21" s="643">
        <v>2206</v>
      </c>
      <c r="BH21" s="644"/>
      <c r="BI21" s="644"/>
      <c r="BJ21" s="644"/>
      <c r="BK21" s="644"/>
      <c r="BL21" s="644"/>
      <c r="BM21" s="644"/>
      <c r="BN21" s="645"/>
      <c r="BO21" s="646">
        <v>0</v>
      </c>
      <c r="BP21" s="646"/>
      <c r="BQ21" s="646"/>
      <c r="BR21" s="646"/>
      <c r="BS21" s="647" t="s">
        <v>128</v>
      </c>
      <c r="BT21" s="647"/>
      <c r="BU21" s="647"/>
      <c r="BV21" s="647"/>
      <c r="BW21" s="647"/>
      <c r="BX21" s="647"/>
      <c r="BY21" s="647"/>
      <c r="BZ21" s="647"/>
      <c r="CA21" s="647"/>
      <c r="CB21" s="651"/>
      <c r="CD21" s="671"/>
      <c r="CE21" s="672"/>
      <c r="CF21" s="672"/>
      <c r="CG21" s="672"/>
      <c r="CH21" s="672"/>
      <c r="CI21" s="672"/>
      <c r="CJ21" s="672"/>
      <c r="CK21" s="672"/>
      <c r="CL21" s="672"/>
      <c r="CM21" s="672"/>
      <c r="CN21" s="672"/>
      <c r="CO21" s="672"/>
      <c r="CP21" s="672"/>
      <c r="CQ21" s="673"/>
      <c r="CR21" s="674"/>
      <c r="CS21" s="666"/>
      <c r="CT21" s="666"/>
      <c r="CU21" s="666"/>
      <c r="CV21" s="666"/>
      <c r="CW21" s="666"/>
      <c r="CX21" s="666"/>
      <c r="CY21" s="675"/>
      <c r="CZ21" s="676"/>
      <c r="DA21" s="676"/>
      <c r="DB21" s="676"/>
      <c r="DC21" s="676"/>
      <c r="DD21" s="665"/>
      <c r="DE21" s="666"/>
      <c r="DF21" s="666"/>
      <c r="DG21" s="666"/>
      <c r="DH21" s="666"/>
      <c r="DI21" s="666"/>
      <c r="DJ21" s="666"/>
      <c r="DK21" s="666"/>
      <c r="DL21" s="666"/>
      <c r="DM21" s="666"/>
      <c r="DN21" s="666"/>
      <c r="DO21" s="666"/>
      <c r="DP21" s="675"/>
      <c r="DQ21" s="665"/>
      <c r="DR21" s="666"/>
      <c r="DS21" s="666"/>
      <c r="DT21" s="666"/>
      <c r="DU21" s="666"/>
      <c r="DV21" s="666"/>
      <c r="DW21" s="666"/>
      <c r="DX21" s="666"/>
      <c r="DY21" s="666"/>
      <c r="DZ21" s="666"/>
      <c r="EA21" s="666"/>
      <c r="EB21" s="666"/>
      <c r="EC21" s="667"/>
    </row>
    <row r="22" spans="2:133" ht="11.25" customHeight="1" x14ac:dyDescent="0.2">
      <c r="B22" s="668" t="s">
        <v>275</v>
      </c>
      <c r="C22" s="669"/>
      <c r="D22" s="669"/>
      <c r="E22" s="669"/>
      <c r="F22" s="669"/>
      <c r="G22" s="669"/>
      <c r="H22" s="669"/>
      <c r="I22" s="669"/>
      <c r="J22" s="669"/>
      <c r="K22" s="669"/>
      <c r="L22" s="669"/>
      <c r="M22" s="669"/>
      <c r="N22" s="669"/>
      <c r="O22" s="669"/>
      <c r="P22" s="669"/>
      <c r="Q22" s="670"/>
      <c r="R22" s="643">
        <v>52293</v>
      </c>
      <c r="S22" s="644"/>
      <c r="T22" s="644"/>
      <c r="U22" s="644"/>
      <c r="V22" s="644"/>
      <c r="W22" s="644"/>
      <c r="X22" s="644"/>
      <c r="Y22" s="645"/>
      <c r="Z22" s="646">
        <v>0.2</v>
      </c>
      <c r="AA22" s="646"/>
      <c r="AB22" s="646"/>
      <c r="AC22" s="646"/>
      <c r="AD22" s="647">
        <v>46806</v>
      </c>
      <c r="AE22" s="647"/>
      <c r="AF22" s="647"/>
      <c r="AG22" s="647"/>
      <c r="AH22" s="647"/>
      <c r="AI22" s="647"/>
      <c r="AJ22" s="647"/>
      <c r="AK22" s="647"/>
      <c r="AL22" s="648">
        <v>0.40000000596046448</v>
      </c>
      <c r="AM22" s="649"/>
      <c r="AN22" s="649"/>
      <c r="AO22" s="650"/>
      <c r="AP22" s="662" t="s">
        <v>276</v>
      </c>
      <c r="AQ22" s="663"/>
      <c r="AR22" s="663"/>
      <c r="AS22" s="663"/>
      <c r="AT22" s="663"/>
      <c r="AU22" s="663"/>
      <c r="AV22" s="663"/>
      <c r="AW22" s="663"/>
      <c r="AX22" s="663"/>
      <c r="AY22" s="663"/>
      <c r="AZ22" s="663"/>
      <c r="BA22" s="663"/>
      <c r="BB22" s="663"/>
      <c r="BC22" s="663"/>
      <c r="BD22" s="663"/>
      <c r="BE22" s="663"/>
      <c r="BF22" s="664"/>
      <c r="BG22" s="643" t="s">
        <v>128</v>
      </c>
      <c r="BH22" s="644"/>
      <c r="BI22" s="644"/>
      <c r="BJ22" s="644"/>
      <c r="BK22" s="644"/>
      <c r="BL22" s="644"/>
      <c r="BM22" s="644"/>
      <c r="BN22" s="645"/>
      <c r="BO22" s="646" t="s">
        <v>128</v>
      </c>
      <c r="BP22" s="646"/>
      <c r="BQ22" s="646"/>
      <c r="BR22" s="646"/>
      <c r="BS22" s="647" t="s">
        <v>128</v>
      </c>
      <c r="BT22" s="647"/>
      <c r="BU22" s="647"/>
      <c r="BV22" s="647"/>
      <c r="BW22" s="647"/>
      <c r="BX22" s="647"/>
      <c r="BY22" s="647"/>
      <c r="BZ22" s="647"/>
      <c r="CA22" s="647"/>
      <c r="CB22" s="651"/>
      <c r="CD22" s="625" t="s">
        <v>277</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2">
      <c r="B23" s="640" t="s">
        <v>278</v>
      </c>
      <c r="C23" s="641"/>
      <c r="D23" s="641"/>
      <c r="E23" s="641"/>
      <c r="F23" s="641"/>
      <c r="G23" s="641"/>
      <c r="H23" s="641"/>
      <c r="I23" s="641"/>
      <c r="J23" s="641"/>
      <c r="K23" s="641"/>
      <c r="L23" s="641"/>
      <c r="M23" s="641"/>
      <c r="N23" s="641"/>
      <c r="O23" s="641"/>
      <c r="P23" s="641"/>
      <c r="Q23" s="642"/>
      <c r="R23" s="643">
        <v>1968702</v>
      </c>
      <c r="S23" s="644"/>
      <c r="T23" s="644"/>
      <c r="U23" s="644"/>
      <c r="V23" s="644"/>
      <c r="W23" s="644"/>
      <c r="X23" s="644"/>
      <c r="Y23" s="645"/>
      <c r="Z23" s="646">
        <v>7.7</v>
      </c>
      <c r="AA23" s="646"/>
      <c r="AB23" s="646"/>
      <c r="AC23" s="646"/>
      <c r="AD23" s="647">
        <v>1590793</v>
      </c>
      <c r="AE23" s="647"/>
      <c r="AF23" s="647"/>
      <c r="AG23" s="647"/>
      <c r="AH23" s="647"/>
      <c r="AI23" s="647"/>
      <c r="AJ23" s="647"/>
      <c r="AK23" s="647"/>
      <c r="AL23" s="648">
        <v>13</v>
      </c>
      <c r="AM23" s="649"/>
      <c r="AN23" s="649"/>
      <c r="AO23" s="650"/>
      <c r="AP23" s="662" t="s">
        <v>279</v>
      </c>
      <c r="AQ23" s="663"/>
      <c r="AR23" s="663"/>
      <c r="AS23" s="663"/>
      <c r="AT23" s="663"/>
      <c r="AU23" s="663"/>
      <c r="AV23" s="663"/>
      <c r="AW23" s="663"/>
      <c r="AX23" s="663"/>
      <c r="AY23" s="663"/>
      <c r="AZ23" s="663"/>
      <c r="BA23" s="663"/>
      <c r="BB23" s="663"/>
      <c r="BC23" s="663"/>
      <c r="BD23" s="663"/>
      <c r="BE23" s="663"/>
      <c r="BF23" s="664"/>
      <c r="BG23" s="643">
        <v>761957</v>
      </c>
      <c r="BH23" s="644"/>
      <c r="BI23" s="644"/>
      <c r="BJ23" s="644"/>
      <c r="BK23" s="644"/>
      <c r="BL23" s="644"/>
      <c r="BM23" s="644"/>
      <c r="BN23" s="645"/>
      <c r="BO23" s="646">
        <v>8</v>
      </c>
      <c r="BP23" s="646"/>
      <c r="BQ23" s="646"/>
      <c r="BR23" s="646"/>
      <c r="BS23" s="647" t="s">
        <v>128</v>
      </c>
      <c r="BT23" s="647"/>
      <c r="BU23" s="647"/>
      <c r="BV23" s="647"/>
      <c r="BW23" s="647"/>
      <c r="BX23" s="647"/>
      <c r="BY23" s="647"/>
      <c r="BZ23" s="647"/>
      <c r="CA23" s="647"/>
      <c r="CB23" s="651"/>
      <c r="CD23" s="625" t="s">
        <v>219</v>
      </c>
      <c r="CE23" s="626"/>
      <c r="CF23" s="626"/>
      <c r="CG23" s="626"/>
      <c r="CH23" s="626"/>
      <c r="CI23" s="626"/>
      <c r="CJ23" s="626"/>
      <c r="CK23" s="626"/>
      <c r="CL23" s="626"/>
      <c r="CM23" s="626"/>
      <c r="CN23" s="626"/>
      <c r="CO23" s="626"/>
      <c r="CP23" s="626"/>
      <c r="CQ23" s="627"/>
      <c r="CR23" s="625" t="s">
        <v>280</v>
      </c>
      <c r="CS23" s="626"/>
      <c r="CT23" s="626"/>
      <c r="CU23" s="626"/>
      <c r="CV23" s="626"/>
      <c r="CW23" s="626"/>
      <c r="CX23" s="626"/>
      <c r="CY23" s="627"/>
      <c r="CZ23" s="625" t="s">
        <v>281</v>
      </c>
      <c r="DA23" s="626"/>
      <c r="DB23" s="626"/>
      <c r="DC23" s="627"/>
      <c r="DD23" s="625" t="s">
        <v>282</v>
      </c>
      <c r="DE23" s="626"/>
      <c r="DF23" s="626"/>
      <c r="DG23" s="626"/>
      <c r="DH23" s="626"/>
      <c r="DI23" s="626"/>
      <c r="DJ23" s="626"/>
      <c r="DK23" s="627"/>
      <c r="DL23" s="677" t="s">
        <v>283</v>
      </c>
      <c r="DM23" s="678"/>
      <c r="DN23" s="678"/>
      <c r="DO23" s="678"/>
      <c r="DP23" s="678"/>
      <c r="DQ23" s="678"/>
      <c r="DR23" s="678"/>
      <c r="DS23" s="678"/>
      <c r="DT23" s="678"/>
      <c r="DU23" s="678"/>
      <c r="DV23" s="679"/>
      <c r="DW23" s="625" t="s">
        <v>284</v>
      </c>
      <c r="DX23" s="626"/>
      <c r="DY23" s="626"/>
      <c r="DZ23" s="626"/>
      <c r="EA23" s="626"/>
      <c r="EB23" s="626"/>
      <c r="EC23" s="627"/>
    </row>
    <row r="24" spans="2:133" ht="11.25" customHeight="1" x14ac:dyDescent="0.2">
      <c r="B24" s="640" t="s">
        <v>285</v>
      </c>
      <c r="C24" s="641"/>
      <c r="D24" s="641"/>
      <c r="E24" s="641"/>
      <c r="F24" s="641"/>
      <c r="G24" s="641"/>
      <c r="H24" s="641"/>
      <c r="I24" s="641"/>
      <c r="J24" s="641"/>
      <c r="K24" s="641"/>
      <c r="L24" s="641"/>
      <c r="M24" s="641"/>
      <c r="N24" s="641"/>
      <c r="O24" s="641"/>
      <c r="P24" s="641"/>
      <c r="Q24" s="642"/>
      <c r="R24" s="643">
        <v>1590793</v>
      </c>
      <c r="S24" s="644"/>
      <c r="T24" s="644"/>
      <c r="U24" s="644"/>
      <c r="V24" s="644"/>
      <c r="W24" s="644"/>
      <c r="X24" s="644"/>
      <c r="Y24" s="645"/>
      <c r="Z24" s="646">
        <v>6.2</v>
      </c>
      <c r="AA24" s="646"/>
      <c r="AB24" s="646"/>
      <c r="AC24" s="646"/>
      <c r="AD24" s="647">
        <v>1590793</v>
      </c>
      <c r="AE24" s="647"/>
      <c r="AF24" s="647"/>
      <c r="AG24" s="647"/>
      <c r="AH24" s="647"/>
      <c r="AI24" s="647"/>
      <c r="AJ24" s="647"/>
      <c r="AK24" s="647"/>
      <c r="AL24" s="648">
        <v>13</v>
      </c>
      <c r="AM24" s="649"/>
      <c r="AN24" s="649"/>
      <c r="AO24" s="650"/>
      <c r="AP24" s="662" t="s">
        <v>286</v>
      </c>
      <c r="AQ24" s="663"/>
      <c r="AR24" s="663"/>
      <c r="AS24" s="663"/>
      <c r="AT24" s="663"/>
      <c r="AU24" s="663"/>
      <c r="AV24" s="663"/>
      <c r="AW24" s="663"/>
      <c r="AX24" s="663"/>
      <c r="AY24" s="663"/>
      <c r="AZ24" s="663"/>
      <c r="BA24" s="663"/>
      <c r="BB24" s="663"/>
      <c r="BC24" s="663"/>
      <c r="BD24" s="663"/>
      <c r="BE24" s="663"/>
      <c r="BF24" s="664"/>
      <c r="BG24" s="643" t="s">
        <v>128</v>
      </c>
      <c r="BH24" s="644"/>
      <c r="BI24" s="644"/>
      <c r="BJ24" s="644"/>
      <c r="BK24" s="644"/>
      <c r="BL24" s="644"/>
      <c r="BM24" s="644"/>
      <c r="BN24" s="645"/>
      <c r="BO24" s="646" t="s">
        <v>128</v>
      </c>
      <c r="BP24" s="646"/>
      <c r="BQ24" s="646"/>
      <c r="BR24" s="646"/>
      <c r="BS24" s="647" t="s">
        <v>128</v>
      </c>
      <c r="BT24" s="647"/>
      <c r="BU24" s="647"/>
      <c r="BV24" s="647"/>
      <c r="BW24" s="647"/>
      <c r="BX24" s="647"/>
      <c r="BY24" s="647"/>
      <c r="BZ24" s="647"/>
      <c r="CA24" s="647"/>
      <c r="CB24" s="651"/>
      <c r="CD24" s="654" t="s">
        <v>287</v>
      </c>
      <c r="CE24" s="655"/>
      <c r="CF24" s="655"/>
      <c r="CG24" s="655"/>
      <c r="CH24" s="655"/>
      <c r="CI24" s="655"/>
      <c r="CJ24" s="655"/>
      <c r="CK24" s="655"/>
      <c r="CL24" s="655"/>
      <c r="CM24" s="655"/>
      <c r="CN24" s="655"/>
      <c r="CO24" s="655"/>
      <c r="CP24" s="655"/>
      <c r="CQ24" s="656"/>
      <c r="CR24" s="632">
        <v>11751169</v>
      </c>
      <c r="CS24" s="633"/>
      <c r="CT24" s="633"/>
      <c r="CU24" s="633"/>
      <c r="CV24" s="633"/>
      <c r="CW24" s="633"/>
      <c r="CX24" s="633"/>
      <c r="CY24" s="634"/>
      <c r="CZ24" s="637">
        <v>47.9</v>
      </c>
      <c r="DA24" s="638"/>
      <c r="DB24" s="638"/>
      <c r="DC24" s="657"/>
      <c r="DD24" s="680">
        <v>6618387</v>
      </c>
      <c r="DE24" s="633"/>
      <c r="DF24" s="633"/>
      <c r="DG24" s="633"/>
      <c r="DH24" s="633"/>
      <c r="DI24" s="633"/>
      <c r="DJ24" s="633"/>
      <c r="DK24" s="634"/>
      <c r="DL24" s="680">
        <v>6601990</v>
      </c>
      <c r="DM24" s="633"/>
      <c r="DN24" s="633"/>
      <c r="DO24" s="633"/>
      <c r="DP24" s="633"/>
      <c r="DQ24" s="633"/>
      <c r="DR24" s="633"/>
      <c r="DS24" s="633"/>
      <c r="DT24" s="633"/>
      <c r="DU24" s="633"/>
      <c r="DV24" s="634"/>
      <c r="DW24" s="637">
        <v>49.2</v>
      </c>
      <c r="DX24" s="638"/>
      <c r="DY24" s="638"/>
      <c r="DZ24" s="638"/>
      <c r="EA24" s="638"/>
      <c r="EB24" s="638"/>
      <c r="EC24" s="639"/>
    </row>
    <row r="25" spans="2:133" ht="11.25" customHeight="1" x14ac:dyDescent="0.2">
      <c r="B25" s="640" t="s">
        <v>288</v>
      </c>
      <c r="C25" s="641"/>
      <c r="D25" s="641"/>
      <c r="E25" s="641"/>
      <c r="F25" s="641"/>
      <c r="G25" s="641"/>
      <c r="H25" s="641"/>
      <c r="I25" s="641"/>
      <c r="J25" s="641"/>
      <c r="K25" s="641"/>
      <c r="L25" s="641"/>
      <c r="M25" s="641"/>
      <c r="N25" s="641"/>
      <c r="O25" s="641"/>
      <c r="P25" s="641"/>
      <c r="Q25" s="642"/>
      <c r="R25" s="643">
        <v>377909</v>
      </c>
      <c r="S25" s="644"/>
      <c r="T25" s="644"/>
      <c r="U25" s="644"/>
      <c r="V25" s="644"/>
      <c r="W25" s="644"/>
      <c r="X25" s="644"/>
      <c r="Y25" s="645"/>
      <c r="Z25" s="646">
        <v>1.5</v>
      </c>
      <c r="AA25" s="646"/>
      <c r="AB25" s="646"/>
      <c r="AC25" s="646"/>
      <c r="AD25" s="647" t="s">
        <v>128</v>
      </c>
      <c r="AE25" s="647"/>
      <c r="AF25" s="647"/>
      <c r="AG25" s="647"/>
      <c r="AH25" s="647"/>
      <c r="AI25" s="647"/>
      <c r="AJ25" s="647"/>
      <c r="AK25" s="647"/>
      <c r="AL25" s="648" t="s">
        <v>128</v>
      </c>
      <c r="AM25" s="649"/>
      <c r="AN25" s="649"/>
      <c r="AO25" s="650"/>
      <c r="AP25" s="662" t="s">
        <v>289</v>
      </c>
      <c r="AQ25" s="663"/>
      <c r="AR25" s="663"/>
      <c r="AS25" s="663"/>
      <c r="AT25" s="663"/>
      <c r="AU25" s="663"/>
      <c r="AV25" s="663"/>
      <c r="AW25" s="663"/>
      <c r="AX25" s="663"/>
      <c r="AY25" s="663"/>
      <c r="AZ25" s="663"/>
      <c r="BA25" s="663"/>
      <c r="BB25" s="663"/>
      <c r="BC25" s="663"/>
      <c r="BD25" s="663"/>
      <c r="BE25" s="663"/>
      <c r="BF25" s="664"/>
      <c r="BG25" s="643" t="s">
        <v>128</v>
      </c>
      <c r="BH25" s="644"/>
      <c r="BI25" s="644"/>
      <c r="BJ25" s="644"/>
      <c r="BK25" s="644"/>
      <c r="BL25" s="644"/>
      <c r="BM25" s="644"/>
      <c r="BN25" s="645"/>
      <c r="BO25" s="646" t="s">
        <v>128</v>
      </c>
      <c r="BP25" s="646"/>
      <c r="BQ25" s="646"/>
      <c r="BR25" s="646"/>
      <c r="BS25" s="647" t="s">
        <v>128</v>
      </c>
      <c r="BT25" s="647"/>
      <c r="BU25" s="647"/>
      <c r="BV25" s="647"/>
      <c r="BW25" s="647"/>
      <c r="BX25" s="647"/>
      <c r="BY25" s="647"/>
      <c r="BZ25" s="647"/>
      <c r="CA25" s="647"/>
      <c r="CB25" s="651"/>
      <c r="CD25" s="658" t="s">
        <v>290</v>
      </c>
      <c r="CE25" s="659"/>
      <c r="CF25" s="659"/>
      <c r="CG25" s="659"/>
      <c r="CH25" s="659"/>
      <c r="CI25" s="659"/>
      <c r="CJ25" s="659"/>
      <c r="CK25" s="659"/>
      <c r="CL25" s="659"/>
      <c r="CM25" s="659"/>
      <c r="CN25" s="659"/>
      <c r="CO25" s="659"/>
      <c r="CP25" s="659"/>
      <c r="CQ25" s="660"/>
      <c r="CR25" s="643">
        <v>3400900</v>
      </c>
      <c r="CS25" s="681"/>
      <c r="CT25" s="681"/>
      <c r="CU25" s="681"/>
      <c r="CV25" s="681"/>
      <c r="CW25" s="681"/>
      <c r="CX25" s="681"/>
      <c r="CY25" s="682"/>
      <c r="CZ25" s="648">
        <v>13.9</v>
      </c>
      <c r="DA25" s="683"/>
      <c r="DB25" s="683"/>
      <c r="DC25" s="686"/>
      <c r="DD25" s="652">
        <v>3131865</v>
      </c>
      <c r="DE25" s="681"/>
      <c r="DF25" s="681"/>
      <c r="DG25" s="681"/>
      <c r="DH25" s="681"/>
      <c r="DI25" s="681"/>
      <c r="DJ25" s="681"/>
      <c r="DK25" s="682"/>
      <c r="DL25" s="652">
        <v>3127507</v>
      </c>
      <c r="DM25" s="681"/>
      <c r="DN25" s="681"/>
      <c r="DO25" s="681"/>
      <c r="DP25" s="681"/>
      <c r="DQ25" s="681"/>
      <c r="DR25" s="681"/>
      <c r="DS25" s="681"/>
      <c r="DT25" s="681"/>
      <c r="DU25" s="681"/>
      <c r="DV25" s="682"/>
      <c r="DW25" s="648">
        <v>23.3</v>
      </c>
      <c r="DX25" s="683"/>
      <c r="DY25" s="683"/>
      <c r="DZ25" s="683"/>
      <c r="EA25" s="683"/>
      <c r="EB25" s="683"/>
      <c r="EC25" s="684"/>
    </row>
    <row r="26" spans="2:133" ht="11.25" customHeight="1" x14ac:dyDescent="0.2">
      <c r="B26" s="640" t="s">
        <v>291</v>
      </c>
      <c r="C26" s="641"/>
      <c r="D26" s="641"/>
      <c r="E26" s="641"/>
      <c r="F26" s="641"/>
      <c r="G26" s="641"/>
      <c r="H26" s="641"/>
      <c r="I26" s="641"/>
      <c r="J26" s="641"/>
      <c r="K26" s="641"/>
      <c r="L26" s="641"/>
      <c r="M26" s="641"/>
      <c r="N26" s="641"/>
      <c r="O26" s="641"/>
      <c r="P26" s="641"/>
      <c r="Q26" s="642"/>
      <c r="R26" s="643" t="s">
        <v>128</v>
      </c>
      <c r="S26" s="644"/>
      <c r="T26" s="644"/>
      <c r="U26" s="644"/>
      <c r="V26" s="644"/>
      <c r="W26" s="644"/>
      <c r="X26" s="644"/>
      <c r="Y26" s="645"/>
      <c r="Z26" s="646" t="s">
        <v>128</v>
      </c>
      <c r="AA26" s="646"/>
      <c r="AB26" s="646"/>
      <c r="AC26" s="646"/>
      <c r="AD26" s="647" t="s">
        <v>128</v>
      </c>
      <c r="AE26" s="647"/>
      <c r="AF26" s="647"/>
      <c r="AG26" s="647"/>
      <c r="AH26" s="647"/>
      <c r="AI26" s="647"/>
      <c r="AJ26" s="647"/>
      <c r="AK26" s="647"/>
      <c r="AL26" s="648" t="s">
        <v>128</v>
      </c>
      <c r="AM26" s="649"/>
      <c r="AN26" s="649"/>
      <c r="AO26" s="650"/>
      <c r="AP26" s="662" t="s">
        <v>292</v>
      </c>
      <c r="AQ26" s="685"/>
      <c r="AR26" s="685"/>
      <c r="AS26" s="685"/>
      <c r="AT26" s="685"/>
      <c r="AU26" s="685"/>
      <c r="AV26" s="685"/>
      <c r="AW26" s="685"/>
      <c r="AX26" s="685"/>
      <c r="AY26" s="685"/>
      <c r="AZ26" s="685"/>
      <c r="BA26" s="685"/>
      <c r="BB26" s="685"/>
      <c r="BC26" s="685"/>
      <c r="BD26" s="685"/>
      <c r="BE26" s="685"/>
      <c r="BF26" s="664"/>
      <c r="BG26" s="643" t="s">
        <v>128</v>
      </c>
      <c r="BH26" s="644"/>
      <c r="BI26" s="644"/>
      <c r="BJ26" s="644"/>
      <c r="BK26" s="644"/>
      <c r="BL26" s="644"/>
      <c r="BM26" s="644"/>
      <c r="BN26" s="645"/>
      <c r="BO26" s="646" t="s">
        <v>128</v>
      </c>
      <c r="BP26" s="646"/>
      <c r="BQ26" s="646"/>
      <c r="BR26" s="646"/>
      <c r="BS26" s="647" t="s">
        <v>128</v>
      </c>
      <c r="BT26" s="647"/>
      <c r="BU26" s="647"/>
      <c r="BV26" s="647"/>
      <c r="BW26" s="647"/>
      <c r="BX26" s="647"/>
      <c r="BY26" s="647"/>
      <c r="BZ26" s="647"/>
      <c r="CA26" s="647"/>
      <c r="CB26" s="651"/>
      <c r="CD26" s="658" t="s">
        <v>293</v>
      </c>
      <c r="CE26" s="659"/>
      <c r="CF26" s="659"/>
      <c r="CG26" s="659"/>
      <c r="CH26" s="659"/>
      <c r="CI26" s="659"/>
      <c r="CJ26" s="659"/>
      <c r="CK26" s="659"/>
      <c r="CL26" s="659"/>
      <c r="CM26" s="659"/>
      <c r="CN26" s="659"/>
      <c r="CO26" s="659"/>
      <c r="CP26" s="659"/>
      <c r="CQ26" s="660"/>
      <c r="CR26" s="643">
        <v>2208571</v>
      </c>
      <c r="CS26" s="644"/>
      <c r="CT26" s="644"/>
      <c r="CU26" s="644"/>
      <c r="CV26" s="644"/>
      <c r="CW26" s="644"/>
      <c r="CX26" s="644"/>
      <c r="CY26" s="645"/>
      <c r="CZ26" s="648">
        <v>9</v>
      </c>
      <c r="DA26" s="683"/>
      <c r="DB26" s="683"/>
      <c r="DC26" s="686"/>
      <c r="DD26" s="652">
        <v>1998870</v>
      </c>
      <c r="DE26" s="644"/>
      <c r="DF26" s="644"/>
      <c r="DG26" s="644"/>
      <c r="DH26" s="644"/>
      <c r="DI26" s="644"/>
      <c r="DJ26" s="644"/>
      <c r="DK26" s="645"/>
      <c r="DL26" s="652" t="s">
        <v>128</v>
      </c>
      <c r="DM26" s="644"/>
      <c r="DN26" s="644"/>
      <c r="DO26" s="644"/>
      <c r="DP26" s="644"/>
      <c r="DQ26" s="644"/>
      <c r="DR26" s="644"/>
      <c r="DS26" s="644"/>
      <c r="DT26" s="644"/>
      <c r="DU26" s="644"/>
      <c r="DV26" s="645"/>
      <c r="DW26" s="648" t="s">
        <v>128</v>
      </c>
      <c r="DX26" s="683"/>
      <c r="DY26" s="683"/>
      <c r="DZ26" s="683"/>
      <c r="EA26" s="683"/>
      <c r="EB26" s="683"/>
      <c r="EC26" s="684"/>
    </row>
    <row r="27" spans="2:133" ht="11.25" customHeight="1" x14ac:dyDescent="0.2">
      <c r="B27" s="640" t="s">
        <v>294</v>
      </c>
      <c r="C27" s="641"/>
      <c r="D27" s="641"/>
      <c r="E27" s="641"/>
      <c r="F27" s="641"/>
      <c r="G27" s="641"/>
      <c r="H27" s="641"/>
      <c r="I27" s="641"/>
      <c r="J27" s="641"/>
      <c r="K27" s="641"/>
      <c r="L27" s="641"/>
      <c r="M27" s="641"/>
      <c r="N27" s="641"/>
      <c r="O27" s="641"/>
      <c r="P27" s="641"/>
      <c r="Q27" s="642"/>
      <c r="R27" s="643">
        <v>13383188</v>
      </c>
      <c r="S27" s="644"/>
      <c r="T27" s="644"/>
      <c r="U27" s="644"/>
      <c r="V27" s="644"/>
      <c r="W27" s="644"/>
      <c r="X27" s="644"/>
      <c r="Y27" s="645"/>
      <c r="Z27" s="646">
        <v>52</v>
      </c>
      <c r="AA27" s="646"/>
      <c r="AB27" s="646"/>
      <c r="AC27" s="646"/>
      <c r="AD27" s="647">
        <v>12237835</v>
      </c>
      <c r="AE27" s="647"/>
      <c r="AF27" s="647"/>
      <c r="AG27" s="647"/>
      <c r="AH27" s="647"/>
      <c r="AI27" s="647"/>
      <c r="AJ27" s="647"/>
      <c r="AK27" s="647"/>
      <c r="AL27" s="648">
        <v>99.599998474121094</v>
      </c>
      <c r="AM27" s="649"/>
      <c r="AN27" s="649"/>
      <c r="AO27" s="650"/>
      <c r="AP27" s="640" t="s">
        <v>295</v>
      </c>
      <c r="AQ27" s="641"/>
      <c r="AR27" s="641"/>
      <c r="AS27" s="641"/>
      <c r="AT27" s="641"/>
      <c r="AU27" s="641"/>
      <c r="AV27" s="641"/>
      <c r="AW27" s="641"/>
      <c r="AX27" s="641"/>
      <c r="AY27" s="641"/>
      <c r="AZ27" s="641"/>
      <c r="BA27" s="641"/>
      <c r="BB27" s="641"/>
      <c r="BC27" s="641"/>
      <c r="BD27" s="641"/>
      <c r="BE27" s="641"/>
      <c r="BF27" s="642"/>
      <c r="BG27" s="643">
        <v>9562967</v>
      </c>
      <c r="BH27" s="644"/>
      <c r="BI27" s="644"/>
      <c r="BJ27" s="644"/>
      <c r="BK27" s="644"/>
      <c r="BL27" s="644"/>
      <c r="BM27" s="644"/>
      <c r="BN27" s="645"/>
      <c r="BO27" s="646">
        <v>100</v>
      </c>
      <c r="BP27" s="646"/>
      <c r="BQ27" s="646"/>
      <c r="BR27" s="646"/>
      <c r="BS27" s="647">
        <v>109317</v>
      </c>
      <c r="BT27" s="647"/>
      <c r="BU27" s="647"/>
      <c r="BV27" s="647"/>
      <c r="BW27" s="647"/>
      <c r="BX27" s="647"/>
      <c r="BY27" s="647"/>
      <c r="BZ27" s="647"/>
      <c r="CA27" s="647"/>
      <c r="CB27" s="651"/>
      <c r="CD27" s="658" t="s">
        <v>296</v>
      </c>
      <c r="CE27" s="659"/>
      <c r="CF27" s="659"/>
      <c r="CG27" s="659"/>
      <c r="CH27" s="659"/>
      <c r="CI27" s="659"/>
      <c r="CJ27" s="659"/>
      <c r="CK27" s="659"/>
      <c r="CL27" s="659"/>
      <c r="CM27" s="659"/>
      <c r="CN27" s="659"/>
      <c r="CO27" s="659"/>
      <c r="CP27" s="659"/>
      <c r="CQ27" s="660"/>
      <c r="CR27" s="643">
        <v>6488685</v>
      </c>
      <c r="CS27" s="681"/>
      <c r="CT27" s="681"/>
      <c r="CU27" s="681"/>
      <c r="CV27" s="681"/>
      <c r="CW27" s="681"/>
      <c r="CX27" s="681"/>
      <c r="CY27" s="682"/>
      <c r="CZ27" s="648">
        <v>26.5</v>
      </c>
      <c r="DA27" s="683"/>
      <c r="DB27" s="683"/>
      <c r="DC27" s="686"/>
      <c r="DD27" s="652">
        <v>1659004</v>
      </c>
      <c r="DE27" s="681"/>
      <c r="DF27" s="681"/>
      <c r="DG27" s="681"/>
      <c r="DH27" s="681"/>
      <c r="DI27" s="681"/>
      <c r="DJ27" s="681"/>
      <c r="DK27" s="682"/>
      <c r="DL27" s="652">
        <v>1656700</v>
      </c>
      <c r="DM27" s="681"/>
      <c r="DN27" s="681"/>
      <c r="DO27" s="681"/>
      <c r="DP27" s="681"/>
      <c r="DQ27" s="681"/>
      <c r="DR27" s="681"/>
      <c r="DS27" s="681"/>
      <c r="DT27" s="681"/>
      <c r="DU27" s="681"/>
      <c r="DV27" s="682"/>
      <c r="DW27" s="648">
        <v>12.4</v>
      </c>
      <c r="DX27" s="683"/>
      <c r="DY27" s="683"/>
      <c r="DZ27" s="683"/>
      <c r="EA27" s="683"/>
      <c r="EB27" s="683"/>
      <c r="EC27" s="684"/>
    </row>
    <row r="28" spans="2:133" ht="11.25" customHeight="1" x14ac:dyDescent="0.2">
      <c r="B28" s="640" t="s">
        <v>297</v>
      </c>
      <c r="C28" s="641"/>
      <c r="D28" s="641"/>
      <c r="E28" s="641"/>
      <c r="F28" s="641"/>
      <c r="G28" s="641"/>
      <c r="H28" s="641"/>
      <c r="I28" s="641"/>
      <c r="J28" s="641"/>
      <c r="K28" s="641"/>
      <c r="L28" s="641"/>
      <c r="M28" s="641"/>
      <c r="N28" s="641"/>
      <c r="O28" s="641"/>
      <c r="P28" s="641"/>
      <c r="Q28" s="642"/>
      <c r="R28" s="643">
        <v>6746</v>
      </c>
      <c r="S28" s="644"/>
      <c r="T28" s="644"/>
      <c r="U28" s="644"/>
      <c r="V28" s="644"/>
      <c r="W28" s="644"/>
      <c r="X28" s="644"/>
      <c r="Y28" s="645"/>
      <c r="Z28" s="646">
        <v>0</v>
      </c>
      <c r="AA28" s="646"/>
      <c r="AB28" s="646"/>
      <c r="AC28" s="646"/>
      <c r="AD28" s="647">
        <v>6746</v>
      </c>
      <c r="AE28" s="647"/>
      <c r="AF28" s="647"/>
      <c r="AG28" s="647"/>
      <c r="AH28" s="647"/>
      <c r="AI28" s="647"/>
      <c r="AJ28" s="647"/>
      <c r="AK28" s="647"/>
      <c r="AL28" s="648">
        <v>0.1</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298</v>
      </c>
      <c r="CE28" s="659"/>
      <c r="CF28" s="659"/>
      <c r="CG28" s="659"/>
      <c r="CH28" s="659"/>
      <c r="CI28" s="659"/>
      <c r="CJ28" s="659"/>
      <c r="CK28" s="659"/>
      <c r="CL28" s="659"/>
      <c r="CM28" s="659"/>
      <c r="CN28" s="659"/>
      <c r="CO28" s="659"/>
      <c r="CP28" s="659"/>
      <c r="CQ28" s="660"/>
      <c r="CR28" s="643">
        <v>1861584</v>
      </c>
      <c r="CS28" s="644"/>
      <c r="CT28" s="644"/>
      <c r="CU28" s="644"/>
      <c r="CV28" s="644"/>
      <c r="CW28" s="644"/>
      <c r="CX28" s="644"/>
      <c r="CY28" s="645"/>
      <c r="CZ28" s="648">
        <v>7.6</v>
      </c>
      <c r="DA28" s="683"/>
      <c r="DB28" s="683"/>
      <c r="DC28" s="686"/>
      <c r="DD28" s="652">
        <v>1827518</v>
      </c>
      <c r="DE28" s="644"/>
      <c r="DF28" s="644"/>
      <c r="DG28" s="644"/>
      <c r="DH28" s="644"/>
      <c r="DI28" s="644"/>
      <c r="DJ28" s="644"/>
      <c r="DK28" s="645"/>
      <c r="DL28" s="652">
        <v>1817783</v>
      </c>
      <c r="DM28" s="644"/>
      <c r="DN28" s="644"/>
      <c r="DO28" s="644"/>
      <c r="DP28" s="644"/>
      <c r="DQ28" s="644"/>
      <c r="DR28" s="644"/>
      <c r="DS28" s="644"/>
      <c r="DT28" s="644"/>
      <c r="DU28" s="644"/>
      <c r="DV28" s="645"/>
      <c r="DW28" s="648">
        <v>13.6</v>
      </c>
      <c r="DX28" s="683"/>
      <c r="DY28" s="683"/>
      <c r="DZ28" s="683"/>
      <c r="EA28" s="683"/>
      <c r="EB28" s="683"/>
      <c r="EC28" s="684"/>
    </row>
    <row r="29" spans="2:133" ht="11.25" customHeight="1" x14ac:dyDescent="0.2">
      <c r="B29" s="640" t="s">
        <v>299</v>
      </c>
      <c r="C29" s="641"/>
      <c r="D29" s="641"/>
      <c r="E29" s="641"/>
      <c r="F29" s="641"/>
      <c r="G29" s="641"/>
      <c r="H29" s="641"/>
      <c r="I29" s="641"/>
      <c r="J29" s="641"/>
      <c r="K29" s="641"/>
      <c r="L29" s="641"/>
      <c r="M29" s="641"/>
      <c r="N29" s="641"/>
      <c r="O29" s="641"/>
      <c r="P29" s="641"/>
      <c r="Q29" s="642"/>
      <c r="R29" s="643">
        <v>90099</v>
      </c>
      <c r="S29" s="644"/>
      <c r="T29" s="644"/>
      <c r="U29" s="644"/>
      <c r="V29" s="644"/>
      <c r="W29" s="644"/>
      <c r="X29" s="644"/>
      <c r="Y29" s="645"/>
      <c r="Z29" s="646">
        <v>0.4</v>
      </c>
      <c r="AA29" s="646"/>
      <c r="AB29" s="646"/>
      <c r="AC29" s="646"/>
      <c r="AD29" s="647" t="s">
        <v>128</v>
      </c>
      <c r="AE29" s="647"/>
      <c r="AF29" s="647"/>
      <c r="AG29" s="647"/>
      <c r="AH29" s="647"/>
      <c r="AI29" s="647"/>
      <c r="AJ29" s="647"/>
      <c r="AK29" s="647"/>
      <c r="AL29" s="648" t="s">
        <v>128</v>
      </c>
      <c r="AM29" s="649"/>
      <c r="AN29" s="649"/>
      <c r="AO29" s="650"/>
      <c r="AP29" s="687"/>
      <c r="AQ29" s="688"/>
      <c r="AR29" s="688"/>
      <c r="AS29" s="688"/>
      <c r="AT29" s="688"/>
      <c r="AU29" s="688"/>
      <c r="AV29" s="688"/>
      <c r="AW29" s="688"/>
      <c r="AX29" s="688"/>
      <c r="AY29" s="688"/>
      <c r="AZ29" s="688"/>
      <c r="BA29" s="688"/>
      <c r="BB29" s="688"/>
      <c r="BC29" s="688"/>
      <c r="BD29" s="688"/>
      <c r="BE29" s="688"/>
      <c r="BF29" s="689"/>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92" t="s">
        <v>300</v>
      </c>
      <c r="CE29" s="693"/>
      <c r="CF29" s="658" t="s">
        <v>70</v>
      </c>
      <c r="CG29" s="659"/>
      <c r="CH29" s="659"/>
      <c r="CI29" s="659"/>
      <c r="CJ29" s="659"/>
      <c r="CK29" s="659"/>
      <c r="CL29" s="659"/>
      <c r="CM29" s="659"/>
      <c r="CN29" s="659"/>
      <c r="CO29" s="659"/>
      <c r="CP29" s="659"/>
      <c r="CQ29" s="660"/>
      <c r="CR29" s="643">
        <v>1861579</v>
      </c>
      <c r="CS29" s="681"/>
      <c r="CT29" s="681"/>
      <c r="CU29" s="681"/>
      <c r="CV29" s="681"/>
      <c r="CW29" s="681"/>
      <c r="CX29" s="681"/>
      <c r="CY29" s="682"/>
      <c r="CZ29" s="648">
        <v>7.6</v>
      </c>
      <c r="DA29" s="683"/>
      <c r="DB29" s="683"/>
      <c r="DC29" s="686"/>
      <c r="DD29" s="652">
        <v>1827513</v>
      </c>
      <c r="DE29" s="681"/>
      <c r="DF29" s="681"/>
      <c r="DG29" s="681"/>
      <c r="DH29" s="681"/>
      <c r="DI29" s="681"/>
      <c r="DJ29" s="681"/>
      <c r="DK29" s="682"/>
      <c r="DL29" s="652">
        <v>1817778</v>
      </c>
      <c r="DM29" s="681"/>
      <c r="DN29" s="681"/>
      <c r="DO29" s="681"/>
      <c r="DP29" s="681"/>
      <c r="DQ29" s="681"/>
      <c r="DR29" s="681"/>
      <c r="DS29" s="681"/>
      <c r="DT29" s="681"/>
      <c r="DU29" s="681"/>
      <c r="DV29" s="682"/>
      <c r="DW29" s="648">
        <v>13.6</v>
      </c>
      <c r="DX29" s="683"/>
      <c r="DY29" s="683"/>
      <c r="DZ29" s="683"/>
      <c r="EA29" s="683"/>
      <c r="EB29" s="683"/>
      <c r="EC29" s="684"/>
    </row>
    <row r="30" spans="2:133" ht="11.25" customHeight="1" x14ac:dyDescent="0.2">
      <c r="B30" s="640" t="s">
        <v>301</v>
      </c>
      <c r="C30" s="641"/>
      <c r="D30" s="641"/>
      <c r="E30" s="641"/>
      <c r="F30" s="641"/>
      <c r="G30" s="641"/>
      <c r="H30" s="641"/>
      <c r="I30" s="641"/>
      <c r="J30" s="641"/>
      <c r="K30" s="641"/>
      <c r="L30" s="641"/>
      <c r="M30" s="641"/>
      <c r="N30" s="641"/>
      <c r="O30" s="641"/>
      <c r="P30" s="641"/>
      <c r="Q30" s="642"/>
      <c r="R30" s="643">
        <v>140013</v>
      </c>
      <c r="S30" s="644"/>
      <c r="T30" s="644"/>
      <c r="U30" s="644"/>
      <c r="V30" s="644"/>
      <c r="W30" s="644"/>
      <c r="X30" s="644"/>
      <c r="Y30" s="645"/>
      <c r="Z30" s="646">
        <v>0.5</v>
      </c>
      <c r="AA30" s="646"/>
      <c r="AB30" s="646"/>
      <c r="AC30" s="646"/>
      <c r="AD30" s="647">
        <v>18201</v>
      </c>
      <c r="AE30" s="647"/>
      <c r="AF30" s="647"/>
      <c r="AG30" s="647"/>
      <c r="AH30" s="647"/>
      <c r="AI30" s="647"/>
      <c r="AJ30" s="647"/>
      <c r="AK30" s="647"/>
      <c r="AL30" s="648">
        <v>0.1</v>
      </c>
      <c r="AM30" s="649"/>
      <c r="AN30" s="649"/>
      <c r="AO30" s="650"/>
      <c r="AP30" s="622" t="s">
        <v>219</v>
      </c>
      <c r="AQ30" s="623"/>
      <c r="AR30" s="623"/>
      <c r="AS30" s="623"/>
      <c r="AT30" s="623"/>
      <c r="AU30" s="623"/>
      <c r="AV30" s="623"/>
      <c r="AW30" s="623"/>
      <c r="AX30" s="623"/>
      <c r="AY30" s="623"/>
      <c r="AZ30" s="623"/>
      <c r="BA30" s="623"/>
      <c r="BB30" s="623"/>
      <c r="BC30" s="623"/>
      <c r="BD30" s="623"/>
      <c r="BE30" s="623"/>
      <c r="BF30" s="624"/>
      <c r="BG30" s="622" t="s">
        <v>302</v>
      </c>
      <c r="BH30" s="690"/>
      <c r="BI30" s="690"/>
      <c r="BJ30" s="690"/>
      <c r="BK30" s="690"/>
      <c r="BL30" s="690"/>
      <c r="BM30" s="690"/>
      <c r="BN30" s="690"/>
      <c r="BO30" s="690"/>
      <c r="BP30" s="690"/>
      <c r="BQ30" s="691"/>
      <c r="BR30" s="622" t="s">
        <v>303</v>
      </c>
      <c r="BS30" s="690"/>
      <c r="BT30" s="690"/>
      <c r="BU30" s="690"/>
      <c r="BV30" s="690"/>
      <c r="BW30" s="690"/>
      <c r="BX30" s="690"/>
      <c r="BY30" s="690"/>
      <c r="BZ30" s="690"/>
      <c r="CA30" s="690"/>
      <c r="CB30" s="691"/>
      <c r="CD30" s="694"/>
      <c r="CE30" s="695"/>
      <c r="CF30" s="658" t="s">
        <v>304</v>
      </c>
      <c r="CG30" s="659"/>
      <c r="CH30" s="659"/>
      <c r="CI30" s="659"/>
      <c r="CJ30" s="659"/>
      <c r="CK30" s="659"/>
      <c r="CL30" s="659"/>
      <c r="CM30" s="659"/>
      <c r="CN30" s="659"/>
      <c r="CO30" s="659"/>
      <c r="CP30" s="659"/>
      <c r="CQ30" s="660"/>
      <c r="CR30" s="643">
        <v>1760422</v>
      </c>
      <c r="CS30" s="644"/>
      <c r="CT30" s="644"/>
      <c r="CU30" s="644"/>
      <c r="CV30" s="644"/>
      <c r="CW30" s="644"/>
      <c r="CX30" s="644"/>
      <c r="CY30" s="645"/>
      <c r="CZ30" s="648">
        <v>7.2</v>
      </c>
      <c r="DA30" s="683"/>
      <c r="DB30" s="683"/>
      <c r="DC30" s="686"/>
      <c r="DD30" s="652">
        <v>1729592</v>
      </c>
      <c r="DE30" s="644"/>
      <c r="DF30" s="644"/>
      <c r="DG30" s="644"/>
      <c r="DH30" s="644"/>
      <c r="DI30" s="644"/>
      <c r="DJ30" s="644"/>
      <c r="DK30" s="645"/>
      <c r="DL30" s="652">
        <v>1719982</v>
      </c>
      <c r="DM30" s="644"/>
      <c r="DN30" s="644"/>
      <c r="DO30" s="644"/>
      <c r="DP30" s="644"/>
      <c r="DQ30" s="644"/>
      <c r="DR30" s="644"/>
      <c r="DS30" s="644"/>
      <c r="DT30" s="644"/>
      <c r="DU30" s="644"/>
      <c r="DV30" s="645"/>
      <c r="DW30" s="648">
        <v>12.8</v>
      </c>
      <c r="DX30" s="683"/>
      <c r="DY30" s="683"/>
      <c r="DZ30" s="683"/>
      <c r="EA30" s="683"/>
      <c r="EB30" s="683"/>
      <c r="EC30" s="684"/>
    </row>
    <row r="31" spans="2:133" ht="11.25" customHeight="1" x14ac:dyDescent="0.2">
      <c r="B31" s="640" t="s">
        <v>305</v>
      </c>
      <c r="C31" s="641"/>
      <c r="D31" s="641"/>
      <c r="E31" s="641"/>
      <c r="F31" s="641"/>
      <c r="G31" s="641"/>
      <c r="H31" s="641"/>
      <c r="I31" s="641"/>
      <c r="J31" s="641"/>
      <c r="K31" s="641"/>
      <c r="L31" s="641"/>
      <c r="M31" s="641"/>
      <c r="N31" s="641"/>
      <c r="O31" s="641"/>
      <c r="P31" s="641"/>
      <c r="Q31" s="642"/>
      <c r="R31" s="643">
        <v>46385</v>
      </c>
      <c r="S31" s="644"/>
      <c r="T31" s="644"/>
      <c r="U31" s="644"/>
      <c r="V31" s="644"/>
      <c r="W31" s="644"/>
      <c r="X31" s="644"/>
      <c r="Y31" s="645"/>
      <c r="Z31" s="646">
        <v>0.2</v>
      </c>
      <c r="AA31" s="646"/>
      <c r="AB31" s="646"/>
      <c r="AC31" s="646"/>
      <c r="AD31" s="647" t="s">
        <v>128</v>
      </c>
      <c r="AE31" s="647"/>
      <c r="AF31" s="647"/>
      <c r="AG31" s="647"/>
      <c r="AH31" s="647"/>
      <c r="AI31" s="647"/>
      <c r="AJ31" s="647"/>
      <c r="AK31" s="647"/>
      <c r="AL31" s="648" t="s">
        <v>128</v>
      </c>
      <c r="AM31" s="649"/>
      <c r="AN31" s="649"/>
      <c r="AO31" s="650"/>
      <c r="AP31" s="698" t="s">
        <v>306</v>
      </c>
      <c r="AQ31" s="699"/>
      <c r="AR31" s="699"/>
      <c r="AS31" s="699"/>
      <c r="AT31" s="704" t="s">
        <v>307</v>
      </c>
      <c r="AU31" s="344"/>
      <c r="AV31" s="344"/>
      <c r="AW31" s="344"/>
      <c r="AX31" s="629" t="s">
        <v>185</v>
      </c>
      <c r="AY31" s="630"/>
      <c r="AZ31" s="630"/>
      <c r="BA31" s="630"/>
      <c r="BB31" s="630"/>
      <c r="BC31" s="630"/>
      <c r="BD31" s="630"/>
      <c r="BE31" s="630"/>
      <c r="BF31" s="631"/>
      <c r="BG31" s="707">
        <v>99.7</v>
      </c>
      <c r="BH31" s="708"/>
      <c r="BI31" s="708"/>
      <c r="BJ31" s="708"/>
      <c r="BK31" s="708"/>
      <c r="BL31" s="708"/>
      <c r="BM31" s="638">
        <v>98.9</v>
      </c>
      <c r="BN31" s="708"/>
      <c r="BO31" s="708"/>
      <c r="BP31" s="708"/>
      <c r="BQ31" s="709"/>
      <c r="BR31" s="707">
        <v>98.9</v>
      </c>
      <c r="BS31" s="708"/>
      <c r="BT31" s="708"/>
      <c r="BU31" s="708"/>
      <c r="BV31" s="708"/>
      <c r="BW31" s="708"/>
      <c r="BX31" s="638">
        <v>98.1</v>
      </c>
      <c r="BY31" s="708"/>
      <c r="BZ31" s="708"/>
      <c r="CA31" s="708"/>
      <c r="CB31" s="709"/>
      <c r="CD31" s="694"/>
      <c r="CE31" s="695"/>
      <c r="CF31" s="658" t="s">
        <v>308</v>
      </c>
      <c r="CG31" s="659"/>
      <c r="CH31" s="659"/>
      <c r="CI31" s="659"/>
      <c r="CJ31" s="659"/>
      <c r="CK31" s="659"/>
      <c r="CL31" s="659"/>
      <c r="CM31" s="659"/>
      <c r="CN31" s="659"/>
      <c r="CO31" s="659"/>
      <c r="CP31" s="659"/>
      <c r="CQ31" s="660"/>
      <c r="CR31" s="643">
        <v>101157</v>
      </c>
      <c r="CS31" s="681"/>
      <c r="CT31" s="681"/>
      <c r="CU31" s="681"/>
      <c r="CV31" s="681"/>
      <c r="CW31" s="681"/>
      <c r="CX31" s="681"/>
      <c r="CY31" s="682"/>
      <c r="CZ31" s="648">
        <v>0.4</v>
      </c>
      <c r="DA31" s="683"/>
      <c r="DB31" s="683"/>
      <c r="DC31" s="686"/>
      <c r="DD31" s="652">
        <v>97921</v>
      </c>
      <c r="DE31" s="681"/>
      <c r="DF31" s="681"/>
      <c r="DG31" s="681"/>
      <c r="DH31" s="681"/>
      <c r="DI31" s="681"/>
      <c r="DJ31" s="681"/>
      <c r="DK31" s="682"/>
      <c r="DL31" s="652">
        <v>97796</v>
      </c>
      <c r="DM31" s="681"/>
      <c r="DN31" s="681"/>
      <c r="DO31" s="681"/>
      <c r="DP31" s="681"/>
      <c r="DQ31" s="681"/>
      <c r="DR31" s="681"/>
      <c r="DS31" s="681"/>
      <c r="DT31" s="681"/>
      <c r="DU31" s="681"/>
      <c r="DV31" s="682"/>
      <c r="DW31" s="648">
        <v>0.7</v>
      </c>
      <c r="DX31" s="683"/>
      <c r="DY31" s="683"/>
      <c r="DZ31" s="683"/>
      <c r="EA31" s="683"/>
      <c r="EB31" s="683"/>
      <c r="EC31" s="684"/>
    </row>
    <row r="32" spans="2:133" ht="11.25" customHeight="1" x14ac:dyDescent="0.2">
      <c r="B32" s="640" t="s">
        <v>309</v>
      </c>
      <c r="C32" s="641"/>
      <c r="D32" s="641"/>
      <c r="E32" s="641"/>
      <c r="F32" s="641"/>
      <c r="G32" s="641"/>
      <c r="H32" s="641"/>
      <c r="I32" s="641"/>
      <c r="J32" s="641"/>
      <c r="K32" s="641"/>
      <c r="L32" s="641"/>
      <c r="M32" s="641"/>
      <c r="N32" s="641"/>
      <c r="O32" s="641"/>
      <c r="P32" s="641"/>
      <c r="Q32" s="642"/>
      <c r="R32" s="643">
        <v>5318629</v>
      </c>
      <c r="S32" s="644"/>
      <c r="T32" s="644"/>
      <c r="U32" s="644"/>
      <c r="V32" s="644"/>
      <c r="W32" s="644"/>
      <c r="X32" s="644"/>
      <c r="Y32" s="645"/>
      <c r="Z32" s="646">
        <v>20.7</v>
      </c>
      <c r="AA32" s="646"/>
      <c r="AB32" s="646"/>
      <c r="AC32" s="646"/>
      <c r="AD32" s="647" t="s">
        <v>128</v>
      </c>
      <c r="AE32" s="647"/>
      <c r="AF32" s="647"/>
      <c r="AG32" s="647"/>
      <c r="AH32" s="647"/>
      <c r="AI32" s="647"/>
      <c r="AJ32" s="647"/>
      <c r="AK32" s="647"/>
      <c r="AL32" s="648" t="s">
        <v>128</v>
      </c>
      <c r="AM32" s="649"/>
      <c r="AN32" s="649"/>
      <c r="AO32" s="650"/>
      <c r="AP32" s="700"/>
      <c r="AQ32" s="701"/>
      <c r="AR32" s="701"/>
      <c r="AS32" s="701"/>
      <c r="AT32" s="705"/>
      <c r="AU32" s="347" t="s">
        <v>310</v>
      </c>
      <c r="AV32" s="347"/>
      <c r="AW32" s="347"/>
      <c r="AX32" s="640" t="s">
        <v>311</v>
      </c>
      <c r="AY32" s="641"/>
      <c r="AZ32" s="641"/>
      <c r="BA32" s="641"/>
      <c r="BB32" s="641"/>
      <c r="BC32" s="641"/>
      <c r="BD32" s="641"/>
      <c r="BE32" s="641"/>
      <c r="BF32" s="642"/>
      <c r="BG32" s="710">
        <v>99.6</v>
      </c>
      <c r="BH32" s="681"/>
      <c r="BI32" s="681"/>
      <c r="BJ32" s="681"/>
      <c r="BK32" s="681"/>
      <c r="BL32" s="681"/>
      <c r="BM32" s="649">
        <v>98.6</v>
      </c>
      <c r="BN32" s="711"/>
      <c r="BO32" s="711"/>
      <c r="BP32" s="711"/>
      <c r="BQ32" s="712"/>
      <c r="BR32" s="710">
        <v>99.5</v>
      </c>
      <c r="BS32" s="681"/>
      <c r="BT32" s="681"/>
      <c r="BU32" s="681"/>
      <c r="BV32" s="681"/>
      <c r="BW32" s="681"/>
      <c r="BX32" s="649">
        <v>98.4</v>
      </c>
      <c r="BY32" s="711"/>
      <c r="BZ32" s="711"/>
      <c r="CA32" s="711"/>
      <c r="CB32" s="712"/>
      <c r="CD32" s="696"/>
      <c r="CE32" s="697"/>
      <c r="CF32" s="658" t="s">
        <v>312</v>
      </c>
      <c r="CG32" s="659"/>
      <c r="CH32" s="659"/>
      <c r="CI32" s="659"/>
      <c r="CJ32" s="659"/>
      <c r="CK32" s="659"/>
      <c r="CL32" s="659"/>
      <c r="CM32" s="659"/>
      <c r="CN32" s="659"/>
      <c r="CO32" s="659"/>
      <c r="CP32" s="659"/>
      <c r="CQ32" s="660"/>
      <c r="CR32" s="643">
        <v>5</v>
      </c>
      <c r="CS32" s="644"/>
      <c r="CT32" s="644"/>
      <c r="CU32" s="644"/>
      <c r="CV32" s="644"/>
      <c r="CW32" s="644"/>
      <c r="CX32" s="644"/>
      <c r="CY32" s="645"/>
      <c r="CZ32" s="648">
        <v>0</v>
      </c>
      <c r="DA32" s="683"/>
      <c r="DB32" s="683"/>
      <c r="DC32" s="686"/>
      <c r="DD32" s="652">
        <v>5</v>
      </c>
      <c r="DE32" s="644"/>
      <c r="DF32" s="644"/>
      <c r="DG32" s="644"/>
      <c r="DH32" s="644"/>
      <c r="DI32" s="644"/>
      <c r="DJ32" s="644"/>
      <c r="DK32" s="645"/>
      <c r="DL32" s="652">
        <v>5</v>
      </c>
      <c r="DM32" s="644"/>
      <c r="DN32" s="644"/>
      <c r="DO32" s="644"/>
      <c r="DP32" s="644"/>
      <c r="DQ32" s="644"/>
      <c r="DR32" s="644"/>
      <c r="DS32" s="644"/>
      <c r="DT32" s="644"/>
      <c r="DU32" s="644"/>
      <c r="DV32" s="645"/>
      <c r="DW32" s="648">
        <v>0</v>
      </c>
      <c r="DX32" s="683"/>
      <c r="DY32" s="683"/>
      <c r="DZ32" s="683"/>
      <c r="EA32" s="683"/>
      <c r="EB32" s="683"/>
      <c r="EC32" s="684"/>
    </row>
    <row r="33" spans="2:133" ht="11.25" customHeight="1" x14ac:dyDescent="0.2">
      <c r="B33" s="668" t="s">
        <v>313</v>
      </c>
      <c r="C33" s="669"/>
      <c r="D33" s="669"/>
      <c r="E33" s="669"/>
      <c r="F33" s="669"/>
      <c r="G33" s="669"/>
      <c r="H33" s="669"/>
      <c r="I33" s="669"/>
      <c r="J33" s="669"/>
      <c r="K33" s="669"/>
      <c r="L33" s="669"/>
      <c r="M33" s="669"/>
      <c r="N33" s="669"/>
      <c r="O33" s="669"/>
      <c r="P33" s="669"/>
      <c r="Q33" s="670"/>
      <c r="R33" s="643" t="s">
        <v>128</v>
      </c>
      <c r="S33" s="644"/>
      <c r="T33" s="644"/>
      <c r="U33" s="644"/>
      <c r="V33" s="644"/>
      <c r="W33" s="644"/>
      <c r="X33" s="644"/>
      <c r="Y33" s="645"/>
      <c r="Z33" s="646" t="s">
        <v>128</v>
      </c>
      <c r="AA33" s="646"/>
      <c r="AB33" s="646"/>
      <c r="AC33" s="646"/>
      <c r="AD33" s="647" t="s">
        <v>128</v>
      </c>
      <c r="AE33" s="647"/>
      <c r="AF33" s="647"/>
      <c r="AG33" s="647"/>
      <c r="AH33" s="647"/>
      <c r="AI33" s="647"/>
      <c r="AJ33" s="647"/>
      <c r="AK33" s="647"/>
      <c r="AL33" s="648" t="s">
        <v>128</v>
      </c>
      <c r="AM33" s="649"/>
      <c r="AN33" s="649"/>
      <c r="AO33" s="650"/>
      <c r="AP33" s="702"/>
      <c r="AQ33" s="703"/>
      <c r="AR33" s="703"/>
      <c r="AS33" s="703"/>
      <c r="AT33" s="706"/>
      <c r="AU33" s="342"/>
      <c r="AV33" s="342"/>
      <c r="AW33" s="342"/>
      <c r="AX33" s="687" t="s">
        <v>314</v>
      </c>
      <c r="AY33" s="688"/>
      <c r="AZ33" s="688"/>
      <c r="BA33" s="688"/>
      <c r="BB33" s="688"/>
      <c r="BC33" s="688"/>
      <c r="BD33" s="688"/>
      <c r="BE33" s="688"/>
      <c r="BF33" s="689"/>
      <c r="BG33" s="713">
        <v>99.7</v>
      </c>
      <c r="BH33" s="714"/>
      <c r="BI33" s="714"/>
      <c r="BJ33" s="714"/>
      <c r="BK33" s="714"/>
      <c r="BL33" s="714"/>
      <c r="BM33" s="715">
        <v>99.1</v>
      </c>
      <c r="BN33" s="714"/>
      <c r="BO33" s="714"/>
      <c r="BP33" s="714"/>
      <c r="BQ33" s="716"/>
      <c r="BR33" s="713">
        <v>98.3</v>
      </c>
      <c r="BS33" s="714"/>
      <c r="BT33" s="714"/>
      <c r="BU33" s="714"/>
      <c r="BV33" s="714"/>
      <c r="BW33" s="714"/>
      <c r="BX33" s="715">
        <v>97.8</v>
      </c>
      <c r="BY33" s="714"/>
      <c r="BZ33" s="714"/>
      <c r="CA33" s="714"/>
      <c r="CB33" s="716"/>
      <c r="CD33" s="658" t="s">
        <v>315</v>
      </c>
      <c r="CE33" s="659"/>
      <c r="CF33" s="659"/>
      <c r="CG33" s="659"/>
      <c r="CH33" s="659"/>
      <c r="CI33" s="659"/>
      <c r="CJ33" s="659"/>
      <c r="CK33" s="659"/>
      <c r="CL33" s="659"/>
      <c r="CM33" s="659"/>
      <c r="CN33" s="659"/>
      <c r="CO33" s="659"/>
      <c r="CP33" s="659"/>
      <c r="CQ33" s="660"/>
      <c r="CR33" s="643">
        <v>10456367</v>
      </c>
      <c r="CS33" s="681"/>
      <c r="CT33" s="681"/>
      <c r="CU33" s="681"/>
      <c r="CV33" s="681"/>
      <c r="CW33" s="681"/>
      <c r="CX33" s="681"/>
      <c r="CY33" s="682"/>
      <c r="CZ33" s="648">
        <v>42.6</v>
      </c>
      <c r="DA33" s="683"/>
      <c r="DB33" s="683"/>
      <c r="DC33" s="686"/>
      <c r="DD33" s="652">
        <v>8460887</v>
      </c>
      <c r="DE33" s="681"/>
      <c r="DF33" s="681"/>
      <c r="DG33" s="681"/>
      <c r="DH33" s="681"/>
      <c r="DI33" s="681"/>
      <c r="DJ33" s="681"/>
      <c r="DK33" s="682"/>
      <c r="DL33" s="652">
        <v>5393715</v>
      </c>
      <c r="DM33" s="681"/>
      <c r="DN33" s="681"/>
      <c r="DO33" s="681"/>
      <c r="DP33" s="681"/>
      <c r="DQ33" s="681"/>
      <c r="DR33" s="681"/>
      <c r="DS33" s="681"/>
      <c r="DT33" s="681"/>
      <c r="DU33" s="681"/>
      <c r="DV33" s="682"/>
      <c r="DW33" s="648">
        <v>40.200000000000003</v>
      </c>
      <c r="DX33" s="683"/>
      <c r="DY33" s="683"/>
      <c r="DZ33" s="683"/>
      <c r="EA33" s="683"/>
      <c r="EB33" s="683"/>
      <c r="EC33" s="684"/>
    </row>
    <row r="34" spans="2:133" ht="11.25" customHeight="1" x14ac:dyDescent="0.2">
      <c r="B34" s="640" t="s">
        <v>316</v>
      </c>
      <c r="C34" s="641"/>
      <c r="D34" s="641"/>
      <c r="E34" s="641"/>
      <c r="F34" s="641"/>
      <c r="G34" s="641"/>
      <c r="H34" s="641"/>
      <c r="I34" s="641"/>
      <c r="J34" s="641"/>
      <c r="K34" s="641"/>
      <c r="L34" s="641"/>
      <c r="M34" s="641"/>
      <c r="N34" s="641"/>
      <c r="O34" s="641"/>
      <c r="P34" s="641"/>
      <c r="Q34" s="642"/>
      <c r="R34" s="643">
        <v>1639634</v>
      </c>
      <c r="S34" s="644"/>
      <c r="T34" s="644"/>
      <c r="U34" s="644"/>
      <c r="V34" s="644"/>
      <c r="W34" s="644"/>
      <c r="X34" s="644"/>
      <c r="Y34" s="645"/>
      <c r="Z34" s="646">
        <v>6.4</v>
      </c>
      <c r="AA34" s="646"/>
      <c r="AB34" s="646"/>
      <c r="AC34" s="646"/>
      <c r="AD34" s="647" t="s">
        <v>128</v>
      </c>
      <c r="AE34" s="647"/>
      <c r="AF34" s="647"/>
      <c r="AG34" s="647"/>
      <c r="AH34" s="647"/>
      <c r="AI34" s="647"/>
      <c r="AJ34" s="647"/>
      <c r="AK34" s="647"/>
      <c r="AL34" s="648" t="s">
        <v>128</v>
      </c>
      <c r="AM34" s="649"/>
      <c r="AN34" s="649"/>
      <c r="AO34" s="650"/>
      <c r="AP34" s="207"/>
      <c r="AQ34" s="208"/>
      <c r="AR34" s="347"/>
      <c r="AS34" s="344"/>
      <c r="AT34" s="344"/>
      <c r="AU34" s="344"/>
      <c r="AV34" s="344"/>
      <c r="AW34" s="344"/>
      <c r="AX34" s="344"/>
      <c r="AY34" s="344"/>
      <c r="AZ34" s="344"/>
      <c r="BA34" s="344"/>
      <c r="BB34" s="344"/>
      <c r="BC34" s="344"/>
      <c r="BD34" s="344"/>
      <c r="BE34" s="344"/>
      <c r="BF34" s="344"/>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8" t="s">
        <v>317</v>
      </c>
      <c r="CE34" s="659"/>
      <c r="CF34" s="659"/>
      <c r="CG34" s="659"/>
      <c r="CH34" s="659"/>
      <c r="CI34" s="659"/>
      <c r="CJ34" s="659"/>
      <c r="CK34" s="659"/>
      <c r="CL34" s="659"/>
      <c r="CM34" s="659"/>
      <c r="CN34" s="659"/>
      <c r="CO34" s="659"/>
      <c r="CP34" s="659"/>
      <c r="CQ34" s="660"/>
      <c r="CR34" s="643">
        <v>3682541</v>
      </c>
      <c r="CS34" s="644"/>
      <c r="CT34" s="644"/>
      <c r="CU34" s="644"/>
      <c r="CV34" s="644"/>
      <c r="CW34" s="644"/>
      <c r="CX34" s="644"/>
      <c r="CY34" s="645"/>
      <c r="CZ34" s="648">
        <v>15</v>
      </c>
      <c r="DA34" s="683"/>
      <c r="DB34" s="683"/>
      <c r="DC34" s="686"/>
      <c r="DD34" s="652">
        <v>2748639</v>
      </c>
      <c r="DE34" s="644"/>
      <c r="DF34" s="644"/>
      <c r="DG34" s="644"/>
      <c r="DH34" s="644"/>
      <c r="DI34" s="644"/>
      <c r="DJ34" s="644"/>
      <c r="DK34" s="645"/>
      <c r="DL34" s="652">
        <v>2478263</v>
      </c>
      <c r="DM34" s="644"/>
      <c r="DN34" s="644"/>
      <c r="DO34" s="644"/>
      <c r="DP34" s="644"/>
      <c r="DQ34" s="644"/>
      <c r="DR34" s="644"/>
      <c r="DS34" s="644"/>
      <c r="DT34" s="644"/>
      <c r="DU34" s="644"/>
      <c r="DV34" s="645"/>
      <c r="DW34" s="648">
        <v>18.5</v>
      </c>
      <c r="DX34" s="683"/>
      <c r="DY34" s="683"/>
      <c r="DZ34" s="683"/>
      <c r="EA34" s="683"/>
      <c r="EB34" s="683"/>
      <c r="EC34" s="684"/>
    </row>
    <row r="35" spans="2:133" ht="11.25" customHeight="1" x14ac:dyDescent="0.2">
      <c r="B35" s="640" t="s">
        <v>318</v>
      </c>
      <c r="C35" s="641"/>
      <c r="D35" s="641"/>
      <c r="E35" s="641"/>
      <c r="F35" s="641"/>
      <c r="G35" s="641"/>
      <c r="H35" s="641"/>
      <c r="I35" s="641"/>
      <c r="J35" s="641"/>
      <c r="K35" s="641"/>
      <c r="L35" s="641"/>
      <c r="M35" s="641"/>
      <c r="N35" s="641"/>
      <c r="O35" s="641"/>
      <c r="P35" s="641"/>
      <c r="Q35" s="642"/>
      <c r="R35" s="643">
        <v>181058</v>
      </c>
      <c r="S35" s="644"/>
      <c r="T35" s="644"/>
      <c r="U35" s="644"/>
      <c r="V35" s="644"/>
      <c r="W35" s="644"/>
      <c r="X35" s="644"/>
      <c r="Y35" s="645"/>
      <c r="Z35" s="646">
        <v>0.7</v>
      </c>
      <c r="AA35" s="646"/>
      <c r="AB35" s="646"/>
      <c r="AC35" s="646"/>
      <c r="AD35" s="647">
        <v>17944</v>
      </c>
      <c r="AE35" s="647"/>
      <c r="AF35" s="647"/>
      <c r="AG35" s="647"/>
      <c r="AH35" s="647"/>
      <c r="AI35" s="647"/>
      <c r="AJ35" s="647"/>
      <c r="AK35" s="647"/>
      <c r="AL35" s="648">
        <v>0.1</v>
      </c>
      <c r="AM35" s="649"/>
      <c r="AN35" s="649"/>
      <c r="AO35" s="650"/>
      <c r="AP35" s="209"/>
      <c r="AQ35" s="622" t="s">
        <v>319</v>
      </c>
      <c r="AR35" s="623"/>
      <c r="AS35" s="623"/>
      <c r="AT35" s="623"/>
      <c r="AU35" s="623"/>
      <c r="AV35" s="623"/>
      <c r="AW35" s="623"/>
      <c r="AX35" s="623"/>
      <c r="AY35" s="623"/>
      <c r="AZ35" s="623"/>
      <c r="BA35" s="623"/>
      <c r="BB35" s="623"/>
      <c r="BC35" s="623"/>
      <c r="BD35" s="623"/>
      <c r="BE35" s="623"/>
      <c r="BF35" s="624"/>
      <c r="BG35" s="622" t="s">
        <v>320</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321</v>
      </c>
      <c r="CE35" s="659"/>
      <c r="CF35" s="659"/>
      <c r="CG35" s="659"/>
      <c r="CH35" s="659"/>
      <c r="CI35" s="659"/>
      <c r="CJ35" s="659"/>
      <c r="CK35" s="659"/>
      <c r="CL35" s="659"/>
      <c r="CM35" s="659"/>
      <c r="CN35" s="659"/>
      <c r="CO35" s="659"/>
      <c r="CP35" s="659"/>
      <c r="CQ35" s="660"/>
      <c r="CR35" s="643">
        <v>137115</v>
      </c>
      <c r="CS35" s="681"/>
      <c r="CT35" s="681"/>
      <c r="CU35" s="681"/>
      <c r="CV35" s="681"/>
      <c r="CW35" s="681"/>
      <c r="CX35" s="681"/>
      <c r="CY35" s="682"/>
      <c r="CZ35" s="648">
        <v>0.6</v>
      </c>
      <c r="DA35" s="683"/>
      <c r="DB35" s="683"/>
      <c r="DC35" s="686"/>
      <c r="DD35" s="652">
        <v>115116</v>
      </c>
      <c r="DE35" s="681"/>
      <c r="DF35" s="681"/>
      <c r="DG35" s="681"/>
      <c r="DH35" s="681"/>
      <c r="DI35" s="681"/>
      <c r="DJ35" s="681"/>
      <c r="DK35" s="682"/>
      <c r="DL35" s="652">
        <v>115116</v>
      </c>
      <c r="DM35" s="681"/>
      <c r="DN35" s="681"/>
      <c r="DO35" s="681"/>
      <c r="DP35" s="681"/>
      <c r="DQ35" s="681"/>
      <c r="DR35" s="681"/>
      <c r="DS35" s="681"/>
      <c r="DT35" s="681"/>
      <c r="DU35" s="681"/>
      <c r="DV35" s="682"/>
      <c r="DW35" s="648">
        <v>0.9</v>
      </c>
      <c r="DX35" s="683"/>
      <c r="DY35" s="683"/>
      <c r="DZ35" s="683"/>
      <c r="EA35" s="683"/>
      <c r="EB35" s="683"/>
      <c r="EC35" s="684"/>
    </row>
    <row r="36" spans="2:133" ht="11.25" customHeight="1" x14ac:dyDescent="0.2">
      <c r="B36" s="640" t="s">
        <v>322</v>
      </c>
      <c r="C36" s="641"/>
      <c r="D36" s="641"/>
      <c r="E36" s="641"/>
      <c r="F36" s="641"/>
      <c r="G36" s="641"/>
      <c r="H36" s="641"/>
      <c r="I36" s="641"/>
      <c r="J36" s="641"/>
      <c r="K36" s="641"/>
      <c r="L36" s="641"/>
      <c r="M36" s="641"/>
      <c r="N36" s="641"/>
      <c r="O36" s="641"/>
      <c r="P36" s="641"/>
      <c r="Q36" s="642"/>
      <c r="R36" s="643">
        <v>32661</v>
      </c>
      <c r="S36" s="644"/>
      <c r="T36" s="644"/>
      <c r="U36" s="644"/>
      <c r="V36" s="644"/>
      <c r="W36" s="644"/>
      <c r="X36" s="644"/>
      <c r="Y36" s="645"/>
      <c r="Z36" s="646">
        <v>0.1</v>
      </c>
      <c r="AA36" s="646"/>
      <c r="AB36" s="646"/>
      <c r="AC36" s="646"/>
      <c r="AD36" s="647" t="s">
        <v>128</v>
      </c>
      <c r="AE36" s="647"/>
      <c r="AF36" s="647"/>
      <c r="AG36" s="647"/>
      <c r="AH36" s="647"/>
      <c r="AI36" s="647"/>
      <c r="AJ36" s="647"/>
      <c r="AK36" s="647"/>
      <c r="AL36" s="648" t="s">
        <v>128</v>
      </c>
      <c r="AM36" s="649"/>
      <c r="AN36" s="649"/>
      <c r="AO36" s="650"/>
      <c r="AP36" s="209"/>
      <c r="AQ36" s="717" t="s">
        <v>323</v>
      </c>
      <c r="AR36" s="718"/>
      <c r="AS36" s="718"/>
      <c r="AT36" s="718"/>
      <c r="AU36" s="718"/>
      <c r="AV36" s="718"/>
      <c r="AW36" s="718"/>
      <c r="AX36" s="718"/>
      <c r="AY36" s="719"/>
      <c r="AZ36" s="632">
        <v>2512807</v>
      </c>
      <c r="BA36" s="633"/>
      <c r="BB36" s="633"/>
      <c r="BC36" s="633"/>
      <c r="BD36" s="633"/>
      <c r="BE36" s="633"/>
      <c r="BF36" s="720"/>
      <c r="BG36" s="654" t="s">
        <v>324</v>
      </c>
      <c r="BH36" s="655"/>
      <c r="BI36" s="655"/>
      <c r="BJ36" s="655"/>
      <c r="BK36" s="655"/>
      <c r="BL36" s="655"/>
      <c r="BM36" s="655"/>
      <c r="BN36" s="655"/>
      <c r="BO36" s="655"/>
      <c r="BP36" s="655"/>
      <c r="BQ36" s="655"/>
      <c r="BR36" s="655"/>
      <c r="BS36" s="655"/>
      <c r="BT36" s="655"/>
      <c r="BU36" s="656"/>
      <c r="BV36" s="632">
        <v>542340</v>
      </c>
      <c r="BW36" s="633"/>
      <c r="BX36" s="633"/>
      <c r="BY36" s="633"/>
      <c r="BZ36" s="633"/>
      <c r="CA36" s="633"/>
      <c r="CB36" s="720"/>
      <c r="CD36" s="658" t="s">
        <v>325</v>
      </c>
      <c r="CE36" s="659"/>
      <c r="CF36" s="659"/>
      <c r="CG36" s="659"/>
      <c r="CH36" s="659"/>
      <c r="CI36" s="659"/>
      <c r="CJ36" s="659"/>
      <c r="CK36" s="659"/>
      <c r="CL36" s="659"/>
      <c r="CM36" s="659"/>
      <c r="CN36" s="659"/>
      <c r="CO36" s="659"/>
      <c r="CP36" s="659"/>
      <c r="CQ36" s="660"/>
      <c r="CR36" s="643">
        <v>2680446</v>
      </c>
      <c r="CS36" s="644"/>
      <c r="CT36" s="644"/>
      <c r="CU36" s="644"/>
      <c r="CV36" s="644"/>
      <c r="CW36" s="644"/>
      <c r="CX36" s="644"/>
      <c r="CY36" s="645"/>
      <c r="CZ36" s="648">
        <v>10.9</v>
      </c>
      <c r="DA36" s="683"/>
      <c r="DB36" s="683"/>
      <c r="DC36" s="686"/>
      <c r="DD36" s="652">
        <v>2314529</v>
      </c>
      <c r="DE36" s="644"/>
      <c r="DF36" s="644"/>
      <c r="DG36" s="644"/>
      <c r="DH36" s="644"/>
      <c r="DI36" s="644"/>
      <c r="DJ36" s="644"/>
      <c r="DK36" s="645"/>
      <c r="DL36" s="652">
        <v>1324107</v>
      </c>
      <c r="DM36" s="644"/>
      <c r="DN36" s="644"/>
      <c r="DO36" s="644"/>
      <c r="DP36" s="644"/>
      <c r="DQ36" s="644"/>
      <c r="DR36" s="644"/>
      <c r="DS36" s="644"/>
      <c r="DT36" s="644"/>
      <c r="DU36" s="644"/>
      <c r="DV36" s="645"/>
      <c r="DW36" s="648">
        <v>9.9</v>
      </c>
      <c r="DX36" s="683"/>
      <c r="DY36" s="683"/>
      <c r="DZ36" s="683"/>
      <c r="EA36" s="683"/>
      <c r="EB36" s="683"/>
      <c r="EC36" s="684"/>
    </row>
    <row r="37" spans="2:133" ht="11.25" customHeight="1" x14ac:dyDescent="0.2">
      <c r="B37" s="640" t="s">
        <v>326</v>
      </c>
      <c r="C37" s="641"/>
      <c r="D37" s="641"/>
      <c r="E37" s="641"/>
      <c r="F37" s="641"/>
      <c r="G37" s="641"/>
      <c r="H37" s="641"/>
      <c r="I37" s="641"/>
      <c r="J37" s="641"/>
      <c r="K37" s="641"/>
      <c r="L37" s="641"/>
      <c r="M37" s="641"/>
      <c r="N37" s="641"/>
      <c r="O37" s="641"/>
      <c r="P37" s="641"/>
      <c r="Q37" s="642"/>
      <c r="R37" s="643">
        <v>726972</v>
      </c>
      <c r="S37" s="644"/>
      <c r="T37" s="644"/>
      <c r="U37" s="644"/>
      <c r="V37" s="644"/>
      <c r="W37" s="644"/>
      <c r="X37" s="644"/>
      <c r="Y37" s="645"/>
      <c r="Z37" s="646">
        <v>2.8</v>
      </c>
      <c r="AA37" s="646"/>
      <c r="AB37" s="646"/>
      <c r="AC37" s="646"/>
      <c r="AD37" s="647" t="s">
        <v>128</v>
      </c>
      <c r="AE37" s="647"/>
      <c r="AF37" s="647"/>
      <c r="AG37" s="647"/>
      <c r="AH37" s="647"/>
      <c r="AI37" s="647"/>
      <c r="AJ37" s="647"/>
      <c r="AK37" s="647"/>
      <c r="AL37" s="648" t="s">
        <v>128</v>
      </c>
      <c r="AM37" s="649"/>
      <c r="AN37" s="649"/>
      <c r="AO37" s="650"/>
      <c r="AQ37" s="721" t="s">
        <v>327</v>
      </c>
      <c r="AR37" s="722"/>
      <c r="AS37" s="722"/>
      <c r="AT37" s="722"/>
      <c r="AU37" s="722"/>
      <c r="AV37" s="722"/>
      <c r="AW37" s="722"/>
      <c r="AX37" s="722"/>
      <c r="AY37" s="723"/>
      <c r="AZ37" s="643">
        <v>274923</v>
      </c>
      <c r="BA37" s="644"/>
      <c r="BB37" s="644"/>
      <c r="BC37" s="644"/>
      <c r="BD37" s="681"/>
      <c r="BE37" s="681"/>
      <c r="BF37" s="712"/>
      <c r="BG37" s="658" t="s">
        <v>328</v>
      </c>
      <c r="BH37" s="659"/>
      <c r="BI37" s="659"/>
      <c r="BJ37" s="659"/>
      <c r="BK37" s="659"/>
      <c r="BL37" s="659"/>
      <c r="BM37" s="659"/>
      <c r="BN37" s="659"/>
      <c r="BO37" s="659"/>
      <c r="BP37" s="659"/>
      <c r="BQ37" s="659"/>
      <c r="BR37" s="659"/>
      <c r="BS37" s="659"/>
      <c r="BT37" s="659"/>
      <c r="BU37" s="660"/>
      <c r="BV37" s="643">
        <v>481935</v>
      </c>
      <c r="BW37" s="644"/>
      <c r="BX37" s="644"/>
      <c r="BY37" s="644"/>
      <c r="BZ37" s="644"/>
      <c r="CA37" s="644"/>
      <c r="CB37" s="653"/>
      <c r="CD37" s="658" t="s">
        <v>329</v>
      </c>
      <c r="CE37" s="659"/>
      <c r="CF37" s="659"/>
      <c r="CG37" s="659"/>
      <c r="CH37" s="659"/>
      <c r="CI37" s="659"/>
      <c r="CJ37" s="659"/>
      <c r="CK37" s="659"/>
      <c r="CL37" s="659"/>
      <c r="CM37" s="659"/>
      <c r="CN37" s="659"/>
      <c r="CO37" s="659"/>
      <c r="CP37" s="659"/>
      <c r="CQ37" s="660"/>
      <c r="CR37" s="643">
        <v>800075</v>
      </c>
      <c r="CS37" s="681"/>
      <c r="CT37" s="681"/>
      <c r="CU37" s="681"/>
      <c r="CV37" s="681"/>
      <c r="CW37" s="681"/>
      <c r="CX37" s="681"/>
      <c r="CY37" s="682"/>
      <c r="CZ37" s="648">
        <v>3.3</v>
      </c>
      <c r="DA37" s="683"/>
      <c r="DB37" s="683"/>
      <c r="DC37" s="686"/>
      <c r="DD37" s="652">
        <v>779772</v>
      </c>
      <c r="DE37" s="681"/>
      <c r="DF37" s="681"/>
      <c r="DG37" s="681"/>
      <c r="DH37" s="681"/>
      <c r="DI37" s="681"/>
      <c r="DJ37" s="681"/>
      <c r="DK37" s="682"/>
      <c r="DL37" s="652">
        <v>669893</v>
      </c>
      <c r="DM37" s="681"/>
      <c r="DN37" s="681"/>
      <c r="DO37" s="681"/>
      <c r="DP37" s="681"/>
      <c r="DQ37" s="681"/>
      <c r="DR37" s="681"/>
      <c r="DS37" s="681"/>
      <c r="DT37" s="681"/>
      <c r="DU37" s="681"/>
      <c r="DV37" s="682"/>
      <c r="DW37" s="648">
        <v>5</v>
      </c>
      <c r="DX37" s="683"/>
      <c r="DY37" s="683"/>
      <c r="DZ37" s="683"/>
      <c r="EA37" s="683"/>
      <c r="EB37" s="683"/>
      <c r="EC37" s="684"/>
    </row>
    <row r="38" spans="2:133" ht="11.25" customHeight="1" x14ac:dyDescent="0.2">
      <c r="B38" s="640" t="s">
        <v>330</v>
      </c>
      <c r="C38" s="641"/>
      <c r="D38" s="641"/>
      <c r="E38" s="641"/>
      <c r="F38" s="641"/>
      <c r="G38" s="641"/>
      <c r="H38" s="641"/>
      <c r="I38" s="641"/>
      <c r="J38" s="641"/>
      <c r="K38" s="641"/>
      <c r="L38" s="641"/>
      <c r="M38" s="641"/>
      <c r="N38" s="641"/>
      <c r="O38" s="641"/>
      <c r="P38" s="641"/>
      <c r="Q38" s="642"/>
      <c r="R38" s="643">
        <v>1077260</v>
      </c>
      <c r="S38" s="644"/>
      <c r="T38" s="644"/>
      <c r="U38" s="644"/>
      <c r="V38" s="644"/>
      <c r="W38" s="644"/>
      <c r="X38" s="644"/>
      <c r="Y38" s="645"/>
      <c r="Z38" s="646">
        <v>4.2</v>
      </c>
      <c r="AA38" s="646"/>
      <c r="AB38" s="646"/>
      <c r="AC38" s="646"/>
      <c r="AD38" s="647" t="s">
        <v>128</v>
      </c>
      <c r="AE38" s="647"/>
      <c r="AF38" s="647"/>
      <c r="AG38" s="647"/>
      <c r="AH38" s="647"/>
      <c r="AI38" s="647"/>
      <c r="AJ38" s="647"/>
      <c r="AK38" s="647"/>
      <c r="AL38" s="648" t="s">
        <v>128</v>
      </c>
      <c r="AM38" s="649"/>
      <c r="AN38" s="649"/>
      <c r="AO38" s="650"/>
      <c r="AQ38" s="721" t="s">
        <v>331</v>
      </c>
      <c r="AR38" s="722"/>
      <c r="AS38" s="722"/>
      <c r="AT38" s="722"/>
      <c r="AU38" s="722"/>
      <c r="AV38" s="722"/>
      <c r="AW38" s="722"/>
      <c r="AX38" s="722"/>
      <c r="AY38" s="723"/>
      <c r="AZ38" s="643">
        <v>250000</v>
      </c>
      <c r="BA38" s="644"/>
      <c r="BB38" s="644"/>
      <c r="BC38" s="644"/>
      <c r="BD38" s="681"/>
      <c r="BE38" s="681"/>
      <c r="BF38" s="712"/>
      <c r="BG38" s="658" t="s">
        <v>332</v>
      </c>
      <c r="BH38" s="659"/>
      <c r="BI38" s="659"/>
      <c r="BJ38" s="659"/>
      <c r="BK38" s="659"/>
      <c r="BL38" s="659"/>
      <c r="BM38" s="659"/>
      <c r="BN38" s="659"/>
      <c r="BO38" s="659"/>
      <c r="BP38" s="659"/>
      <c r="BQ38" s="659"/>
      <c r="BR38" s="659"/>
      <c r="BS38" s="659"/>
      <c r="BT38" s="659"/>
      <c r="BU38" s="660"/>
      <c r="BV38" s="643">
        <v>6592</v>
      </c>
      <c r="BW38" s="644"/>
      <c r="BX38" s="644"/>
      <c r="BY38" s="644"/>
      <c r="BZ38" s="644"/>
      <c r="CA38" s="644"/>
      <c r="CB38" s="653"/>
      <c r="CD38" s="658" t="s">
        <v>333</v>
      </c>
      <c r="CE38" s="659"/>
      <c r="CF38" s="659"/>
      <c r="CG38" s="659"/>
      <c r="CH38" s="659"/>
      <c r="CI38" s="659"/>
      <c r="CJ38" s="659"/>
      <c r="CK38" s="659"/>
      <c r="CL38" s="659"/>
      <c r="CM38" s="659"/>
      <c r="CN38" s="659"/>
      <c r="CO38" s="659"/>
      <c r="CP38" s="659"/>
      <c r="CQ38" s="660"/>
      <c r="CR38" s="643">
        <v>2202946</v>
      </c>
      <c r="CS38" s="644"/>
      <c r="CT38" s="644"/>
      <c r="CU38" s="644"/>
      <c r="CV38" s="644"/>
      <c r="CW38" s="644"/>
      <c r="CX38" s="644"/>
      <c r="CY38" s="645"/>
      <c r="CZ38" s="648">
        <v>9</v>
      </c>
      <c r="DA38" s="683"/>
      <c r="DB38" s="683"/>
      <c r="DC38" s="686"/>
      <c r="DD38" s="652">
        <v>1822010</v>
      </c>
      <c r="DE38" s="644"/>
      <c r="DF38" s="644"/>
      <c r="DG38" s="644"/>
      <c r="DH38" s="644"/>
      <c r="DI38" s="644"/>
      <c r="DJ38" s="644"/>
      <c r="DK38" s="645"/>
      <c r="DL38" s="652">
        <v>1476229</v>
      </c>
      <c r="DM38" s="644"/>
      <c r="DN38" s="644"/>
      <c r="DO38" s="644"/>
      <c r="DP38" s="644"/>
      <c r="DQ38" s="644"/>
      <c r="DR38" s="644"/>
      <c r="DS38" s="644"/>
      <c r="DT38" s="644"/>
      <c r="DU38" s="644"/>
      <c r="DV38" s="645"/>
      <c r="DW38" s="648">
        <v>11</v>
      </c>
      <c r="DX38" s="683"/>
      <c r="DY38" s="683"/>
      <c r="DZ38" s="683"/>
      <c r="EA38" s="683"/>
      <c r="EB38" s="683"/>
      <c r="EC38" s="684"/>
    </row>
    <row r="39" spans="2:133" ht="11.25" customHeight="1" x14ac:dyDescent="0.2">
      <c r="B39" s="640" t="s">
        <v>334</v>
      </c>
      <c r="C39" s="641"/>
      <c r="D39" s="641"/>
      <c r="E39" s="641"/>
      <c r="F39" s="641"/>
      <c r="G39" s="641"/>
      <c r="H39" s="641"/>
      <c r="I39" s="641"/>
      <c r="J39" s="641"/>
      <c r="K39" s="641"/>
      <c r="L39" s="641"/>
      <c r="M39" s="641"/>
      <c r="N39" s="641"/>
      <c r="O39" s="641"/>
      <c r="P39" s="641"/>
      <c r="Q39" s="642"/>
      <c r="R39" s="643">
        <v>834427</v>
      </c>
      <c r="S39" s="644"/>
      <c r="T39" s="644"/>
      <c r="U39" s="644"/>
      <c r="V39" s="644"/>
      <c r="W39" s="644"/>
      <c r="X39" s="644"/>
      <c r="Y39" s="645"/>
      <c r="Z39" s="646">
        <v>3.2</v>
      </c>
      <c r="AA39" s="646"/>
      <c r="AB39" s="646"/>
      <c r="AC39" s="646"/>
      <c r="AD39" s="647">
        <v>3081</v>
      </c>
      <c r="AE39" s="647"/>
      <c r="AF39" s="647"/>
      <c r="AG39" s="647"/>
      <c r="AH39" s="647"/>
      <c r="AI39" s="647"/>
      <c r="AJ39" s="647"/>
      <c r="AK39" s="647"/>
      <c r="AL39" s="648">
        <v>0</v>
      </c>
      <c r="AM39" s="649"/>
      <c r="AN39" s="649"/>
      <c r="AO39" s="650"/>
      <c r="AQ39" s="721" t="s">
        <v>335</v>
      </c>
      <c r="AR39" s="722"/>
      <c r="AS39" s="722"/>
      <c r="AT39" s="722"/>
      <c r="AU39" s="722"/>
      <c r="AV39" s="722"/>
      <c r="AW39" s="722"/>
      <c r="AX39" s="722"/>
      <c r="AY39" s="723"/>
      <c r="AZ39" s="643">
        <v>40087</v>
      </c>
      <c r="BA39" s="644"/>
      <c r="BB39" s="644"/>
      <c r="BC39" s="644"/>
      <c r="BD39" s="681"/>
      <c r="BE39" s="681"/>
      <c r="BF39" s="712"/>
      <c r="BG39" s="658" t="s">
        <v>336</v>
      </c>
      <c r="BH39" s="659"/>
      <c r="BI39" s="659"/>
      <c r="BJ39" s="659"/>
      <c r="BK39" s="659"/>
      <c r="BL39" s="659"/>
      <c r="BM39" s="659"/>
      <c r="BN39" s="659"/>
      <c r="BO39" s="659"/>
      <c r="BP39" s="659"/>
      <c r="BQ39" s="659"/>
      <c r="BR39" s="659"/>
      <c r="BS39" s="659"/>
      <c r="BT39" s="659"/>
      <c r="BU39" s="660"/>
      <c r="BV39" s="643">
        <v>9811</v>
      </c>
      <c r="BW39" s="644"/>
      <c r="BX39" s="644"/>
      <c r="BY39" s="644"/>
      <c r="BZ39" s="644"/>
      <c r="CA39" s="644"/>
      <c r="CB39" s="653"/>
      <c r="CD39" s="658" t="s">
        <v>337</v>
      </c>
      <c r="CE39" s="659"/>
      <c r="CF39" s="659"/>
      <c r="CG39" s="659"/>
      <c r="CH39" s="659"/>
      <c r="CI39" s="659"/>
      <c r="CJ39" s="659"/>
      <c r="CK39" s="659"/>
      <c r="CL39" s="659"/>
      <c r="CM39" s="659"/>
      <c r="CN39" s="659"/>
      <c r="CO39" s="659"/>
      <c r="CP39" s="659"/>
      <c r="CQ39" s="660"/>
      <c r="CR39" s="643">
        <v>1477319</v>
      </c>
      <c r="CS39" s="681"/>
      <c r="CT39" s="681"/>
      <c r="CU39" s="681"/>
      <c r="CV39" s="681"/>
      <c r="CW39" s="681"/>
      <c r="CX39" s="681"/>
      <c r="CY39" s="682"/>
      <c r="CZ39" s="648">
        <v>6</v>
      </c>
      <c r="DA39" s="683"/>
      <c r="DB39" s="683"/>
      <c r="DC39" s="686"/>
      <c r="DD39" s="652">
        <v>1460593</v>
      </c>
      <c r="DE39" s="681"/>
      <c r="DF39" s="681"/>
      <c r="DG39" s="681"/>
      <c r="DH39" s="681"/>
      <c r="DI39" s="681"/>
      <c r="DJ39" s="681"/>
      <c r="DK39" s="682"/>
      <c r="DL39" s="652" t="s">
        <v>128</v>
      </c>
      <c r="DM39" s="681"/>
      <c r="DN39" s="681"/>
      <c r="DO39" s="681"/>
      <c r="DP39" s="681"/>
      <c r="DQ39" s="681"/>
      <c r="DR39" s="681"/>
      <c r="DS39" s="681"/>
      <c r="DT39" s="681"/>
      <c r="DU39" s="681"/>
      <c r="DV39" s="682"/>
      <c r="DW39" s="648" t="s">
        <v>128</v>
      </c>
      <c r="DX39" s="683"/>
      <c r="DY39" s="683"/>
      <c r="DZ39" s="683"/>
      <c r="EA39" s="683"/>
      <c r="EB39" s="683"/>
      <c r="EC39" s="684"/>
    </row>
    <row r="40" spans="2:133" ht="11.25" customHeight="1" x14ac:dyDescent="0.2">
      <c r="B40" s="640" t="s">
        <v>338</v>
      </c>
      <c r="C40" s="641"/>
      <c r="D40" s="641"/>
      <c r="E40" s="641"/>
      <c r="F40" s="641"/>
      <c r="G40" s="641"/>
      <c r="H40" s="641"/>
      <c r="I40" s="641"/>
      <c r="J40" s="641"/>
      <c r="K40" s="641"/>
      <c r="L40" s="641"/>
      <c r="M40" s="641"/>
      <c r="N40" s="641"/>
      <c r="O40" s="641"/>
      <c r="P40" s="641"/>
      <c r="Q40" s="642"/>
      <c r="R40" s="643">
        <v>2257300</v>
      </c>
      <c r="S40" s="644"/>
      <c r="T40" s="644"/>
      <c r="U40" s="644"/>
      <c r="V40" s="644"/>
      <c r="W40" s="644"/>
      <c r="X40" s="644"/>
      <c r="Y40" s="645"/>
      <c r="Z40" s="646">
        <v>8.8000000000000007</v>
      </c>
      <c r="AA40" s="646"/>
      <c r="AB40" s="646"/>
      <c r="AC40" s="646"/>
      <c r="AD40" s="647" t="s">
        <v>128</v>
      </c>
      <c r="AE40" s="647"/>
      <c r="AF40" s="647"/>
      <c r="AG40" s="647"/>
      <c r="AH40" s="647"/>
      <c r="AI40" s="647"/>
      <c r="AJ40" s="647"/>
      <c r="AK40" s="647"/>
      <c r="AL40" s="648" t="s">
        <v>128</v>
      </c>
      <c r="AM40" s="649"/>
      <c r="AN40" s="649"/>
      <c r="AO40" s="650"/>
      <c r="AQ40" s="721" t="s">
        <v>339</v>
      </c>
      <c r="AR40" s="722"/>
      <c r="AS40" s="722"/>
      <c r="AT40" s="722"/>
      <c r="AU40" s="722"/>
      <c r="AV40" s="722"/>
      <c r="AW40" s="722"/>
      <c r="AX40" s="722"/>
      <c r="AY40" s="723"/>
      <c r="AZ40" s="643">
        <v>19062</v>
      </c>
      <c r="BA40" s="644"/>
      <c r="BB40" s="644"/>
      <c r="BC40" s="644"/>
      <c r="BD40" s="681"/>
      <c r="BE40" s="681"/>
      <c r="BF40" s="712"/>
      <c r="BG40" s="724" t="s">
        <v>340</v>
      </c>
      <c r="BH40" s="725"/>
      <c r="BI40" s="725"/>
      <c r="BJ40" s="725"/>
      <c r="BK40" s="725"/>
      <c r="BL40" s="348"/>
      <c r="BM40" s="659" t="s">
        <v>341</v>
      </c>
      <c r="BN40" s="659"/>
      <c r="BO40" s="659"/>
      <c r="BP40" s="659"/>
      <c r="BQ40" s="659"/>
      <c r="BR40" s="659"/>
      <c r="BS40" s="659"/>
      <c r="BT40" s="659"/>
      <c r="BU40" s="660"/>
      <c r="BV40" s="643">
        <v>102</v>
      </c>
      <c r="BW40" s="644"/>
      <c r="BX40" s="644"/>
      <c r="BY40" s="644"/>
      <c r="BZ40" s="644"/>
      <c r="CA40" s="644"/>
      <c r="CB40" s="653"/>
      <c r="CD40" s="658" t="s">
        <v>342</v>
      </c>
      <c r="CE40" s="659"/>
      <c r="CF40" s="659"/>
      <c r="CG40" s="659"/>
      <c r="CH40" s="659"/>
      <c r="CI40" s="659"/>
      <c r="CJ40" s="659"/>
      <c r="CK40" s="659"/>
      <c r="CL40" s="659"/>
      <c r="CM40" s="659"/>
      <c r="CN40" s="659"/>
      <c r="CO40" s="659"/>
      <c r="CP40" s="659"/>
      <c r="CQ40" s="660"/>
      <c r="CR40" s="643">
        <v>276000</v>
      </c>
      <c r="CS40" s="644"/>
      <c r="CT40" s="644"/>
      <c r="CU40" s="644"/>
      <c r="CV40" s="644"/>
      <c r="CW40" s="644"/>
      <c r="CX40" s="644"/>
      <c r="CY40" s="645"/>
      <c r="CZ40" s="648">
        <v>1.1000000000000001</v>
      </c>
      <c r="DA40" s="683"/>
      <c r="DB40" s="683"/>
      <c r="DC40" s="686"/>
      <c r="DD40" s="652" t="s">
        <v>128</v>
      </c>
      <c r="DE40" s="644"/>
      <c r="DF40" s="644"/>
      <c r="DG40" s="644"/>
      <c r="DH40" s="644"/>
      <c r="DI40" s="644"/>
      <c r="DJ40" s="644"/>
      <c r="DK40" s="645"/>
      <c r="DL40" s="652" t="s">
        <v>128</v>
      </c>
      <c r="DM40" s="644"/>
      <c r="DN40" s="644"/>
      <c r="DO40" s="644"/>
      <c r="DP40" s="644"/>
      <c r="DQ40" s="644"/>
      <c r="DR40" s="644"/>
      <c r="DS40" s="644"/>
      <c r="DT40" s="644"/>
      <c r="DU40" s="644"/>
      <c r="DV40" s="645"/>
      <c r="DW40" s="648" t="s">
        <v>128</v>
      </c>
      <c r="DX40" s="683"/>
      <c r="DY40" s="683"/>
      <c r="DZ40" s="683"/>
      <c r="EA40" s="683"/>
      <c r="EB40" s="683"/>
      <c r="EC40" s="684"/>
    </row>
    <row r="41" spans="2:133" ht="11.25" customHeight="1" x14ac:dyDescent="0.2">
      <c r="B41" s="640" t="s">
        <v>343</v>
      </c>
      <c r="C41" s="641"/>
      <c r="D41" s="641"/>
      <c r="E41" s="641"/>
      <c r="F41" s="641"/>
      <c r="G41" s="641"/>
      <c r="H41" s="641"/>
      <c r="I41" s="641"/>
      <c r="J41" s="641"/>
      <c r="K41" s="641"/>
      <c r="L41" s="641"/>
      <c r="M41" s="641"/>
      <c r="N41" s="641"/>
      <c r="O41" s="641"/>
      <c r="P41" s="641"/>
      <c r="Q41" s="642"/>
      <c r="R41" s="643" t="s">
        <v>128</v>
      </c>
      <c r="S41" s="644"/>
      <c r="T41" s="644"/>
      <c r="U41" s="644"/>
      <c r="V41" s="644"/>
      <c r="W41" s="644"/>
      <c r="X41" s="644"/>
      <c r="Y41" s="645"/>
      <c r="Z41" s="646" t="s">
        <v>128</v>
      </c>
      <c r="AA41" s="646"/>
      <c r="AB41" s="646"/>
      <c r="AC41" s="646"/>
      <c r="AD41" s="647" t="s">
        <v>128</v>
      </c>
      <c r="AE41" s="647"/>
      <c r="AF41" s="647"/>
      <c r="AG41" s="647"/>
      <c r="AH41" s="647"/>
      <c r="AI41" s="647"/>
      <c r="AJ41" s="647"/>
      <c r="AK41" s="647"/>
      <c r="AL41" s="648" t="s">
        <v>128</v>
      </c>
      <c r="AM41" s="649"/>
      <c r="AN41" s="649"/>
      <c r="AO41" s="650"/>
      <c r="AQ41" s="721" t="s">
        <v>344</v>
      </c>
      <c r="AR41" s="722"/>
      <c r="AS41" s="722"/>
      <c r="AT41" s="722"/>
      <c r="AU41" s="722"/>
      <c r="AV41" s="722"/>
      <c r="AW41" s="722"/>
      <c r="AX41" s="722"/>
      <c r="AY41" s="723"/>
      <c r="AZ41" s="643">
        <v>404950</v>
      </c>
      <c r="BA41" s="644"/>
      <c r="BB41" s="644"/>
      <c r="BC41" s="644"/>
      <c r="BD41" s="681"/>
      <c r="BE41" s="681"/>
      <c r="BF41" s="712"/>
      <c r="BG41" s="724"/>
      <c r="BH41" s="725"/>
      <c r="BI41" s="725"/>
      <c r="BJ41" s="725"/>
      <c r="BK41" s="725"/>
      <c r="BL41" s="348"/>
      <c r="BM41" s="659" t="s">
        <v>345</v>
      </c>
      <c r="BN41" s="659"/>
      <c r="BO41" s="659"/>
      <c r="BP41" s="659"/>
      <c r="BQ41" s="659"/>
      <c r="BR41" s="659"/>
      <c r="BS41" s="659"/>
      <c r="BT41" s="659"/>
      <c r="BU41" s="660"/>
      <c r="BV41" s="643" t="s">
        <v>128</v>
      </c>
      <c r="BW41" s="644"/>
      <c r="BX41" s="644"/>
      <c r="BY41" s="644"/>
      <c r="BZ41" s="644"/>
      <c r="CA41" s="644"/>
      <c r="CB41" s="653"/>
      <c r="CD41" s="658" t="s">
        <v>346</v>
      </c>
      <c r="CE41" s="659"/>
      <c r="CF41" s="659"/>
      <c r="CG41" s="659"/>
      <c r="CH41" s="659"/>
      <c r="CI41" s="659"/>
      <c r="CJ41" s="659"/>
      <c r="CK41" s="659"/>
      <c r="CL41" s="659"/>
      <c r="CM41" s="659"/>
      <c r="CN41" s="659"/>
      <c r="CO41" s="659"/>
      <c r="CP41" s="659"/>
      <c r="CQ41" s="660"/>
      <c r="CR41" s="643" t="s">
        <v>128</v>
      </c>
      <c r="CS41" s="681"/>
      <c r="CT41" s="681"/>
      <c r="CU41" s="681"/>
      <c r="CV41" s="681"/>
      <c r="CW41" s="681"/>
      <c r="CX41" s="681"/>
      <c r="CY41" s="682"/>
      <c r="CZ41" s="648" t="s">
        <v>128</v>
      </c>
      <c r="DA41" s="683"/>
      <c r="DB41" s="683"/>
      <c r="DC41" s="686"/>
      <c r="DD41" s="652" t="s">
        <v>128</v>
      </c>
      <c r="DE41" s="681"/>
      <c r="DF41" s="681"/>
      <c r="DG41" s="681"/>
      <c r="DH41" s="681"/>
      <c r="DI41" s="681"/>
      <c r="DJ41" s="681"/>
      <c r="DK41" s="682"/>
      <c r="DL41" s="734"/>
      <c r="DM41" s="735"/>
      <c r="DN41" s="735"/>
      <c r="DO41" s="735"/>
      <c r="DP41" s="735"/>
      <c r="DQ41" s="735"/>
      <c r="DR41" s="735"/>
      <c r="DS41" s="735"/>
      <c r="DT41" s="735"/>
      <c r="DU41" s="735"/>
      <c r="DV41" s="736"/>
      <c r="DW41" s="728"/>
      <c r="DX41" s="729"/>
      <c r="DY41" s="729"/>
      <c r="DZ41" s="729"/>
      <c r="EA41" s="729"/>
      <c r="EB41" s="729"/>
      <c r="EC41" s="730"/>
    </row>
    <row r="42" spans="2:133" ht="11.25" customHeight="1" x14ac:dyDescent="0.2">
      <c r="B42" s="640" t="s">
        <v>347</v>
      </c>
      <c r="C42" s="641"/>
      <c r="D42" s="641"/>
      <c r="E42" s="641"/>
      <c r="F42" s="641"/>
      <c r="G42" s="641"/>
      <c r="H42" s="641"/>
      <c r="I42" s="641"/>
      <c r="J42" s="641"/>
      <c r="K42" s="641"/>
      <c r="L42" s="641"/>
      <c r="M42" s="641"/>
      <c r="N42" s="641"/>
      <c r="O42" s="641"/>
      <c r="P42" s="641"/>
      <c r="Q42" s="642"/>
      <c r="R42" s="643" t="s">
        <v>128</v>
      </c>
      <c r="S42" s="644"/>
      <c r="T42" s="644"/>
      <c r="U42" s="644"/>
      <c r="V42" s="644"/>
      <c r="W42" s="644"/>
      <c r="X42" s="644"/>
      <c r="Y42" s="645"/>
      <c r="Z42" s="646" t="s">
        <v>128</v>
      </c>
      <c r="AA42" s="646"/>
      <c r="AB42" s="646"/>
      <c r="AC42" s="646"/>
      <c r="AD42" s="647" t="s">
        <v>128</v>
      </c>
      <c r="AE42" s="647"/>
      <c r="AF42" s="647"/>
      <c r="AG42" s="647"/>
      <c r="AH42" s="647"/>
      <c r="AI42" s="647"/>
      <c r="AJ42" s="647"/>
      <c r="AK42" s="647"/>
      <c r="AL42" s="648" t="s">
        <v>128</v>
      </c>
      <c r="AM42" s="649"/>
      <c r="AN42" s="649"/>
      <c r="AO42" s="650"/>
      <c r="AQ42" s="731" t="s">
        <v>348</v>
      </c>
      <c r="AR42" s="732"/>
      <c r="AS42" s="732"/>
      <c r="AT42" s="732"/>
      <c r="AU42" s="732"/>
      <c r="AV42" s="732"/>
      <c r="AW42" s="732"/>
      <c r="AX42" s="732"/>
      <c r="AY42" s="733"/>
      <c r="AZ42" s="737">
        <v>1523785</v>
      </c>
      <c r="BA42" s="738"/>
      <c r="BB42" s="738"/>
      <c r="BC42" s="738"/>
      <c r="BD42" s="714"/>
      <c r="BE42" s="714"/>
      <c r="BF42" s="716"/>
      <c r="BG42" s="726"/>
      <c r="BH42" s="727"/>
      <c r="BI42" s="727"/>
      <c r="BJ42" s="727"/>
      <c r="BK42" s="727"/>
      <c r="BL42" s="349"/>
      <c r="BM42" s="672" t="s">
        <v>349</v>
      </c>
      <c r="BN42" s="672"/>
      <c r="BO42" s="672"/>
      <c r="BP42" s="672"/>
      <c r="BQ42" s="672"/>
      <c r="BR42" s="672"/>
      <c r="BS42" s="672"/>
      <c r="BT42" s="672"/>
      <c r="BU42" s="673"/>
      <c r="BV42" s="737">
        <v>373</v>
      </c>
      <c r="BW42" s="738"/>
      <c r="BX42" s="738"/>
      <c r="BY42" s="738"/>
      <c r="BZ42" s="738"/>
      <c r="CA42" s="738"/>
      <c r="CB42" s="750"/>
      <c r="CD42" s="640" t="s">
        <v>350</v>
      </c>
      <c r="CE42" s="641"/>
      <c r="CF42" s="641"/>
      <c r="CG42" s="641"/>
      <c r="CH42" s="641"/>
      <c r="CI42" s="641"/>
      <c r="CJ42" s="641"/>
      <c r="CK42" s="641"/>
      <c r="CL42" s="641"/>
      <c r="CM42" s="641"/>
      <c r="CN42" s="641"/>
      <c r="CO42" s="641"/>
      <c r="CP42" s="641"/>
      <c r="CQ42" s="642"/>
      <c r="CR42" s="643">
        <v>2314568</v>
      </c>
      <c r="CS42" s="681"/>
      <c r="CT42" s="681"/>
      <c r="CU42" s="681"/>
      <c r="CV42" s="681"/>
      <c r="CW42" s="681"/>
      <c r="CX42" s="681"/>
      <c r="CY42" s="682"/>
      <c r="CZ42" s="648">
        <v>9.4</v>
      </c>
      <c r="DA42" s="683"/>
      <c r="DB42" s="683"/>
      <c r="DC42" s="686"/>
      <c r="DD42" s="652">
        <v>520100</v>
      </c>
      <c r="DE42" s="681"/>
      <c r="DF42" s="681"/>
      <c r="DG42" s="681"/>
      <c r="DH42" s="681"/>
      <c r="DI42" s="681"/>
      <c r="DJ42" s="681"/>
      <c r="DK42" s="682"/>
      <c r="DL42" s="734"/>
      <c r="DM42" s="735"/>
      <c r="DN42" s="735"/>
      <c r="DO42" s="735"/>
      <c r="DP42" s="735"/>
      <c r="DQ42" s="735"/>
      <c r="DR42" s="735"/>
      <c r="DS42" s="735"/>
      <c r="DT42" s="735"/>
      <c r="DU42" s="735"/>
      <c r="DV42" s="736"/>
      <c r="DW42" s="728"/>
      <c r="DX42" s="729"/>
      <c r="DY42" s="729"/>
      <c r="DZ42" s="729"/>
      <c r="EA42" s="729"/>
      <c r="EB42" s="729"/>
      <c r="EC42" s="730"/>
    </row>
    <row r="43" spans="2:133" ht="11.25" customHeight="1" x14ac:dyDescent="0.2">
      <c r="B43" s="640" t="s">
        <v>351</v>
      </c>
      <c r="C43" s="641"/>
      <c r="D43" s="641"/>
      <c r="E43" s="641"/>
      <c r="F43" s="641"/>
      <c r="G43" s="641"/>
      <c r="H43" s="641"/>
      <c r="I43" s="641"/>
      <c r="J43" s="641"/>
      <c r="K43" s="641"/>
      <c r="L43" s="641"/>
      <c r="M43" s="641"/>
      <c r="N43" s="641"/>
      <c r="O43" s="641"/>
      <c r="P43" s="641"/>
      <c r="Q43" s="642"/>
      <c r="R43" s="643">
        <v>1124200</v>
      </c>
      <c r="S43" s="644"/>
      <c r="T43" s="644"/>
      <c r="U43" s="644"/>
      <c r="V43" s="644"/>
      <c r="W43" s="644"/>
      <c r="X43" s="644"/>
      <c r="Y43" s="645"/>
      <c r="Z43" s="646">
        <v>4.4000000000000004</v>
      </c>
      <c r="AA43" s="646"/>
      <c r="AB43" s="646"/>
      <c r="AC43" s="646"/>
      <c r="AD43" s="647" t="s">
        <v>128</v>
      </c>
      <c r="AE43" s="647"/>
      <c r="AF43" s="647"/>
      <c r="AG43" s="647"/>
      <c r="AH43" s="647"/>
      <c r="AI43" s="647"/>
      <c r="AJ43" s="647"/>
      <c r="AK43" s="647"/>
      <c r="AL43" s="648" t="s">
        <v>128</v>
      </c>
      <c r="AM43" s="649"/>
      <c r="AN43" s="649"/>
      <c r="AO43" s="650"/>
      <c r="BV43" s="350"/>
      <c r="BW43" s="350"/>
      <c r="BX43" s="350"/>
      <c r="BY43" s="350"/>
      <c r="BZ43" s="350"/>
      <c r="CA43" s="350"/>
      <c r="CB43" s="350"/>
      <c r="CD43" s="640" t="s">
        <v>352</v>
      </c>
      <c r="CE43" s="641"/>
      <c r="CF43" s="641"/>
      <c r="CG43" s="641"/>
      <c r="CH43" s="641"/>
      <c r="CI43" s="641"/>
      <c r="CJ43" s="641"/>
      <c r="CK43" s="641"/>
      <c r="CL43" s="641"/>
      <c r="CM43" s="641"/>
      <c r="CN43" s="641"/>
      <c r="CO43" s="641"/>
      <c r="CP43" s="641"/>
      <c r="CQ43" s="642"/>
      <c r="CR43" s="643">
        <v>188811</v>
      </c>
      <c r="CS43" s="681"/>
      <c r="CT43" s="681"/>
      <c r="CU43" s="681"/>
      <c r="CV43" s="681"/>
      <c r="CW43" s="681"/>
      <c r="CX43" s="681"/>
      <c r="CY43" s="682"/>
      <c r="CZ43" s="648">
        <v>0.8</v>
      </c>
      <c r="DA43" s="683"/>
      <c r="DB43" s="683"/>
      <c r="DC43" s="686"/>
      <c r="DD43" s="652">
        <v>188811</v>
      </c>
      <c r="DE43" s="681"/>
      <c r="DF43" s="681"/>
      <c r="DG43" s="681"/>
      <c r="DH43" s="681"/>
      <c r="DI43" s="681"/>
      <c r="DJ43" s="681"/>
      <c r="DK43" s="682"/>
      <c r="DL43" s="734"/>
      <c r="DM43" s="735"/>
      <c r="DN43" s="735"/>
      <c r="DO43" s="735"/>
      <c r="DP43" s="735"/>
      <c r="DQ43" s="735"/>
      <c r="DR43" s="735"/>
      <c r="DS43" s="735"/>
      <c r="DT43" s="735"/>
      <c r="DU43" s="735"/>
      <c r="DV43" s="736"/>
      <c r="DW43" s="728"/>
      <c r="DX43" s="729"/>
      <c r="DY43" s="729"/>
      <c r="DZ43" s="729"/>
      <c r="EA43" s="729"/>
      <c r="EB43" s="729"/>
      <c r="EC43" s="730"/>
    </row>
    <row r="44" spans="2:133" ht="11.25" customHeight="1" x14ac:dyDescent="0.2">
      <c r="B44" s="687" t="s">
        <v>353</v>
      </c>
      <c r="C44" s="688"/>
      <c r="D44" s="688"/>
      <c r="E44" s="688"/>
      <c r="F44" s="688"/>
      <c r="G44" s="688"/>
      <c r="H44" s="688"/>
      <c r="I44" s="688"/>
      <c r="J44" s="688"/>
      <c r="K44" s="688"/>
      <c r="L44" s="688"/>
      <c r="M44" s="688"/>
      <c r="N44" s="688"/>
      <c r="O44" s="688"/>
      <c r="P44" s="688"/>
      <c r="Q44" s="689"/>
      <c r="R44" s="737">
        <v>25734372</v>
      </c>
      <c r="S44" s="738"/>
      <c r="T44" s="738"/>
      <c r="U44" s="738"/>
      <c r="V44" s="738"/>
      <c r="W44" s="738"/>
      <c r="X44" s="738"/>
      <c r="Y44" s="739"/>
      <c r="Z44" s="740">
        <v>100</v>
      </c>
      <c r="AA44" s="740"/>
      <c r="AB44" s="740"/>
      <c r="AC44" s="740"/>
      <c r="AD44" s="741">
        <v>12283807</v>
      </c>
      <c r="AE44" s="741"/>
      <c r="AF44" s="741"/>
      <c r="AG44" s="741"/>
      <c r="AH44" s="741"/>
      <c r="AI44" s="741"/>
      <c r="AJ44" s="741"/>
      <c r="AK44" s="741"/>
      <c r="AL44" s="742">
        <v>100</v>
      </c>
      <c r="AM44" s="715"/>
      <c r="AN44" s="715"/>
      <c r="AO44" s="743"/>
      <c r="CD44" s="744" t="s">
        <v>300</v>
      </c>
      <c r="CE44" s="745"/>
      <c r="CF44" s="640" t="s">
        <v>354</v>
      </c>
      <c r="CG44" s="641"/>
      <c r="CH44" s="641"/>
      <c r="CI44" s="641"/>
      <c r="CJ44" s="641"/>
      <c r="CK44" s="641"/>
      <c r="CL44" s="641"/>
      <c r="CM44" s="641"/>
      <c r="CN44" s="641"/>
      <c r="CO44" s="641"/>
      <c r="CP44" s="641"/>
      <c r="CQ44" s="642"/>
      <c r="CR44" s="643">
        <v>2295945</v>
      </c>
      <c r="CS44" s="644"/>
      <c r="CT44" s="644"/>
      <c r="CU44" s="644"/>
      <c r="CV44" s="644"/>
      <c r="CW44" s="644"/>
      <c r="CX44" s="644"/>
      <c r="CY44" s="645"/>
      <c r="CZ44" s="648">
        <v>9.4</v>
      </c>
      <c r="DA44" s="649"/>
      <c r="DB44" s="649"/>
      <c r="DC44" s="661"/>
      <c r="DD44" s="652">
        <v>506567</v>
      </c>
      <c r="DE44" s="644"/>
      <c r="DF44" s="644"/>
      <c r="DG44" s="644"/>
      <c r="DH44" s="644"/>
      <c r="DI44" s="644"/>
      <c r="DJ44" s="644"/>
      <c r="DK44" s="645"/>
      <c r="DL44" s="734"/>
      <c r="DM44" s="735"/>
      <c r="DN44" s="735"/>
      <c r="DO44" s="735"/>
      <c r="DP44" s="735"/>
      <c r="DQ44" s="735"/>
      <c r="DR44" s="735"/>
      <c r="DS44" s="735"/>
      <c r="DT44" s="735"/>
      <c r="DU44" s="735"/>
      <c r="DV44" s="736"/>
      <c r="DW44" s="728"/>
      <c r="DX44" s="729"/>
      <c r="DY44" s="729"/>
      <c r="DZ44" s="729"/>
      <c r="EA44" s="729"/>
      <c r="EB44" s="729"/>
      <c r="EC44" s="730"/>
    </row>
    <row r="45" spans="2:133" ht="11.25" customHeight="1" x14ac:dyDescent="0.2">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CD45" s="746"/>
      <c r="CE45" s="747"/>
      <c r="CF45" s="640" t="s">
        <v>355</v>
      </c>
      <c r="CG45" s="641"/>
      <c r="CH45" s="641"/>
      <c r="CI45" s="641"/>
      <c r="CJ45" s="641"/>
      <c r="CK45" s="641"/>
      <c r="CL45" s="641"/>
      <c r="CM45" s="641"/>
      <c r="CN45" s="641"/>
      <c r="CO45" s="641"/>
      <c r="CP45" s="641"/>
      <c r="CQ45" s="642"/>
      <c r="CR45" s="643">
        <v>569444</v>
      </c>
      <c r="CS45" s="681"/>
      <c r="CT45" s="681"/>
      <c r="CU45" s="681"/>
      <c r="CV45" s="681"/>
      <c r="CW45" s="681"/>
      <c r="CX45" s="681"/>
      <c r="CY45" s="682"/>
      <c r="CZ45" s="648">
        <v>2.2999999999999998</v>
      </c>
      <c r="DA45" s="683"/>
      <c r="DB45" s="683"/>
      <c r="DC45" s="686"/>
      <c r="DD45" s="652">
        <v>57725</v>
      </c>
      <c r="DE45" s="681"/>
      <c r="DF45" s="681"/>
      <c r="DG45" s="681"/>
      <c r="DH45" s="681"/>
      <c r="DI45" s="681"/>
      <c r="DJ45" s="681"/>
      <c r="DK45" s="682"/>
      <c r="DL45" s="734"/>
      <c r="DM45" s="735"/>
      <c r="DN45" s="735"/>
      <c r="DO45" s="735"/>
      <c r="DP45" s="735"/>
      <c r="DQ45" s="735"/>
      <c r="DR45" s="735"/>
      <c r="DS45" s="735"/>
      <c r="DT45" s="735"/>
      <c r="DU45" s="735"/>
      <c r="DV45" s="736"/>
      <c r="DW45" s="728"/>
      <c r="DX45" s="729"/>
      <c r="DY45" s="729"/>
      <c r="DZ45" s="729"/>
      <c r="EA45" s="729"/>
      <c r="EB45" s="729"/>
      <c r="EC45" s="730"/>
    </row>
    <row r="46" spans="2:133" ht="11.25" customHeight="1" x14ac:dyDescent="0.2">
      <c r="B46" s="352" t="s">
        <v>356</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CD46" s="746"/>
      <c r="CE46" s="747"/>
      <c r="CF46" s="640" t="s">
        <v>357</v>
      </c>
      <c r="CG46" s="641"/>
      <c r="CH46" s="641"/>
      <c r="CI46" s="641"/>
      <c r="CJ46" s="641"/>
      <c r="CK46" s="641"/>
      <c r="CL46" s="641"/>
      <c r="CM46" s="641"/>
      <c r="CN46" s="641"/>
      <c r="CO46" s="641"/>
      <c r="CP46" s="641"/>
      <c r="CQ46" s="642"/>
      <c r="CR46" s="643">
        <v>1630127</v>
      </c>
      <c r="CS46" s="644"/>
      <c r="CT46" s="644"/>
      <c r="CU46" s="644"/>
      <c r="CV46" s="644"/>
      <c r="CW46" s="644"/>
      <c r="CX46" s="644"/>
      <c r="CY46" s="645"/>
      <c r="CZ46" s="648">
        <v>6.6</v>
      </c>
      <c r="DA46" s="649"/>
      <c r="DB46" s="649"/>
      <c r="DC46" s="661"/>
      <c r="DD46" s="652">
        <v>412335</v>
      </c>
      <c r="DE46" s="644"/>
      <c r="DF46" s="644"/>
      <c r="DG46" s="644"/>
      <c r="DH46" s="644"/>
      <c r="DI46" s="644"/>
      <c r="DJ46" s="644"/>
      <c r="DK46" s="645"/>
      <c r="DL46" s="734"/>
      <c r="DM46" s="735"/>
      <c r="DN46" s="735"/>
      <c r="DO46" s="735"/>
      <c r="DP46" s="735"/>
      <c r="DQ46" s="735"/>
      <c r="DR46" s="735"/>
      <c r="DS46" s="735"/>
      <c r="DT46" s="735"/>
      <c r="DU46" s="735"/>
      <c r="DV46" s="736"/>
      <c r="DW46" s="728"/>
      <c r="DX46" s="729"/>
      <c r="DY46" s="729"/>
      <c r="DZ46" s="729"/>
      <c r="EA46" s="729"/>
      <c r="EB46" s="729"/>
      <c r="EC46" s="730"/>
    </row>
    <row r="47" spans="2:133" ht="11.25" customHeight="1" x14ac:dyDescent="0.2">
      <c r="B47" s="762" t="s">
        <v>358</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c r="CB47" s="762"/>
      <c r="CD47" s="746"/>
      <c r="CE47" s="747"/>
      <c r="CF47" s="640" t="s">
        <v>359</v>
      </c>
      <c r="CG47" s="641"/>
      <c r="CH47" s="641"/>
      <c r="CI47" s="641"/>
      <c r="CJ47" s="641"/>
      <c r="CK47" s="641"/>
      <c r="CL47" s="641"/>
      <c r="CM47" s="641"/>
      <c r="CN47" s="641"/>
      <c r="CO47" s="641"/>
      <c r="CP47" s="641"/>
      <c r="CQ47" s="642"/>
      <c r="CR47" s="643">
        <v>18623</v>
      </c>
      <c r="CS47" s="681"/>
      <c r="CT47" s="681"/>
      <c r="CU47" s="681"/>
      <c r="CV47" s="681"/>
      <c r="CW47" s="681"/>
      <c r="CX47" s="681"/>
      <c r="CY47" s="682"/>
      <c r="CZ47" s="648">
        <v>0.1</v>
      </c>
      <c r="DA47" s="683"/>
      <c r="DB47" s="683"/>
      <c r="DC47" s="686"/>
      <c r="DD47" s="652">
        <v>13533</v>
      </c>
      <c r="DE47" s="681"/>
      <c r="DF47" s="681"/>
      <c r="DG47" s="681"/>
      <c r="DH47" s="681"/>
      <c r="DI47" s="681"/>
      <c r="DJ47" s="681"/>
      <c r="DK47" s="682"/>
      <c r="DL47" s="734"/>
      <c r="DM47" s="735"/>
      <c r="DN47" s="735"/>
      <c r="DO47" s="735"/>
      <c r="DP47" s="735"/>
      <c r="DQ47" s="735"/>
      <c r="DR47" s="735"/>
      <c r="DS47" s="735"/>
      <c r="DT47" s="735"/>
      <c r="DU47" s="735"/>
      <c r="DV47" s="736"/>
      <c r="DW47" s="728"/>
      <c r="DX47" s="729"/>
      <c r="DY47" s="729"/>
      <c r="DZ47" s="729"/>
      <c r="EA47" s="729"/>
      <c r="EB47" s="729"/>
      <c r="EC47" s="730"/>
    </row>
    <row r="48" spans="2:133" ht="11" x14ac:dyDescent="0.2">
      <c r="B48" s="761" t="s">
        <v>360</v>
      </c>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761"/>
      <c r="BH48" s="761"/>
      <c r="BI48" s="761"/>
      <c r="BJ48" s="761"/>
      <c r="BK48" s="761"/>
      <c r="BL48" s="761"/>
      <c r="BM48" s="761"/>
      <c r="BN48" s="761"/>
      <c r="BO48" s="761"/>
      <c r="BP48" s="761"/>
      <c r="BQ48" s="761"/>
      <c r="BR48" s="761"/>
      <c r="BS48" s="761"/>
      <c r="BT48" s="761"/>
      <c r="BU48" s="761"/>
      <c r="BV48" s="761"/>
      <c r="BW48" s="761"/>
      <c r="BX48" s="761"/>
      <c r="BY48" s="761"/>
      <c r="BZ48" s="761"/>
      <c r="CA48" s="761"/>
      <c r="CB48" s="761"/>
      <c r="CD48" s="748"/>
      <c r="CE48" s="749"/>
      <c r="CF48" s="640" t="s">
        <v>361</v>
      </c>
      <c r="CG48" s="641"/>
      <c r="CH48" s="641"/>
      <c r="CI48" s="641"/>
      <c r="CJ48" s="641"/>
      <c r="CK48" s="641"/>
      <c r="CL48" s="641"/>
      <c r="CM48" s="641"/>
      <c r="CN48" s="641"/>
      <c r="CO48" s="641"/>
      <c r="CP48" s="641"/>
      <c r="CQ48" s="642"/>
      <c r="CR48" s="643" t="s">
        <v>128</v>
      </c>
      <c r="CS48" s="644"/>
      <c r="CT48" s="644"/>
      <c r="CU48" s="644"/>
      <c r="CV48" s="644"/>
      <c r="CW48" s="644"/>
      <c r="CX48" s="644"/>
      <c r="CY48" s="645"/>
      <c r="CZ48" s="648" t="s">
        <v>128</v>
      </c>
      <c r="DA48" s="649"/>
      <c r="DB48" s="649"/>
      <c r="DC48" s="661"/>
      <c r="DD48" s="652" t="s">
        <v>128</v>
      </c>
      <c r="DE48" s="644"/>
      <c r="DF48" s="644"/>
      <c r="DG48" s="644"/>
      <c r="DH48" s="644"/>
      <c r="DI48" s="644"/>
      <c r="DJ48" s="644"/>
      <c r="DK48" s="645"/>
      <c r="DL48" s="734"/>
      <c r="DM48" s="735"/>
      <c r="DN48" s="735"/>
      <c r="DO48" s="735"/>
      <c r="DP48" s="735"/>
      <c r="DQ48" s="735"/>
      <c r="DR48" s="735"/>
      <c r="DS48" s="735"/>
      <c r="DT48" s="735"/>
      <c r="DU48" s="735"/>
      <c r="DV48" s="736"/>
      <c r="DW48" s="728"/>
      <c r="DX48" s="729"/>
      <c r="DY48" s="729"/>
      <c r="DZ48" s="729"/>
      <c r="EA48" s="729"/>
      <c r="EB48" s="729"/>
      <c r="EC48" s="730"/>
    </row>
    <row r="49" spans="2:133" ht="11.25" customHeight="1" x14ac:dyDescent="0.2">
      <c r="B49" s="353"/>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CD49" s="687" t="s">
        <v>362</v>
      </c>
      <c r="CE49" s="688"/>
      <c r="CF49" s="688"/>
      <c r="CG49" s="688"/>
      <c r="CH49" s="688"/>
      <c r="CI49" s="688"/>
      <c r="CJ49" s="688"/>
      <c r="CK49" s="688"/>
      <c r="CL49" s="688"/>
      <c r="CM49" s="688"/>
      <c r="CN49" s="688"/>
      <c r="CO49" s="688"/>
      <c r="CP49" s="688"/>
      <c r="CQ49" s="689"/>
      <c r="CR49" s="737">
        <v>24522104</v>
      </c>
      <c r="CS49" s="714"/>
      <c r="CT49" s="714"/>
      <c r="CU49" s="714"/>
      <c r="CV49" s="714"/>
      <c r="CW49" s="714"/>
      <c r="CX49" s="714"/>
      <c r="CY49" s="751"/>
      <c r="CZ49" s="742">
        <v>100</v>
      </c>
      <c r="DA49" s="752"/>
      <c r="DB49" s="752"/>
      <c r="DC49" s="753"/>
      <c r="DD49" s="754">
        <v>15599374</v>
      </c>
      <c r="DE49" s="714"/>
      <c r="DF49" s="714"/>
      <c r="DG49" s="714"/>
      <c r="DH49" s="714"/>
      <c r="DI49" s="714"/>
      <c r="DJ49" s="714"/>
      <c r="DK49" s="751"/>
      <c r="DL49" s="755"/>
      <c r="DM49" s="756"/>
      <c r="DN49" s="756"/>
      <c r="DO49" s="756"/>
      <c r="DP49" s="756"/>
      <c r="DQ49" s="756"/>
      <c r="DR49" s="756"/>
      <c r="DS49" s="756"/>
      <c r="DT49" s="756"/>
      <c r="DU49" s="756"/>
      <c r="DV49" s="757"/>
      <c r="DW49" s="758"/>
      <c r="DX49" s="759"/>
      <c r="DY49" s="759"/>
      <c r="DZ49" s="759"/>
      <c r="EA49" s="759"/>
      <c r="EB49" s="759"/>
      <c r="EC49" s="760"/>
    </row>
    <row r="50" spans="2:133" ht="11" hidden="1" x14ac:dyDescent="0.2">
      <c r="B50" s="354"/>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59055118110236227"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15" customWidth="1"/>
    <col min="131" max="131" width="1.6328125" style="215" customWidth="1"/>
    <col min="132" max="16384" width="9" style="215" hidden="1"/>
  </cols>
  <sheetData>
    <row r="1" spans="1:131" ht="11.1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763" t="s">
        <v>363</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64" t="s">
        <v>364</v>
      </c>
      <c r="DK2" s="765"/>
      <c r="DL2" s="765"/>
      <c r="DM2" s="765"/>
      <c r="DN2" s="765"/>
      <c r="DO2" s="766"/>
      <c r="DP2" s="212"/>
      <c r="DQ2" s="764" t="s">
        <v>365</v>
      </c>
      <c r="DR2" s="765"/>
      <c r="DS2" s="765"/>
      <c r="DT2" s="765"/>
      <c r="DU2" s="765"/>
      <c r="DV2" s="765"/>
      <c r="DW2" s="765"/>
      <c r="DX2" s="765"/>
      <c r="DY2" s="765"/>
      <c r="DZ2" s="766"/>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5">
      <c r="A4" s="767" t="s">
        <v>366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16"/>
      <c r="BA4" s="216"/>
      <c r="BB4" s="216"/>
      <c r="BC4" s="216"/>
      <c r="BD4" s="216"/>
      <c r="BE4" s="217"/>
      <c r="BF4" s="217"/>
      <c r="BG4" s="217"/>
      <c r="BH4" s="217"/>
      <c r="BI4" s="217"/>
      <c r="BJ4" s="217"/>
      <c r="BK4" s="217"/>
      <c r="BL4" s="217"/>
      <c r="BM4" s="217"/>
      <c r="BN4" s="217"/>
      <c r="BO4" s="217"/>
      <c r="BP4" s="217"/>
      <c r="BQ4" s="768" t="s">
        <v>367</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18"/>
    </row>
    <row r="5" spans="1:131" s="219" customFormat="1" ht="26.25" customHeight="1" x14ac:dyDescent="0.2">
      <c r="A5" s="769" t="s">
        <v>368</v>
      </c>
      <c r="B5" s="770"/>
      <c r="C5" s="770"/>
      <c r="D5" s="770"/>
      <c r="E5" s="770"/>
      <c r="F5" s="770"/>
      <c r="G5" s="770"/>
      <c r="H5" s="770"/>
      <c r="I5" s="770"/>
      <c r="J5" s="770"/>
      <c r="K5" s="770"/>
      <c r="L5" s="770"/>
      <c r="M5" s="770"/>
      <c r="N5" s="770"/>
      <c r="O5" s="770"/>
      <c r="P5" s="771"/>
      <c r="Q5" s="775" t="s">
        <v>369</v>
      </c>
      <c r="R5" s="776"/>
      <c r="S5" s="776"/>
      <c r="T5" s="776"/>
      <c r="U5" s="777"/>
      <c r="V5" s="775" t="s">
        <v>370</v>
      </c>
      <c r="W5" s="776"/>
      <c r="X5" s="776"/>
      <c r="Y5" s="776"/>
      <c r="Z5" s="777"/>
      <c r="AA5" s="775" t="s">
        <v>371</v>
      </c>
      <c r="AB5" s="776"/>
      <c r="AC5" s="776"/>
      <c r="AD5" s="776"/>
      <c r="AE5" s="776"/>
      <c r="AF5" s="781" t="s">
        <v>372</v>
      </c>
      <c r="AG5" s="776"/>
      <c r="AH5" s="776"/>
      <c r="AI5" s="776"/>
      <c r="AJ5" s="782"/>
      <c r="AK5" s="776" t="s">
        <v>373</v>
      </c>
      <c r="AL5" s="776"/>
      <c r="AM5" s="776"/>
      <c r="AN5" s="776"/>
      <c r="AO5" s="777"/>
      <c r="AP5" s="775" t="s">
        <v>374</v>
      </c>
      <c r="AQ5" s="776"/>
      <c r="AR5" s="776"/>
      <c r="AS5" s="776"/>
      <c r="AT5" s="777"/>
      <c r="AU5" s="775" t="s">
        <v>375</v>
      </c>
      <c r="AV5" s="776"/>
      <c r="AW5" s="776"/>
      <c r="AX5" s="776"/>
      <c r="AY5" s="782"/>
      <c r="AZ5" s="216"/>
      <c r="BA5" s="216"/>
      <c r="BB5" s="216"/>
      <c r="BC5" s="216"/>
      <c r="BD5" s="216"/>
      <c r="BE5" s="217"/>
      <c r="BF5" s="217"/>
      <c r="BG5" s="217"/>
      <c r="BH5" s="217"/>
      <c r="BI5" s="217"/>
      <c r="BJ5" s="217"/>
      <c r="BK5" s="217"/>
      <c r="BL5" s="217"/>
      <c r="BM5" s="217"/>
      <c r="BN5" s="217"/>
      <c r="BO5" s="217"/>
      <c r="BP5" s="217"/>
      <c r="BQ5" s="769" t="s">
        <v>376</v>
      </c>
      <c r="BR5" s="770"/>
      <c r="BS5" s="770"/>
      <c r="BT5" s="770"/>
      <c r="BU5" s="770"/>
      <c r="BV5" s="770"/>
      <c r="BW5" s="770"/>
      <c r="BX5" s="770"/>
      <c r="BY5" s="770"/>
      <c r="BZ5" s="770"/>
      <c r="CA5" s="770"/>
      <c r="CB5" s="770"/>
      <c r="CC5" s="770"/>
      <c r="CD5" s="770"/>
      <c r="CE5" s="770"/>
      <c r="CF5" s="770"/>
      <c r="CG5" s="771"/>
      <c r="CH5" s="775" t="s">
        <v>377</v>
      </c>
      <c r="CI5" s="776"/>
      <c r="CJ5" s="776"/>
      <c r="CK5" s="776"/>
      <c r="CL5" s="777"/>
      <c r="CM5" s="775" t="s">
        <v>378</v>
      </c>
      <c r="CN5" s="776"/>
      <c r="CO5" s="776"/>
      <c r="CP5" s="776"/>
      <c r="CQ5" s="777"/>
      <c r="CR5" s="775" t="s">
        <v>379</v>
      </c>
      <c r="CS5" s="776"/>
      <c r="CT5" s="776"/>
      <c r="CU5" s="776"/>
      <c r="CV5" s="777"/>
      <c r="CW5" s="775" t="s">
        <v>380</v>
      </c>
      <c r="CX5" s="776"/>
      <c r="CY5" s="776"/>
      <c r="CZ5" s="776"/>
      <c r="DA5" s="777"/>
      <c r="DB5" s="775" t="s">
        <v>381</v>
      </c>
      <c r="DC5" s="776"/>
      <c r="DD5" s="776"/>
      <c r="DE5" s="776"/>
      <c r="DF5" s="777"/>
      <c r="DG5" s="805" t="s">
        <v>382</v>
      </c>
      <c r="DH5" s="806"/>
      <c r="DI5" s="806"/>
      <c r="DJ5" s="806"/>
      <c r="DK5" s="807"/>
      <c r="DL5" s="805" t="s">
        <v>383</v>
      </c>
      <c r="DM5" s="806"/>
      <c r="DN5" s="806"/>
      <c r="DO5" s="806"/>
      <c r="DP5" s="807"/>
      <c r="DQ5" s="775" t="s">
        <v>384</v>
      </c>
      <c r="DR5" s="776"/>
      <c r="DS5" s="776"/>
      <c r="DT5" s="776"/>
      <c r="DU5" s="777"/>
      <c r="DV5" s="775" t="s">
        <v>375</v>
      </c>
      <c r="DW5" s="776"/>
      <c r="DX5" s="776"/>
      <c r="DY5" s="776"/>
      <c r="DZ5" s="782"/>
      <c r="EA5" s="218"/>
    </row>
    <row r="6" spans="1:131" s="219" customFormat="1" ht="26.25" customHeight="1" thickBot="1" x14ac:dyDescent="0.25">
      <c r="A6" s="772"/>
      <c r="B6" s="773"/>
      <c r="C6" s="773"/>
      <c r="D6" s="773"/>
      <c r="E6" s="773"/>
      <c r="F6" s="773"/>
      <c r="G6" s="773"/>
      <c r="H6" s="773"/>
      <c r="I6" s="773"/>
      <c r="J6" s="773"/>
      <c r="K6" s="773"/>
      <c r="L6" s="773"/>
      <c r="M6" s="773"/>
      <c r="N6" s="773"/>
      <c r="O6" s="773"/>
      <c r="P6" s="774"/>
      <c r="Q6" s="778"/>
      <c r="R6" s="779"/>
      <c r="S6" s="779"/>
      <c r="T6" s="779"/>
      <c r="U6" s="780"/>
      <c r="V6" s="778"/>
      <c r="W6" s="779"/>
      <c r="X6" s="779"/>
      <c r="Y6" s="779"/>
      <c r="Z6" s="780"/>
      <c r="AA6" s="778"/>
      <c r="AB6" s="779"/>
      <c r="AC6" s="779"/>
      <c r="AD6" s="779"/>
      <c r="AE6" s="779"/>
      <c r="AF6" s="783"/>
      <c r="AG6" s="779"/>
      <c r="AH6" s="779"/>
      <c r="AI6" s="779"/>
      <c r="AJ6" s="784"/>
      <c r="AK6" s="779"/>
      <c r="AL6" s="779"/>
      <c r="AM6" s="779"/>
      <c r="AN6" s="779"/>
      <c r="AO6" s="780"/>
      <c r="AP6" s="778"/>
      <c r="AQ6" s="779"/>
      <c r="AR6" s="779"/>
      <c r="AS6" s="779"/>
      <c r="AT6" s="780"/>
      <c r="AU6" s="778"/>
      <c r="AV6" s="779"/>
      <c r="AW6" s="779"/>
      <c r="AX6" s="779"/>
      <c r="AY6" s="784"/>
      <c r="AZ6" s="216"/>
      <c r="BA6" s="216"/>
      <c r="BB6" s="216"/>
      <c r="BC6" s="216"/>
      <c r="BD6" s="216"/>
      <c r="BE6" s="217"/>
      <c r="BF6" s="217"/>
      <c r="BG6" s="217"/>
      <c r="BH6" s="217"/>
      <c r="BI6" s="217"/>
      <c r="BJ6" s="217"/>
      <c r="BK6" s="217"/>
      <c r="BL6" s="217"/>
      <c r="BM6" s="217"/>
      <c r="BN6" s="217"/>
      <c r="BO6" s="217"/>
      <c r="BP6" s="217"/>
      <c r="BQ6" s="772"/>
      <c r="BR6" s="773"/>
      <c r="BS6" s="773"/>
      <c r="BT6" s="773"/>
      <c r="BU6" s="773"/>
      <c r="BV6" s="773"/>
      <c r="BW6" s="773"/>
      <c r="BX6" s="773"/>
      <c r="BY6" s="773"/>
      <c r="BZ6" s="773"/>
      <c r="CA6" s="773"/>
      <c r="CB6" s="773"/>
      <c r="CC6" s="773"/>
      <c r="CD6" s="773"/>
      <c r="CE6" s="773"/>
      <c r="CF6" s="773"/>
      <c r="CG6" s="774"/>
      <c r="CH6" s="778"/>
      <c r="CI6" s="779"/>
      <c r="CJ6" s="779"/>
      <c r="CK6" s="779"/>
      <c r="CL6" s="780"/>
      <c r="CM6" s="778"/>
      <c r="CN6" s="779"/>
      <c r="CO6" s="779"/>
      <c r="CP6" s="779"/>
      <c r="CQ6" s="780"/>
      <c r="CR6" s="778"/>
      <c r="CS6" s="779"/>
      <c r="CT6" s="779"/>
      <c r="CU6" s="779"/>
      <c r="CV6" s="780"/>
      <c r="CW6" s="778"/>
      <c r="CX6" s="779"/>
      <c r="CY6" s="779"/>
      <c r="CZ6" s="779"/>
      <c r="DA6" s="780"/>
      <c r="DB6" s="778"/>
      <c r="DC6" s="779"/>
      <c r="DD6" s="779"/>
      <c r="DE6" s="779"/>
      <c r="DF6" s="780"/>
      <c r="DG6" s="808"/>
      <c r="DH6" s="809"/>
      <c r="DI6" s="809"/>
      <c r="DJ6" s="809"/>
      <c r="DK6" s="810"/>
      <c r="DL6" s="808"/>
      <c r="DM6" s="809"/>
      <c r="DN6" s="809"/>
      <c r="DO6" s="809"/>
      <c r="DP6" s="810"/>
      <c r="DQ6" s="778"/>
      <c r="DR6" s="779"/>
      <c r="DS6" s="779"/>
      <c r="DT6" s="779"/>
      <c r="DU6" s="780"/>
      <c r="DV6" s="778"/>
      <c r="DW6" s="779"/>
      <c r="DX6" s="779"/>
      <c r="DY6" s="779"/>
      <c r="DZ6" s="784"/>
      <c r="EA6" s="218"/>
    </row>
    <row r="7" spans="1:131" s="219" customFormat="1" ht="26.25" customHeight="1" thickTop="1" x14ac:dyDescent="0.2">
      <c r="A7" s="220">
        <v>1</v>
      </c>
      <c r="B7" s="791" t="s">
        <v>385</v>
      </c>
      <c r="C7" s="792"/>
      <c r="D7" s="792"/>
      <c r="E7" s="792"/>
      <c r="F7" s="792"/>
      <c r="G7" s="792"/>
      <c r="H7" s="792"/>
      <c r="I7" s="792"/>
      <c r="J7" s="792"/>
      <c r="K7" s="792"/>
      <c r="L7" s="792"/>
      <c r="M7" s="792"/>
      <c r="N7" s="792"/>
      <c r="O7" s="792"/>
      <c r="P7" s="793"/>
      <c r="Q7" s="794">
        <v>25741</v>
      </c>
      <c r="R7" s="795"/>
      <c r="S7" s="795"/>
      <c r="T7" s="795"/>
      <c r="U7" s="795"/>
      <c r="V7" s="795">
        <v>24529</v>
      </c>
      <c r="W7" s="795"/>
      <c r="X7" s="795"/>
      <c r="Y7" s="795"/>
      <c r="Z7" s="795"/>
      <c r="AA7" s="795">
        <v>1212</v>
      </c>
      <c r="AB7" s="795"/>
      <c r="AC7" s="795"/>
      <c r="AD7" s="795"/>
      <c r="AE7" s="796"/>
      <c r="AF7" s="797">
        <v>1057</v>
      </c>
      <c r="AG7" s="798"/>
      <c r="AH7" s="798"/>
      <c r="AI7" s="798"/>
      <c r="AJ7" s="799"/>
      <c r="AK7" s="800">
        <v>727</v>
      </c>
      <c r="AL7" s="801"/>
      <c r="AM7" s="801"/>
      <c r="AN7" s="801"/>
      <c r="AO7" s="801"/>
      <c r="AP7" s="801">
        <v>23376</v>
      </c>
      <c r="AQ7" s="801"/>
      <c r="AR7" s="801"/>
      <c r="AS7" s="801"/>
      <c r="AT7" s="801"/>
      <c r="AU7" s="802"/>
      <c r="AV7" s="802"/>
      <c r="AW7" s="802"/>
      <c r="AX7" s="802"/>
      <c r="AY7" s="803"/>
      <c r="AZ7" s="216"/>
      <c r="BA7" s="216"/>
      <c r="BB7" s="216"/>
      <c r="BC7" s="216"/>
      <c r="BD7" s="216"/>
      <c r="BE7" s="217"/>
      <c r="BF7" s="217"/>
      <c r="BG7" s="217"/>
      <c r="BH7" s="217"/>
      <c r="BI7" s="217"/>
      <c r="BJ7" s="217"/>
      <c r="BK7" s="217"/>
      <c r="BL7" s="217"/>
      <c r="BM7" s="217"/>
      <c r="BN7" s="217"/>
      <c r="BO7" s="217"/>
      <c r="BP7" s="217"/>
      <c r="BQ7" s="220">
        <v>1</v>
      </c>
      <c r="BR7" s="221"/>
      <c r="BS7" s="788" t="s">
        <v>591</v>
      </c>
      <c r="BT7" s="789"/>
      <c r="BU7" s="789"/>
      <c r="BV7" s="789"/>
      <c r="BW7" s="789"/>
      <c r="BX7" s="789"/>
      <c r="BY7" s="789"/>
      <c r="BZ7" s="789"/>
      <c r="CA7" s="789"/>
      <c r="CB7" s="789"/>
      <c r="CC7" s="789"/>
      <c r="CD7" s="789"/>
      <c r="CE7" s="789"/>
      <c r="CF7" s="789"/>
      <c r="CG7" s="804"/>
      <c r="CH7" s="785">
        <v>4</v>
      </c>
      <c r="CI7" s="786"/>
      <c r="CJ7" s="786"/>
      <c r="CK7" s="786"/>
      <c r="CL7" s="787"/>
      <c r="CM7" s="785">
        <v>125</v>
      </c>
      <c r="CN7" s="786"/>
      <c r="CO7" s="786"/>
      <c r="CP7" s="786"/>
      <c r="CQ7" s="787"/>
      <c r="CR7" s="785">
        <v>55</v>
      </c>
      <c r="CS7" s="786"/>
      <c r="CT7" s="786"/>
      <c r="CU7" s="786"/>
      <c r="CV7" s="787"/>
      <c r="CW7" s="785" t="s">
        <v>596</v>
      </c>
      <c r="CX7" s="786"/>
      <c r="CY7" s="786"/>
      <c r="CZ7" s="786"/>
      <c r="DA7" s="787"/>
      <c r="DB7" s="785" t="s">
        <v>596</v>
      </c>
      <c r="DC7" s="786"/>
      <c r="DD7" s="786"/>
      <c r="DE7" s="786"/>
      <c r="DF7" s="787"/>
      <c r="DG7" s="785" t="s">
        <v>596</v>
      </c>
      <c r="DH7" s="786"/>
      <c r="DI7" s="786"/>
      <c r="DJ7" s="786"/>
      <c r="DK7" s="787"/>
      <c r="DL7" s="785" t="s">
        <v>596</v>
      </c>
      <c r="DM7" s="786"/>
      <c r="DN7" s="786"/>
      <c r="DO7" s="786"/>
      <c r="DP7" s="787"/>
      <c r="DQ7" s="785" t="s">
        <v>596</v>
      </c>
      <c r="DR7" s="786"/>
      <c r="DS7" s="786"/>
      <c r="DT7" s="786"/>
      <c r="DU7" s="787"/>
      <c r="DV7" s="788"/>
      <c r="DW7" s="789"/>
      <c r="DX7" s="789"/>
      <c r="DY7" s="789"/>
      <c r="DZ7" s="790"/>
      <c r="EA7" s="218"/>
    </row>
    <row r="8" spans="1:131" s="219" customFormat="1" ht="26.25" customHeight="1" x14ac:dyDescent="0.2">
      <c r="A8" s="222">
        <v>2</v>
      </c>
      <c r="B8" s="822"/>
      <c r="C8" s="823"/>
      <c r="D8" s="823"/>
      <c r="E8" s="823"/>
      <c r="F8" s="823"/>
      <c r="G8" s="823"/>
      <c r="H8" s="823"/>
      <c r="I8" s="823"/>
      <c r="J8" s="823"/>
      <c r="K8" s="823"/>
      <c r="L8" s="823"/>
      <c r="M8" s="823"/>
      <c r="N8" s="823"/>
      <c r="O8" s="823"/>
      <c r="P8" s="824"/>
      <c r="Q8" s="825"/>
      <c r="R8" s="826"/>
      <c r="S8" s="826"/>
      <c r="T8" s="826"/>
      <c r="U8" s="826"/>
      <c r="V8" s="826"/>
      <c r="W8" s="826"/>
      <c r="X8" s="826"/>
      <c r="Y8" s="826"/>
      <c r="Z8" s="826"/>
      <c r="AA8" s="826"/>
      <c r="AB8" s="826"/>
      <c r="AC8" s="826"/>
      <c r="AD8" s="826"/>
      <c r="AE8" s="827"/>
      <c r="AF8" s="828"/>
      <c r="AG8" s="829"/>
      <c r="AH8" s="829"/>
      <c r="AI8" s="829"/>
      <c r="AJ8" s="830"/>
      <c r="AK8" s="811"/>
      <c r="AL8" s="812"/>
      <c r="AM8" s="812"/>
      <c r="AN8" s="812"/>
      <c r="AO8" s="812"/>
      <c r="AP8" s="812"/>
      <c r="AQ8" s="812"/>
      <c r="AR8" s="812"/>
      <c r="AS8" s="812"/>
      <c r="AT8" s="812"/>
      <c r="AU8" s="813"/>
      <c r="AV8" s="813"/>
      <c r="AW8" s="813"/>
      <c r="AX8" s="813"/>
      <c r="AY8" s="814"/>
      <c r="AZ8" s="216"/>
      <c r="BA8" s="216"/>
      <c r="BB8" s="216"/>
      <c r="BC8" s="216"/>
      <c r="BD8" s="216"/>
      <c r="BE8" s="217"/>
      <c r="BF8" s="217"/>
      <c r="BG8" s="217"/>
      <c r="BH8" s="217"/>
      <c r="BI8" s="217"/>
      <c r="BJ8" s="217"/>
      <c r="BK8" s="217"/>
      <c r="BL8" s="217"/>
      <c r="BM8" s="217"/>
      <c r="BN8" s="217"/>
      <c r="BO8" s="217"/>
      <c r="BP8" s="217"/>
      <c r="BQ8" s="222">
        <v>2</v>
      </c>
      <c r="BR8" s="223"/>
      <c r="BS8" s="815" t="s">
        <v>592</v>
      </c>
      <c r="BT8" s="816"/>
      <c r="BU8" s="816"/>
      <c r="BV8" s="816"/>
      <c r="BW8" s="816"/>
      <c r="BX8" s="816"/>
      <c r="BY8" s="816"/>
      <c r="BZ8" s="816"/>
      <c r="CA8" s="816"/>
      <c r="CB8" s="816"/>
      <c r="CC8" s="816"/>
      <c r="CD8" s="816"/>
      <c r="CE8" s="816"/>
      <c r="CF8" s="816"/>
      <c r="CG8" s="817"/>
      <c r="CH8" s="818">
        <v>-34</v>
      </c>
      <c r="CI8" s="819"/>
      <c r="CJ8" s="819"/>
      <c r="CK8" s="819"/>
      <c r="CL8" s="820"/>
      <c r="CM8" s="818">
        <v>-37</v>
      </c>
      <c r="CN8" s="819"/>
      <c r="CO8" s="819"/>
      <c r="CP8" s="819"/>
      <c r="CQ8" s="820"/>
      <c r="CR8" s="818">
        <v>51</v>
      </c>
      <c r="CS8" s="819"/>
      <c r="CT8" s="819"/>
      <c r="CU8" s="819"/>
      <c r="CV8" s="820"/>
      <c r="CW8" s="818">
        <v>11</v>
      </c>
      <c r="CX8" s="819"/>
      <c r="CY8" s="819"/>
      <c r="CZ8" s="819"/>
      <c r="DA8" s="820"/>
      <c r="DB8" s="818">
        <v>68</v>
      </c>
      <c r="DC8" s="819"/>
      <c r="DD8" s="819"/>
      <c r="DE8" s="819"/>
      <c r="DF8" s="820"/>
      <c r="DG8" s="818" t="s">
        <v>596</v>
      </c>
      <c r="DH8" s="819"/>
      <c r="DI8" s="819"/>
      <c r="DJ8" s="819"/>
      <c r="DK8" s="820"/>
      <c r="DL8" s="818" t="s">
        <v>596</v>
      </c>
      <c r="DM8" s="819"/>
      <c r="DN8" s="819"/>
      <c r="DO8" s="819"/>
      <c r="DP8" s="820"/>
      <c r="DQ8" s="818" t="s">
        <v>596</v>
      </c>
      <c r="DR8" s="819"/>
      <c r="DS8" s="819"/>
      <c r="DT8" s="819"/>
      <c r="DU8" s="820"/>
      <c r="DV8" s="815"/>
      <c r="DW8" s="816"/>
      <c r="DX8" s="816"/>
      <c r="DY8" s="816"/>
      <c r="DZ8" s="821"/>
      <c r="EA8" s="218"/>
    </row>
    <row r="9" spans="1:131" s="219" customFormat="1" ht="26.25" customHeight="1" x14ac:dyDescent="0.2">
      <c r="A9" s="222">
        <v>3</v>
      </c>
      <c r="B9" s="822"/>
      <c r="C9" s="823"/>
      <c r="D9" s="823"/>
      <c r="E9" s="823"/>
      <c r="F9" s="823"/>
      <c r="G9" s="823"/>
      <c r="H9" s="823"/>
      <c r="I9" s="823"/>
      <c r="J9" s="823"/>
      <c r="K9" s="823"/>
      <c r="L9" s="823"/>
      <c r="M9" s="823"/>
      <c r="N9" s="823"/>
      <c r="O9" s="823"/>
      <c r="P9" s="824"/>
      <c r="Q9" s="825"/>
      <c r="R9" s="826"/>
      <c r="S9" s="826"/>
      <c r="T9" s="826"/>
      <c r="U9" s="826"/>
      <c r="V9" s="826"/>
      <c r="W9" s="826"/>
      <c r="X9" s="826"/>
      <c r="Y9" s="826"/>
      <c r="Z9" s="826"/>
      <c r="AA9" s="826"/>
      <c r="AB9" s="826"/>
      <c r="AC9" s="826"/>
      <c r="AD9" s="826"/>
      <c r="AE9" s="827"/>
      <c r="AF9" s="828"/>
      <c r="AG9" s="829"/>
      <c r="AH9" s="829"/>
      <c r="AI9" s="829"/>
      <c r="AJ9" s="830"/>
      <c r="AK9" s="811"/>
      <c r="AL9" s="812"/>
      <c r="AM9" s="812"/>
      <c r="AN9" s="812"/>
      <c r="AO9" s="812"/>
      <c r="AP9" s="812"/>
      <c r="AQ9" s="812"/>
      <c r="AR9" s="812"/>
      <c r="AS9" s="812"/>
      <c r="AT9" s="812"/>
      <c r="AU9" s="813"/>
      <c r="AV9" s="813"/>
      <c r="AW9" s="813"/>
      <c r="AX9" s="813"/>
      <c r="AY9" s="814"/>
      <c r="AZ9" s="216"/>
      <c r="BA9" s="216"/>
      <c r="BB9" s="216"/>
      <c r="BC9" s="216"/>
      <c r="BD9" s="216"/>
      <c r="BE9" s="217"/>
      <c r="BF9" s="217"/>
      <c r="BG9" s="217"/>
      <c r="BH9" s="217"/>
      <c r="BI9" s="217"/>
      <c r="BJ9" s="217"/>
      <c r="BK9" s="217"/>
      <c r="BL9" s="217"/>
      <c r="BM9" s="217"/>
      <c r="BN9" s="217"/>
      <c r="BO9" s="217"/>
      <c r="BP9" s="217"/>
      <c r="BQ9" s="222">
        <v>3</v>
      </c>
      <c r="BR9" s="223"/>
      <c r="BS9" s="815" t="s">
        <v>593</v>
      </c>
      <c r="BT9" s="816"/>
      <c r="BU9" s="816"/>
      <c r="BV9" s="816"/>
      <c r="BW9" s="816"/>
      <c r="BX9" s="816"/>
      <c r="BY9" s="816"/>
      <c r="BZ9" s="816"/>
      <c r="CA9" s="816"/>
      <c r="CB9" s="816"/>
      <c r="CC9" s="816"/>
      <c r="CD9" s="816"/>
      <c r="CE9" s="816"/>
      <c r="CF9" s="816"/>
      <c r="CG9" s="817"/>
      <c r="CH9" s="818">
        <v>1</v>
      </c>
      <c r="CI9" s="819"/>
      <c r="CJ9" s="819"/>
      <c r="CK9" s="819"/>
      <c r="CL9" s="820"/>
      <c r="CM9" s="818">
        <v>9</v>
      </c>
      <c r="CN9" s="819"/>
      <c r="CO9" s="819"/>
      <c r="CP9" s="819"/>
      <c r="CQ9" s="820"/>
      <c r="CR9" s="818">
        <v>0</v>
      </c>
      <c r="CS9" s="819"/>
      <c r="CT9" s="819"/>
      <c r="CU9" s="819"/>
      <c r="CV9" s="820"/>
      <c r="CW9" s="818" t="s">
        <v>596</v>
      </c>
      <c r="CX9" s="819"/>
      <c r="CY9" s="819"/>
      <c r="CZ9" s="819"/>
      <c r="DA9" s="820"/>
      <c r="DB9" s="818" t="s">
        <v>596</v>
      </c>
      <c r="DC9" s="819"/>
      <c r="DD9" s="819"/>
      <c r="DE9" s="819"/>
      <c r="DF9" s="820"/>
      <c r="DG9" s="818" t="s">
        <v>596</v>
      </c>
      <c r="DH9" s="819"/>
      <c r="DI9" s="819"/>
      <c r="DJ9" s="819"/>
      <c r="DK9" s="820"/>
      <c r="DL9" s="818" t="s">
        <v>596</v>
      </c>
      <c r="DM9" s="819"/>
      <c r="DN9" s="819"/>
      <c r="DO9" s="819"/>
      <c r="DP9" s="820"/>
      <c r="DQ9" s="818" t="s">
        <v>596</v>
      </c>
      <c r="DR9" s="819"/>
      <c r="DS9" s="819"/>
      <c r="DT9" s="819"/>
      <c r="DU9" s="820"/>
      <c r="DV9" s="815"/>
      <c r="DW9" s="816"/>
      <c r="DX9" s="816"/>
      <c r="DY9" s="816"/>
      <c r="DZ9" s="821"/>
      <c r="EA9" s="218"/>
    </row>
    <row r="10" spans="1:131" s="219" customFormat="1" ht="26.25" customHeight="1" x14ac:dyDescent="0.2">
      <c r="A10" s="222">
        <v>4</v>
      </c>
      <c r="B10" s="822"/>
      <c r="C10" s="823"/>
      <c r="D10" s="823"/>
      <c r="E10" s="823"/>
      <c r="F10" s="823"/>
      <c r="G10" s="823"/>
      <c r="H10" s="823"/>
      <c r="I10" s="823"/>
      <c r="J10" s="823"/>
      <c r="K10" s="823"/>
      <c r="L10" s="823"/>
      <c r="M10" s="823"/>
      <c r="N10" s="823"/>
      <c r="O10" s="823"/>
      <c r="P10" s="824"/>
      <c r="Q10" s="825"/>
      <c r="R10" s="826"/>
      <c r="S10" s="826"/>
      <c r="T10" s="826"/>
      <c r="U10" s="826"/>
      <c r="V10" s="826"/>
      <c r="W10" s="826"/>
      <c r="X10" s="826"/>
      <c r="Y10" s="826"/>
      <c r="Z10" s="826"/>
      <c r="AA10" s="826"/>
      <c r="AB10" s="826"/>
      <c r="AC10" s="826"/>
      <c r="AD10" s="826"/>
      <c r="AE10" s="827"/>
      <c r="AF10" s="828"/>
      <c r="AG10" s="829"/>
      <c r="AH10" s="829"/>
      <c r="AI10" s="829"/>
      <c r="AJ10" s="830"/>
      <c r="AK10" s="811"/>
      <c r="AL10" s="812"/>
      <c r="AM10" s="812"/>
      <c r="AN10" s="812"/>
      <c r="AO10" s="812"/>
      <c r="AP10" s="812"/>
      <c r="AQ10" s="812"/>
      <c r="AR10" s="812"/>
      <c r="AS10" s="812"/>
      <c r="AT10" s="812"/>
      <c r="AU10" s="813"/>
      <c r="AV10" s="813"/>
      <c r="AW10" s="813"/>
      <c r="AX10" s="813"/>
      <c r="AY10" s="814"/>
      <c r="AZ10" s="216"/>
      <c r="BA10" s="216"/>
      <c r="BB10" s="216"/>
      <c r="BC10" s="216"/>
      <c r="BD10" s="216"/>
      <c r="BE10" s="217"/>
      <c r="BF10" s="217"/>
      <c r="BG10" s="217"/>
      <c r="BH10" s="217"/>
      <c r="BI10" s="217"/>
      <c r="BJ10" s="217"/>
      <c r="BK10" s="217"/>
      <c r="BL10" s="217"/>
      <c r="BM10" s="217"/>
      <c r="BN10" s="217"/>
      <c r="BO10" s="217"/>
      <c r="BP10" s="217"/>
      <c r="BQ10" s="222">
        <v>4</v>
      </c>
      <c r="BR10" s="223"/>
      <c r="BS10" s="815" t="s">
        <v>594</v>
      </c>
      <c r="BT10" s="816"/>
      <c r="BU10" s="816"/>
      <c r="BV10" s="816"/>
      <c r="BW10" s="816"/>
      <c r="BX10" s="816"/>
      <c r="BY10" s="816"/>
      <c r="BZ10" s="816"/>
      <c r="CA10" s="816"/>
      <c r="CB10" s="816"/>
      <c r="CC10" s="816"/>
      <c r="CD10" s="816"/>
      <c r="CE10" s="816"/>
      <c r="CF10" s="816"/>
      <c r="CG10" s="817"/>
      <c r="CH10" s="818">
        <v>0</v>
      </c>
      <c r="CI10" s="819"/>
      <c r="CJ10" s="819"/>
      <c r="CK10" s="819"/>
      <c r="CL10" s="820"/>
      <c r="CM10" s="818">
        <v>126</v>
      </c>
      <c r="CN10" s="819"/>
      <c r="CO10" s="819"/>
      <c r="CP10" s="819"/>
      <c r="CQ10" s="820"/>
      <c r="CR10" s="818">
        <v>100</v>
      </c>
      <c r="CS10" s="819"/>
      <c r="CT10" s="819"/>
      <c r="CU10" s="819"/>
      <c r="CV10" s="820"/>
      <c r="CW10" s="818">
        <v>0</v>
      </c>
      <c r="CX10" s="819"/>
      <c r="CY10" s="819"/>
      <c r="CZ10" s="819"/>
      <c r="DA10" s="820"/>
      <c r="DB10" s="818" t="s">
        <v>596</v>
      </c>
      <c r="DC10" s="819"/>
      <c r="DD10" s="819"/>
      <c r="DE10" s="819"/>
      <c r="DF10" s="820"/>
      <c r="DG10" s="818" t="s">
        <v>596</v>
      </c>
      <c r="DH10" s="819"/>
      <c r="DI10" s="819"/>
      <c r="DJ10" s="819"/>
      <c r="DK10" s="820"/>
      <c r="DL10" s="818" t="s">
        <v>596</v>
      </c>
      <c r="DM10" s="819"/>
      <c r="DN10" s="819"/>
      <c r="DO10" s="819"/>
      <c r="DP10" s="820"/>
      <c r="DQ10" s="818" t="s">
        <v>596</v>
      </c>
      <c r="DR10" s="819"/>
      <c r="DS10" s="819"/>
      <c r="DT10" s="819"/>
      <c r="DU10" s="820"/>
      <c r="DV10" s="815"/>
      <c r="DW10" s="816"/>
      <c r="DX10" s="816"/>
      <c r="DY10" s="816"/>
      <c r="DZ10" s="821"/>
      <c r="EA10" s="218"/>
    </row>
    <row r="11" spans="1:131" s="219" customFormat="1" ht="26.25" customHeight="1" x14ac:dyDescent="0.2">
      <c r="A11" s="222">
        <v>5</v>
      </c>
      <c r="B11" s="822"/>
      <c r="C11" s="823"/>
      <c r="D11" s="823"/>
      <c r="E11" s="823"/>
      <c r="F11" s="823"/>
      <c r="G11" s="823"/>
      <c r="H11" s="823"/>
      <c r="I11" s="823"/>
      <c r="J11" s="823"/>
      <c r="K11" s="823"/>
      <c r="L11" s="823"/>
      <c r="M11" s="823"/>
      <c r="N11" s="823"/>
      <c r="O11" s="823"/>
      <c r="P11" s="824"/>
      <c r="Q11" s="825"/>
      <c r="R11" s="826"/>
      <c r="S11" s="826"/>
      <c r="T11" s="826"/>
      <c r="U11" s="826"/>
      <c r="V11" s="826"/>
      <c r="W11" s="826"/>
      <c r="X11" s="826"/>
      <c r="Y11" s="826"/>
      <c r="Z11" s="826"/>
      <c r="AA11" s="826"/>
      <c r="AB11" s="826"/>
      <c r="AC11" s="826"/>
      <c r="AD11" s="826"/>
      <c r="AE11" s="827"/>
      <c r="AF11" s="828"/>
      <c r="AG11" s="829"/>
      <c r="AH11" s="829"/>
      <c r="AI11" s="829"/>
      <c r="AJ11" s="830"/>
      <c r="AK11" s="811"/>
      <c r="AL11" s="812"/>
      <c r="AM11" s="812"/>
      <c r="AN11" s="812"/>
      <c r="AO11" s="812"/>
      <c r="AP11" s="812"/>
      <c r="AQ11" s="812"/>
      <c r="AR11" s="812"/>
      <c r="AS11" s="812"/>
      <c r="AT11" s="812"/>
      <c r="AU11" s="813"/>
      <c r="AV11" s="813"/>
      <c r="AW11" s="813"/>
      <c r="AX11" s="813"/>
      <c r="AY11" s="814"/>
      <c r="AZ11" s="216"/>
      <c r="BA11" s="216"/>
      <c r="BB11" s="216"/>
      <c r="BC11" s="216"/>
      <c r="BD11" s="216"/>
      <c r="BE11" s="217"/>
      <c r="BF11" s="217"/>
      <c r="BG11" s="217"/>
      <c r="BH11" s="217"/>
      <c r="BI11" s="217"/>
      <c r="BJ11" s="217"/>
      <c r="BK11" s="217"/>
      <c r="BL11" s="217"/>
      <c r="BM11" s="217"/>
      <c r="BN11" s="217"/>
      <c r="BO11" s="217"/>
      <c r="BP11" s="217"/>
      <c r="BQ11" s="222">
        <v>5</v>
      </c>
      <c r="BR11" s="223"/>
      <c r="BS11" s="815"/>
      <c r="BT11" s="816"/>
      <c r="BU11" s="816"/>
      <c r="BV11" s="816"/>
      <c r="BW11" s="816"/>
      <c r="BX11" s="816"/>
      <c r="BY11" s="816"/>
      <c r="BZ11" s="816"/>
      <c r="CA11" s="816"/>
      <c r="CB11" s="816"/>
      <c r="CC11" s="816"/>
      <c r="CD11" s="816"/>
      <c r="CE11" s="816"/>
      <c r="CF11" s="816"/>
      <c r="CG11" s="817"/>
      <c r="CH11" s="818"/>
      <c r="CI11" s="819"/>
      <c r="CJ11" s="819"/>
      <c r="CK11" s="819"/>
      <c r="CL11" s="820"/>
      <c r="CM11" s="818"/>
      <c r="CN11" s="819"/>
      <c r="CO11" s="819"/>
      <c r="CP11" s="819"/>
      <c r="CQ11" s="820"/>
      <c r="CR11" s="818"/>
      <c r="CS11" s="819"/>
      <c r="CT11" s="819"/>
      <c r="CU11" s="819"/>
      <c r="CV11" s="820"/>
      <c r="CW11" s="818"/>
      <c r="CX11" s="819"/>
      <c r="CY11" s="819"/>
      <c r="CZ11" s="819"/>
      <c r="DA11" s="820"/>
      <c r="DB11" s="818"/>
      <c r="DC11" s="819"/>
      <c r="DD11" s="819"/>
      <c r="DE11" s="819"/>
      <c r="DF11" s="820"/>
      <c r="DG11" s="818"/>
      <c r="DH11" s="819"/>
      <c r="DI11" s="819"/>
      <c r="DJ11" s="819"/>
      <c r="DK11" s="820"/>
      <c r="DL11" s="818"/>
      <c r="DM11" s="819"/>
      <c r="DN11" s="819"/>
      <c r="DO11" s="819"/>
      <c r="DP11" s="820"/>
      <c r="DQ11" s="818"/>
      <c r="DR11" s="819"/>
      <c r="DS11" s="819"/>
      <c r="DT11" s="819"/>
      <c r="DU11" s="820"/>
      <c r="DV11" s="815"/>
      <c r="DW11" s="816"/>
      <c r="DX11" s="816"/>
      <c r="DY11" s="816"/>
      <c r="DZ11" s="821"/>
      <c r="EA11" s="218"/>
    </row>
    <row r="12" spans="1:131" s="219" customFormat="1" ht="26.25" customHeight="1" x14ac:dyDescent="0.2">
      <c r="A12" s="222">
        <v>6</v>
      </c>
      <c r="B12" s="822"/>
      <c r="C12" s="823"/>
      <c r="D12" s="823"/>
      <c r="E12" s="823"/>
      <c r="F12" s="823"/>
      <c r="G12" s="823"/>
      <c r="H12" s="823"/>
      <c r="I12" s="823"/>
      <c r="J12" s="823"/>
      <c r="K12" s="823"/>
      <c r="L12" s="823"/>
      <c r="M12" s="823"/>
      <c r="N12" s="823"/>
      <c r="O12" s="823"/>
      <c r="P12" s="824"/>
      <c r="Q12" s="825"/>
      <c r="R12" s="826"/>
      <c r="S12" s="826"/>
      <c r="T12" s="826"/>
      <c r="U12" s="826"/>
      <c r="V12" s="826"/>
      <c r="W12" s="826"/>
      <c r="X12" s="826"/>
      <c r="Y12" s="826"/>
      <c r="Z12" s="826"/>
      <c r="AA12" s="826"/>
      <c r="AB12" s="826"/>
      <c r="AC12" s="826"/>
      <c r="AD12" s="826"/>
      <c r="AE12" s="827"/>
      <c r="AF12" s="828"/>
      <c r="AG12" s="829"/>
      <c r="AH12" s="829"/>
      <c r="AI12" s="829"/>
      <c r="AJ12" s="830"/>
      <c r="AK12" s="811"/>
      <c r="AL12" s="812"/>
      <c r="AM12" s="812"/>
      <c r="AN12" s="812"/>
      <c r="AO12" s="812"/>
      <c r="AP12" s="812"/>
      <c r="AQ12" s="812"/>
      <c r="AR12" s="812"/>
      <c r="AS12" s="812"/>
      <c r="AT12" s="812"/>
      <c r="AU12" s="813"/>
      <c r="AV12" s="813"/>
      <c r="AW12" s="813"/>
      <c r="AX12" s="813"/>
      <c r="AY12" s="814"/>
      <c r="AZ12" s="216"/>
      <c r="BA12" s="216"/>
      <c r="BB12" s="216"/>
      <c r="BC12" s="216"/>
      <c r="BD12" s="216"/>
      <c r="BE12" s="217"/>
      <c r="BF12" s="217"/>
      <c r="BG12" s="217"/>
      <c r="BH12" s="217"/>
      <c r="BI12" s="217"/>
      <c r="BJ12" s="217"/>
      <c r="BK12" s="217"/>
      <c r="BL12" s="217"/>
      <c r="BM12" s="217"/>
      <c r="BN12" s="217"/>
      <c r="BO12" s="217"/>
      <c r="BP12" s="217"/>
      <c r="BQ12" s="222">
        <v>6</v>
      </c>
      <c r="BR12" s="223"/>
      <c r="BS12" s="815"/>
      <c r="BT12" s="816"/>
      <c r="BU12" s="816"/>
      <c r="BV12" s="816"/>
      <c r="BW12" s="816"/>
      <c r="BX12" s="816"/>
      <c r="BY12" s="816"/>
      <c r="BZ12" s="816"/>
      <c r="CA12" s="816"/>
      <c r="CB12" s="816"/>
      <c r="CC12" s="816"/>
      <c r="CD12" s="816"/>
      <c r="CE12" s="816"/>
      <c r="CF12" s="816"/>
      <c r="CG12" s="817"/>
      <c r="CH12" s="818"/>
      <c r="CI12" s="819"/>
      <c r="CJ12" s="819"/>
      <c r="CK12" s="819"/>
      <c r="CL12" s="820"/>
      <c r="CM12" s="818"/>
      <c r="CN12" s="819"/>
      <c r="CO12" s="819"/>
      <c r="CP12" s="819"/>
      <c r="CQ12" s="820"/>
      <c r="CR12" s="818"/>
      <c r="CS12" s="819"/>
      <c r="CT12" s="819"/>
      <c r="CU12" s="819"/>
      <c r="CV12" s="820"/>
      <c r="CW12" s="818"/>
      <c r="CX12" s="819"/>
      <c r="CY12" s="819"/>
      <c r="CZ12" s="819"/>
      <c r="DA12" s="820"/>
      <c r="DB12" s="818"/>
      <c r="DC12" s="819"/>
      <c r="DD12" s="819"/>
      <c r="DE12" s="819"/>
      <c r="DF12" s="820"/>
      <c r="DG12" s="818"/>
      <c r="DH12" s="819"/>
      <c r="DI12" s="819"/>
      <c r="DJ12" s="819"/>
      <c r="DK12" s="820"/>
      <c r="DL12" s="818"/>
      <c r="DM12" s="819"/>
      <c r="DN12" s="819"/>
      <c r="DO12" s="819"/>
      <c r="DP12" s="820"/>
      <c r="DQ12" s="818"/>
      <c r="DR12" s="819"/>
      <c r="DS12" s="819"/>
      <c r="DT12" s="819"/>
      <c r="DU12" s="820"/>
      <c r="DV12" s="815"/>
      <c r="DW12" s="816"/>
      <c r="DX12" s="816"/>
      <c r="DY12" s="816"/>
      <c r="DZ12" s="821"/>
      <c r="EA12" s="218"/>
    </row>
    <row r="13" spans="1:131" s="219" customFormat="1" ht="26.25" customHeight="1" x14ac:dyDescent="0.2">
      <c r="A13" s="222">
        <v>7</v>
      </c>
      <c r="B13" s="822"/>
      <c r="C13" s="823"/>
      <c r="D13" s="823"/>
      <c r="E13" s="823"/>
      <c r="F13" s="823"/>
      <c r="G13" s="823"/>
      <c r="H13" s="823"/>
      <c r="I13" s="823"/>
      <c r="J13" s="823"/>
      <c r="K13" s="823"/>
      <c r="L13" s="823"/>
      <c r="M13" s="823"/>
      <c r="N13" s="823"/>
      <c r="O13" s="823"/>
      <c r="P13" s="824"/>
      <c r="Q13" s="825"/>
      <c r="R13" s="826"/>
      <c r="S13" s="826"/>
      <c r="T13" s="826"/>
      <c r="U13" s="826"/>
      <c r="V13" s="826"/>
      <c r="W13" s="826"/>
      <c r="X13" s="826"/>
      <c r="Y13" s="826"/>
      <c r="Z13" s="826"/>
      <c r="AA13" s="826"/>
      <c r="AB13" s="826"/>
      <c r="AC13" s="826"/>
      <c r="AD13" s="826"/>
      <c r="AE13" s="827"/>
      <c r="AF13" s="828"/>
      <c r="AG13" s="829"/>
      <c r="AH13" s="829"/>
      <c r="AI13" s="829"/>
      <c r="AJ13" s="830"/>
      <c r="AK13" s="811"/>
      <c r="AL13" s="812"/>
      <c r="AM13" s="812"/>
      <c r="AN13" s="812"/>
      <c r="AO13" s="812"/>
      <c r="AP13" s="812"/>
      <c r="AQ13" s="812"/>
      <c r="AR13" s="812"/>
      <c r="AS13" s="812"/>
      <c r="AT13" s="812"/>
      <c r="AU13" s="813"/>
      <c r="AV13" s="813"/>
      <c r="AW13" s="813"/>
      <c r="AX13" s="813"/>
      <c r="AY13" s="814"/>
      <c r="AZ13" s="216"/>
      <c r="BA13" s="216"/>
      <c r="BB13" s="216"/>
      <c r="BC13" s="216"/>
      <c r="BD13" s="216"/>
      <c r="BE13" s="217"/>
      <c r="BF13" s="217"/>
      <c r="BG13" s="217"/>
      <c r="BH13" s="217"/>
      <c r="BI13" s="217"/>
      <c r="BJ13" s="217"/>
      <c r="BK13" s="217"/>
      <c r="BL13" s="217"/>
      <c r="BM13" s="217"/>
      <c r="BN13" s="217"/>
      <c r="BO13" s="217"/>
      <c r="BP13" s="217"/>
      <c r="BQ13" s="222">
        <v>7</v>
      </c>
      <c r="BR13" s="223"/>
      <c r="BS13" s="815"/>
      <c r="BT13" s="816"/>
      <c r="BU13" s="816"/>
      <c r="BV13" s="816"/>
      <c r="BW13" s="816"/>
      <c r="BX13" s="816"/>
      <c r="BY13" s="816"/>
      <c r="BZ13" s="816"/>
      <c r="CA13" s="816"/>
      <c r="CB13" s="816"/>
      <c r="CC13" s="816"/>
      <c r="CD13" s="816"/>
      <c r="CE13" s="816"/>
      <c r="CF13" s="816"/>
      <c r="CG13" s="817"/>
      <c r="CH13" s="818"/>
      <c r="CI13" s="819"/>
      <c r="CJ13" s="819"/>
      <c r="CK13" s="819"/>
      <c r="CL13" s="820"/>
      <c r="CM13" s="818"/>
      <c r="CN13" s="819"/>
      <c r="CO13" s="819"/>
      <c r="CP13" s="819"/>
      <c r="CQ13" s="820"/>
      <c r="CR13" s="818"/>
      <c r="CS13" s="819"/>
      <c r="CT13" s="819"/>
      <c r="CU13" s="819"/>
      <c r="CV13" s="820"/>
      <c r="CW13" s="818"/>
      <c r="CX13" s="819"/>
      <c r="CY13" s="819"/>
      <c r="CZ13" s="819"/>
      <c r="DA13" s="820"/>
      <c r="DB13" s="818"/>
      <c r="DC13" s="819"/>
      <c r="DD13" s="819"/>
      <c r="DE13" s="819"/>
      <c r="DF13" s="820"/>
      <c r="DG13" s="818"/>
      <c r="DH13" s="819"/>
      <c r="DI13" s="819"/>
      <c r="DJ13" s="819"/>
      <c r="DK13" s="820"/>
      <c r="DL13" s="818"/>
      <c r="DM13" s="819"/>
      <c r="DN13" s="819"/>
      <c r="DO13" s="819"/>
      <c r="DP13" s="820"/>
      <c r="DQ13" s="818"/>
      <c r="DR13" s="819"/>
      <c r="DS13" s="819"/>
      <c r="DT13" s="819"/>
      <c r="DU13" s="820"/>
      <c r="DV13" s="815"/>
      <c r="DW13" s="816"/>
      <c r="DX13" s="816"/>
      <c r="DY13" s="816"/>
      <c r="DZ13" s="821"/>
      <c r="EA13" s="218"/>
    </row>
    <row r="14" spans="1:131" s="219" customFormat="1" ht="26.25" customHeight="1" x14ac:dyDescent="0.2">
      <c r="A14" s="222">
        <v>8</v>
      </c>
      <c r="B14" s="822"/>
      <c r="C14" s="823"/>
      <c r="D14" s="823"/>
      <c r="E14" s="823"/>
      <c r="F14" s="823"/>
      <c r="G14" s="823"/>
      <c r="H14" s="823"/>
      <c r="I14" s="823"/>
      <c r="J14" s="823"/>
      <c r="K14" s="823"/>
      <c r="L14" s="823"/>
      <c r="M14" s="823"/>
      <c r="N14" s="823"/>
      <c r="O14" s="823"/>
      <c r="P14" s="824"/>
      <c r="Q14" s="825"/>
      <c r="R14" s="826"/>
      <c r="S14" s="826"/>
      <c r="T14" s="826"/>
      <c r="U14" s="826"/>
      <c r="V14" s="826"/>
      <c r="W14" s="826"/>
      <c r="X14" s="826"/>
      <c r="Y14" s="826"/>
      <c r="Z14" s="826"/>
      <c r="AA14" s="826"/>
      <c r="AB14" s="826"/>
      <c r="AC14" s="826"/>
      <c r="AD14" s="826"/>
      <c r="AE14" s="827"/>
      <c r="AF14" s="828"/>
      <c r="AG14" s="829"/>
      <c r="AH14" s="829"/>
      <c r="AI14" s="829"/>
      <c r="AJ14" s="830"/>
      <c r="AK14" s="811"/>
      <c r="AL14" s="812"/>
      <c r="AM14" s="812"/>
      <c r="AN14" s="812"/>
      <c r="AO14" s="812"/>
      <c r="AP14" s="812"/>
      <c r="AQ14" s="812"/>
      <c r="AR14" s="812"/>
      <c r="AS14" s="812"/>
      <c r="AT14" s="812"/>
      <c r="AU14" s="813"/>
      <c r="AV14" s="813"/>
      <c r="AW14" s="813"/>
      <c r="AX14" s="813"/>
      <c r="AY14" s="814"/>
      <c r="AZ14" s="216"/>
      <c r="BA14" s="216"/>
      <c r="BB14" s="216"/>
      <c r="BC14" s="216"/>
      <c r="BD14" s="216"/>
      <c r="BE14" s="217"/>
      <c r="BF14" s="217"/>
      <c r="BG14" s="217"/>
      <c r="BH14" s="217"/>
      <c r="BI14" s="217"/>
      <c r="BJ14" s="217"/>
      <c r="BK14" s="217"/>
      <c r="BL14" s="217"/>
      <c r="BM14" s="217"/>
      <c r="BN14" s="217"/>
      <c r="BO14" s="217"/>
      <c r="BP14" s="217"/>
      <c r="BQ14" s="222">
        <v>8</v>
      </c>
      <c r="BR14" s="223"/>
      <c r="BS14" s="815"/>
      <c r="BT14" s="816"/>
      <c r="BU14" s="816"/>
      <c r="BV14" s="816"/>
      <c r="BW14" s="816"/>
      <c r="BX14" s="816"/>
      <c r="BY14" s="816"/>
      <c r="BZ14" s="816"/>
      <c r="CA14" s="816"/>
      <c r="CB14" s="816"/>
      <c r="CC14" s="816"/>
      <c r="CD14" s="816"/>
      <c r="CE14" s="816"/>
      <c r="CF14" s="816"/>
      <c r="CG14" s="817"/>
      <c r="CH14" s="818"/>
      <c r="CI14" s="819"/>
      <c r="CJ14" s="819"/>
      <c r="CK14" s="819"/>
      <c r="CL14" s="820"/>
      <c r="CM14" s="818"/>
      <c r="CN14" s="819"/>
      <c r="CO14" s="819"/>
      <c r="CP14" s="819"/>
      <c r="CQ14" s="820"/>
      <c r="CR14" s="818"/>
      <c r="CS14" s="819"/>
      <c r="CT14" s="819"/>
      <c r="CU14" s="819"/>
      <c r="CV14" s="820"/>
      <c r="CW14" s="818"/>
      <c r="CX14" s="819"/>
      <c r="CY14" s="819"/>
      <c r="CZ14" s="819"/>
      <c r="DA14" s="820"/>
      <c r="DB14" s="818"/>
      <c r="DC14" s="819"/>
      <c r="DD14" s="819"/>
      <c r="DE14" s="819"/>
      <c r="DF14" s="820"/>
      <c r="DG14" s="818"/>
      <c r="DH14" s="819"/>
      <c r="DI14" s="819"/>
      <c r="DJ14" s="819"/>
      <c r="DK14" s="820"/>
      <c r="DL14" s="818"/>
      <c r="DM14" s="819"/>
      <c r="DN14" s="819"/>
      <c r="DO14" s="819"/>
      <c r="DP14" s="820"/>
      <c r="DQ14" s="818"/>
      <c r="DR14" s="819"/>
      <c r="DS14" s="819"/>
      <c r="DT14" s="819"/>
      <c r="DU14" s="820"/>
      <c r="DV14" s="815"/>
      <c r="DW14" s="816"/>
      <c r="DX14" s="816"/>
      <c r="DY14" s="816"/>
      <c r="DZ14" s="821"/>
      <c r="EA14" s="218"/>
    </row>
    <row r="15" spans="1:131" s="219" customFormat="1" ht="26.25" customHeight="1" x14ac:dyDescent="0.2">
      <c r="A15" s="222">
        <v>9</v>
      </c>
      <c r="B15" s="822"/>
      <c r="C15" s="823"/>
      <c r="D15" s="823"/>
      <c r="E15" s="823"/>
      <c r="F15" s="823"/>
      <c r="G15" s="823"/>
      <c r="H15" s="823"/>
      <c r="I15" s="823"/>
      <c r="J15" s="823"/>
      <c r="K15" s="823"/>
      <c r="L15" s="823"/>
      <c r="M15" s="823"/>
      <c r="N15" s="823"/>
      <c r="O15" s="823"/>
      <c r="P15" s="824"/>
      <c r="Q15" s="825"/>
      <c r="R15" s="826"/>
      <c r="S15" s="826"/>
      <c r="T15" s="826"/>
      <c r="U15" s="826"/>
      <c r="V15" s="826"/>
      <c r="W15" s="826"/>
      <c r="X15" s="826"/>
      <c r="Y15" s="826"/>
      <c r="Z15" s="826"/>
      <c r="AA15" s="826"/>
      <c r="AB15" s="826"/>
      <c r="AC15" s="826"/>
      <c r="AD15" s="826"/>
      <c r="AE15" s="827"/>
      <c r="AF15" s="828"/>
      <c r="AG15" s="829"/>
      <c r="AH15" s="829"/>
      <c r="AI15" s="829"/>
      <c r="AJ15" s="830"/>
      <c r="AK15" s="811"/>
      <c r="AL15" s="812"/>
      <c r="AM15" s="812"/>
      <c r="AN15" s="812"/>
      <c r="AO15" s="812"/>
      <c r="AP15" s="812"/>
      <c r="AQ15" s="812"/>
      <c r="AR15" s="812"/>
      <c r="AS15" s="812"/>
      <c r="AT15" s="812"/>
      <c r="AU15" s="813"/>
      <c r="AV15" s="813"/>
      <c r="AW15" s="813"/>
      <c r="AX15" s="813"/>
      <c r="AY15" s="814"/>
      <c r="AZ15" s="216"/>
      <c r="BA15" s="216"/>
      <c r="BB15" s="216"/>
      <c r="BC15" s="216"/>
      <c r="BD15" s="216"/>
      <c r="BE15" s="217"/>
      <c r="BF15" s="217"/>
      <c r="BG15" s="217"/>
      <c r="BH15" s="217"/>
      <c r="BI15" s="217"/>
      <c r="BJ15" s="217"/>
      <c r="BK15" s="217"/>
      <c r="BL15" s="217"/>
      <c r="BM15" s="217"/>
      <c r="BN15" s="217"/>
      <c r="BO15" s="217"/>
      <c r="BP15" s="217"/>
      <c r="BQ15" s="222">
        <v>9</v>
      </c>
      <c r="BR15" s="223"/>
      <c r="BS15" s="815"/>
      <c r="BT15" s="816"/>
      <c r="BU15" s="816"/>
      <c r="BV15" s="816"/>
      <c r="BW15" s="816"/>
      <c r="BX15" s="816"/>
      <c r="BY15" s="816"/>
      <c r="BZ15" s="816"/>
      <c r="CA15" s="816"/>
      <c r="CB15" s="816"/>
      <c r="CC15" s="816"/>
      <c r="CD15" s="816"/>
      <c r="CE15" s="816"/>
      <c r="CF15" s="816"/>
      <c r="CG15" s="817"/>
      <c r="CH15" s="818"/>
      <c r="CI15" s="819"/>
      <c r="CJ15" s="819"/>
      <c r="CK15" s="819"/>
      <c r="CL15" s="820"/>
      <c r="CM15" s="818"/>
      <c r="CN15" s="819"/>
      <c r="CO15" s="819"/>
      <c r="CP15" s="819"/>
      <c r="CQ15" s="820"/>
      <c r="CR15" s="818"/>
      <c r="CS15" s="819"/>
      <c r="CT15" s="819"/>
      <c r="CU15" s="819"/>
      <c r="CV15" s="820"/>
      <c r="CW15" s="818"/>
      <c r="CX15" s="819"/>
      <c r="CY15" s="819"/>
      <c r="CZ15" s="819"/>
      <c r="DA15" s="820"/>
      <c r="DB15" s="818"/>
      <c r="DC15" s="819"/>
      <c r="DD15" s="819"/>
      <c r="DE15" s="819"/>
      <c r="DF15" s="820"/>
      <c r="DG15" s="818"/>
      <c r="DH15" s="819"/>
      <c r="DI15" s="819"/>
      <c r="DJ15" s="819"/>
      <c r="DK15" s="820"/>
      <c r="DL15" s="818"/>
      <c r="DM15" s="819"/>
      <c r="DN15" s="819"/>
      <c r="DO15" s="819"/>
      <c r="DP15" s="820"/>
      <c r="DQ15" s="818"/>
      <c r="DR15" s="819"/>
      <c r="DS15" s="819"/>
      <c r="DT15" s="819"/>
      <c r="DU15" s="820"/>
      <c r="DV15" s="815"/>
      <c r="DW15" s="816"/>
      <c r="DX15" s="816"/>
      <c r="DY15" s="816"/>
      <c r="DZ15" s="821"/>
      <c r="EA15" s="218"/>
    </row>
    <row r="16" spans="1:131" s="219" customFormat="1" ht="26.25" customHeight="1" x14ac:dyDescent="0.2">
      <c r="A16" s="222">
        <v>10</v>
      </c>
      <c r="B16" s="822"/>
      <c r="C16" s="823"/>
      <c r="D16" s="823"/>
      <c r="E16" s="823"/>
      <c r="F16" s="823"/>
      <c r="G16" s="823"/>
      <c r="H16" s="823"/>
      <c r="I16" s="823"/>
      <c r="J16" s="823"/>
      <c r="K16" s="823"/>
      <c r="L16" s="823"/>
      <c r="M16" s="823"/>
      <c r="N16" s="823"/>
      <c r="O16" s="823"/>
      <c r="P16" s="824"/>
      <c r="Q16" s="825"/>
      <c r="R16" s="826"/>
      <c r="S16" s="826"/>
      <c r="T16" s="826"/>
      <c r="U16" s="826"/>
      <c r="V16" s="826"/>
      <c r="W16" s="826"/>
      <c r="X16" s="826"/>
      <c r="Y16" s="826"/>
      <c r="Z16" s="826"/>
      <c r="AA16" s="826"/>
      <c r="AB16" s="826"/>
      <c r="AC16" s="826"/>
      <c r="AD16" s="826"/>
      <c r="AE16" s="827"/>
      <c r="AF16" s="828"/>
      <c r="AG16" s="829"/>
      <c r="AH16" s="829"/>
      <c r="AI16" s="829"/>
      <c r="AJ16" s="830"/>
      <c r="AK16" s="811"/>
      <c r="AL16" s="812"/>
      <c r="AM16" s="812"/>
      <c r="AN16" s="812"/>
      <c r="AO16" s="812"/>
      <c r="AP16" s="812"/>
      <c r="AQ16" s="812"/>
      <c r="AR16" s="812"/>
      <c r="AS16" s="812"/>
      <c r="AT16" s="812"/>
      <c r="AU16" s="813"/>
      <c r="AV16" s="813"/>
      <c r="AW16" s="813"/>
      <c r="AX16" s="813"/>
      <c r="AY16" s="814"/>
      <c r="AZ16" s="216"/>
      <c r="BA16" s="216"/>
      <c r="BB16" s="216"/>
      <c r="BC16" s="216"/>
      <c r="BD16" s="216"/>
      <c r="BE16" s="217"/>
      <c r="BF16" s="217"/>
      <c r="BG16" s="217"/>
      <c r="BH16" s="217"/>
      <c r="BI16" s="217"/>
      <c r="BJ16" s="217"/>
      <c r="BK16" s="217"/>
      <c r="BL16" s="217"/>
      <c r="BM16" s="217"/>
      <c r="BN16" s="217"/>
      <c r="BO16" s="217"/>
      <c r="BP16" s="217"/>
      <c r="BQ16" s="222">
        <v>10</v>
      </c>
      <c r="BR16" s="223"/>
      <c r="BS16" s="815"/>
      <c r="BT16" s="816"/>
      <c r="BU16" s="816"/>
      <c r="BV16" s="816"/>
      <c r="BW16" s="816"/>
      <c r="BX16" s="816"/>
      <c r="BY16" s="816"/>
      <c r="BZ16" s="816"/>
      <c r="CA16" s="816"/>
      <c r="CB16" s="816"/>
      <c r="CC16" s="816"/>
      <c r="CD16" s="816"/>
      <c r="CE16" s="816"/>
      <c r="CF16" s="816"/>
      <c r="CG16" s="817"/>
      <c r="CH16" s="818"/>
      <c r="CI16" s="819"/>
      <c r="CJ16" s="819"/>
      <c r="CK16" s="819"/>
      <c r="CL16" s="820"/>
      <c r="CM16" s="818"/>
      <c r="CN16" s="819"/>
      <c r="CO16" s="819"/>
      <c r="CP16" s="819"/>
      <c r="CQ16" s="820"/>
      <c r="CR16" s="818"/>
      <c r="CS16" s="819"/>
      <c r="CT16" s="819"/>
      <c r="CU16" s="819"/>
      <c r="CV16" s="820"/>
      <c r="CW16" s="818"/>
      <c r="CX16" s="819"/>
      <c r="CY16" s="819"/>
      <c r="CZ16" s="819"/>
      <c r="DA16" s="820"/>
      <c r="DB16" s="818"/>
      <c r="DC16" s="819"/>
      <c r="DD16" s="819"/>
      <c r="DE16" s="819"/>
      <c r="DF16" s="820"/>
      <c r="DG16" s="818"/>
      <c r="DH16" s="819"/>
      <c r="DI16" s="819"/>
      <c r="DJ16" s="819"/>
      <c r="DK16" s="820"/>
      <c r="DL16" s="818"/>
      <c r="DM16" s="819"/>
      <c r="DN16" s="819"/>
      <c r="DO16" s="819"/>
      <c r="DP16" s="820"/>
      <c r="DQ16" s="818"/>
      <c r="DR16" s="819"/>
      <c r="DS16" s="819"/>
      <c r="DT16" s="819"/>
      <c r="DU16" s="820"/>
      <c r="DV16" s="815"/>
      <c r="DW16" s="816"/>
      <c r="DX16" s="816"/>
      <c r="DY16" s="816"/>
      <c r="DZ16" s="821"/>
      <c r="EA16" s="218"/>
    </row>
    <row r="17" spans="1:131" s="219" customFormat="1" ht="26.25" customHeight="1" x14ac:dyDescent="0.2">
      <c r="A17" s="222">
        <v>11</v>
      </c>
      <c r="B17" s="822"/>
      <c r="C17" s="823"/>
      <c r="D17" s="823"/>
      <c r="E17" s="823"/>
      <c r="F17" s="823"/>
      <c r="G17" s="823"/>
      <c r="H17" s="823"/>
      <c r="I17" s="823"/>
      <c r="J17" s="823"/>
      <c r="K17" s="823"/>
      <c r="L17" s="823"/>
      <c r="M17" s="823"/>
      <c r="N17" s="823"/>
      <c r="O17" s="823"/>
      <c r="P17" s="824"/>
      <c r="Q17" s="825"/>
      <c r="R17" s="826"/>
      <c r="S17" s="826"/>
      <c r="T17" s="826"/>
      <c r="U17" s="826"/>
      <c r="V17" s="826"/>
      <c r="W17" s="826"/>
      <c r="X17" s="826"/>
      <c r="Y17" s="826"/>
      <c r="Z17" s="826"/>
      <c r="AA17" s="826"/>
      <c r="AB17" s="826"/>
      <c r="AC17" s="826"/>
      <c r="AD17" s="826"/>
      <c r="AE17" s="827"/>
      <c r="AF17" s="828"/>
      <c r="AG17" s="829"/>
      <c r="AH17" s="829"/>
      <c r="AI17" s="829"/>
      <c r="AJ17" s="830"/>
      <c r="AK17" s="811"/>
      <c r="AL17" s="812"/>
      <c r="AM17" s="812"/>
      <c r="AN17" s="812"/>
      <c r="AO17" s="812"/>
      <c r="AP17" s="812"/>
      <c r="AQ17" s="812"/>
      <c r="AR17" s="812"/>
      <c r="AS17" s="812"/>
      <c r="AT17" s="812"/>
      <c r="AU17" s="813"/>
      <c r="AV17" s="813"/>
      <c r="AW17" s="813"/>
      <c r="AX17" s="813"/>
      <c r="AY17" s="814"/>
      <c r="AZ17" s="216"/>
      <c r="BA17" s="216"/>
      <c r="BB17" s="216"/>
      <c r="BC17" s="216"/>
      <c r="BD17" s="216"/>
      <c r="BE17" s="217"/>
      <c r="BF17" s="217"/>
      <c r="BG17" s="217"/>
      <c r="BH17" s="217"/>
      <c r="BI17" s="217"/>
      <c r="BJ17" s="217"/>
      <c r="BK17" s="217"/>
      <c r="BL17" s="217"/>
      <c r="BM17" s="217"/>
      <c r="BN17" s="217"/>
      <c r="BO17" s="217"/>
      <c r="BP17" s="217"/>
      <c r="BQ17" s="222">
        <v>11</v>
      </c>
      <c r="BR17" s="223"/>
      <c r="BS17" s="815"/>
      <c r="BT17" s="816"/>
      <c r="BU17" s="816"/>
      <c r="BV17" s="816"/>
      <c r="BW17" s="816"/>
      <c r="BX17" s="816"/>
      <c r="BY17" s="816"/>
      <c r="BZ17" s="816"/>
      <c r="CA17" s="816"/>
      <c r="CB17" s="816"/>
      <c r="CC17" s="816"/>
      <c r="CD17" s="816"/>
      <c r="CE17" s="816"/>
      <c r="CF17" s="816"/>
      <c r="CG17" s="817"/>
      <c r="CH17" s="818"/>
      <c r="CI17" s="819"/>
      <c r="CJ17" s="819"/>
      <c r="CK17" s="819"/>
      <c r="CL17" s="820"/>
      <c r="CM17" s="818"/>
      <c r="CN17" s="819"/>
      <c r="CO17" s="819"/>
      <c r="CP17" s="819"/>
      <c r="CQ17" s="820"/>
      <c r="CR17" s="818"/>
      <c r="CS17" s="819"/>
      <c r="CT17" s="819"/>
      <c r="CU17" s="819"/>
      <c r="CV17" s="820"/>
      <c r="CW17" s="818"/>
      <c r="CX17" s="819"/>
      <c r="CY17" s="819"/>
      <c r="CZ17" s="819"/>
      <c r="DA17" s="820"/>
      <c r="DB17" s="818"/>
      <c r="DC17" s="819"/>
      <c r="DD17" s="819"/>
      <c r="DE17" s="819"/>
      <c r="DF17" s="820"/>
      <c r="DG17" s="818"/>
      <c r="DH17" s="819"/>
      <c r="DI17" s="819"/>
      <c r="DJ17" s="819"/>
      <c r="DK17" s="820"/>
      <c r="DL17" s="818"/>
      <c r="DM17" s="819"/>
      <c r="DN17" s="819"/>
      <c r="DO17" s="819"/>
      <c r="DP17" s="820"/>
      <c r="DQ17" s="818"/>
      <c r="DR17" s="819"/>
      <c r="DS17" s="819"/>
      <c r="DT17" s="819"/>
      <c r="DU17" s="820"/>
      <c r="DV17" s="815"/>
      <c r="DW17" s="816"/>
      <c r="DX17" s="816"/>
      <c r="DY17" s="816"/>
      <c r="DZ17" s="821"/>
      <c r="EA17" s="218"/>
    </row>
    <row r="18" spans="1:131" s="219" customFormat="1" ht="26.25" customHeight="1" x14ac:dyDescent="0.2">
      <c r="A18" s="222">
        <v>12</v>
      </c>
      <c r="B18" s="822"/>
      <c r="C18" s="823"/>
      <c r="D18" s="823"/>
      <c r="E18" s="823"/>
      <c r="F18" s="823"/>
      <c r="G18" s="823"/>
      <c r="H18" s="823"/>
      <c r="I18" s="823"/>
      <c r="J18" s="823"/>
      <c r="K18" s="823"/>
      <c r="L18" s="823"/>
      <c r="M18" s="823"/>
      <c r="N18" s="823"/>
      <c r="O18" s="823"/>
      <c r="P18" s="824"/>
      <c r="Q18" s="825"/>
      <c r="R18" s="826"/>
      <c r="S18" s="826"/>
      <c r="T18" s="826"/>
      <c r="U18" s="826"/>
      <c r="V18" s="826"/>
      <c r="W18" s="826"/>
      <c r="X18" s="826"/>
      <c r="Y18" s="826"/>
      <c r="Z18" s="826"/>
      <c r="AA18" s="826"/>
      <c r="AB18" s="826"/>
      <c r="AC18" s="826"/>
      <c r="AD18" s="826"/>
      <c r="AE18" s="827"/>
      <c r="AF18" s="828"/>
      <c r="AG18" s="829"/>
      <c r="AH18" s="829"/>
      <c r="AI18" s="829"/>
      <c r="AJ18" s="830"/>
      <c r="AK18" s="811"/>
      <c r="AL18" s="812"/>
      <c r="AM18" s="812"/>
      <c r="AN18" s="812"/>
      <c r="AO18" s="812"/>
      <c r="AP18" s="812"/>
      <c r="AQ18" s="812"/>
      <c r="AR18" s="812"/>
      <c r="AS18" s="812"/>
      <c r="AT18" s="812"/>
      <c r="AU18" s="813"/>
      <c r="AV18" s="813"/>
      <c r="AW18" s="813"/>
      <c r="AX18" s="813"/>
      <c r="AY18" s="814"/>
      <c r="AZ18" s="216"/>
      <c r="BA18" s="216"/>
      <c r="BB18" s="216"/>
      <c r="BC18" s="216"/>
      <c r="BD18" s="216"/>
      <c r="BE18" s="217"/>
      <c r="BF18" s="217"/>
      <c r="BG18" s="217"/>
      <c r="BH18" s="217"/>
      <c r="BI18" s="217"/>
      <c r="BJ18" s="217"/>
      <c r="BK18" s="217"/>
      <c r="BL18" s="217"/>
      <c r="BM18" s="217"/>
      <c r="BN18" s="217"/>
      <c r="BO18" s="217"/>
      <c r="BP18" s="217"/>
      <c r="BQ18" s="222">
        <v>12</v>
      </c>
      <c r="BR18" s="223"/>
      <c r="BS18" s="815"/>
      <c r="BT18" s="816"/>
      <c r="BU18" s="816"/>
      <c r="BV18" s="816"/>
      <c r="BW18" s="816"/>
      <c r="BX18" s="816"/>
      <c r="BY18" s="816"/>
      <c r="BZ18" s="816"/>
      <c r="CA18" s="816"/>
      <c r="CB18" s="816"/>
      <c r="CC18" s="816"/>
      <c r="CD18" s="816"/>
      <c r="CE18" s="816"/>
      <c r="CF18" s="816"/>
      <c r="CG18" s="817"/>
      <c r="CH18" s="818"/>
      <c r="CI18" s="819"/>
      <c r="CJ18" s="819"/>
      <c r="CK18" s="819"/>
      <c r="CL18" s="820"/>
      <c r="CM18" s="818"/>
      <c r="CN18" s="819"/>
      <c r="CO18" s="819"/>
      <c r="CP18" s="819"/>
      <c r="CQ18" s="820"/>
      <c r="CR18" s="818"/>
      <c r="CS18" s="819"/>
      <c r="CT18" s="819"/>
      <c r="CU18" s="819"/>
      <c r="CV18" s="820"/>
      <c r="CW18" s="818"/>
      <c r="CX18" s="819"/>
      <c r="CY18" s="819"/>
      <c r="CZ18" s="819"/>
      <c r="DA18" s="820"/>
      <c r="DB18" s="818"/>
      <c r="DC18" s="819"/>
      <c r="DD18" s="819"/>
      <c r="DE18" s="819"/>
      <c r="DF18" s="820"/>
      <c r="DG18" s="818"/>
      <c r="DH18" s="819"/>
      <c r="DI18" s="819"/>
      <c r="DJ18" s="819"/>
      <c r="DK18" s="820"/>
      <c r="DL18" s="818"/>
      <c r="DM18" s="819"/>
      <c r="DN18" s="819"/>
      <c r="DO18" s="819"/>
      <c r="DP18" s="820"/>
      <c r="DQ18" s="818"/>
      <c r="DR18" s="819"/>
      <c r="DS18" s="819"/>
      <c r="DT18" s="819"/>
      <c r="DU18" s="820"/>
      <c r="DV18" s="815"/>
      <c r="DW18" s="816"/>
      <c r="DX18" s="816"/>
      <c r="DY18" s="816"/>
      <c r="DZ18" s="821"/>
      <c r="EA18" s="218"/>
    </row>
    <row r="19" spans="1:131" s="219" customFormat="1" ht="26.25" customHeight="1" x14ac:dyDescent="0.2">
      <c r="A19" s="222">
        <v>13</v>
      </c>
      <c r="B19" s="822"/>
      <c r="C19" s="823"/>
      <c r="D19" s="823"/>
      <c r="E19" s="823"/>
      <c r="F19" s="823"/>
      <c r="G19" s="823"/>
      <c r="H19" s="823"/>
      <c r="I19" s="823"/>
      <c r="J19" s="823"/>
      <c r="K19" s="823"/>
      <c r="L19" s="823"/>
      <c r="M19" s="823"/>
      <c r="N19" s="823"/>
      <c r="O19" s="823"/>
      <c r="P19" s="824"/>
      <c r="Q19" s="825"/>
      <c r="R19" s="826"/>
      <c r="S19" s="826"/>
      <c r="T19" s="826"/>
      <c r="U19" s="826"/>
      <c r="V19" s="826"/>
      <c r="W19" s="826"/>
      <c r="X19" s="826"/>
      <c r="Y19" s="826"/>
      <c r="Z19" s="826"/>
      <c r="AA19" s="826"/>
      <c r="AB19" s="826"/>
      <c r="AC19" s="826"/>
      <c r="AD19" s="826"/>
      <c r="AE19" s="827"/>
      <c r="AF19" s="828"/>
      <c r="AG19" s="829"/>
      <c r="AH19" s="829"/>
      <c r="AI19" s="829"/>
      <c r="AJ19" s="830"/>
      <c r="AK19" s="811"/>
      <c r="AL19" s="812"/>
      <c r="AM19" s="812"/>
      <c r="AN19" s="812"/>
      <c r="AO19" s="812"/>
      <c r="AP19" s="812"/>
      <c r="AQ19" s="812"/>
      <c r="AR19" s="812"/>
      <c r="AS19" s="812"/>
      <c r="AT19" s="812"/>
      <c r="AU19" s="813"/>
      <c r="AV19" s="813"/>
      <c r="AW19" s="813"/>
      <c r="AX19" s="813"/>
      <c r="AY19" s="814"/>
      <c r="AZ19" s="216"/>
      <c r="BA19" s="216"/>
      <c r="BB19" s="216"/>
      <c r="BC19" s="216"/>
      <c r="BD19" s="216"/>
      <c r="BE19" s="217"/>
      <c r="BF19" s="217"/>
      <c r="BG19" s="217"/>
      <c r="BH19" s="217"/>
      <c r="BI19" s="217"/>
      <c r="BJ19" s="217"/>
      <c r="BK19" s="217"/>
      <c r="BL19" s="217"/>
      <c r="BM19" s="217"/>
      <c r="BN19" s="217"/>
      <c r="BO19" s="217"/>
      <c r="BP19" s="217"/>
      <c r="BQ19" s="222">
        <v>13</v>
      </c>
      <c r="BR19" s="223"/>
      <c r="BS19" s="815"/>
      <c r="BT19" s="816"/>
      <c r="BU19" s="816"/>
      <c r="BV19" s="816"/>
      <c r="BW19" s="816"/>
      <c r="BX19" s="816"/>
      <c r="BY19" s="816"/>
      <c r="BZ19" s="816"/>
      <c r="CA19" s="816"/>
      <c r="CB19" s="816"/>
      <c r="CC19" s="816"/>
      <c r="CD19" s="816"/>
      <c r="CE19" s="816"/>
      <c r="CF19" s="816"/>
      <c r="CG19" s="817"/>
      <c r="CH19" s="818"/>
      <c r="CI19" s="819"/>
      <c r="CJ19" s="819"/>
      <c r="CK19" s="819"/>
      <c r="CL19" s="820"/>
      <c r="CM19" s="818"/>
      <c r="CN19" s="819"/>
      <c r="CO19" s="819"/>
      <c r="CP19" s="819"/>
      <c r="CQ19" s="820"/>
      <c r="CR19" s="818"/>
      <c r="CS19" s="819"/>
      <c r="CT19" s="819"/>
      <c r="CU19" s="819"/>
      <c r="CV19" s="820"/>
      <c r="CW19" s="818"/>
      <c r="CX19" s="819"/>
      <c r="CY19" s="819"/>
      <c r="CZ19" s="819"/>
      <c r="DA19" s="820"/>
      <c r="DB19" s="818"/>
      <c r="DC19" s="819"/>
      <c r="DD19" s="819"/>
      <c r="DE19" s="819"/>
      <c r="DF19" s="820"/>
      <c r="DG19" s="818"/>
      <c r="DH19" s="819"/>
      <c r="DI19" s="819"/>
      <c r="DJ19" s="819"/>
      <c r="DK19" s="820"/>
      <c r="DL19" s="818"/>
      <c r="DM19" s="819"/>
      <c r="DN19" s="819"/>
      <c r="DO19" s="819"/>
      <c r="DP19" s="820"/>
      <c r="DQ19" s="818"/>
      <c r="DR19" s="819"/>
      <c r="DS19" s="819"/>
      <c r="DT19" s="819"/>
      <c r="DU19" s="820"/>
      <c r="DV19" s="815"/>
      <c r="DW19" s="816"/>
      <c r="DX19" s="816"/>
      <c r="DY19" s="816"/>
      <c r="DZ19" s="821"/>
      <c r="EA19" s="218"/>
    </row>
    <row r="20" spans="1:131" s="219" customFormat="1" ht="26.25" customHeight="1" x14ac:dyDescent="0.2">
      <c r="A20" s="222">
        <v>14</v>
      </c>
      <c r="B20" s="822"/>
      <c r="C20" s="823"/>
      <c r="D20" s="823"/>
      <c r="E20" s="823"/>
      <c r="F20" s="823"/>
      <c r="G20" s="823"/>
      <c r="H20" s="823"/>
      <c r="I20" s="823"/>
      <c r="J20" s="823"/>
      <c r="K20" s="823"/>
      <c r="L20" s="823"/>
      <c r="M20" s="823"/>
      <c r="N20" s="823"/>
      <c r="O20" s="823"/>
      <c r="P20" s="824"/>
      <c r="Q20" s="825"/>
      <c r="R20" s="826"/>
      <c r="S20" s="826"/>
      <c r="T20" s="826"/>
      <c r="U20" s="826"/>
      <c r="V20" s="826"/>
      <c r="W20" s="826"/>
      <c r="X20" s="826"/>
      <c r="Y20" s="826"/>
      <c r="Z20" s="826"/>
      <c r="AA20" s="826"/>
      <c r="AB20" s="826"/>
      <c r="AC20" s="826"/>
      <c r="AD20" s="826"/>
      <c r="AE20" s="827"/>
      <c r="AF20" s="828"/>
      <c r="AG20" s="829"/>
      <c r="AH20" s="829"/>
      <c r="AI20" s="829"/>
      <c r="AJ20" s="830"/>
      <c r="AK20" s="811"/>
      <c r="AL20" s="812"/>
      <c r="AM20" s="812"/>
      <c r="AN20" s="812"/>
      <c r="AO20" s="812"/>
      <c r="AP20" s="812"/>
      <c r="AQ20" s="812"/>
      <c r="AR20" s="812"/>
      <c r="AS20" s="812"/>
      <c r="AT20" s="812"/>
      <c r="AU20" s="813"/>
      <c r="AV20" s="813"/>
      <c r="AW20" s="813"/>
      <c r="AX20" s="813"/>
      <c r="AY20" s="814"/>
      <c r="AZ20" s="216"/>
      <c r="BA20" s="216"/>
      <c r="BB20" s="216"/>
      <c r="BC20" s="216"/>
      <c r="BD20" s="216"/>
      <c r="BE20" s="217"/>
      <c r="BF20" s="217"/>
      <c r="BG20" s="217"/>
      <c r="BH20" s="217"/>
      <c r="BI20" s="217"/>
      <c r="BJ20" s="217"/>
      <c r="BK20" s="217"/>
      <c r="BL20" s="217"/>
      <c r="BM20" s="217"/>
      <c r="BN20" s="217"/>
      <c r="BO20" s="217"/>
      <c r="BP20" s="217"/>
      <c r="BQ20" s="222">
        <v>14</v>
      </c>
      <c r="BR20" s="223"/>
      <c r="BS20" s="815"/>
      <c r="BT20" s="816"/>
      <c r="BU20" s="816"/>
      <c r="BV20" s="816"/>
      <c r="BW20" s="816"/>
      <c r="BX20" s="816"/>
      <c r="BY20" s="816"/>
      <c r="BZ20" s="816"/>
      <c r="CA20" s="816"/>
      <c r="CB20" s="816"/>
      <c r="CC20" s="816"/>
      <c r="CD20" s="816"/>
      <c r="CE20" s="816"/>
      <c r="CF20" s="816"/>
      <c r="CG20" s="817"/>
      <c r="CH20" s="818"/>
      <c r="CI20" s="819"/>
      <c r="CJ20" s="819"/>
      <c r="CK20" s="819"/>
      <c r="CL20" s="820"/>
      <c r="CM20" s="818"/>
      <c r="CN20" s="819"/>
      <c r="CO20" s="819"/>
      <c r="CP20" s="819"/>
      <c r="CQ20" s="820"/>
      <c r="CR20" s="818"/>
      <c r="CS20" s="819"/>
      <c r="CT20" s="819"/>
      <c r="CU20" s="819"/>
      <c r="CV20" s="820"/>
      <c r="CW20" s="818"/>
      <c r="CX20" s="819"/>
      <c r="CY20" s="819"/>
      <c r="CZ20" s="819"/>
      <c r="DA20" s="820"/>
      <c r="DB20" s="818"/>
      <c r="DC20" s="819"/>
      <c r="DD20" s="819"/>
      <c r="DE20" s="819"/>
      <c r="DF20" s="820"/>
      <c r="DG20" s="818"/>
      <c r="DH20" s="819"/>
      <c r="DI20" s="819"/>
      <c r="DJ20" s="819"/>
      <c r="DK20" s="820"/>
      <c r="DL20" s="818"/>
      <c r="DM20" s="819"/>
      <c r="DN20" s="819"/>
      <c r="DO20" s="819"/>
      <c r="DP20" s="820"/>
      <c r="DQ20" s="818"/>
      <c r="DR20" s="819"/>
      <c r="DS20" s="819"/>
      <c r="DT20" s="819"/>
      <c r="DU20" s="820"/>
      <c r="DV20" s="815"/>
      <c r="DW20" s="816"/>
      <c r="DX20" s="816"/>
      <c r="DY20" s="816"/>
      <c r="DZ20" s="821"/>
      <c r="EA20" s="218"/>
    </row>
    <row r="21" spans="1:131" s="219" customFormat="1" ht="26.25" customHeight="1" thickBot="1" x14ac:dyDescent="0.25">
      <c r="A21" s="222">
        <v>15</v>
      </c>
      <c r="B21" s="822"/>
      <c r="C21" s="823"/>
      <c r="D21" s="823"/>
      <c r="E21" s="823"/>
      <c r="F21" s="823"/>
      <c r="G21" s="823"/>
      <c r="H21" s="823"/>
      <c r="I21" s="823"/>
      <c r="J21" s="823"/>
      <c r="K21" s="823"/>
      <c r="L21" s="823"/>
      <c r="M21" s="823"/>
      <c r="N21" s="823"/>
      <c r="O21" s="823"/>
      <c r="P21" s="824"/>
      <c r="Q21" s="825"/>
      <c r="R21" s="826"/>
      <c r="S21" s="826"/>
      <c r="T21" s="826"/>
      <c r="U21" s="826"/>
      <c r="V21" s="826"/>
      <c r="W21" s="826"/>
      <c r="X21" s="826"/>
      <c r="Y21" s="826"/>
      <c r="Z21" s="826"/>
      <c r="AA21" s="826"/>
      <c r="AB21" s="826"/>
      <c r="AC21" s="826"/>
      <c r="AD21" s="826"/>
      <c r="AE21" s="827"/>
      <c r="AF21" s="828"/>
      <c r="AG21" s="829"/>
      <c r="AH21" s="829"/>
      <c r="AI21" s="829"/>
      <c r="AJ21" s="830"/>
      <c r="AK21" s="811"/>
      <c r="AL21" s="812"/>
      <c r="AM21" s="812"/>
      <c r="AN21" s="812"/>
      <c r="AO21" s="812"/>
      <c r="AP21" s="812"/>
      <c r="AQ21" s="812"/>
      <c r="AR21" s="812"/>
      <c r="AS21" s="812"/>
      <c r="AT21" s="812"/>
      <c r="AU21" s="813"/>
      <c r="AV21" s="813"/>
      <c r="AW21" s="813"/>
      <c r="AX21" s="813"/>
      <c r="AY21" s="814"/>
      <c r="AZ21" s="216"/>
      <c r="BA21" s="216"/>
      <c r="BB21" s="216"/>
      <c r="BC21" s="216"/>
      <c r="BD21" s="216"/>
      <c r="BE21" s="217"/>
      <c r="BF21" s="217"/>
      <c r="BG21" s="217"/>
      <c r="BH21" s="217"/>
      <c r="BI21" s="217"/>
      <c r="BJ21" s="217"/>
      <c r="BK21" s="217"/>
      <c r="BL21" s="217"/>
      <c r="BM21" s="217"/>
      <c r="BN21" s="217"/>
      <c r="BO21" s="217"/>
      <c r="BP21" s="217"/>
      <c r="BQ21" s="222">
        <v>15</v>
      </c>
      <c r="BR21" s="223"/>
      <c r="BS21" s="815"/>
      <c r="BT21" s="816"/>
      <c r="BU21" s="816"/>
      <c r="BV21" s="816"/>
      <c r="BW21" s="816"/>
      <c r="BX21" s="816"/>
      <c r="BY21" s="816"/>
      <c r="BZ21" s="816"/>
      <c r="CA21" s="816"/>
      <c r="CB21" s="816"/>
      <c r="CC21" s="816"/>
      <c r="CD21" s="816"/>
      <c r="CE21" s="816"/>
      <c r="CF21" s="816"/>
      <c r="CG21" s="817"/>
      <c r="CH21" s="818"/>
      <c r="CI21" s="819"/>
      <c r="CJ21" s="819"/>
      <c r="CK21" s="819"/>
      <c r="CL21" s="820"/>
      <c r="CM21" s="818"/>
      <c r="CN21" s="819"/>
      <c r="CO21" s="819"/>
      <c r="CP21" s="819"/>
      <c r="CQ21" s="820"/>
      <c r="CR21" s="818"/>
      <c r="CS21" s="819"/>
      <c r="CT21" s="819"/>
      <c r="CU21" s="819"/>
      <c r="CV21" s="820"/>
      <c r="CW21" s="818"/>
      <c r="CX21" s="819"/>
      <c r="CY21" s="819"/>
      <c r="CZ21" s="819"/>
      <c r="DA21" s="820"/>
      <c r="DB21" s="818"/>
      <c r="DC21" s="819"/>
      <c r="DD21" s="819"/>
      <c r="DE21" s="819"/>
      <c r="DF21" s="820"/>
      <c r="DG21" s="818"/>
      <c r="DH21" s="819"/>
      <c r="DI21" s="819"/>
      <c r="DJ21" s="819"/>
      <c r="DK21" s="820"/>
      <c r="DL21" s="818"/>
      <c r="DM21" s="819"/>
      <c r="DN21" s="819"/>
      <c r="DO21" s="819"/>
      <c r="DP21" s="820"/>
      <c r="DQ21" s="818"/>
      <c r="DR21" s="819"/>
      <c r="DS21" s="819"/>
      <c r="DT21" s="819"/>
      <c r="DU21" s="820"/>
      <c r="DV21" s="815"/>
      <c r="DW21" s="816"/>
      <c r="DX21" s="816"/>
      <c r="DY21" s="816"/>
      <c r="DZ21" s="821"/>
      <c r="EA21" s="218"/>
    </row>
    <row r="22" spans="1:131" s="219" customFormat="1" ht="26.25" customHeight="1" x14ac:dyDescent="0.2">
      <c r="A22" s="222">
        <v>16</v>
      </c>
      <c r="B22" s="822"/>
      <c r="C22" s="823"/>
      <c r="D22" s="823"/>
      <c r="E22" s="823"/>
      <c r="F22" s="823"/>
      <c r="G22" s="823"/>
      <c r="H22" s="823"/>
      <c r="I22" s="823"/>
      <c r="J22" s="823"/>
      <c r="K22" s="823"/>
      <c r="L22" s="823"/>
      <c r="M22" s="823"/>
      <c r="N22" s="823"/>
      <c r="O22" s="823"/>
      <c r="P22" s="824"/>
      <c r="Q22" s="841"/>
      <c r="R22" s="842"/>
      <c r="S22" s="842"/>
      <c r="T22" s="842"/>
      <c r="U22" s="842"/>
      <c r="V22" s="842"/>
      <c r="W22" s="842"/>
      <c r="X22" s="842"/>
      <c r="Y22" s="842"/>
      <c r="Z22" s="842"/>
      <c r="AA22" s="842"/>
      <c r="AB22" s="842"/>
      <c r="AC22" s="842"/>
      <c r="AD22" s="842"/>
      <c r="AE22" s="843"/>
      <c r="AF22" s="828"/>
      <c r="AG22" s="829"/>
      <c r="AH22" s="829"/>
      <c r="AI22" s="829"/>
      <c r="AJ22" s="830"/>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17"/>
      <c r="BF22" s="217"/>
      <c r="BG22" s="217"/>
      <c r="BH22" s="217"/>
      <c r="BI22" s="217"/>
      <c r="BJ22" s="217"/>
      <c r="BK22" s="217"/>
      <c r="BL22" s="217"/>
      <c r="BM22" s="217"/>
      <c r="BN22" s="217"/>
      <c r="BO22" s="217"/>
      <c r="BP22" s="217"/>
      <c r="BQ22" s="222">
        <v>16</v>
      </c>
      <c r="BR22" s="223"/>
      <c r="BS22" s="815"/>
      <c r="BT22" s="816"/>
      <c r="BU22" s="816"/>
      <c r="BV22" s="816"/>
      <c r="BW22" s="816"/>
      <c r="BX22" s="816"/>
      <c r="BY22" s="816"/>
      <c r="BZ22" s="816"/>
      <c r="CA22" s="816"/>
      <c r="CB22" s="816"/>
      <c r="CC22" s="816"/>
      <c r="CD22" s="816"/>
      <c r="CE22" s="816"/>
      <c r="CF22" s="816"/>
      <c r="CG22" s="817"/>
      <c r="CH22" s="818"/>
      <c r="CI22" s="819"/>
      <c r="CJ22" s="819"/>
      <c r="CK22" s="819"/>
      <c r="CL22" s="820"/>
      <c r="CM22" s="818"/>
      <c r="CN22" s="819"/>
      <c r="CO22" s="819"/>
      <c r="CP22" s="819"/>
      <c r="CQ22" s="820"/>
      <c r="CR22" s="818"/>
      <c r="CS22" s="819"/>
      <c r="CT22" s="819"/>
      <c r="CU22" s="819"/>
      <c r="CV22" s="820"/>
      <c r="CW22" s="818"/>
      <c r="CX22" s="819"/>
      <c r="CY22" s="819"/>
      <c r="CZ22" s="819"/>
      <c r="DA22" s="820"/>
      <c r="DB22" s="818"/>
      <c r="DC22" s="819"/>
      <c r="DD22" s="819"/>
      <c r="DE22" s="819"/>
      <c r="DF22" s="820"/>
      <c r="DG22" s="818"/>
      <c r="DH22" s="819"/>
      <c r="DI22" s="819"/>
      <c r="DJ22" s="819"/>
      <c r="DK22" s="820"/>
      <c r="DL22" s="818"/>
      <c r="DM22" s="819"/>
      <c r="DN22" s="819"/>
      <c r="DO22" s="819"/>
      <c r="DP22" s="820"/>
      <c r="DQ22" s="818"/>
      <c r="DR22" s="819"/>
      <c r="DS22" s="819"/>
      <c r="DT22" s="819"/>
      <c r="DU22" s="820"/>
      <c r="DV22" s="815"/>
      <c r="DW22" s="816"/>
      <c r="DX22" s="816"/>
      <c r="DY22" s="816"/>
      <c r="DZ22" s="821"/>
      <c r="EA22" s="218"/>
    </row>
    <row r="23" spans="1:131" s="219" customFormat="1" ht="26.25" customHeight="1" thickBot="1" x14ac:dyDescent="0.25">
      <c r="A23" s="224" t="s">
        <v>387</v>
      </c>
      <c r="B23" s="831" t="s">
        <v>388</v>
      </c>
      <c r="C23" s="832"/>
      <c r="D23" s="832"/>
      <c r="E23" s="832"/>
      <c r="F23" s="832"/>
      <c r="G23" s="832"/>
      <c r="H23" s="832"/>
      <c r="I23" s="832"/>
      <c r="J23" s="832"/>
      <c r="K23" s="832"/>
      <c r="L23" s="832"/>
      <c r="M23" s="832"/>
      <c r="N23" s="832"/>
      <c r="O23" s="832"/>
      <c r="P23" s="833"/>
      <c r="Q23" s="834">
        <v>25741</v>
      </c>
      <c r="R23" s="835"/>
      <c r="S23" s="835"/>
      <c r="T23" s="835"/>
      <c r="U23" s="835"/>
      <c r="V23" s="835">
        <v>24529</v>
      </c>
      <c r="W23" s="835"/>
      <c r="X23" s="835"/>
      <c r="Y23" s="835"/>
      <c r="Z23" s="835"/>
      <c r="AA23" s="835">
        <v>1212</v>
      </c>
      <c r="AB23" s="835"/>
      <c r="AC23" s="835"/>
      <c r="AD23" s="835"/>
      <c r="AE23" s="836"/>
      <c r="AF23" s="837">
        <v>1057</v>
      </c>
      <c r="AG23" s="835"/>
      <c r="AH23" s="835"/>
      <c r="AI23" s="835"/>
      <c r="AJ23" s="838"/>
      <c r="AK23" s="839"/>
      <c r="AL23" s="840"/>
      <c r="AM23" s="840"/>
      <c r="AN23" s="840"/>
      <c r="AO23" s="840"/>
      <c r="AP23" s="835">
        <v>23376</v>
      </c>
      <c r="AQ23" s="835"/>
      <c r="AR23" s="835"/>
      <c r="AS23" s="835"/>
      <c r="AT23" s="835"/>
      <c r="AU23" s="851"/>
      <c r="AV23" s="851"/>
      <c r="AW23" s="851"/>
      <c r="AX23" s="851"/>
      <c r="AY23" s="852"/>
      <c r="AZ23" s="853" t="s">
        <v>128</v>
      </c>
      <c r="BA23" s="854"/>
      <c r="BB23" s="854"/>
      <c r="BC23" s="854"/>
      <c r="BD23" s="855"/>
      <c r="BE23" s="217"/>
      <c r="BF23" s="217"/>
      <c r="BG23" s="217"/>
      <c r="BH23" s="217"/>
      <c r="BI23" s="217"/>
      <c r="BJ23" s="217"/>
      <c r="BK23" s="217"/>
      <c r="BL23" s="217"/>
      <c r="BM23" s="217"/>
      <c r="BN23" s="217"/>
      <c r="BO23" s="217"/>
      <c r="BP23" s="217"/>
      <c r="BQ23" s="222">
        <v>17</v>
      </c>
      <c r="BR23" s="223"/>
      <c r="BS23" s="815"/>
      <c r="BT23" s="816"/>
      <c r="BU23" s="816"/>
      <c r="BV23" s="816"/>
      <c r="BW23" s="816"/>
      <c r="BX23" s="816"/>
      <c r="BY23" s="816"/>
      <c r="BZ23" s="816"/>
      <c r="CA23" s="816"/>
      <c r="CB23" s="816"/>
      <c r="CC23" s="816"/>
      <c r="CD23" s="816"/>
      <c r="CE23" s="816"/>
      <c r="CF23" s="816"/>
      <c r="CG23" s="817"/>
      <c r="CH23" s="818"/>
      <c r="CI23" s="819"/>
      <c r="CJ23" s="819"/>
      <c r="CK23" s="819"/>
      <c r="CL23" s="820"/>
      <c r="CM23" s="818"/>
      <c r="CN23" s="819"/>
      <c r="CO23" s="819"/>
      <c r="CP23" s="819"/>
      <c r="CQ23" s="820"/>
      <c r="CR23" s="818"/>
      <c r="CS23" s="819"/>
      <c r="CT23" s="819"/>
      <c r="CU23" s="819"/>
      <c r="CV23" s="820"/>
      <c r="CW23" s="818"/>
      <c r="CX23" s="819"/>
      <c r="CY23" s="819"/>
      <c r="CZ23" s="819"/>
      <c r="DA23" s="820"/>
      <c r="DB23" s="818"/>
      <c r="DC23" s="819"/>
      <c r="DD23" s="819"/>
      <c r="DE23" s="819"/>
      <c r="DF23" s="820"/>
      <c r="DG23" s="818"/>
      <c r="DH23" s="819"/>
      <c r="DI23" s="819"/>
      <c r="DJ23" s="819"/>
      <c r="DK23" s="820"/>
      <c r="DL23" s="818"/>
      <c r="DM23" s="819"/>
      <c r="DN23" s="819"/>
      <c r="DO23" s="819"/>
      <c r="DP23" s="820"/>
      <c r="DQ23" s="818"/>
      <c r="DR23" s="819"/>
      <c r="DS23" s="819"/>
      <c r="DT23" s="819"/>
      <c r="DU23" s="820"/>
      <c r="DV23" s="815"/>
      <c r="DW23" s="816"/>
      <c r="DX23" s="816"/>
      <c r="DY23" s="816"/>
      <c r="DZ23" s="821"/>
      <c r="EA23" s="218"/>
    </row>
    <row r="24" spans="1:131" s="219" customFormat="1" ht="26.25" customHeight="1" x14ac:dyDescent="0.2">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16"/>
      <c r="BA24" s="216"/>
      <c r="BB24" s="216"/>
      <c r="BC24" s="216"/>
      <c r="BD24" s="216"/>
      <c r="BE24" s="217"/>
      <c r="BF24" s="217"/>
      <c r="BG24" s="217"/>
      <c r="BH24" s="217"/>
      <c r="BI24" s="217"/>
      <c r="BJ24" s="217"/>
      <c r="BK24" s="217"/>
      <c r="BL24" s="217"/>
      <c r="BM24" s="217"/>
      <c r="BN24" s="217"/>
      <c r="BO24" s="217"/>
      <c r="BP24" s="217"/>
      <c r="BQ24" s="222">
        <v>18</v>
      </c>
      <c r="BR24" s="223"/>
      <c r="BS24" s="815"/>
      <c r="BT24" s="816"/>
      <c r="BU24" s="816"/>
      <c r="BV24" s="816"/>
      <c r="BW24" s="816"/>
      <c r="BX24" s="816"/>
      <c r="BY24" s="816"/>
      <c r="BZ24" s="816"/>
      <c r="CA24" s="816"/>
      <c r="CB24" s="816"/>
      <c r="CC24" s="816"/>
      <c r="CD24" s="816"/>
      <c r="CE24" s="816"/>
      <c r="CF24" s="816"/>
      <c r="CG24" s="817"/>
      <c r="CH24" s="818"/>
      <c r="CI24" s="819"/>
      <c r="CJ24" s="819"/>
      <c r="CK24" s="819"/>
      <c r="CL24" s="820"/>
      <c r="CM24" s="818"/>
      <c r="CN24" s="819"/>
      <c r="CO24" s="819"/>
      <c r="CP24" s="819"/>
      <c r="CQ24" s="820"/>
      <c r="CR24" s="818"/>
      <c r="CS24" s="819"/>
      <c r="CT24" s="819"/>
      <c r="CU24" s="819"/>
      <c r="CV24" s="820"/>
      <c r="CW24" s="818"/>
      <c r="CX24" s="819"/>
      <c r="CY24" s="819"/>
      <c r="CZ24" s="819"/>
      <c r="DA24" s="820"/>
      <c r="DB24" s="818"/>
      <c r="DC24" s="819"/>
      <c r="DD24" s="819"/>
      <c r="DE24" s="819"/>
      <c r="DF24" s="820"/>
      <c r="DG24" s="818"/>
      <c r="DH24" s="819"/>
      <c r="DI24" s="819"/>
      <c r="DJ24" s="819"/>
      <c r="DK24" s="820"/>
      <c r="DL24" s="818"/>
      <c r="DM24" s="819"/>
      <c r="DN24" s="819"/>
      <c r="DO24" s="819"/>
      <c r="DP24" s="820"/>
      <c r="DQ24" s="818"/>
      <c r="DR24" s="819"/>
      <c r="DS24" s="819"/>
      <c r="DT24" s="819"/>
      <c r="DU24" s="820"/>
      <c r="DV24" s="815"/>
      <c r="DW24" s="816"/>
      <c r="DX24" s="816"/>
      <c r="DY24" s="816"/>
      <c r="DZ24" s="821"/>
      <c r="EA24" s="218"/>
    </row>
    <row r="25" spans="1:131" ht="26.25" customHeight="1" thickBot="1" x14ac:dyDescent="0.25">
      <c r="A25" s="767" t="s">
        <v>390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16"/>
      <c r="BK25" s="216"/>
      <c r="BL25" s="216"/>
      <c r="BM25" s="216"/>
      <c r="BN25" s="216"/>
      <c r="BO25" s="225"/>
      <c r="BP25" s="225"/>
      <c r="BQ25" s="222">
        <v>19</v>
      </c>
      <c r="BR25" s="223"/>
      <c r="BS25" s="815"/>
      <c r="BT25" s="816"/>
      <c r="BU25" s="816"/>
      <c r="BV25" s="816"/>
      <c r="BW25" s="816"/>
      <c r="BX25" s="816"/>
      <c r="BY25" s="816"/>
      <c r="BZ25" s="816"/>
      <c r="CA25" s="816"/>
      <c r="CB25" s="816"/>
      <c r="CC25" s="816"/>
      <c r="CD25" s="816"/>
      <c r="CE25" s="816"/>
      <c r="CF25" s="816"/>
      <c r="CG25" s="817"/>
      <c r="CH25" s="818"/>
      <c r="CI25" s="819"/>
      <c r="CJ25" s="819"/>
      <c r="CK25" s="819"/>
      <c r="CL25" s="820"/>
      <c r="CM25" s="818"/>
      <c r="CN25" s="819"/>
      <c r="CO25" s="819"/>
      <c r="CP25" s="819"/>
      <c r="CQ25" s="820"/>
      <c r="CR25" s="818"/>
      <c r="CS25" s="819"/>
      <c r="CT25" s="819"/>
      <c r="CU25" s="819"/>
      <c r="CV25" s="820"/>
      <c r="CW25" s="818"/>
      <c r="CX25" s="819"/>
      <c r="CY25" s="819"/>
      <c r="CZ25" s="819"/>
      <c r="DA25" s="820"/>
      <c r="DB25" s="818"/>
      <c r="DC25" s="819"/>
      <c r="DD25" s="819"/>
      <c r="DE25" s="819"/>
      <c r="DF25" s="820"/>
      <c r="DG25" s="818"/>
      <c r="DH25" s="819"/>
      <c r="DI25" s="819"/>
      <c r="DJ25" s="819"/>
      <c r="DK25" s="820"/>
      <c r="DL25" s="818"/>
      <c r="DM25" s="819"/>
      <c r="DN25" s="819"/>
      <c r="DO25" s="819"/>
      <c r="DP25" s="820"/>
      <c r="DQ25" s="818"/>
      <c r="DR25" s="819"/>
      <c r="DS25" s="819"/>
      <c r="DT25" s="819"/>
      <c r="DU25" s="820"/>
      <c r="DV25" s="815"/>
      <c r="DW25" s="816"/>
      <c r="DX25" s="816"/>
      <c r="DY25" s="816"/>
      <c r="DZ25" s="821"/>
      <c r="EA25" s="214"/>
    </row>
    <row r="26" spans="1:131" ht="26.25" customHeight="1" x14ac:dyDescent="0.2">
      <c r="A26" s="769" t="s">
        <v>368</v>
      </c>
      <c r="B26" s="770"/>
      <c r="C26" s="770"/>
      <c r="D26" s="770"/>
      <c r="E26" s="770"/>
      <c r="F26" s="770"/>
      <c r="G26" s="770"/>
      <c r="H26" s="770"/>
      <c r="I26" s="770"/>
      <c r="J26" s="770"/>
      <c r="K26" s="770"/>
      <c r="L26" s="770"/>
      <c r="M26" s="770"/>
      <c r="N26" s="770"/>
      <c r="O26" s="770"/>
      <c r="P26" s="771"/>
      <c r="Q26" s="775" t="s">
        <v>391</v>
      </c>
      <c r="R26" s="776"/>
      <c r="S26" s="776"/>
      <c r="T26" s="776"/>
      <c r="U26" s="777"/>
      <c r="V26" s="775" t="s">
        <v>392</v>
      </c>
      <c r="W26" s="776"/>
      <c r="X26" s="776"/>
      <c r="Y26" s="776"/>
      <c r="Z26" s="777"/>
      <c r="AA26" s="775" t="s">
        <v>393</v>
      </c>
      <c r="AB26" s="776"/>
      <c r="AC26" s="776"/>
      <c r="AD26" s="776"/>
      <c r="AE26" s="776"/>
      <c r="AF26" s="856" t="s">
        <v>394</v>
      </c>
      <c r="AG26" s="857"/>
      <c r="AH26" s="857"/>
      <c r="AI26" s="857"/>
      <c r="AJ26" s="858"/>
      <c r="AK26" s="776" t="s">
        <v>395</v>
      </c>
      <c r="AL26" s="776"/>
      <c r="AM26" s="776"/>
      <c r="AN26" s="776"/>
      <c r="AO26" s="777"/>
      <c r="AP26" s="775" t="s">
        <v>396</v>
      </c>
      <c r="AQ26" s="776"/>
      <c r="AR26" s="776"/>
      <c r="AS26" s="776"/>
      <c r="AT26" s="777"/>
      <c r="AU26" s="775" t="s">
        <v>397</v>
      </c>
      <c r="AV26" s="776"/>
      <c r="AW26" s="776"/>
      <c r="AX26" s="776"/>
      <c r="AY26" s="777"/>
      <c r="AZ26" s="775" t="s">
        <v>398</v>
      </c>
      <c r="BA26" s="776"/>
      <c r="BB26" s="776"/>
      <c r="BC26" s="776"/>
      <c r="BD26" s="777"/>
      <c r="BE26" s="775" t="s">
        <v>375</v>
      </c>
      <c r="BF26" s="776"/>
      <c r="BG26" s="776"/>
      <c r="BH26" s="776"/>
      <c r="BI26" s="782"/>
      <c r="BJ26" s="216"/>
      <c r="BK26" s="216"/>
      <c r="BL26" s="216"/>
      <c r="BM26" s="216"/>
      <c r="BN26" s="216"/>
      <c r="BO26" s="225"/>
      <c r="BP26" s="225"/>
      <c r="BQ26" s="222">
        <v>20</v>
      </c>
      <c r="BR26" s="223"/>
      <c r="BS26" s="815"/>
      <c r="BT26" s="816"/>
      <c r="BU26" s="816"/>
      <c r="BV26" s="816"/>
      <c r="BW26" s="816"/>
      <c r="BX26" s="816"/>
      <c r="BY26" s="816"/>
      <c r="BZ26" s="816"/>
      <c r="CA26" s="816"/>
      <c r="CB26" s="816"/>
      <c r="CC26" s="816"/>
      <c r="CD26" s="816"/>
      <c r="CE26" s="816"/>
      <c r="CF26" s="816"/>
      <c r="CG26" s="817"/>
      <c r="CH26" s="818"/>
      <c r="CI26" s="819"/>
      <c r="CJ26" s="819"/>
      <c r="CK26" s="819"/>
      <c r="CL26" s="820"/>
      <c r="CM26" s="818"/>
      <c r="CN26" s="819"/>
      <c r="CO26" s="819"/>
      <c r="CP26" s="819"/>
      <c r="CQ26" s="820"/>
      <c r="CR26" s="818"/>
      <c r="CS26" s="819"/>
      <c r="CT26" s="819"/>
      <c r="CU26" s="819"/>
      <c r="CV26" s="820"/>
      <c r="CW26" s="818"/>
      <c r="CX26" s="819"/>
      <c r="CY26" s="819"/>
      <c r="CZ26" s="819"/>
      <c r="DA26" s="820"/>
      <c r="DB26" s="818"/>
      <c r="DC26" s="819"/>
      <c r="DD26" s="819"/>
      <c r="DE26" s="819"/>
      <c r="DF26" s="820"/>
      <c r="DG26" s="818"/>
      <c r="DH26" s="819"/>
      <c r="DI26" s="819"/>
      <c r="DJ26" s="819"/>
      <c r="DK26" s="820"/>
      <c r="DL26" s="818"/>
      <c r="DM26" s="819"/>
      <c r="DN26" s="819"/>
      <c r="DO26" s="819"/>
      <c r="DP26" s="820"/>
      <c r="DQ26" s="818"/>
      <c r="DR26" s="819"/>
      <c r="DS26" s="819"/>
      <c r="DT26" s="819"/>
      <c r="DU26" s="820"/>
      <c r="DV26" s="815"/>
      <c r="DW26" s="816"/>
      <c r="DX26" s="816"/>
      <c r="DY26" s="816"/>
      <c r="DZ26" s="821"/>
      <c r="EA26" s="214"/>
    </row>
    <row r="27" spans="1:131" ht="26.25" customHeight="1" thickBot="1" x14ac:dyDescent="0.25">
      <c r="A27" s="772"/>
      <c r="B27" s="773"/>
      <c r="C27" s="773"/>
      <c r="D27" s="773"/>
      <c r="E27" s="773"/>
      <c r="F27" s="773"/>
      <c r="G27" s="773"/>
      <c r="H27" s="773"/>
      <c r="I27" s="773"/>
      <c r="J27" s="773"/>
      <c r="K27" s="773"/>
      <c r="L27" s="773"/>
      <c r="M27" s="773"/>
      <c r="N27" s="773"/>
      <c r="O27" s="773"/>
      <c r="P27" s="774"/>
      <c r="Q27" s="778"/>
      <c r="R27" s="779"/>
      <c r="S27" s="779"/>
      <c r="T27" s="779"/>
      <c r="U27" s="780"/>
      <c r="V27" s="778"/>
      <c r="W27" s="779"/>
      <c r="X27" s="779"/>
      <c r="Y27" s="779"/>
      <c r="Z27" s="780"/>
      <c r="AA27" s="778"/>
      <c r="AB27" s="779"/>
      <c r="AC27" s="779"/>
      <c r="AD27" s="779"/>
      <c r="AE27" s="779"/>
      <c r="AF27" s="859"/>
      <c r="AG27" s="860"/>
      <c r="AH27" s="860"/>
      <c r="AI27" s="860"/>
      <c r="AJ27" s="861"/>
      <c r="AK27" s="779"/>
      <c r="AL27" s="779"/>
      <c r="AM27" s="779"/>
      <c r="AN27" s="779"/>
      <c r="AO27" s="780"/>
      <c r="AP27" s="778"/>
      <c r="AQ27" s="779"/>
      <c r="AR27" s="779"/>
      <c r="AS27" s="779"/>
      <c r="AT27" s="780"/>
      <c r="AU27" s="778"/>
      <c r="AV27" s="779"/>
      <c r="AW27" s="779"/>
      <c r="AX27" s="779"/>
      <c r="AY27" s="780"/>
      <c r="AZ27" s="778"/>
      <c r="BA27" s="779"/>
      <c r="BB27" s="779"/>
      <c r="BC27" s="779"/>
      <c r="BD27" s="780"/>
      <c r="BE27" s="778"/>
      <c r="BF27" s="779"/>
      <c r="BG27" s="779"/>
      <c r="BH27" s="779"/>
      <c r="BI27" s="784"/>
      <c r="BJ27" s="216"/>
      <c r="BK27" s="216"/>
      <c r="BL27" s="216"/>
      <c r="BM27" s="216"/>
      <c r="BN27" s="216"/>
      <c r="BO27" s="225"/>
      <c r="BP27" s="225"/>
      <c r="BQ27" s="222">
        <v>21</v>
      </c>
      <c r="BR27" s="223"/>
      <c r="BS27" s="815"/>
      <c r="BT27" s="816"/>
      <c r="BU27" s="816"/>
      <c r="BV27" s="816"/>
      <c r="BW27" s="816"/>
      <c r="BX27" s="816"/>
      <c r="BY27" s="816"/>
      <c r="BZ27" s="816"/>
      <c r="CA27" s="816"/>
      <c r="CB27" s="816"/>
      <c r="CC27" s="816"/>
      <c r="CD27" s="816"/>
      <c r="CE27" s="816"/>
      <c r="CF27" s="816"/>
      <c r="CG27" s="817"/>
      <c r="CH27" s="818"/>
      <c r="CI27" s="819"/>
      <c r="CJ27" s="819"/>
      <c r="CK27" s="819"/>
      <c r="CL27" s="820"/>
      <c r="CM27" s="818"/>
      <c r="CN27" s="819"/>
      <c r="CO27" s="819"/>
      <c r="CP27" s="819"/>
      <c r="CQ27" s="820"/>
      <c r="CR27" s="818"/>
      <c r="CS27" s="819"/>
      <c r="CT27" s="819"/>
      <c r="CU27" s="819"/>
      <c r="CV27" s="820"/>
      <c r="CW27" s="818"/>
      <c r="CX27" s="819"/>
      <c r="CY27" s="819"/>
      <c r="CZ27" s="819"/>
      <c r="DA27" s="820"/>
      <c r="DB27" s="818"/>
      <c r="DC27" s="819"/>
      <c r="DD27" s="819"/>
      <c r="DE27" s="819"/>
      <c r="DF27" s="820"/>
      <c r="DG27" s="818"/>
      <c r="DH27" s="819"/>
      <c r="DI27" s="819"/>
      <c r="DJ27" s="819"/>
      <c r="DK27" s="820"/>
      <c r="DL27" s="818"/>
      <c r="DM27" s="819"/>
      <c r="DN27" s="819"/>
      <c r="DO27" s="819"/>
      <c r="DP27" s="820"/>
      <c r="DQ27" s="818"/>
      <c r="DR27" s="819"/>
      <c r="DS27" s="819"/>
      <c r="DT27" s="819"/>
      <c r="DU27" s="820"/>
      <c r="DV27" s="815"/>
      <c r="DW27" s="816"/>
      <c r="DX27" s="816"/>
      <c r="DY27" s="816"/>
      <c r="DZ27" s="821"/>
      <c r="EA27" s="214"/>
    </row>
    <row r="28" spans="1:131" ht="26.25" customHeight="1" thickTop="1" x14ac:dyDescent="0.2">
      <c r="A28" s="226">
        <v>1</v>
      </c>
      <c r="B28" s="791" t="s">
        <v>399</v>
      </c>
      <c r="C28" s="792"/>
      <c r="D28" s="792"/>
      <c r="E28" s="792"/>
      <c r="F28" s="792"/>
      <c r="G28" s="792"/>
      <c r="H28" s="792"/>
      <c r="I28" s="792"/>
      <c r="J28" s="792"/>
      <c r="K28" s="792"/>
      <c r="L28" s="792"/>
      <c r="M28" s="792"/>
      <c r="N28" s="792"/>
      <c r="O28" s="792"/>
      <c r="P28" s="793"/>
      <c r="Q28" s="864">
        <v>5626</v>
      </c>
      <c r="R28" s="865"/>
      <c r="S28" s="865"/>
      <c r="T28" s="865"/>
      <c r="U28" s="865"/>
      <c r="V28" s="865">
        <v>5083</v>
      </c>
      <c r="W28" s="865"/>
      <c r="X28" s="865"/>
      <c r="Y28" s="865"/>
      <c r="Z28" s="865"/>
      <c r="AA28" s="865">
        <v>542</v>
      </c>
      <c r="AB28" s="865"/>
      <c r="AC28" s="865"/>
      <c r="AD28" s="865"/>
      <c r="AE28" s="866"/>
      <c r="AF28" s="867">
        <v>542</v>
      </c>
      <c r="AG28" s="865"/>
      <c r="AH28" s="865"/>
      <c r="AI28" s="865"/>
      <c r="AJ28" s="868"/>
      <c r="AK28" s="869">
        <v>403</v>
      </c>
      <c r="AL28" s="870"/>
      <c r="AM28" s="870"/>
      <c r="AN28" s="870"/>
      <c r="AO28" s="870"/>
      <c r="AP28" s="870"/>
      <c r="AQ28" s="870"/>
      <c r="AR28" s="870"/>
      <c r="AS28" s="870"/>
      <c r="AT28" s="870"/>
      <c r="AU28" s="870" t="s">
        <v>575</v>
      </c>
      <c r="AV28" s="870"/>
      <c r="AW28" s="870"/>
      <c r="AX28" s="870"/>
      <c r="AY28" s="870"/>
      <c r="AZ28" s="871" t="s">
        <v>575</v>
      </c>
      <c r="BA28" s="871"/>
      <c r="BB28" s="871"/>
      <c r="BC28" s="871"/>
      <c r="BD28" s="871"/>
      <c r="BE28" s="862"/>
      <c r="BF28" s="862"/>
      <c r="BG28" s="862"/>
      <c r="BH28" s="862"/>
      <c r="BI28" s="863"/>
      <c r="BJ28" s="216"/>
      <c r="BK28" s="216"/>
      <c r="BL28" s="216"/>
      <c r="BM28" s="216"/>
      <c r="BN28" s="216"/>
      <c r="BO28" s="225"/>
      <c r="BP28" s="225"/>
      <c r="BQ28" s="222">
        <v>22</v>
      </c>
      <c r="BR28" s="223"/>
      <c r="BS28" s="815"/>
      <c r="BT28" s="816"/>
      <c r="BU28" s="816"/>
      <c r="BV28" s="816"/>
      <c r="BW28" s="816"/>
      <c r="BX28" s="816"/>
      <c r="BY28" s="816"/>
      <c r="BZ28" s="816"/>
      <c r="CA28" s="816"/>
      <c r="CB28" s="816"/>
      <c r="CC28" s="816"/>
      <c r="CD28" s="816"/>
      <c r="CE28" s="816"/>
      <c r="CF28" s="816"/>
      <c r="CG28" s="817"/>
      <c r="CH28" s="818"/>
      <c r="CI28" s="819"/>
      <c r="CJ28" s="819"/>
      <c r="CK28" s="819"/>
      <c r="CL28" s="820"/>
      <c r="CM28" s="818"/>
      <c r="CN28" s="819"/>
      <c r="CO28" s="819"/>
      <c r="CP28" s="819"/>
      <c r="CQ28" s="820"/>
      <c r="CR28" s="818"/>
      <c r="CS28" s="819"/>
      <c r="CT28" s="819"/>
      <c r="CU28" s="819"/>
      <c r="CV28" s="820"/>
      <c r="CW28" s="818"/>
      <c r="CX28" s="819"/>
      <c r="CY28" s="819"/>
      <c r="CZ28" s="819"/>
      <c r="DA28" s="820"/>
      <c r="DB28" s="818"/>
      <c r="DC28" s="819"/>
      <c r="DD28" s="819"/>
      <c r="DE28" s="819"/>
      <c r="DF28" s="820"/>
      <c r="DG28" s="818"/>
      <c r="DH28" s="819"/>
      <c r="DI28" s="819"/>
      <c r="DJ28" s="819"/>
      <c r="DK28" s="820"/>
      <c r="DL28" s="818"/>
      <c r="DM28" s="819"/>
      <c r="DN28" s="819"/>
      <c r="DO28" s="819"/>
      <c r="DP28" s="820"/>
      <c r="DQ28" s="818"/>
      <c r="DR28" s="819"/>
      <c r="DS28" s="819"/>
      <c r="DT28" s="819"/>
      <c r="DU28" s="820"/>
      <c r="DV28" s="815"/>
      <c r="DW28" s="816"/>
      <c r="DX28" s="816"/>
      <c r="DY28" s="816"/>
      <c r="DZ28" s="821"/>
      <c r="EA28" s="214"/>
    </row>
    <row r="29" spans="1:131" ht="26.25" customHeight="1" x14ac:dyDescent="0.2">
      <c r="A29" s="226">
        <v>2</v>
      </c>
      <c r="B29" s="822" t="s">
        <v>400</v>
      </c>
      <c r="C29" s="823"/>
      <c r="D29" s="823"/>
      <c r="E29" s="823"/>
      <c r="F29" s="823"/>
      <c r="G29" s="823"/>
      <c r="H29" s="823"/>
      <c r="I29" s="823"/>
      <c r="J29" s="823"/>
      <c r="K29" s="823"/>
      <c r="L29" s="823"/>
      <c r="M29" s="823"/>
      <c r="N29" s="823"/>
      <c r="O29" s="823"/>
      <c r="P29" s="824"/>
      <c r="Q29" s="825">
        <v>5408</v>
      </c>
      <c r="R29" s="826"/>
      <c r="S29" s="826"/>
      <c r="T29" s="826"/>
      <c r="U29" s="826"/>
      <c r="V29" s="826">
        <v>5232</v>
      </c>
      <c r="W29" s="826"/>
      <c r="X29" s="826"/>
      <c r="Y29" s="826"/>
      <c r="Z29" s="826"/>
      <c r="AA29" s="826">
        <v>176</v>
      </c>
      <c r="AB29" s="826"/>
      <c r="AC29" s="826"/>
      <c r="AD29" s="826"/>
      <c r="AE29" s="827"/>
      <c r="AF29" s="828">
        <v>176</v>
      </c>
      <c r="AG29" s="829"/>
      <c r="AH29" s="829"/>
      <c r="AI29" s="829"/>
      <c r="AJ29" s="830"/>
      <c r="AK29" s="876">
        <v>780</v>
      </c>
      <c r="AL29" s="872"/>
      <c r="AM29" s="872"/>
      <c r="AN29" s="872"/>
      <c r="AO29" s="872"/>
      <c r="AP29" s="872"/>
      <c r="AQ29" s="872"/>
      <c r="AR29" s="872"/>
      <c r="AS29" s="872"/>
      <c r="AT29" s="872"/>
      <c r="AU29" s="872" t="s">
        <v>575</v>
      </c>
      <c r="AV29" s="872"/>
      <c r="AW29" s="872"/>
      <c r="AX29" s="872"/>
      <c r="AY29" s="872"/>
      <c r="AZ29" s="873" t="s">
        <v>575</v>
      </c>
      <c r="BA29" s="873"/>
      <c r="BB29" s="873"/>
      <c r="BC29" s="873"/>
      <c r="BD29" s="873"/>
      <c r="BE29" s="874"/>
      <c r="BF29" s="874"/>
      <c r="BG29" s="874"/>
      <c r="BH29" s="874"/>
      <c r="BI29" s="875"/>
      <c r="BJ29" s="216"/>
      <c r="BK29" s="216"/>
      <c r="BL29" s="216"/>
      <c r="BM29" s="216"/>
      <c r="BN29" s="216"/>
      <c r="BO29" s="225"/>
      <c r="BP29" s="225"/>
      <c r="BQ29" s="222">
        <v>23</v>
      </c>
      <c r="BR29" s="223"/>
      <c r="BS29" s="815"/>
      <c r="BT29" s="816"/>
      <c r="BU29" s="816"/>
      <c r="BV29" s="816"/>
      <c r="BW29" s="816"/>
      <c r="BX29" s="816"/>
      <c r="BY29" s="816"/>
      <c r="BZ29" s="816"/>
      <c r="CA29" s="816"/>
      <c r="CB29" s="816"/>
      <c r="CC29" s="816"/>
      <c r="CD29" s="816"/>
      <c r="CE29" s="816"/>
      <c r="CF29" s="816"/>
      <c r="CG29" s="817"/>
      <c r="CH29" s="818"/>
      <c r="CI29" s="819"/>
      <c r="CJ29" s="819"/>
      <c r="CK29" s="819"/>
      <c r="CL29" s="820"/>
      <c r="CM29" s="818"/>
      <c r="CN29" s="819"/>
      <c r="CO29" s="819"/>
      <c r="CP29" s="819"/>
      <c r="CQ29" s="820"/>
      <c r="CR29" s="818"/>
      <c r="CS29" s="819"/>
      <c r="CT29" s="819"/>
      <c r="CU29" s="819"/>
      <c r="CV29" s="820"/>
      <c r="CW29" s="818"/>
      <c r="CX29" s="819"/>
      <c r="CY29" s="819"/>
      <c r="CZ29" s="819"/>
      <c r="DA29" s="820"/>
      <c r="DB29" s="818"/>
      <c r="DC29" s="819"/>
      <c r="DD29" s="819"/>
      <c r="DE29" s="819"/>
      <c r="DF29" s="820"/>
      <c r="DG29" s="818"/>
      <c r="DH29" s="819"/>
      <c r="DI29" s="819"/>
      <c r="DJ29" s="819"/>
      <c r="DK29" s="820"/>
      <c r="DL29" s="818"/>
      <c r="DM29" s="819"/>
      <c r="DN29" s="819"/>
      <c r="DO29" s="819"/>
      <c r="DP29" s="820"/>
      <c r="DQ29" s="818"/>
      <c r="DR29" s="819"/>
      <c r="DS29" s="819"/>
      <c r="DT29" s="819"/>
      <c r="DU29" s="820"/>
      <c r="DV29" s="815"/>
      <c r="DW29" s="816"/>
      <c r="DX29" s="816"/>
      <c r="DY29" s="816"/>
      <c r="DZ29" s="821"/>
      <c r="EA29" s="214"/>
    </row>
    <row r="30" spans="1:131" ht="26.25" customHeight="1" x14ac:dyDescent="0.2">
      <c r="A30" s="226">
        <v>3</v>
      </c>
      <c r="B30" s="822" t="s">
        <v>401</v>
      </c>
      <c r="C30" s="823"/>
      <c r="D30" s="823"/>
      <c r="E30" s="823"/>
      <c r="F30" s="823"/>
      <c r="G30" s="823"/>
      <c r="H30" s="823"/>
      <c r="I30" s="823"/>
      <c r="J30" s="823"/>
      <c r="K30" s="823"/>
      <c r="L30" s="823"/>
      <c r="M30" s="823"/>
      <c r="N30" s="823"/>
      <c r="O30" s="823"/>
      <c r="P30" s="824"/>
      <c r="Q30" s="825">
        <v>1008</v>
      </c>
      <c r="R30" s="826"/>
      <c r="S30" s="826"/>
      <c r="T30" s="826"/>
      <c r="U30" s="826"/>
      <c r="V30" s="826">
        <v>977</v>
      </c>
      <c r="W30" s="826"/>
      <c r="X30" s="826"/>
      <c r="Y30" s="826"/>
      <c r="Z30" s="826"/>
      <c r="AA30" s="826">
        <v>31</v>
      </c>
      <c r="AB30" s="826"/>
      <c r="AC30" s="826"/>
      <c r="AD30" s="826"/>
      <c r="AE30" s="827"/>
      <c r="AF30" s="828">
        <v>31</v>
      </c>
      <c r="AG30" s="829"/>
      <c r="AH30" s="829"/>
      <c r="AI30" s="829"/>
      <c r="AJ30" s="830"/>
      <c r="AK30" s="876">
        <v>206</v>
      </c>
      <c r="AL30" s="872"/>
      <c r="AM30" s="872"/>
      <c r="AN30" s="872"/>
      <c r="AO30" s="872"/>
      <c r="AP30" s="872"/>
      <c r="AQ30" s="872"/>
      <c r="AR30" s="872"/>
      <c r="AS30" s="872"/>
      <c r="AT30" s="872"/>
      <c r="AU30" s="872" t="s">
        <v>575</v>
      </c>
      <c r="AV30" s="872"/>
      <c r="AW30" s="872"/>
      <c r="AX30" s="872"/>
      <c r="AY30" s="872"/>
      <c r="AZ30" s="873" t="s">
        <v>575</v>
      </c>
      <c r="BA30" s="873"/>
      <c r="BB30" s="873"/>
      <c r="BC30" s="873"/>
      <c r="BD30" s="873"/>
      <c r="BE30" s="874"/>
      <c r="BF30" s="874"/>
      <c r="BG30" s="874"/>
      <c r="BH30" s="874"/>
      <c r="BI30" s="875"/>
      <c r="BJ30" s="216"/>
      <c r="BK30" s="216"/>
      <c r="BL30" s="216"/>
      <c r="BM30" s="216"/>
      <c r="BN30" s="216"/>
      <c r="BO30" s="225"/>
      <c r="BP30" s="225"/>
      <c r="BQ30" s="222">
        <v>24</v>
      </c>
      <c r="BR30" s="223"/>
      <c r="BS30" s="815"/>
      <c r="BT30" s="816"/>
      <c r="BU30" s="816"/>
      <c r="BV30" s="816"/>
      <c r="BW30" s="816"/>
      <c r="BX30" s="816"/>
      <c r="BY30" s="816"/>
      <c r="BZ30" s="816"/>
      <c r="CA30" s="816"/>
      <c r="CB30" s="816"/>
      <c r="CC30" s="816"/>
      <c r="CD30" s="816"/>
      <c r="CE30" s="816"/>
      <c r="CF30" s="816"/>
      <c r="CG30" s="817"/>
      <c r="CH30" s="818"/>
      <c r="CI30" s="819"/>
      <c r="CJ30" s="819"/>
      <c r="CK30" s="819"/>
      <c r="CL30" s="820"/>
      <c r="CM30" s="818"/>
      <c r="CN30" s="819"/>
      <c r="CO30" s="819"/>
      <c r="CP30" s="819"/>
      <c r="CQ30" s="820"/>
      <c r="CR30" s="818"/>
      <c r="CS30" s="819"/>
      <c r="CT30" s="819"/>
      <c r="CU30" s="819"/>
      <c r="CV30" s="820"/>
      <c r="CW30" s="818"/>
      <c r="CX30" s="819"/>
      <c r="CY30" s="819"/>
      <c r="CZ30" s="819"/>
      <c r="DA30" s="820"/>
      <c r="DB30" s="818"/>
      <c r="DC30" s="819"/>
      <c r="DD30" s="819"/>
      <c r="DE30" s="819"/>
      <c r="DF30" s="820"/>
      <c r="DG30" s="818"/>
      <c r="DH30" s="819"/>
      <c r="DI30" s="819"/>
      <c r="DJ30" s="819"/>
      <c r="DK30" s="820"/>
      <c r="DL30" s="818"/>
      <c r="DM30" s="819"/>
      <c r="DN30" s="819"/>
      <c r="DO30" s="819"/>
      <c r="DP30" s="820"/>
      <c r="DQ30" s="818"/>
      <c r="DR30" s="819"/>
      <c r="DS30" s="819"/>
      <c r="DT30" s="819"/>
      <c r="DU30" s="820"/>
      <c r="DV30" s="815"/>
      <c r="DW30" s="816"/>
      <c r="DX30" s="816"/>
      <c r="DY30" s="816"/>
      <c r="DZ30" s="821"/>
      <c r="EA30" s="214"/>
    </row>
    <row r="31" spans="1:131" ht="26.25" customHeight="1" x14ac:dyDescent="0.2">
      <c r="A31" s="226">
        <v>4</v>
      </c>
      <c r="B31" s="822" t="s">
        <v>402</v>
      </c>
      <c r="C31" s="823"/>
      <c r="D31" s="823"/>
      <c r="E31" s="823"/>
      <c r="F31" s="823"/>
      <c r="G31" s="823"/>
      <c r="H31" s="823"/>
      <c r="I31" s="823"/>
      <c r="J31" s="823"/>
      <c r="K31" s="823"/>
      <c r="L31" s="823"/>
      <c r="M31" s="823"/>
      <c r="N31" s="823"/>
      <c r="O31" s="823"/>
      <c r="P31" s="824"/>
      <c r="Q31" s="825">
        <v>1334</v>
      </c>
      <c r="R31" s="826"/>
      <c r="S31" s="826"/>
      <c r="T31" s="826"/>
      <c r="U31" s="826"/>
      <c r="V31" s="826">
        <v>1149</v>
      </c>
      <c r="W31" s="826"/>
      <c r="X31" s="826"/>
      <c r="Y31" s="826"/>
      <c r="Z31" s="826"/>
      <c r="AA31" s="826">
        <v>185</v>
      </c>
      <c r="AB31" s="826"/>
      <c r="AC31" s="826"/>
      <c r="AD31" s="826"/>
      <c r="AE31" s="827"/>
      <c r="AF31" s="828">
        <v>1553</v>
      </c>
      <c r="AG31" s="829"/>
      <c r="AH31" s="829"/>
      <c r="AI31" s="829"/>
      <c r="AJ31" s="830"/>
      <c r="AK31" s="876">
        <v>1</v>
      </c>
      <c r="AL31" s="872"/>
      <c r="AM31" s="872"/>
      <c r="AN31" s="872"/>
      <c r="AO31" s="872"/>
      <c r="AP31" s="872">
        <v>2971</v>
      </c>
      <c r="AQ31" s="872"/>
      <c r="AR31" s="872"/>
      <c r="AS31" s="872"/>
      <c r="AT31" s="872"/>
      <c r="AU31" s="872">
        <v>33</v>
      </c>
      <c r="AV31" s="872"/>
      <c r="AW31" s="872"/>
      <c r="AX31" s="872"/>
      <c r="AY31" s="872"/>
      <c r="AZ31" s="873" t="s">
        <v>575</v>
      </c>
      <c r="BA31" s="873"/>
      <c r="BB31" s="873"/>
      <c r="BC31" s="873"/>
      <c r="BD31" s="873"/>
      <c r="BE31" s="874" t="s">
        <v>403</v>
      </c>
      <c r="BF31" s="874"/>
      <c r="BG31" s="874"/>
      <c r="BH31" s="874"/>
      <c r="BI31" s="875"/>
      <c r="BJ31" s="216"/>
      <c r="BK31" s="216"/>
      <c r="BL31" s="216"/>
      <c r="BM31" s="216"/>
      <c r="BN31" s="216"/>
      <c r="BO31" s="225"/>
      <c r="BP31" s="225"/>
      <c r="BQ31" s="222">
        <v>25</v>
      </c>
      <c r="BR31" s="223"/>
      <c r="BS31" s="815"/>
      <c r="BT31" s="816"/>
      <c r="BU31" s="816"/>
      <c r="BV31" s="816"/>
      <c r="BW31" s="816"/>
      <c r="BX31" s="816"/>
      <c r="BY31" s="816"/>
      <c r="BZ31" s="816"/>
      <c r="CA31" s="816"/>
      <c r="CB31" s="816"/>
      <c r="CC31" s="816"/>
      <c r="CD31" s="816"/>
      <c r="CE31" s="816"/>
      <c r="CF31" s="816"/>
      <c r="CG31" s="817"/>
      <c r="CH31" s="818"/>
      <c r="CI31" s="819"/>
      <c r="CJ31" s="819"/>
      <c r="CK31" s="819"/>
      <c r="CL31" s="820"/>
      <c r="CM31" s="818"/>
      <c r="CN31" s="819"/>
      <c r="CO31" s="819"/>
      <c r="CP31" s="819"/>
      <c r="CQ31" s="820"/>
      <c r="CR31" s="818"/>
      <c r="CS31" s="819"/>
      <c r="CT31" s="819"/>
      <c r="CU31" s="819"/>
      <c r="CV31" s="820"/>
      <c r="CW31" s="818"/>
      <c r="CX31" s="819"/>
      <c r="CY31" s="819"/>
      <c r="CZ31" s="819"/>
      <c r="DA31" s="820"/>
      <c r="DB31" s="818"/>
      <c r="DC31" s="819"/>
      <c r="DD31" s="819"/>
      <c r="DE31" s="819"/>
      <c r="DF31" s="820"/>
      <c r="DG31" s="818"/>
      <c r="DH31" s="819"/>
      <c r="DI31" s="819"/>
      <c r="DJ31" s="819"/>
      <c r="DK31" s="820"/>
      <c r="DL31" s="818"/>
      <c r="DM31" s="819"/>
      <c r="DN31" s="819"/>
      <c r="DO31" s="819"/>
      <c r="DP31" s="820"/>
      <c r="DQ31" s="818"/>
      <c r="DR31" s="819"/>
      <c r="DS31" s="819"/>
      <c r="DT31" s="819"/>
      <c r="DU31" s="820"/>
      <c r="DV31" s="815"/>
      <c r="DW31" s="816"/>
      <c r="DX31" s="816"/>
      <c r="DY31" s="816"/>
      <c r="DZ31" s="821"/>
      <c r="EA31" s="214"/>
    </row>
    <row r="32" spans="1:131" ht="26.25" customHeight="1" x14ac:dyDescent="0.2">
      <c r="A32" s="226">
        <v>5</v>
      </c>
      <c r="B32" s="822" t="s">
        <v>404</v>
      </c>
      <c r="C32" s="823"/>
      <c r="D32" s="823"/>
      <c r="E32" s="823"/>
      <c r="F32" s="823"/>
      <c r="G32" s="823"/>
      <c r="H32" s="823"/>
      <c r="I32" s="823"/>
      <c r="J32" s="823"/>
      <c r="K32" s="823"/>
      <c r="L32" s="823"/>
      <c r="M32" s="823"/>
      <c r="N32" s="823"/>
      <c r="O32" s="823"/>
      <c r="P32" s="824"/>
      <c r="Q32" s="825">
        <v>18</v>
      </c>
      <c r="R32" s="826"/>
      <c r="S32" s="826"/>
      <c r="T32" s="826"/>
      <c r="U32" s="826"/>
      <c r="V32" s="826">
        <v>18</v>
      </c>
      <c r="W32" s="826"/>
      <c r="X32" s="826"/>
      <c r="Y32" s="826"/>
      <c r="Z32" s="826"/>
      <c r="AA32" s="826">
        <v>0</v>
      </c>
      <c r="AB32" s="826"/>
      <c r="AC32" s="826"/>
      <c r="AD32" s="826"/>
      <c r="AE32" s="827"/>
      <c r="AF32" s="828">
        <v>48</v>
      </c>
      <c r="AG32" s="829"/>
      <c r="AH32" s="829"/>
      <c r="AI32" s="829"/>
      <c r="AJ32" s="830"/>
      <c r="AK32" s="876">
        <v>15</v>
      </c>
      <c r="AL32" s="872"/>
      <c r="AM32" s="872"/>
      <c r="AN32" s="872"/>
      <c r="AO32" s="872"/>
      <c r="AP32" s="872">
        <v>108</v>
      </c>
      <c r="AQ32" s="872"/>
      <c r="AR32" s="872"/>
      <c r="AS32" s="872"/>
      <c r="AT32" s="872"/>
      <c r="AU32" s="872">
        <v>102</v>
      </c>
      <c r="AV32" s="872"/>
      <c r="AW32" s="872"/>
      <c r="AX32" s="872"/>
      <c r="AY32" s="872"/>
      <c r="AZ32" s="873" t="s">
        <v>575</v>
      </c>
      <c r="BA32" s="873"/>
      <c r="BB32" s="873"/>
      <c r="BC32" s="873"/>
      <c r="BD32" s="873"/>
      <c r="BE32" s="874" t="s">
        <v>405</v>
      </c>
      <c r="BF32" s="874"/>
      <c r="BG32" s="874"/>
      <c r="BH32" s="874"/>
      <c r="BI32" s="875"/>
      <c r="BJ32" s="216"/>
      <c r="BK32" s="216"/>
      <c r="BL32" s="216"/>
      <c r="BM32" s="216"/>
      <c r="BN32" s="216"/>
      <c r="BO32" s="225"/>
      <c r="BP32" s="225"/>
      <c r="BQ32" s="222">
        <v>26</v>
      </c>
      <c r="BR32" s="223"/>
      <c r="BS32" s="815"/>
      <c r="BT32" s="816"/>
      <c r="BU32" s="816"/>
      <c r="BV32" s="816"/>
      <c r="BW32" s="816"/>
      <c r="BX32" s="816"/>
      <c r="BY32" s="816"/>
      <c r="BZ32" s="816"/>
      <c r="CA32" s="816"/>
      <c r="CB32" s="816"/>
      <c r="CC32" s="816"/>
      <c r="CD32" s="816"/>
      <c r="CE32" s="816"/>
      <c r="CF32" s="816"/>
      <c r="CG32" s="817"/>
      <c r="CH32" s="818"/>
      <c r="CI32" s="819"/>
      <c r="CJ32" s="819"/>
      <c r="CK32" s="819"/>
      <c r="CL32" s="820"/>
      <c r="CM32" s="818"/>
      <c r="CN32" s="819"/>
      <c r="CO32" s="819"/>
      <c r="CP32" s="819"/>
      <c r="CQ32" s="820"/>
      <c r="CR32" s="818"/>
      <c r="CS32" s="819"/>
      <c r="CT32" s="819"/>
      <c r="CU32" s="819"/>
      <c r="CV32" s="820"/>
      <c r="CW32" s="818"/>
      <c r="CX32" s="819"/>
      <c r="CY32" s="819"/>
      <c r="CZ32" s="819"/>
      <c r="DA32" s="820"/>
      <c r="DB32" s="818"/>
      <c r="DC32" s="819"/>
      <c r="DD32" s="819"/>
      <c r="DE32" s="819"/>
      <c r="DF32" s="820"/>
      <c r="DG32" s="818"/>
      <c r="DH32" s="819"/>
      <c r="DI32" s="819"/>
      <c r="DJ32" s="819"/>
      <c r="DK32" s="820"/>
      <c r="DL32" s="818"/>
      <c r="DM32" s="819"/>
      <c r="DN32" s="819"/>
      <c r="DO32" s="819"/>
      <c r="DP32" s="820"/>
      <c r="DQ32" s="818"/>
      <c r="DR32" s="819"/>
      <c r="DS32" s="819"/>
      <c r="DT32" s="819"/>
      <c r="DU32" s="820"/>
      <c r="DV32" s="815"/>
      <c r="DW32" s="816"/>
      <c r="DX32" s="816"/>
      <c r="DY32" s="816"/>
      <c r="DZ32" s="821"/>
      <c r="EA32" s="214"/>
    </row>
    <row r="33" spans="1:131" ht="26.25" customHeight="1" x14ac:dyDescent="0.2">
      <c r="A33" s="226">
        <v>6</v>
      </c>
      <c r="B33" s="822" t="s">
        <v>406</v>
      </c>
      <c r="C33" s="823"/>
      <c r="D33" s="823"/>
      <c r="E33" s="823"/>
      <c r="F33" s="823"/>
      <c r="G33" s="823"/>
      <c r="H33" s="823"/>
      <c r="I33" s="823"/>
      <c r="J33" s="823"/>
      <c r="K33" s="823"/>
      <c r="L33" s="823"/>
      <c r="M33" s="823"/>
      <c r="N33" s="823"/>
      <c r="O33" s="823"/>
      <c r="P33" s="824"/>
      <c r="Q33" s="825">
        <v>188</v>
      </c>
      <c r="R33" s="826"/>
      <c r="S33" s="826"/>
      <c r="T33" s="826"/>
      <c r="U33" s="826"/>
      <c r="V33" s="826">
        <v>179</v>
      </c>
      <c r="W33" s="826"/>
      <c r="X33" s="826"/>
      <c r="Y33" s="826"/>
      <c r="Z33" s="826"/>
      <c r="AA33" s="826">
        <v>9</v>
      </c>
      <c r="AB33" s="826"/>
      <c r="AC33" s="826"/>
      <c r="AD33" s="826"/>
      <c r="AE33" s="827"/>
      <c r="AF33" s="828">
        <v>531</v>
      </c>
      <c r="AG33" s="829"/>
      <c r="AH33" s="829"/>
      <c r="AI33" s="829"/>
      <c r="AJ33" s="830"/>
      <c r="AK33" s="876">
        <v>1</v>
      </c>
      <c r="AL33" s="872"/>
      <c r="AM33" s="872"/>
      <c r="AN33" s="872"/>
      <c r="AO33" s="872"/>
      <c r="AP33" s="872" t="s">
        <v>576</v>
      </c>
      <c r="AQ33" s="872"/>
      <c r="AR33" s="872"/>
      <c r="AS33" s="872"/>
      <c r="AT33" s="872"/>
      <c r="AU33" s="872" t="s">
        <v>575</v>
      </c>
      <c r="AV33" s="872"/>
      <c r="AW33" s="872"/>
      <c r="AX33" s="872"/>
      <c r="AY33" s="872"/>
      <c r="AZ33" s="873" t="s">
        <v>575</v>
      </c>
      <c r="BA33" s="873"/>
      <c r="BB33" s="873"/>
      <c r="BC33" s="873"/>
      <c r="BD33" s="873"/>
      <c r="BE33" s="874" t="s">
        <v>407</v>
      </c>
      <c r="BF33" s="874"/>
      <c r="BG33" s="874"/>
      <c r="BH33" s="874"/>
      <c r="BI33" s="875"/>
      <c r="BJ33" s="216"/>
      <c r="BK33" s="216"/>
      <c r="BL33" s="216"/>
      <c r="BM33" s="216"/>
      <c r="BN33" s="216"/>
      <c r="BO33" s="225"/>
      <c r="BP33" s="225"/>
      <c r="BQ33" s="222">
        <v>27</v>
      </c>
      <c r="BR33" s="223"/>
      <c r="BS33" s="815"/>
      <c r="BT33" s="816"/>
      <c r="BU33" s="816"/>
      <c r="BV33" s="816"/>
      <c r="BW33" s="816"/>
      <c r="BX33" s="816"/>
      <c r="BY33" s="816"/>
      <c r="BZ33" s="816"/>
      <c r="CA33" s="816"/>
      <c r="CB33" s="816"/>
      <c r="CC33" s="816"/>
      <c r="CD33" s="816"/>
      <c r="CE33" s="816"/>
      <c r="CF33" s="816"/>
      <c r="CG33" s="817"/>
      <c r="CH33" s="818"/>
      <c r="CI33" s="819"/>
      <c r="CJ33" s="819"/>
      <c r="CK33" s="819"/>
      <c r="CL33" s="820"/>
      <c r="CM33" s="818"/>
      <c r="CN33" s="819"/>
      <c r="CO33" s="819"/>
      <c r="CP33" s="819"/>
      <c r="CQ33" s="820"/>
      <c r="CR33" s="818"/>
      <c r="CS33" s="819"/>
      <c r="CT33" s="819"/>
      <c r="CU33" s="819"/>
      <c r="CV33" s="820"/>
      <c r="CW33" s="818"/>
      <c r="CX33" s="819"/>
      <c r="CY33" s="819"/>
      <c r="CZ33" s="819"/>
      <c r="DA33" s="820"/>
      <c r="DB33" s="818"/>
      <c r="DC33" s="819"/>
      <c r="DD33" s="819"/>
      <c r="DE33" s="819"/>
      <c r="DF33" s="820"/>
      <c r="DG33" s="818"/>
      <c r="DH33" s="819"/>
      <c r="DI33" s="819"/>
      <c r="DJ33" s="819"/>
      <c r="DK33" s="820"/>
      <c r="DL33" s="818"/>
      <c r="DM33" s="819"/>
      <c r="DN33" s="819"/>
      <c r="DO33" s="819"/>
      <c r="DP33" s="820"/>
      <c r="DQ33" s="818"/>
      <c r="DR33" s="819"/>
      <c r="DS33" s="819"/>
      <c r="DT33" s="819"/>
      <c r="DU33" s="820"/>
      <c r="DV33" s="815"/>
      <c r="DW33" s="816"/>
      <c r="DX33" s="816"/>
      <c r="DY33" s="816"/>
      <c r="DZ33" s="821"/>
      <c r="EA33" s="214"/>
    </row>
    <row r="34" spans="1:131" ht="26.25" customHeight="1" x14ac:dyDescent="0.2">
      <c r="A34" s="226">
        <v>7</v>
      </c>
      <c r="B34" s="822" t="s">
        <v>408</v>
      </c>
      <c r="C34" s="823"/>
      <c r="D34" s="823"/>
      <c r="E34" s="823"/>
      <c r="F34" s="823"/>
      <c r="G34" s="823"/>
      <c r="H34" s="823"/>
      <c r="I34" s="823"/>
      <c r="J34" s="823"/>
      <c r="K34" s="823"/>
      <c r="L34" s="823"/>
      <c r="M34" s="823"/>
      <c r="N34" s="823"/>
      <c r="O34" s="823"/>
      <c r="P34" s="824"/>
      <c r="Q34" s="825">
        <v>1276</v>
      </c>
      <c r="R34" s="826"/>
      <c r="S34" s="826"/>
      <c r="T34" s="826"/>
      <c r="U34" s="826"/>
      <c r="V34" s="826">
        <v>1248</v>
      </c>
      <c r="W34" s="826"/>
      <c r="X34" s="826"/>
      <c r="Y34" s="826"/>
      <c r="Z34" s="826"/>
      <c r="AA34" s="826">
        <v>28</v>
      </c>
      <c r="AB34" s="826"/>
      <c r="AC34" s="826"/>
      <c r="AD34" s="826"/>
      <c r="AE34" s="827"/>
      <c r="AF34" s="828">
        <v>693</v>
      </c>
      <c r="AG34" s="829"/>
      <c r="AH34" s="829"/>
      <c r="AI34" s="829"/>
      <c r="AJ34" s="830"/>
      <c r="AK34" s="876">
        <v>246</v>
      </c>
      <c r="AL34" s="872"/>
      <c r="AM34" s="872"/>
      <c r="AN34" s="872"/>
      <c r="AO34" s="872"/>
      <c r="AP34" s="872">
        <v>6397</v>
      </c>
      <c r="AQ34" s="872"/>
      <c r="AR34" s="872"/>
      <c r="AS34" s="872"/>
      <c r="AT34" s="872"/>
      <c r="AU34" s="872">
        <v>2834</v>
      </c>
      <c r="AV34" s="872"/>
      <c r="AW34" s="872"/>
      <c r="AX34" s="872"/>
      <c r="AY34" s="872"/>
      <c r="AZ34" s="873" t="s">
        <v>575</v>
      </c>
      <c r="BA34" s="873"/>
      <c r="BB34" s="873"/>
      <c r="BC34" s="873"/>
      <c r="BD34" s="873"/>
      <c r="BE34" s="874" t="s">
        <v>407</v>
      </c>
      <c r="BF34" s="874"/>
      <c r="BG34" s="874"/>
      <c r="BH34" s="874"/>
      <c r="BI34" s="875"/>
      <c r="BJ34" s="216"/>
      <c r="BK34" s="216"/>
      <c r="BL34" s="216"/>
      <c r="BM34" s="216"/>
      <c r="BN34" s="216"/>
      <c r="BO34" s="225"/>
      <c r="BP34" s="225"/>
      <c r="BQ34" s="222">
        <v>28</v>
      </c>
      <c r="BR34" s="223"/>
      <c r="BS34" s="815"/>
      <c r="BT34" s="816"/>
      <c r="BU34" s="816"/>
      <c r="BV34" s="816"/>
      <c r="BW34" s="816"/>
      <c r="BX34" s="816"/>
      <c r="BY34" s="816"/>
      <c r="BZ34" s="816"/>
      <c r="CA34" s="816"/>
      <c r="CB34" s="816"/>
      <c r="CC34" s="816"/>
      <c r="CD34" s="816"/>
      <c r="CE34" s="816"/>
      <c r="CF34" s="816"/>
      <c r="CG34" s="817"/>
      <c r="CH34" s="818"/>
      <c r="CI34" s="819"/>
      <c r="CJ34" s="819"/>
      <c r="CK34" s="819"/>
      <c r="CL34" s="820"/>
      <c r="CM34" s="818"/>
      <c r="CN34" s="819"/>
      <c r="CO34" s="819"/>
      <c r="CP34" s="819"/>
      <c r="CQ34" s="820"/>
      <c r="CR34" s="818"/>
      <c r="CS34" s="819"/>
      <c r="CT34" s="819"/>
      <c r="CU34" s="819"/>
      <c r="CV34" s="820"/>
      <c r="CW34" s="818"/>
      <c r="CX34" s="819"/>
      <c r="CY34" s="819"/>
      <c r="CZ34" s="819"/>
      <c r="DA34" s="820"/>
      <c r="DB34" s="818"/>
      <c r="DC34" s="819"/>
      <c r="DD34" s="819"/>
      <c r="DE34" s="819"/>
      <c r="DF34" s="820"/>
      <c r="DG34" s="818"/>
      <c r="DH34" s="819"/>
      <c r="DI34" s="819"/>
      <c r="DJ34" s="819"/>
      <c r="DK34" s="820"/>
      <c r="DL34" s="818"/>
      <c r="DM34" s="819"/>
      <c r="DN34" s="819"/>
      <c r="DO34" s="819"/>
      <c r="DP34" s="820"/>
      <c r="DQ34" s="818"/>
      <c r="DR34" s="819"/>
      <c r="DS34" s="819"/>
      <c r="DT34" s="819"/>
      <c r="DU34" s="820"/>
      <c r="DV34" s="815"/>
      <c r="DW34" s="816"/>
      <c r="DX34" s="816"/>
      <c r="DY34" s="816"/>
      <c r="DZ34" s="821"/>
      <c r="EA34" s="214"/>
    </row>
    <row r="35" spans="1:131" ht="26.25" customHeight="1" x14ac:dyDescent="0.2">
      <c r="A35" s="226">
        <v>8</v>
      </c>
      <c r="B35" s="822" t="s">
        <v>409</v>
      </c>
      <c r="C35" s="823"/>
      <c r="D35" s="823"/>
      <c r="E35" s="823"/>
      <c r="F35" s="823"/>
      <c r="G35" s="823"/>
      <c r="H35" s="823"/>
      <c r="I35" s="823"/>
      <c r="J35" s="823"/>
      <c r="K35" s="823"/>
      <c r="L35" s="823"/>
      <c r="M35" s="823"/>
      <c r="N35" s="823"/>
      <c r="O35" s="823"/>
      <c r="P35" s="824"/>
      <c r="Q35" s="825">
        <v>291</v>
      </c>
      <c r="R35" s="826"/>
      <c r="S35" s="826"/>
      <c r="T35" s="826"/>
      <c r="U35" s="826"/>
      <c r="V35" s="826">
        <v>291</v>
      </c>
      <c r="W35" s="826"/>
      <c r="X35" s="826"/>
      <c r="Y35" s="826"/>
      <c r="Z35" s="826"/>
      <c r="AA35" s="826" t="s">
        <v>575</v>
      </c>
      <c r="AB35" s="826"/>
      <c r="AC35" s="826"/>
      <c r="AD35" s="826"/>
      <c r="AE35" s="827"/>
      <c r="AF35" s="828" t="s">
        <v>410</v>
      </c>
      <c r="AG35" s="829"/>
      <c r="AH35" s="829"/>
      <c r="AI35" s="829"/>
      <c r="AJ35" s="830"/>
      <c r="AK35" s="876">
        <v>275</v>
      </c>
      <c r="AL35" s="872"/>
      <c r="AM35" s="872"/>
      <c r="AN35" s="872"/>
      <c r="AO35" s="872"/>
      <c r="AP35" s="872">
        <v>1676</v>
      </c>
      <c r="AQ35" s="872"/>
      <c r="AR35" s="872"/>
      <c r="AS35" s="872"/>
      <c r="AT35" s="872"/>
      <c r="AU35" s="872">
        <v>1645</v>
      </c>
      <c r="AV35" s="872"/>
      <c r="AW35" s="872"/>
      <c r="AX35" s="872"/>
      <c r="AY35" s="872"/>
      <c r="AZ35" s="873" t="s">
        <v>575</v>
      </c>
      <c r="BA35" s="873"/>
      <c r="BB35" s="873"/>
      <c r="BC35" s="873"/>
      <c r="BD35" s="873"/>
      <c r="BE35" s="874" t="s">
        <v>411</v>
      </c>
      <c r="BF35" s="874"/>
      <c r="BG35" s="874"/>
      <c r="BH35" s="874"/>
      <c r="BI35" s="875"/>
      <c r="BJ35" s="216"/>
      <c r="BK35" s="216"/>
      <c r="BL35" s="216"/>
      <c r="BM35" s="216"/>
      <c r="BN35" s="216"/>
      <c r="BO35" s="225"/>
      <c r="BP35" s="225"/>
      <c r="BQ35" s="222">
        <v>29</v>
      </c>
      <c r="BR35" s="223"/>
      <c r="BS35" s="815"/>
      <c r="BT35" s="816"/>
      <c r="BU35" s="816"/>
      <c r="BV35" s="816"/>
      <c r="BW35" s="816"/>
      <c r="BX35" s="816"/>
      <c r="BY35" s="816"/>
      <c r="BZ35" s="816"/>
      <c r="CA35" s="816"/>
      <c r="CB35" s="816"/>
      <c r="CC35" s="816"/>
      <c r="CD35" s="816"/>
      <c r="CE35" s="816"/>
      <c r="CF35" s="816"/>
      <c r="CG35" s="817"/>
      <c r="CH35" s="818"/>
      <c r="CI35" s="819"/>
      <c r="CJ35" s="819"/>
      <c r="CK35" s="819"/>
      <c r="CL35" s="820"/>
      <c r="CM35" s="818"/>
      <c r="CN35" s="819"/>
      <c r="CO35" s="819"/>
      <c r="CP35" s="819"/>
      <c r="CQ35" s="820"/>
      <c r="CR35" s="818"/>
      <c r="CS35" s="819"/>
      <c r="CT35" s="819"/>
      <c r="CU35" s="819"/>
      <c r="CV35" s="820"/>
      <c r="CW35" s="818"/>
      <c r="CX35" s="819"/>
      <c r="CY35" s="819"/>
      <c r="CZ35" s="819"/>
      <c r="DA35" s="820"/>
      <c r="DB35" s="818"/>
      <c r="DC35" s="819"/>
      <c r="DD35" s="819"/>
      <c r="DE35" s="819"/>
      <c r="DF35" s="820"/>
      <c r="DG35" s="818"/>
      <c r="DH35" s="819"/>
      <c r="DI35" s="819"/>
      <c r="DJ35" s="819"/>
      <c r="DK35" s="820"/>
      <c r="DL35" s="818"/>
      <c r="DM35" s="819"/>
      <c r="DN35" s="819"/>
      <c r="DO35" s="819"/>
      <c r="DP35" s="820"/>
      <c r="DQ35" s="818"/>
      <c r="DR35" s="819"/>
      <c r="DS35" s="819"/>
      <c r="DT35" s="819"/>
      <c r="DU35" s="820"/>
      <c r="DV35" s="815"/>
      <c r="DW35" s="816"/>
      <c r="DX35" s="816"/>
      <c r="DY35" s="816"/>
      <c r="DZ35" s="821"/>
      <c r="EA35" s="214"/>
    </row>
    <row r="36" spans="1:131" ht="26.25" customHeight="1" x14ac:dyDescent="0.2">
      <c r="A36" s="226">
        <v>9</v>
      </c>
      <c r="B36" s="822"/>
      <c r="C36" s="823"/>
      <c r="D36" s="823"/>
      <c r="E36" s="823"/>
      <c r="F36" s="823"/>
      <c r="G36" s="823"/>
      <c r="H36" s="823"/>
      <c r="I36" s="823"/>
      <c r="J36" s="823"/>
      <c r="K36" s="823"/>
      <c r="L36" s="823"/>
      <c r="M36" s="823"/>
      <c r="N36" s="823"/>
      <c r="O36" s="823"/>
      <c r="P36" s="824"/>
      <c r="Q36" s="825"/>
      <c r="R36" s="826"/>
      <c r="S36" s="826"/>
      <c r="T36" s="826"/>
      <c r="U36" s="826"/>
      <c r="V36" s="826"/>
      <c r="W36" s="826"/>
      <c r="X36" s="826"/>
      <c r="Y36" s="826"/>
      <c r="Z36" s="826"/>
      <c r="AA36" s="826"/>
      <c r="AB36" s="826"/>
      <c r="AC36" s="826"/>
      <c r="AD36" s="826"/>
      <c r="AE36" s="827"/>
      <c r="AF36" s="828"/>
      <c r="AG36" s="829"/>
      <c r="AH36" s="829"/>
      <c r="AI36" s="829"/>
      <c r="AJ36" s="830"/>
      <c r="AK36" s="876"/>
      <c r="AL36" s="872"/>
      <c r="AM36" s="872"/>
      <c r="AN36" s="872"/>
      <c r="AO36" s="872"/>
      <c r="AP36" s="872"/>
      <c r="AQ36" s="872"/>
      <c r="AR36" s="872"/>
      <c r="AS36" s="872"/>
      <c r="AT36" s="872"/>
      <c r="AU36" s="872"/>
      <c r="AV36" s="872"/>
      <c r="AW36" s="872"/>
      <c r="AX36" s="872"/>
      <c r="AY36" s="872"/>
      <c r="AZ36" s="873"/>
      <c r="BA36" s="873"/>
      <c r="BB36" s="873"/>
      <c r="BC36" s="873"/>
      <c r="BD36" s="873"/>
      <c r="BE36" s="874"/>
      <c r="BF36" s="874"/>
      <c r="BG36" s="874"/>
      <c r="BH36" s="874"/>
      <c r="BI36" s="875"/>
      <c r="BJ36" s="216"/>
      <c r="BK36" s="216"/>
      <c r="BL36" s="216"/>
      <c r="BM36" s="216"/>
      <c r="BN36" s="216"/>
      <c r="BO36" s="225"/>
      <c r="BP36" s="225"/>
      <c r="BQ36" s="222">
        <v>30</v>
      </c>
      <c r="BR36" s="223"/>
      <c r="BS36" s="815"/>
      <c r="BT36" s="816"/>
      <c r="BU36" s="816"/>
      <c r="BV36" s="816"/>
      <c r="BW36" s="816"/>
      <c r="BX36" s="816"/>
      <c r="BY36" s="816"/>
      <c r="BZ36" s="816"/>
      <c r="CA36" s="816"/>
      <c r="CB36" s="816"/>
      <c r="CC36" s="816"/>
      <c r="CD36" s="816"/>
      <c r="CE36" s="816"/>
      <c r="CF36" s="816"/>
      <c r="CG36" s="817"/>
      <c r="CH36" s="818"/>
      <c r="CI36" s="819"/>
      <c r="CJ36" s="819"/>
      <c r="CK36" s="819"/>
      <c r="CL36" s="820"/>
      <c r="CM36" s="818"/>
      <c r="CN36" s="819"/>
      <c r="CO36" s="819"/>
      <c r="CP36" s="819"/>
      <c r="CQ36" s="820"/>
      <c r="CR36" s="818"/>
      <c r="CS36" s="819"/>
      <c r="CT36" s="819"/>
      <c r="CU36" s="819"/>
      <c r="CV36" s="820"/>
      <c r="CW36" s="818"/>
      <c r="CX36" s="819"/>
      <c r="CY36" s="819"/>
      <c r="CZ36" s="819"/>
      <c r="DA36" s="820"/>
      <c r="DB36" s="818"/>
      <c r="DC36" s="819"/>
      <c r="DD36" s="819"/>
      <c r="DE36" s="819"/>
      <c r="DF36" s="820"/>
      <c r="DG36" s="818"/>
      <c r="DH36" s="819"/>
      <c r="DI36" s="819"/>
      <c r="DJ36" s="819"/>
      <c r="DK36" s="820"/>
      <c r="DL36" s="818"/>
      <c r="DM36" s="819"/>
      <c r="DN36" s="819"/>
      <c r="DO36" s="819"/>
      <c r="DP36" s="820"/>
      <c r="DQ36" s="818"/>
      <c r="DR36" s="819"/>
      <c r="DS36" s="819"/>
      <c r="DT36" s="819"/>
      <c r="DU36" s="820"/>
      <c r="DV36" s="815"/>
      <c r="DW36" s="816"/>
      <c r="DX36" s="816"/>
      <c r="DY36" s="816"/>
      <c r="DZ36" s="821"/>
      <c r="EA36" s="214"/>
    </row>
    <row r="37" spans="1:131" ht="26.25" customHeight="1" x14ac:dyDescent="0.2">
      <c r="A37" s="226">
        <v>10</v>
      </c>
      <c r="B37" s="822"/>
      <c r="C37" s="823"/>
      <c r="D37" s="823"/>
      <c r="E37" s="823"/>
      <c r="F37" s="823"/>
      <c r="G37" s="823"/>
      <c r="H37" s="823"/>
      <c r="I37" s="823"/>
      <c r="J37" s="823"/>
      <c r="K37" s="823"/>
      <c r="L37" s="823"/>
      <c r="M37" s="823"/>
      <c r="N37" s="823"/>
      <c r="O37" s="823"/>
      <c r="P37" s="824"/>
      <c r="Q37" s="825"/>
      <c r="R37" s="826"/>
      <c r="S37" s="826"/>
      <c r="T37" s="826"/>
      <c r="U37" s="826"/>
      <c r="V37" s="826"/>
      <c r="W37" s="826"/>
      <c r="X37" s="826"/>
      <c r="Y37" s="826"/>
      <c r="Z37" s="826"/>
      <c r="AA37" s="826"/>
      <c r="AB37" s="826"/>
      <c r="AC37" s="826"/>
      <c r="AD37" s="826"/>
      <c r="AE37" s="827"/>
      <c r="AF37" s="828"/>
      <c r="AG37" s="829"/>
      <c r="AH37" s="829"/>
      <c r="AI37" s="829"/>
      <c r="AJ37" s="830"/>
      <c r="AK37" s="876"/>
      <c r="AL37" s="872"/>
      <c r="AM37" s="872"/>
      <c r="AN37" s="872"/>
      <c r="AO37" s="872"/>
      <c r="AP37" s="872"/>
      <c r="AQ37" s="872"/>
      <c r="AR37" s="872"/>
      <c r="AS37" s="872"/>
      <c r="AT37" s="872"/>
      <c r="AU37" s="872"/>
      <c r="AV37" s="872"/>
      <c r="AW37" s="872"/>
      <c r="AX37" s="872"/>
      <c r="AY37" s="872"/>
      <c r="AZ37" s="873"/>
      <c r="BA37" s="873"/>
      <c r="BB37" s="873"/>
      <c r="BC37" s="873"/>
      <c r="BD37" s="873"/>
      <c r="BE37" s="874"/>
      <c r="BF37" s="874"/>
      <c r="BG37" s="874"/>
      <c r="BH37" s="874"/>
      <c r="BI37" s="875"/>
      <c r="BJ37" s="216"/>
      <c r="BK37" s="216"/>
      <c r="BL37" s="216"/>
      <c r="BM37" s="216"/>
      <c r="BN37" s="216"/>
      <c r="BO37" s="225"/>
      <c r="BP37" s="225"/>
      <c r="BQ37" s="222">
        <v>31</v>
      </c>
      <c r="BR37" s="223"/>
      <c r="BS37" s="815"/>
      <c r="BT37" s="816"/>
      <c r="BU37" s="816"/>
      <c r="BV37" s="816"/>
      <c r="BW37" s="816"/>
      <c r="BX37" s="816"/>
      <c r="BY37" s="816"/>
      <c r="BZ37" s="816"/>
      <c r="CA37" s="816"/>
      <c r="CB37" s="816"/>
      <c r="CC37" s="816"/>
      <c r="CD37" s="816"/>
      <c r="CE37" s="816"/>
      <c r="CF37" s="816"/>
      <c r="CG37" s="817"/>
      <c r="CH37" s="818"/>
      <c r="CI37" s="819"/>
      <c r="CJ37" s="819"/>
      <c r="CK37" s="819"/>
      <c r="CL37" s="820"/>
      <c r="CM37" s="818"/>
      <c r="CN37" s="819"/>
      <c r="CO37" s="819"/>
      <c r="CP37" s="819"/>
      <c r="CQ37" s="820"/>
      <c r="CR37" s="818"/>
      <c r="CS37" s="819"/>
      <c r="CT37" s="819"/>
      <c r="CU37" s="819"/>
      <c r="CV37" s="820"/>
      <c r="CW37" s="818"/>
      <c r="CX37" s="819"/>
      <c r="CY37" s="819"/>
      <c r="CZ37" s="819"/>
      <c r="DA37" s="820"/>
      <c r="DB37" s="818"/>
      <c r="DC37" s="819"/>
      <c r="DD37" s="819"/>
      <c r="DE37" s="819"/>
      <c r="DF37" s="820"/>
      <c r="DG37" s="818"/>
      <c r="DH37" s="819"/>
      <c r="DI37" s="819"/>
      <c r="DJ37" s="819"/>
      <c r="DK37" s="820"/>
      <c r="DL37" s="818"/>
      <c r="DM37" s="819"/>
      <c r="DN37" s="819"/>
      <c r="DO37" s="819"/>
      <c r="DP37" s="820"/>
      <c r="DQ37" s="818"/>
      <c r="DR37" s="819"/>
      <c r="DS37" s="819"/>
      <c r="DT37" s="819"/>
      <c r="DU37" s="820"/>
      <c r="DV37" s="815"/>
      <c r="DW37" s="816"/>
      <c r="DX37" s="816"/>
      <c r="DY37" s="816"/>
      <c r="DZ37" s="821"/>
      <c r="EA37" s="214"/>
    </row>
    <row r="38" spans="1:131" ht="26.25" customHeight="1" x14ac:dyDescent="0.2">
      <c r="A38" s="226">
        <v>11</v>
      </c>
      <c r="B38" s="822"/>
      <c r="C38" s="823"/>
      <c r="D38" s="823"/>
      <c r="E38" s="823"/>
      <c r="F38" s="823"/>
      <c r="G38" s="823"/>
      <c r="H38" s="823"/>
      <c r="I38" s="823"/>
      <c r="J38" s="823"/>
      <c r="K38" s="823"/>
      <c r="L38" s="823"/>
      <c r="M38" s="823"/>
      <c r="N38" s="823"/>
      <c r="O38" s="823"/>
      <c r="P38" s="824"/>
      <c r="Q38" s="825"/>
      <c r="R38" s="826"/>
      <c r="S38" s="826"/>
      <c r="T38" s="826"/>
      <c r="U38" s="826"/>
      <c r="V38" s="826"/>
      <c r="W38" s="826"/>
      <c r="X38" s="826"/>
      <c r="Y38" s="826"/>
      <c r="Z38" s="826"/>
      <c r="AA38" s="826"/>
      <c r="AB38" s="826"/>
      <c r="AC38" s="826"/>
      <c r="AD38" s="826"/>
      <c r="AE38" s="827"/>
      <c r="AF38" s="828"/>
      <c r="AG38" s="829"/>
      <c r="AH38" s="829"/>
      <c r="AI38" s="829"/>
      <c r="AJ38" s="830"/>
      <c r="AK38" s="876"/>
      <c r="AL38" s="872"/>
      <c r="AM38" s="872"/>
      <c r="AN38" s="872"/>
      <c r="AO38" s="872"/>
      <c r="AP38" s="872"/>
      <c r="AQ38" s="872"/>
      <c r="AR38" s="872"/>
      <c r="AS38" s="872"/>
      <c r="AT38" s="872"/>
      <c r="AU38" s="872"/>
      <c r="AV38" s="872"/>
      <c r="AW38" s="872"/>
      <c r="AX38" s="872"/>
      <c r="AY38" s="872"/>
      <c r="AZ38" s="873"/>
      <c r="BA38" s="873"/>
      <c r="BB38" s="873"/>
      <c r="BC38" s="873"/>
      <c r="BD38" s="873"/>
      <c r="BE38" s="874"/>
      <c r="BF38" s="874"/>
      <c r="BG38" s="874"/>
      <c r="BH38" s="874"/>
      <c r="BI38" s="875"/>
      <c r="BJ38" s="216"/>
      <c r="BK38" s="216"/>
      <c r="BL38" s="216"/>
      <c r="BM38" s="216"/>
      <c r="BN38" s="216"/>
      <c r="BO38" s="225"/>
      <c r="BP38" s="225"/>
      <c r="BQ38" s="222">
        <v>32</v>
      </c>
      <c r="BR38" s="223"/>
      <c r="BS38" s="815"/>
      <c r="BT38" s="816"/>
      <c r="BU38" s="816"/>
      <c r="BV38" s="816"/>
      <c r="BW38" s="816"/>
      <c r="BX38" s="816"/>
      <c r="BY38" s="816"/>
      <c r="BZ38" s="816"/>
      <c r="CA38" s="816"/>
      <c r="CB38" s="816"/>
      <c r="CC38" s="816"/>
      <c r="CD38" s="816"/>
      <c r="CE38" s="816"/>
      <c r="CF38" s="816"/>
      <c r="CG38" s="817"/>
      <c r="CH38" s="818"/>
      <c r="CI38" s="819"/>
      <c r="CJ38" s="819"/>
      <c r="CK38" s="819"/>
      <c r="CL38" s="820"/>
      <c r="CM38" s="818"/>
      <c r="CN38" s="819"/>
      <c r="CO38" s="819"/>
      <c r="CP38" s="819"/>
      <c r="CQ38" s="820"/>
      <c r="CR38" s="818"/>
      <c r="CS38" s="819"/>
      <c r="CT38" s="819"/>
      <c r="CU38" s="819"/>
      <c r="CV38" s="820"/>
      <c r="CW38" s="818"/>
      <c r="CX38" s="819"/>
      <c r="CY38" s="819"/>
      <c r="CZ38" s="819"/>
      <c r="DA38" s="820"/>
      <c r="DB38" s="818"/>
      <c r="DC38" s="819"/>
      <c r="DD38" s="819"/>
      <c r="DE38" s="819"/>
      <c r="DF38" s="820"/>
      <c r="DG38" s="818"/>
      <c r="DH38" s="819"/>
      <c r="DI38" s="819"/>
      <c r="DJ38" s="819"/>
      <c r="DK38" s="820"/>
      <c r="DL38" s="818"/>
      <c r="DM38" s="819"/>
      <c r="DN38" s="819"/>
      <c r="DO38" s="819"/>
      <c r="DP38" s="820"/>
      <c r="DQ38" s="818"/>
      <c r="DR38" s="819"/>
      <c r="DS38" s="819"/>
      <c r="DT38" s="819"/>
      <c r="DU38" s="820"/>
      <c r="DV38" s="815"/>
      <c r="DW38" s="816"/>
      <c r="DX38" s="816"/>
      <c r="DY38" s="816"/>
      <c r="DZ38" s="821"/>
      <c r="EA38" s="214"/>
    </row>
    <row r="39" spans="1:131" ht="26.25" customHeight="1" x14ac:dyDescent="0.2">
      <c r="A39" s="226">
        <v>12</v>
      </c>
      <c r="B39" s="822"/>
      <c r="C39" s="823"/>
      <c r="D39" s="823"/>
      <c r="E39" s="823"/>
      <c r="F39" s="823"/>
      <c r="G39" s="823"/>
      <c r="H39" s="823"/>
      <c r="I39" s="823"/>
      <c r="J39" s="823"/>
      <c r="K39" s="823"/>
      <c r="L39" s="823"/>
      <c r="M39" s="823"/>
      <c r="N39" s="823"/>
      <c r="O39" s="823"/>
      <c r="P39" s="824"/>
      <c r="Q39" s="825"/>
      <c r="R39" s="826"/>
      <c r="S39" s="826"/>
      <c r="T39" s="826"/>
      <c r="U39" s="826"/>
      <c r="V39" s="826"/>
      <c r="W39" s="826"/>
      <c r="X39" s="826"/>
      <c r="Y39" s="826"/>
      <c r="Z39" s="826"/>
      <c r="AA39" s="826"/>
      <c r="AB39" s="826"/>
      <c r="AC39" s="826"/>
      <c r="AD39" s="826"/>
      <c r="AE39" s="827"/>
      <c r="AF39" s="828"/>
      <c r="AG39" s="829"/>
      <c r="AH39" s="829"/>
      <c r="AI39" s="829"/>
      <c r="AJ39" s="830"/>
      <c r="AK39" s="876"/>
      <c r="AL39" s="872"/>
      <c r="AM39" s="872"/>
      <c r="AN39" s="872"/>
      <c r="AO39" s="872"/>
      <c r="AP39" s="872"/>
      <c r="AQ39" s="872"/>
      <c r="AR39" s="872"/>
      <c r="AS39" s="872"/>
      <c r="AT39" s="872"/>
      <c r="AU39" s="872"/>
      <c r="AV39" s="872"/>
      <c r="AW39" s="872"/>
      <c r="AX39" s="872"/>
      <c r="AY39" s="872"/>
      <c r="AZ39" s="873"/>
      <c r="BA39" s="873"/>
      <c r="BB39" s="873"/>
      <c r="BC39" s="873"/>
      <c r="BD39" s="873"/>
      <c r="BE39" s="874"/>
      <c r="BF39" s="874"/>
      <c r="BG39" s="874"/>
      <c r="BH39" s="874"/>
      <c r="BI39" s="875"/>
      <c r="BJ39" s="216"/>
      <c r="BK39" s="216"/>
      <c r="BL39" s="216"/>
      <c r="BM39" s="216"/>
      <c r="BN39" s="216"/>
      <c r="BO39" s="225"/>
      <c r="BP39" s="225"/>
      <c r="BQ39" s="222">
        <v>33</v>
      </c>
      <c r="BR39" s="223"/>
      <c r="BS39" s="815"/>
      <c r="BT39" s="816"/>
      <c r="BU39" s="816"/>
      <c r="BV39" s="816"/>
      <c r="BW39" s="816"/>
      <c r="BX39" s="816"/>
      <c r="BY39" s="816"/>
      <c r="BZ39" s="816"/>
      <c r="CA39" s="816"/>
      <c r="CB39" s="816"/>
      <c r="CC39" s="816"/>
      <c r="CD39" s="816"/>
      <c r="CE39" s="816"/>
      <c r="CF39" s="816"/>
      <c r="CG39" s="817"/>
      <c r="CH39" s="818"/>
      <c r="CI39" s="819"/>
      <c r="CJ39" s="819"/>
      <c r="CK39" s="819"/>
      <c r="CL39" s="820"/>
      <c r="CM39" s="818"/>
      <c r="CN39" s="819"/>
      <c r="CO39" s="819"/>
      <c r="CP39" s="819"/>
      <c r="CQ39" s="820"/>
      <c r="CR39" s="818"/>
      <c r="CS39" s="819"/>
      <c r="CT39" s="819"/>
      <c r="CU39" s="819"/>
      <c r="CV39" s="820"/>
      <c r="CW39" s="818"/>
      <c r="CX39" s="819"/>
      <c r="CY39" s="819"/>
      <c r="CZ39" s="819"/>
      <c r="DA39" s="820"/>
      <c r="DB39" s="818"/>
      <c r="DC39" s="819"/>
      <c r="DD39" s="819"/>
      <c r="DE39" s="819"/>
      <c r="DF39" s="820"/>
      <c r="DG39" s="818"/>
      <c r="DH39" s="819"/>
      <c r="DI39" s="819"/>
      <c r="DJ39" s="819"/>
      <c r="DK39" s="820"/>
      <c r="DL39" s="818"/>
      <c r="DM39" s="819"/>
      <c r="DN39" s="819"/>
      <c r="DO39" s="819"/>
      <c r="DP39" s="820"/>
      <c r="DQ39" s="818"/>
      <c r="DR39" s="819"/>
      <c r="DS39" s="819"/>
      <c r="DT39" s="819"/>
      <c r="DU39" s="820"/>
      <c r="DV39" s="815"/>
      <c r="DW39" s="816"/>
      <c r="DX39" s="816"/>
      <c r="DY39" s="816"/>
      <c r="DZ39" s="821"/>
      <c r="EA39" s="214"/>
    </row>
    <row r="40" spans="1:131" ht="26.25" customHeight="1" x14ac:dyDescent="0.2">
      <c r="A40" s="222">
        <v>13</v>
      </c>
      <c r="B40" s="822"/>
      <c r="C40" s="823"/>
      <c r="D40" s="823"/>
      <c r="E40" s="823"/>
      <c r="F40" s="823"/>
      <c r="G40" s="823"/>
      <c r="H40" s="823"/>
      <c r="I40" s="823"/>
      <c r="J40" s="823"/>
      <c r="K40" s="823"/>
      <c r="L40" s="823"/>
      <c r="M40" s="823"/>
      <c r="N40" s="823"/>
      <c r="O40" s="823"/>
      <c r="P40" s="824"/>
      <c r="Q40" s="825"/>
      <c r="R40" s="826"/>
      <c r="S40" s="826"/>
      <c r="T40" s="826"/>
      <c r="U40" s="826"/>
      <c r="V40" s="826"/>
      <c r="W40" s="826"/>
      <c r="X40" s="826"/>
      <c r="Y40" s="826"/>
      <c r="Z40" s="826"/>
      <c r="AA40" s="826"/>
      <c r="AB40" s="826"/>
      <c r="AC40" s="826"/>
      <c r="AD40" s="826"/>
      <c r="AE40" s="827"/>
      <c r="AF40" s="828"/>
      <c r="AG40" s="829"/>
      <c r="AH40" s="829"/>
      <c r="AI40" s="829"/>
      <c r="AJ40" s="830"/>
      <c r="AK40" s="876"/>
      <c r="AL40" s="872"/>
      <c r="AM40" s="872"/>
      <c r="AN40" s="872"/>
      <c r="AO40" s="872"/>
      <c r="AP40" s="872"/>
      <c r="AQ40" s="872"/>
      <c r="AR40" s="872"/>
      <c r="AS40" s="872"/>
      <c r="AT40" s="872"/>
      <c r="AU40" s="872"/>
      <c r="AV40" s="872"/>
      <c r="AW40" s="872"/>
      <c r="AX40" s="872"/>
      <c r="AY40" s="872"/>
      <c r="AZ40" s="873"/>
      <c r="BA40" s="873"/>
      <c r="BB40" s="873"/>
      <c r="BC40" s="873"/>
      <c r="BD40" s="873"/>
      <c r="BE40" s="874"/>
      <c r="BF40" s="874"/>
      <c r="BG40" s="874"/>
      <c r="BH40" s="874"/>
      <c r="BI40" s="875"/>
      <c r="BJ40" s="216"/>
      <c r="BK40" s="216"/>
      <c r="BL40" s="216"/>
      <c r="BM40" s="216"/>
      <c r="BN40" s="216"/>
      <c r="BO40" s="225"/>
      <c r="BP40" s="225"/>
      <c r="BQ40" s="222">
        <v>34</v>
      </c>
      <c r="BR40" s="223"/>
      <c r="BS40" s="815"/>
      <c r="BT40" s="816"/>
      <c r="BU40" s="816"/>
      <c r="BV40" s="816"/>
      <c r="BW40" s="816"/>
      <c r="BX40" s="816"/>
      <c r="BY40" s="816"/>
      <c r="BZ40" s="816"/>
      <c r="CA40" s="816"/>
      <c r="CB40" s="816"/>
      <c r="CC40" s="816"/>
      <c r="CD40" s="816"/>
      <c r="CE40" s="816"/>
      <c r="CF40" s="816"/>
      <c r="CG40" s="817"/>
      <c r="CH40" s="818"/>
      <c r="CI40" s="819"/>
      <c r="CJ40" s="819"/>
      <c r="CK40" s="819"/>
      <c r="CL40" s="820"/>
      <c r="CM40" s="818"/>
      <c r="CN40" s="819"/>
      <c r="CO40" s="819"/>
      <c r="CP40" s="819"/>
      <c r="CQ40" s="820"/>
      <c r="CR40" s="818"/>
      <c r="CS40" s="819"/>
      <c r="CT40" s="819"/>
      <c r="CU40" s="819"/>
      <c r="CV40" s="820"/>
      <c r="CW40" s="818"/>
      <c r="CX40" s="819"/>
      <c r="CY40" s="819"/>
      <c r="CZ40" s="819"/>
      <c r="DA40" s="820"/>
      <c r="DB40" s="818"/>
      <c r="DC40" s="819"/>
      <c r="DD40" s="819"/>
      <c r="DE40" s="819"/>
      <c r="DF40" s="820"/>
      <c r="DG40" s="818"/>
      <c r="DH40" s="819"/>
      <c r="DI40" s="819"/>
      <c r="DJ40" s="819"/>
      <c r="DK40" s="820"/>
      <c r="DL40" s="818"/>
      <c r="DM40" s="819"/>
      <c r="DN40" s="819"/>
      <c r="DO40" s="819"/>
      <c r="DP40" s="820"/>
      <c r="DQ40" s="818"/>
      <c r="DR40" s="819"/>
      <c r="DS40" s="819"/>
      <c r="DT40" s="819"/>
      <c r="DU40" s="820"/>
      <c r="DV40" s="815"/>
      <c r="DW40" s="816"/>
      <c r="DX40" s="816"/>
      <c r="DY40" s="816"/>
      <c r="DZ40" s="821"/>
      <c r="EA40" s="214"/>
    </row>
    <row r="41" spans="1:131" ht="26.25" customHeight="1" x14ac:dyDescent="0.2">
      <c r="A41" s="222">
        <v>14</v>
      </c>
      <c r="B41" s="822"/>
      <c r="C41" s="823"/>
      <c r="D41" s="823"/>
      <c r="E41" s="823"/>
      <c r="F41" s="823"/>
      <c r="G41" s="823"/>
      <c r="H41" s="823"/>
      <c r="I41" s="823"/>
      <c r="J41" s="823"/>
      <c r="K41" s="823"/>
      <c r="L41" s="823"/>
      <c r="M41" s="823"/>
      <c r="N41" s="823"/>
      <c r="O41" s="823"/>
      <c r="P41" s="824"/>
      <c r="Q41" s="825"/>
      <c r="R41" s="826"/>
      <c r="S41" s="826"/>
      <c r="T41" s="826"/>
      <c r="U41" s="826"/>
      <c r="V41" s="826"/>
      <c r="W41" s="826"/>
      <c r="X41" s="826"/>
      <c r="Y41" s="826"/>
      <c r="Z41" s="826"/>
      <c r="AA41" s="826"/>
      <c r="AB41" s="826"/>
      <c r="AC41" s="826"/>
      <c r="AD41" s="826"/>
      <c r="AE41" s="827"/>
      <c r="AF41" s="828"/>
      <c r="AG41" s="829"/>
      <c r="AH41" s="829"/>
      <c r="AI41" s="829"/>
      <c r="AJ41" s="830"/>
      <c r="AK41" s="876"/>
      <c r="AL41" s="872"/>
      <c r="AM41" s="872"/>
      <c r="AN41" s="872"/>
      <c r="AO41" s="872"/>
      <c r="AP41" s="872"/>
      <c r="AQ41" s="872"/>
      <c r="AR41" s="872"/>
      <c r="AS41" s="872"/>
      <c r="AT41" s="872"/>
      <c r="AU41" s="872"/>
      <c r="AV41" s="872"/>
      <c r="AW41" s="872"/>
      <c r="AX41" s="872"/>
      <c r="AY41" s="872"/>
      <c r="AZ41" s="873"/>
      <c r="BA41" s="873"/>
      <c r="BB41" s="873"/>
      <c r="BC41" s="873"/>
      <c r="BD41" s="873"/>
      <c r="BE41" s="874"/>
      <c r="BF41" s="874"/>
      <c r="BG41" s="874"/>
      <c r="BH41" s="874"/>
      <c r="BI41" s="875"/>
      <c r="BJ41" s="216"/>
      <c r="BK41" s="216"/>
      <c r="BL41" s="216"/>
      <c r="BM41" s="216"/>
      <c r="BN41" s="216"/>
      <c r="BO41" s="225"/>
      <c r="BP41" s="225"/>
      <c r="BQ41" s="222">
        <v>35</v>
      </c>
      <c r="BR41" s="223"/>
      <c r="BS41" s="815"/>
      <c r="BT41" s="816"/>
      <c r="BU41" s="816"/>
      <c r="BV41" s="816"/>
      <c r="BW41" s="816"/>
      <c r="BX41" s="816"/>
      <c r="BY41" s="816"/>
      <c r="BZ41" s="816"/>
      <c r="CA41" s="816"/>
      <c r="CB41" s="816"/>
      <c r="CC41" s="816"/>
      <c r="CD41" s="816"/>
      <c r="CE41" s="816"/>
      <c r="CF41" s="816"/>
      <c r="CG41" s="817"/>
      <c r="CH41" s="818"/>
      <c r="CI41" s="819"/>
      <c r="CJ41" s="819"/>
      <c r="CK41" s="819"/>
      <c r="CL41" s="820"/>
      <c r="CM41" s="818"/>
      <c r="CN41" s="819"/>
      <c r="CO41" s="819"/>
      <c r="CP41" s="819"/>
      <c r="CQ41" s="820"/>
      <c r="CR41" s="818"/>
      <c r="CS41" s="819"/>
      <c r="CT41" s="819"/>
      <c r="CU41" s="819"/>
      <c r="CV41" s="820"/>
      <c r="CW41" s="818"/>
      <c r="CX41" s="819"/>
      <c r="CY41" s="819"/>
      <c r="CZ41" s="819"/>
      <c r="DA41" s="820"/>
      <c r="DB41" s="818"/>
      <c r="DC41" s="819"/>
      <c r="DD41" s="819"/>
      <c r="DE41" s="819"/>
      <c r="DF41" s="820"/>
      <c r="DG41" s="818"/>
      <c r="DH41" s="819"/>
      <c r="DI41" s="819"/>
      <c r="DJ41" s="819"/>
      <c r="DK41" s="820"/>
      <c r="DL41" s="818"/>
      <c r="DM41" s="819"/>
      <c r="DN41" s="819"/>
      <c r="DO41" s="819"/>
      <c r="DP41" s="820"/>
      <c r="DQ41" s="818"/>
      <c r="DR41" s="819"/>
      <c r="DS41" s="819"/>
      <c r="DT41" s="819"/>
      <c r="DU41" s="820"/>
      <c r="DV41" s="815"/>
      <c r="DW41" s="816"/>
      <c r="DX41" s="816"/>
      <c r="DY41" s="816"/>
      <c r="DZ41" s="821"/>
      <c r="EA41" s="214"/>
    </row>
    <row r="42" spans="1:131" ht="26.25" customHeight="1" x14ac:dyDescent="0.2">
      <c r="A42" s="222">
        <v>15</v>
      </c>
      <c r="B42" s="822"/>
      <c r="C42" s="823"/>
      <c r="D42" s="823"/>
      <c r="E42" s="823"/>
      <c r="F42" s="823"/>
      <c r="G42" s="823"/>
      <c r="H42" s="823"/>
      <c r="I42" s="823"/>
      <c r="J42" s="823"/>
      <c r="K42" s="823"/>
      <c r="L42" s="823"/>
      <c r="M42" s="823"/>
      <c r="N42" s="823"/>
      <c r="O42" s="823"/>
      <c r="P42" s="824"/>
      <c r="Q42" s="825"/>
      <c r="R42" s="826"/>
      <c r="S42" s="826"/>
      <c r="T42" s="826"/>
      <c r="U42" s="826"/>
      <c r="V42" s="826"/>
      <c r="W42" s="826"/>
      <c r="X42" s="826"/>
      <c r="Y42" s="826"/>
      <c r="Z42" s="826"/>
      <c r="AA42" s="826"/>
      <c r="AB42" s="826"/>
      <c r="AC42" s="826"/>
      <c r="AD42" s="826"/>
      <c r="AE42" s="827"/>
      <c r="AF42" s="828"/>
      <c r="AG42" s="829"/>
      <c r="AH42" s="829"/>
      <c r="AI42" s="829"/>
      <c r="AJ42" s="830"/>
      <c r="AK42" s="876"/>
      <c r="AL42" s="872"/>
      <c r="AM42" s="872"/>
      <c r="AN42" s="872"/>
      <c r="AO42" s="872"/>
      <c r="AP42" s="872"/>
      <c r="AQ42" s="872"/>
      <c r="AR42" s="872"/>
      <c r="AS42" s="872"/>
      <c r="AT42" s="872"/>
      <c r="AU42" s="872"/>
      <c r="AV42" s="872"/>
      <c r="AW42" s="872"/>
      <c r="AX42" s="872"/>
      <c r="AY42" s="872"/>
      <c r="AZ42" s="873"/>
      <c r="BA42" s="873"/>
      <c r="BB42" s="873"/>
      <c r="BC42" s="873"/>
      <c r="BD42" s="873"/>
      <c r="BE42" s="874"/>
      <c r="BF42" s="874"/>
      <c r="BG42" s="874"/>
      <c r="BH42" s="874"/>
      <c r="BI42" s="875"/>
      <c r="BJ42" s="216"/>
      <c r="BK42" s="216"/>
      <c r="BL42" s="216"/>
      <c r="BM42" s="216"/>
      <c r="BN42" s="216"/>
      <c r="BO42" s="225"/>
      <c r="BP42" s="225"/>
      <c r="BQ42" s="222">
        <v>36</v>
      </c>
      <c r="BR42" s="223"/>
      <c r="BS42" s="815"/>
      <c r="BT42" s="816"/>
      <c r="BU42" s="816"/>
      <c r="BV42" s="816"/>
      <c r="BW42" s="816"/>
      <c r="BX42" s="816"/>
      <c r="BY42" s="816"/>
      <c r="BZ42" s="816"/>
      <c r="CA42" s="816"/>
      <c r="CB42" s="816"/>
      <c r="CC42" s="816"/>
      <c r="CD42" s="816"/>
      <c r="CE42" s="816"/>
      <c r="CF42" s="816"/>
      <c r="CG42" s="817"/>
      <c r="CH42" s="818"/>
      <c r="CI42" s="819"/>
      <c r="CJ42" s="819"/>
      <c r="CK42" s="819"/>
      <c r="CL42" s="820"/>
      <c r="CM42" s="818"/>
      <c r="CN42" s="819"/>
      <c r="CO42" s="819"/>
      <c r="CP42" s="819"/>
      <c r="CQ42" s="820"/>
      <c r="CR42" s="818"/>
      <c r="CS42" s="819"/>
      <c r="CT42" s="819"/>
      <c r="CU42" s="819"/>
      <c r="CV42" s="820"/>
      <c r="CW42" s="818"/>
      <c r="CX42" s="819"/>
      <c r="CY42" s="819"/>
      <c r="CZ42" s="819"/>
      <c r="DA42" s="820"/>
      <c r="DB42" s="818"/>
      <c r="DC42" s="819"/>
      <c r="DD42" s="819"/>
      <c r="DE42" s="819"/>
      <c r="DF42" s="820"/>
      <c r="DG42" s="818"/>
      <c r="DH42" s="819"/>
      <c r="DI42" s="819"/>
      <c r="DJ42" s="819"/>
      <c r="DK42" s="820"/>
      <c r="DL42" s="818"/>
      <c r="DM42" s="819"/>
      <c r="DN42" s="819"/>
      <c r="DO42" s="819"/>
      <c r="DP42" s="820"/>
      <c r="DQ42" s="818"/>
      <c r="DR42" s="819"/>
      <c r="DS42" s="819"/>
      <c r="DT42" s="819"/>
      <c r="DU42" s="820"/>
      <c r="DV42" s="815"/>
      <c r="DW42" s="816"/>
      <c r="DX42" s="816"/>
      <c r="DY42" s="816"/>
      <c r="DZ42" s="821"/>
      <c r="EA42" s="214"/>
    </row>
    <row r="43" spans="1:131" ht="26.25" customHeight="1" x14ac:dyDescent="0.2">
      <c r="A43" s="222">
        <v>16</v>
      </c>
      <c r="B43" s="822"/>
      <c r="C43" s="823"/>
      <c r="D43" s="823"/>
      <c r="E43" s="823"/>
      <c r="F43" s="823"/>
      <c r="G43" s="823"/>
      <c r="H43" s="823"/>
      <c r="I43" s="823"/>
      <c r="J43" s="823"/>
      <c r="K43" s="823"/>
      <c r="L43" s="823"/>
      <c r="M43" s="823"/>
      <c r="N43" s="823"/>
      <c r="O43" s="823"/>
      <c r="P43" s="824"/>
      <c r="Q43" s="825"/>
      <c r="R43" s="826"/>
      <c r="S43" s="826"/>
      <c r="T43" s="826"/>
      <c r="U43" s="826"/>
      <c r="V43" s="826"/>
      <c r="W43" s="826"/>
      <c r="X43" s="826"/>
      <c r="Y43" s="826"/>
      <c r="Z43" s="826"/>
      <c r="AA43" s="826"/>
      <c r="AB43" s="826"/>
      <c r="AC43" s="826"/>
      <c r="AD43" s="826"/>
      <c r="AE43" s="827"/>
      <c r="AF43" s="828"/>
      <c r="AG43" s="829"/>
      <c r="AH43" s="829"/>
      <c r="AI43" s="829"/>
      <c r="AJ43" s="830"/>
      <c r="AK43" s="876"/>
      <c r="AL43" s="872"/>
      <c r="AM43" s="872"/>
      <c r="AN43" s="872"/>
      <c r="AO43" s="872"/>
      <c r="AP43" s="872"/>
      <c r="AQ43" s="872"/>
      <c r="AR43" s="872"/>
      <c r="AS43" s="872"/>
      <c r="AT43" s="872"/>
      <c r="AU43" s="872"/>
      <c r="AV43" s="872"/>
      <c r="AW43" s="872"/>
      <c r="AX43" s="872"/>
      <c r="AY43" s="872"/>
      <c r="AZ43" s="873"/>
      <c r="BA43" s="873"/>
      <c r="BB43" s="873"/>
      <c r="BC43" s="873"/>
      <c r="BD43" s="873"/>
      <c r="BE43" s="874"/>
      <c r="BF43" s="874"/>
      <c r="BG43" s="874"/>
      <c r="BH43" s="874"/>
      <c r="BI43" s="875"/>
      <c r="BJ43" s="216"/>
      <c r="BK43" s="216"/>
      <c r="BL43" s="216"/>
      <c r="BM43" s="216"/>
      <c r="BN43" s="216"/>
      <c r="BO43" s="225"/>
      <c r="BP43" s="225"/>
      <c r="BQ43" s="222">
        <v>37</v>
      </c>
      <c r="BR43" s="223"/>
      <c r="BS43" s="815"/>
      <c r="BT43" s="816"/>
      <c r="BU43" s="816"/>
      <c r="BV43" s="816"/>
      <c r="BW43" s="816"/>
      <c r="BX43" s="816"/>
      <c r="BY43" s="816"/>
      <c r="BZ43" s="816"/>
      <c r="CA43" s="816"/>
      <c r="CB43" s="816"/>
      <c r="CC43" s="816"/>
      <c r="CD43" s="816"/>
      <c r="CE43" s="816"/>
      <c r="CF43" s="816"/>
      <c r="CG43" s="817"/>
      <c r="CH43" s="818"/>
      <c r="CI43" s="819"/>
      <c r="CJ43" s="819"/>
      <c r="CK43" s="819"/>
      <c r="CL43" s="820"/>
      <c r="CM43" s="818"/>
      <c r="CN43" s="819"/>
      <c r="CO43" s="819"/>
      <c r="CP43" s="819"/>
      <c r="CQ43" s="820"/>
      <c r="CR43" s="818"/>
      <c r="CS43" s="819"/>
      <c r="CT43" s="819"/>
      <c r="CU43" s="819"/>
      <c r="CV43" s="820"/>
      <c r="CW43" s="818"/>
      <c r="CX43" s="819"/>
      <c r="CY43" s="819"/>
      <c r="CZ43" s="819"/>
      <c r="DA43" s="820"/>
      <c r="DB43" s="818"/>
      <c r="DC43" s="819"/>
      <c r="DD43" s="819"/>
      <c r="DE43" s="819"/>
      <c r="DF43" s="820"/>
      <c r="DG43" s="818"/>
      <c r="DH43" s="819"/>
      <c r="DI43" s="819"/>
      <c r="DJ43" s="819"/>
      <c r="DK43" s="820"/>
      <c r="DL43" s="818"/>
      <c r="DM43" s="819"/>
      <c r="DN43" s="819"/>
      <c r="DO43" s="819"/>
      <c r="DP43" s="820"/>
      <c r="DQ43" s="818"/>
      <c r="DR43" s="819"/>
      <c r="DS43" s="819"/>
      <c r="DT43" s="819"/>
      <c r="DU43" s="820"/>
      <c r="DV43" s="815"/>
      <c r="DW43" s="816"/>
      <c r="DX43" s="816"/>
      <c r="DY43" s="816"/>
      <c r="DZ43" s="821"/>
      <c r="EA43" s="214"/>
    </row>
    <row r="44" spans="1:131" ht="26.25" customHeight="1" x14ac:dyDescent="0.2">
      <c r="A44" s="222">
        <v>17</v>
      </c>
      <c r="B44" s="822"/>
      <c r="C44" s="823"/>
      <c r="D44" s="823"/>
      <c r="E44" s="823"/>
      <c r="F44" s="823"/>
      <c r="G44" s="823"/>
      <c r="H44" s="823"/>
      <c r="I44" s="823"/>
      <c r="J44" s="823"/>
      <c r="K44" s="823"/>
      <c r="L44" s="823"/>
      <c r="M44" s="823"/>
      <c r="N44" s="823"/>
      <c r="O44" s="823"/>
      <c r="P44" s="824"/>
      <c r="Q44" s="825"/>
      <c r="R44" s="826"/>
      <c r="S44" s="826"/>
      <c r="T44" s="826"/>
      <c r="U44" s="826"/>
      <c r="V44" s="826"/>
      <c r="W44" s="826"/>
      <c r="X44" s="826"/>
      <c r="Y44" s="826"/>
      <c r="Z44" s="826"/>
      <c r="AA44" s="826"/>
      <c r="AB44" s="826"/>
      <c r="AC44" s="826"/>
      <c r="AD44" s="826"/>
      <c r="AE44" s="827"/>
      <c r="AF44" s="828"/>
      <c r="AG44" s="829"/>
      <c r="AH44" s="829"/>
      <c r="AI44" s="829"/>
      <c r="AJ44" s="830"/>
      <c r="AK44" s="876"/>
      <c r="AL44" s="872"/>
      <c r="AM44" s="872"/>
      <c r="AN44" s="872"/>
      <c r="AO44" s="872"/>
      <c r="AP44" s="872"/>
      <c r="AQ44" s="872"/>
      <c r="AR44" s="872"/>
      <c r="AS44" s="872"/>
      <c r="AT44" s="872"/>
      <c r="AU44" s="872"/>
      <c r="AV44" s="872"/>
      <c r="AW44" s="872"/>
      <c r="AX44" s="872"/>
      <c r="AY44" s="872"/>
      <c r="AZ44" s="873"/>
      <c r="BA44" s="873"/>
      <c r="BB44" s="873"/>
      <c r="BC44" s="873"/>
      <c r="BD44" s="873"/>
      <c r="BE44" s="874"/>
      <c r="BF44" s="874"/>
      <c r="BG44" s="874"/>
      <c r="BH44" s="874"/>
      <c r="BI44" s="875"/>
      <c r="BJ44" s="216"/>
      <c r="BK44" s="216"/>
      <c r="BL44" s="216"/>
      <c r="BM44" s="216"/>
      <c r="BN44" s="216"/>
      <c r="BO44" s="225"/>
      <c r="BP44" s="225"/>
      <c r="BQ44" s="222">
        <v>38</v>
      </c>
      <c r="BR44" s="223"/>
      <c r="BS44" s="815"/>
      <c r="BT44" s="816"/>
      <c r="BU44" s="816"/>
      <c r="BV44" s="816"/>
      <c r="BW44" s="816"/>
      <c r="BX44" s="816"/>
      <c r="BY44" s="816"/>
      <c r="BZ44" s="816"/>
      <c r="CA44" s="816"/>
      <c r="CB44" s="816"/>
      <c r="CC44" s="816"/>
      <c r="CD44" s="816"/>
      <c r="CE44" s="816"/>
      <c r="CF44" s="816"/>
      <c r="CG44" s="817"/>
      <c r="CH44" s="818"/>
      <c r="CI44" s="819"/>
      <c r="CJ44" s="819"/>
      <c r="CK44" s="819"/>
      <c r="CL44" s="820"/>
      <c r="CM44" s="818"/>
      <c r="CN44" s="819"/>
      <c r="CO44" s="819"/>
      <c r="CP44" s="819"/>
      <c r="CQ44" s="820"/>
      <c r="CR44" s="818"/>
      <c r="CS44" s="819"/>
      <c r="CT44" s="819"/>
      <c r="CU44" s="819"/>
      <c r="CV44" s="820"/>
      <c r="CW44" s="818"/>
      <c r="CX44" s="819"/>
      <c r="CY44" s="819"/>
      <c r="CZ44" s="819"/>
      <c r="DA44" s="820"/>
      <c r="DB44" s="818"/>
      <c r="DC44" s="819"/>
      <c r="DD44" s="819"/>
      <c r="DE44" s="819"/>
      <c r="DF44" s="820"/>
      <c r="DG44" s="818"/>
      <c r="DH44" s="819"/>
      <c r="DI44" s="819"/>
      <c r="DJ44" s="819"/>
      <c r="DK44" s="820"/>
      <c r="DL44" s="818"/>
      <c r="DM44" s="819"/>
      <c r="DN44" s="819"/>
      <c r="DO44" s="819"/>
      <c r="DP44" s="820"/>
      <c r="DQ44" s="818"/>
      <c r="DR44" s="819"/>
      <c r="DS44" s="819"/>
      <c r="DT44" s="819"/>
      <c r="DU44" s="820"/>
      <c r="DV44" s="815"/>
      <c r="DW44" s="816"/>
      <c r="DX44" s="816"/>
      <c r="DY44" s="816"/>
      <c r="DZ44" s="821"/>
      <c r="EA44" s="214"/>
    </row>
    <row r="45" spans="1:131" ht="26.25" customHeight="1" x14ac:dyDescent="0.2">
      <c r="A45" s="222">
        <v>18</v>
      </c>
      <c r="B45" s="822"/>
      <c r="C45" s="823"/>
      <c r="D45" s="823"/>
      <c r="E45" s="823"/>
      <c r="F45" s="823"/>
      <c r="G45" s="823"/>
      <c r="H45" s="823"/>
      <c r="I45" s="823"/>
      <c r="J45" s="823"/>
      <c r="K45" s="823"/>
      <c r="L45" s="823"/>
      <c r="M45" s="823"/>
      <c r="N45" s="823"/>
      <c r="O45" s="823"/>
      <c r="P45" s="824"/>
      <c r="Q45" s="825"/>
      <c r="R45" s="826"/>
      <c r="S45" s="826"/>
      <c r="T45" s="826"/>
      <c r="U45" s="826"/>
      <c r="V45" s="826"/>
      <c r="W45" s="826"/>
      <c r="X45" s="826"/>
      <c r="Y45" s="826"/>
      <c r="Z45" s="826"/>
      <c r="AA45" s="826"/>
      <c r="AB45" s="826"/>
      <c r="AC45" s="826"/>
      <c r="AD45" s="826"/>
      <c r="AE45" s="827"/>
      <c r="AF45" s="828"/>
      <c r="AG45" s="829"/>
      <c r="AH45" s="829"/>
      <c r="AI45" s="829"/>
      <c r="AJ45" s="830"/>
      <c r="AK45" s="876"/>
      <c r="AL45" s="872"/>
      <c r="AM45" s="872"/>
      <c r="AN45" s="872"/>
      <c r="AO45" s="872"/>
      <c r="AP45" s="872"/>
      <c r="AQ45" s="872"/>
      <c r="AR45" s="872"/>
      <c r="AS45" s="872"/>
      <c r="AT45" s="872"/>
      <c r="AU45" s="872"/>
      <c r="AV45" s="872"/>
      <c r="AW45" s="872"/>
      <c r="AX45" s="872"/>
      <c r="AY45" s="872"/>
      <c r="AZ45" s="873"/>
      <c r="BA45" s="873"/>
      <c r="BB45" s="873"/>
      <c r="BC45" s="873"/>
      <c r="BD45" s="873"/>
      <c r="BE45" s="874"/>
      <c r="BF45" s="874"/>
      <c r="BG45" s="874"/>
      <c r="BH45" s="874"/>
      <c r="BI45" s="875"/>
      <c r="BJ45" s="216"/>
      <c r="BK45" s="216"/>
      <c r="BL45" s="216"/>
      <c r="BM45" s="216"/>
      <c r="BN45" s="216"/>
      <c r="BO45" s="225"/>
      <c r="BP45" s="225"/>
      <c r="BQ45" s="222">
        <v>39</v>
      </c>
      <c r="BR45" s="223"/>
      <c r="BS45" s="815"/>
      <c r="BT45" s="816"/>
      <c r="BU45" s="816"/>
      <c r="BV45" s="816"/>
      <c r="BW45" s="816"/>
      <c r="BX45" s="816"/>
      <c r="BY45" s="816"/>
      <c r="BZ45" s="816"/>
      <c r="CA45" s="816"/>
      <c r="CB45" s="816"/>
      <c r="CC45" s="816"/>
      <c r="CD45" s="816"/>
      <c r="CE45" s="816"/>
      <c r="CF45" s="816"/>
      <c r="CG45" s="817"/>
      <c r="CH45" s="818"/>
      <c r="CI45" s="819"/>
      <c r="CJ45" s="819"/>
      <c r="CK45" s="819"/>
      <c r="CL45" s="820"/>
      <c r="CM45" s="818"/>
      <c r="CN45" s="819"/>
      <c r="CO45" s="819"/>
      <c r="CP45" s="819"/>
      <c r="CQ45" s="820"/>
      <c r="CR45" s="818"/>
      <c r="CS45" s="819"/>
      <c r="CT45" s="819"/>
      <c r="CU45" s="819"/>
      <c r="CV45" s="820"/>
      <c r="CW45" s="818"/>
      <c r="CX45" s="819"/>
      <c r="CY45" s="819"/>
      <c r="CZ45" s="819"/>
      <c r="DA45" s="820"/>
      <c r="DB45" s="818"/>
      <c r="DC45" s="819"/>
      <c r="DD45" s="819"/>
      <c r="DE45" s="819"/>
      <c r="DF45" s="820"/>
      <c r="DG45" s="818"/>
      <c r="DH45" s="819"/>
      <c r="DI45" s="819"/>
      <c r="DJ45" s="819"/>
      <c r="DK45" s="820"/>
      <c r="DL45" s="818"/>
      <c r="DM45" s="819"/>
      <c r="DN45" s="819"/>
      <c r="DO45" s="819"/>
      <c r="DP45" s="820"/>
      <c r="DQ45" s="818"/>
      <c r="DR45" s="819"/>
      <c r="DS45" s="819"/>
      <c r="DT45" s="819"/>
      <c r="DU45" s="820"/>
      <c r="DV45" s="815"/>
      <c r="DW45" s="816"/>
      <c r="DX45" s="816"/>
      <c r="DY45" s="816"/>
      <c r="DZ45" s="821"/>
      <c r="EA45" s="214"/>
    </row>
    <row r="46" spans="1:131" ht="26.25" customHeight="1" x14ac:dyDescent="0.2">
      <c r="A46" s="222">
        <v>19</v>
      </c>
      <c r="B46" s="822"/>
      <c r="C46" s="823"/>
      <c r="D46" s="823"/>
      <c r="E46" s="823"/>
      <c r="F46" s="823"/>
      <c r="G46" s="823"/>
      <c r="H46" s="823"/>
      <c r="I46" s="823"/>
      <c r="J46" s="823"/>
      <c r="K46" s="823"/>
      <c r="L46" s="823"/>
      <c r="M46" s="823"/>
      <c r="N46" s="823"/>
      <c r="O46" s="823"/>
      <c r="P46" s="824"/>
      <c r="Q46" s="825"/>
      <c r="R46" s="826"/>
      <c r="S46" s="826"/>
      <c r="T46" s="826"/>
      <c r="U46" s="826"/>
      <c r="V46" s="826"/>
      <c r="W46" s="826"/>
      <c r="X46" s="826"/>
      <c r="Y46" s="826"/>
      <c r="Z46" s="826"/>
      <c r="AA46" s="826"/>
      <c r="AB46" s="826"/>
      <c r="AC46" s="826"/>
      <c r="AD46" s="826"/>
      <c r="AE46" s="827"/>
      <c r="AF46" s="828"/>
      <c r="AG46" s="829"/>
      <c r="AH46" s="829"/>
      <c r="AI46" s="829"/>
      <c r="AJ46" s="830"/>
      <c r="AK46" s="876"/>
      <c r="AL46" s="872"/>
      <c r="AM46" s="872"/>
      <c r="AN46" s="872"/>
      <c r="AO46" s="872"/>
      <c r="AP46" s="872"/>
      <c r="AQ46" s="872"/>
      <c r="AR46" s="872"/>
      <c r="AS46" s="872"/>
      <c r="AT46" s="872"/>
      <c r="AU46" s="872"/>
      <c r="AV46" s="872"/>
      <c r="AW46" s="872"/>
      <c r="AX46" s="872"/>
      <c r="AY46" s="872"/>
      <c r="AZ46" s="873"/>
      <c r="BA46" s="873"/>
      <c r="BB46" s="873"/>
      <c r="BC46" s="873"/>
      <c r="BD46" s="873"/>
      <c r="BE46" s="874"/>
      <c r="BF46" s="874"/>
      <c r="BG46" s="874"/>
      <c r="BH46" s="874"/>
      <c r="BI46" s="875"/>
      <c r="BJ46" s="216"/>
      <c r="BK46" s="216"/>
      <c r="BL46" s="216"/>
      <c r="BM46" s="216"/>
      <c r="BN46" s="216"/>
      <c r="BO46" s="225"/>
      <c r="BP46" s="225"/>
      <c r="BQ46" s="222">
        <v>40</v>
      </c>
      <c r="BR46" s="223"/>
      <c r="BS46" s="815"/>
      <c r="BT46" s="816"/>
      <c r="BU46" s="816"/>
      <c r="BV46" s="816"/>
      <c r="BW46" s="816"/>
      <c r="BX46" s="816"/>
      <c r="BY46" s="816"/>
      <c r="BZ46" s="816"/>
      <c r="CA46" s="816"/>
      <c r="CB46" s="816"/>
      <c r="CC46" s="816"/>
      <c r="CD46" s="816"/>
      <c r="CE46" s="816"/>
      <c r="CF46" s="816"/>
      <c r="CG46" s="817"/>
      <c r="CH46" s="818"/>
      <c r="CI46" s="819"/>
      <c r="CJ46" s="819"/>
      <c r="CK46" s="819"/>
      <c r="CL46" s="820"/>
      <c r="CM46" s="818"/>
      <c r="CN46" s="819"/>
      <c r="CO46" s="819"/>
      <c r="CP46" s="819"/>
      <c r="CQ46" s="820"/>
      <c r="CR46" s="818"/>
      <c r="CS46" s="819"/>
      <c r="CT46" s="819"/>
      <c r="CU46" s="819"/>
      <c r="CV46" s="820"/>
      <c r="CW46" s="818"/>
      <c r="CX46" s="819"/>
      <c r="CY46" s="819"/>
      <c r="CZ46" s="819"/>
      <c r="DA46" s="820"/>
      <c r="DB46" s="818"/>
      <c r="DC46" s="819"/>
      <c r="DD46" s="819"/>
      <c r="DE46" s="819"/>
      <c r="DF46" s="820"/>
      <c r="DG46" s="818"/>
      <c r="DH46" s="819"/>
      <c r="DI46" s="819"/>
      <c r="DJ46" s="819"/>
      <c r="DK46" s="820"/>
      <c r="DL46" s="818"/>
      <c r="DM46" s="819"/>
      <c r="DN46" s="819"/>
      <c r="DO46" s="819"/>
      <c r="DP46" s="820"/>
      <c r="DQ46" s="818"/>
      <c r="DR46" s="819"/>
      <c r="DS46" s="819"/>
      <c r="DT46" s="819"/>
      <c r="DU46" s="820"/>
      <c r="DV46" s="815"/>
      <c r="DW46" s="816"/>
      <c r="DX46" s="816"/>
      <c r="DY46" s="816"/>
      <c r="DZ46" s="821"/>
      <c r="EA46" s="214"/>
    </row>
    <row r="47" spans="1:131" ht="26.25" customHeight="1" x14ac:dyDescent="0.2">
      <c r="A47" s="222">
        <v>20</v>
      </c>
      <c r="B47" s="822"/>
      <c r="C47" s="823"/>
      <c r="D47" s="823"/>
      <c r="E47" s="823"/>
      <c r="F47" s="823"/>
      <c r="G47" s="823"/>
      <c r="H47" s="823"/>
      <c r="I47" s="823"/>
      <c r="J47" s="823"/>
      <c r="K47" s="823"/>
      <c r="L47" s="823"/>
      <c r="M47" s="823"/>
      <c r="N47" s="823"/>
      <c r="O47" s="823"/>
      <c r="P47" s="824"/>
      <c r="Q47" s="825"/>
      <c r="R47" s="826"/>
      <c r="S47" s="826"/>
      <c r="T47" s="826"/>
      <c r="U47" s="826"/>
      <c r="V47" s="826"/>
      <c r="W47" s="826"/>
      <c r="X47" s="826"/>
      <c r="Y47" s="826"/>
      <c r="Z47" s="826"/>
      <c r="AA47" s="826"/>
      <c r="AB47" s="826"/>
      <c r="AC47" s="826"/>
      <c r="AD47" s="826"/>
      <c r="AE47" s="827"/>
      <c r="AF47" s="828"/>
      <c r="AG47" s="829"/>
      <c r="AH47" s="829"/>
      <c r="AI47" s="829"/>
      <c r="AJ47" s="830"/>
      <c r="AK47" s="876"/>
      <c r="AL47" s="872"/>
      <c r="AM47" s="872"/>
      <c r="AN47" s="872"/>
      <c r="AO47" s="872"/>
      <c r="AP47" s="872"/>
      <c r="AQ47" s="872"/>
      <c r="AR47" s="872"/>
      <c r="AS47" s="872"/>
      <c r="AT47" s="872"/>
      <c r="AU47" s="872"/>
      <c r="AV47" s="872"/>
      <c r="AW47" s="872"/>
      <c r="AX47" s="872"/>
      <c r="AY47" s="872"/>
      <c r="AZ47" s="873"/>
      <c r="BA47" s="873"/>
      <c r="BB47" s="873"/>
      <c r="BC47" s="873"/>
      <c r="BD47" s="873"/>
      <c r="BE47" s="874"/>
      <c r="BF47" s="874"/>
      <c r="BG47" s="874"/>
      <c r="BH47" s="874"/>
      <c r="BI47" s="875"/>
      <c r="BJ47" s="216"/>
      <c r="BK47" s="216"/>
      <c r="BL47" s="216"/>
      <c r="BM47" s="216"/>
      <c r="BN47" s="216"/>
      <c r="BO47" s="225"/>
      <c r="BP47" s="225"/>
      <c r="BQ47" s="222">
        <v>41</v>
      </c>
      <c r="BR47" s="223"/>
      <c r="BS47" s="815"/>
      <c r="BT47" s="816"/>
      <c r="BU47" s="816"/>
      <c r="BV47" s="816"/>
      <c r="BW47" s="816"/>
      <c r="BX47" s="816"/>
      <c r="BY47" s="816"/>
      <c r="BZ47" s="816"/>
      <c r="CA47" s="816"/>
      <c r="CB47" s="816"/>
      <c r="CC47" s="816"/>
      <c r="CD47" s="816"/>
      <c r="CE47" s="816"/>
      <c r="CF47" s="816"/>
      <c r="CG47" s="817"/>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815"/>
      <c r="DW47" s="816"/>
      <c r="DX47" s="816"/>
      <c r="DY47" s="816"/>
      <c r="DZ47" s="821"/>
      <c r="EA47" s="214"/>
    </row>
    <row r="48" spans="1:131" ht="26.25" customHeight="1" x14ac:dyDescent="0.2">
      <c r="A48" s="222">
        <v>21</v>
      </c>
      <c r="B48" s="822"/>
      <c r="C48" s="823"/>
      <c r="D48" s="823"/>
      <c r="E48" s="823"/>
      <c r="F48" s="823"/>
      <c r="G48" s="823"/>
      <c r="H48" s="823"/>
      <c r="I48" s="823"/>
      <c r="J48" s="823"/>
      <c r="K48" s="823"/>
      <c r="L48" s="823"/>
      <c r="M48" s="823"/>
      <c r="N48" s="823"/>
      <c r="O48" s="823"/>
      <c r="P48" s="824"/>
      <c r="Q48" s="825"/>
      <c r="R48" s="826"/>
      <c r="S48" s="826"/>
      <c r="T48" s="826"/>
      <c r="U48" s="826"/>
      <c r="V48" s="826"/>
      <c r="W48" s="826"/>
      <c r="X48" s="826"/>
      <c r="Y48" s="826"/>
      <c r="Z48" s="826"/>
      <c r="AA48" s="826"/>
      <c r="AB48" s="826"/>
      <c r="AC48" s="826"/>
      <c r="AD48" s="826"/>
      <c r="AE48" s="827"/>
      <c r="AF48" s="828"/>
      <c r="AG48" s="829"/>
      <c r="AH48" s="829"/>
      <c r="AI48" s="829"/>
      <c r="AJ48" s="830"/>
      <c r="AK48" s="876"/>
      <c r="AL48" s="872"/>
      <c r="AM48" s="872"/>
      <c r="AN48" s="872"/>
      <c r="AO48" s="872"/>
      <c r="AP48" s="872"/>
      <c r="AQ48" s="872"/>
      <c r="AR48" s="872"/>
      <c r="AS48" s="872"/>
      <c r="AT48" s="872"/>
      <c r="AU48" s="872"/>
      <c r="AV48" s="872"/>
      <c r="AW48" s="872"/>
      <c r="AX48" s="872"/>
      <c r="AY48" s="872"/>
      <c r="AZ48" s="873"/>
      <c r="BA48" s="873"/>
      <c r="BB48" s="873"/>
      <c r="BC48" s="873"/>
      <c r="BD48" s="873"/>
      <c r="BE48" s="874"/>
      <c r="BF48" s="874"/>
      <c r="BG48" s="874"/>
      <c r="BH48" s="874"/>
      <c r="BI48" s="875"/>
      <c r="BJ48" s="216"/>
      <c r="BK48" s="216"/>
      <c r="BL48" s="216"/>
      <c r="BM48" s="216"/>
      <c r="BN48" s="216"/>
      <c r="BO48" s="225"/>
      <c r="BP48" s="225"/>
      <c r="BQ48" s="222">
        <v>42</v>
      </c>
      <c r="BR48" s="223"/>
      <c r="BS48" s="815"/>
      <c r="BT48" s="816"/>
      <c r="BU48" s="816"/>
      <c r="BV48" s="816"/>
      <c r="BW48" s="816"/>
      <c r="BX48" s="816"/>
      <c r="BY48" s="816"/>
      <c r="BZ48" s="816"/>
      <c r="CA48" s="816"/>
      <c r="CB48" s="816"/>
      <c r="CC48" s="816"/>
      <c r="CD48" s="816"/>
      <c r="CE48" s="816"/>
      <c r="CF48" s="816"/>
      <c r="CG48" s="817"/>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815"/>
      <c r="DW48" s="816"/>
      <c r="DX48" s="816"/>
      <c r="DY48" s="816"/>
      <c r="DZ48" s="821"/>
      <c r="EA48" s="214"/>
    </row>
    <row r="49" spans="1:131" ht="26.25" customHeight="1" x14ac:dyDescent="0.2">
      <c r="A49" s="222">
        <v>22</v>
      </c>
      <c r="B49" s="822"/>
      <c r="C49" s="823"/>
      <c r="D49" s="823"/>
      <c r="E49" s="823"/>
      <c r="F49" s="823"/>
      <c r="G49" s="823"/>
      <c r="H49" s="823"/>
      <c r="I49" s="823"/>
      <c r="J49" s="823"/>
      <c r="K49" s="823"/>
      <c r="L49" s="823"/>
      <c r="M49" s="823"/>
      <c r="N49" s="823"/>
      <c r="O49" s="823"/>
      <c r="P49" s="824"/>
      <c r="Q49" s="825"/>
      <c r="R49" s="826"/>
      <c r="S49" s="826"/>
      <c r="T49" s="826"/>
      <c r="U49" s="826"/>
      <c r="V49" s="826"/>
      <c r="W49" s="826"/>
      <c r="X49" s="826"/>
      <c r="Y49" s="826"/>
      <c r="Z49" s="826"/>
      <c r="AA49" s="826"/>
      <c r="AB49" s="826"/>
      <c r="AC49" s="826"/>
      <c r="AD49" s="826"/>
      <c r="AE49" s="827"/>
      <c r="AF49" s="828"/>
      <c r="AG49" s="829"/>
      <c r="AH49" s="829"/>
      <c r="AI49" s="829"/>
      <c r="AJ49" s="830"/>
      <c r="AK49" s="876"/>
      <c r="AL49" s="872"/>
      <c r="AM49" s="872"/>
      <c r="AN49" s="872"/>
      <c r="AO49" s="872"/>
      <c r="AP49" s="872"/>
      <c r="AQ49" s="872"/>
      <c r="AR49" s="872"/>
      <c r="AS49" s="872"/>
      <c r="AT49" s="872"/>
      <c r="AU49" s="872"/>
      <c r="AV49" s="872"/>
      <c r="AW49" s="872"/>
      <c r="AX49" s="872"/>
      <c r="AY49" s="872"/>
      <c r="AZ49" s="873"/>
      <c r="BA49" s="873"/>
      <c r="BB49" s="873"/>
      <c r="BC49" s="873"/>
      <c r="BD49" s="873"/>
      <c r="BE49" s="874"/>
      <c r="BF49" s="874"/>
      <c r="BG49" s="874"/>
      <c r="BH49" s="874"/>
      <c r="BI49" s="875"/>
      <c r="BJ49" s="216"/>
      <c r="BK49" s="216"/>
      <c r="BL49" s="216"/>
      <c r="BM49" s="216"/>
      <c r="BN49" s="216"/>
      <c r="BO49" s="225"/>
      <c r="BP49" s="225"/>
      <c r="BQ49" s="222">
        <v>43</v>
      </c>
      <c r="BR49" s="223"/>
      <c r="BS49" s="815"/>
      <c r="BT49" s="816"/>
      <c r="BU49" s="816"/>
      <c r="BV49" s="816"/>
      <c r="BW49" s="816"/>
      <c r="BX49" s="816"/>
      <c r="BY49" s="816"/>
      <c r="BZ49" s="816"/>
      <c r="CA49" s="816"/>
      <c r="CB49" s="816"/>
      <c r="CC49" s="816"/>
      <c r="CD49" s="816"/>
      <c r="CE49" s="816"/>
      <c r="CF49" s="816"/>
      <c r="CG49" s="817"/>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815"/>
      <c r="DW49" s="816"/>
      <c r="DX49" s="816"/>
      <c r="DY49" s="816"/>
      <c r="DZ49" s="821"/>
      <c r="EA49" s="214"/>
    </row>
    <row r="50" spans="1:131" ht="26.25" customHeight="1" x14ac:dyDescent="0.2">
      <c r="A50" s="222">
        <v>23</v>
      </c>
      <c r="B50" s="822"/>
      <c r="C50" s="823"/>
      <c r="D50" s="823"/>
      <c r="E50" s="823"/>
      <c r="F50" s="823"/>
      <c r="G50" s="823"/>
      <c r="H50" s="823"/>
      <c r="I50" s="823"/>
      <c r="J50" s="823"/>
      <c r="K50" s="823"/>
      <c r="L50" s="823"/>
      <c r="M50" s="823"/>
      <c r="N50" s="823"/>
      <c r="O50" s="823"/>
      <c r="P50" s="824"/>
      <c r="Q50" s="877"/>
      <c r="R50" s="878"/>
      <c r="S50" s="878"/>
      <c r="T50" s="878"/>
      <c r="U50" s="878"/>
      <c r="V50" s="878"/>
      <c r="W50" s="878"/>
      <c r="X50" s="878"/>
      <c r="Y50" s="878"/>
      <c r="Z50" s="878"/>
      <c r="AA50" s="878"/>
      <c r="AB50" s="878"/>
      <c r="AC50" s="878"/>
      <c r="AD50" s="878"/>
      <c r="AE50" s="879"/>
      <c r="AF50" s="828"/>
      <c r="AG50" s="829"/>
      <c r="AH50" s="829"/>
      <c r="AI50" s="829"/>
      <c r="AJ50" s="830"/>
      <c r="AK50" s="881"/>
      <c r="AL50" s="878"/>
      <c r="AM50" s="878"/>
      <c r="AN50" s="878"/>
      <c r="AO50" s="878"/>
      <c r="AP50" s="878"/>
      <c r="AQ50" s="878"/>
      <c r="AR50" s="878"/>
      <c r="AS50" s="878"/>
      <c r="AT50" s="878"/>
      <c r="AU50" s="878"/>
      <c r="AV50" s="878"/>
      <c r="AW50" s="878"/>
      <c r="AX50" s="878"/>
      <c r="AY50" s="878"/>
      <c r="AZ50" s="880"/>
      <c r="BA50" s="880"/>
      <c r="BB50" s="880"/>
      <c r="BC50" s="880"/>
      <c r="BD50" s="880"/>
      <c r="BE50" s="874"/>
      <c r="BF50" s="874"/>
      <c r="BG50" s="874"/>
      <c r="BH50" s="874"/>
      <c r="BI50" s="875"/>
      <c r="BJ50" s="216"/>
      <c r="BK50" s="216"/>
      <c r="BL50" s="216"/>
      <c r="BM50" s="216"/>
      <c r="BN50" s="216"/>
      <c r="BO50" s="225"/>
      <c r="BP50" s="225"/>
      <c r="BQ50" s="222">
        <v>44</v>
      </c>
      <c r="BR50" s="223"/>
      <c r="BS50" s="815"/>
      <c r="BT50" s="816"/>
      <c r="BU50" s="816"/>
      <c r="BV50" s="816"/>
      <c r="BW50" s="816"/>
      <c r="BX50" s="816"/>
      <c r="BY50" s="816"/>
      <c r="BZ50" s="816"/>
      <c r="CA50" s="816"/>
      <c r="CB50" s="816"/>
      <c r="CC50" s="816"/>
      <c r="CD50" s="816"/>
      <c r="CE50" s="816"/>
      <c r="CF50" s="816"/>
      <c r="CG50" s="817"/>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815"/>
      <c r="DW50" s="816"/>
      <c r="DX50" s="816"/>
      <c r="DY50" s="816"/>
      <c r="DZ50" s="821"/>
      <c r="EA50" s="214"/>
    </row>
    <row r="51" spans="1:131" ht="26.25" customHeight="1" x14ac:dyDescent="0.2">
      <c r="A51" s="222">
        <v>24</v>
      </c>
      <c r="B51" s="822"/>
      <c r="C51" s="823"/>
      <c r="D51" s="823"/>
      <c r="E51" s="823"/>
      <c r="F51" s="823"/>
      <c r="G51" s="823"/>
      <c r="H51" s="823"/>
      <c r="I51" s="823"/>
      <c r="J51" s="823"/>
      <c r="K51" s="823"/>
      <c r="L51" s="823"/>
      <c r="M51" s="823"/>
      <c r="N51" s="823"/>
      <c r="O51" s="823"/>
      <c r="P51" s="824"/>
      <c r="Q51" s="877"/>
      <c r="R51" s="878"/>
      <c r="S51" s="878"/>
      <c r="T51" s="878"/>
      <c r="U51" s="878"/>
      <c r="V51" s="878"/>
      <c r="W51" s="878"/>
      <c r="X51" s="878"/>
      <c r="Y51" s="878"/>
      <c r="Z51" s="878"/>
      <c r="AA51" s="878"/>
      <c r="AB51" s="878"/>
      <c r="AC51" s="878"/>
      <c r="AD51" s="878"/>
      <c r="AE51" s="879"/>
      <c r="AF51" s="828"/>
      <c r="AG51" s="829"/>
      <c r="AH51" s="829"/>
      <c r="AI51" s="829"/>
      <c r="AJ51" s="830"/>
      <c r="AK51" s="881"/>
      <c r="AL51" s="878"/>
      <c r="AM51" s="878"/>
      <c r="AN51" s="878"/>
      <c r="AO51" s="878"/>
      <c r="AP51" s="878"/>
      <c r="AQ51" s="878"/>
      <c r="AR51" s="878"/>
      <c r="AS51" s="878"/>
      <c r="AT51" s="878"/>
      <c r="AU51" s="878"/>
      <c r="AV51" s="878"/>
      <c r="AW51" s="878"/>
      <c r="AX51" s="878"/>
      <c r="AY51" s="878"/>
      <c r="AZ51" s="880"/>
      <c r="BA51" s="880"/>
      <c r="BB51" s="880"/>
      <c r="BC51" s="880"/>
      <c r="BD51" s="880"/>
      <c r="BE51" s="874"/>
      <c r="BF51" s="874"/>
      <c r="BG51" s="874"/>
      <c r="BH51" s="874"/>
      <c r="BI51" s="875"/>
      <c r="BJ51" s="216"/>
      <c r="BK51" s="216"/>
      <c r="BL51" s="216"/>
      <c r="BM51" s="216"/>
      <c r="BN51" s="216"/>
      <c r="BO51" s="225"/>
      <c r="BP51" s="225"/>
      <c r="BQ51" s="222">
        <v>45</v>
      </c>
      <c r="BR51" s="223"/>
      <c r="BS51" s="815"/>
      <c r="BT51" s="816"/>
      <c r="BU51" s="816"/>
      <c r="BV51" s="816"/>
      <c r="BW51" s="816"/>
      <c r="BX51" s="816"/>
      <c r="BY51" s="816"/>
      <c r="BZ51" s="816"/>
      <c r="CA51" s="816"/>
      <c r="CB51" s="816"/>
      <c r="CC51" s="816"/>
      <c r="CD51" s="816"/>
      <c r="CE51" s="816"/>
      <c r="CF51" s="816"/>
      <c r="CG51" s="817"/>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815"/>
      <c r="DW51" s="816"/>
      <c r="DX51" s="816"/>
      <c r="DY51" s="816"/>
      <c r="DZ51" s="821"/>
      <c r="EA51" s="214"/>
    </row>
    <row r="52" spans="1:131" ht="26.25" customHeight="1" x14ac:dyDescent="0.2">
      <c r="A52" s="222">
        <v>25</v>
      </c>
      <c r="B52" s="822"/>
      <c r="C52" s="823"/>
      <c r="D52" s="823"/>
      <c r="E52" s="823"/>
      <c r="F52" s="823"/>
      <c r="G52" s="823"/>
      <c r="H52" s="823"/>
      <c r="I52" s="823"/>
      <c r="J52" s="823"/>
      <c r="K52" s="823"/>
      <c r="L52" s="823"/>
      <c r="M52" s="823"/>
      <c r="N52" s="823"/>
      <c r="O52" s="823"/>
      <c r="P52" s="824"/>
      <c r="Q52" s="877"/>
      <c r="R52" s="878"/>
      <c r="S52" s="878"/>
      <c r="T52" s="878"/>
      <c r="U52" s="878"/>
      <c r="V52" s="878"/>
      <c r="W52" s="878"/>
      <c r="X52" s="878"/>
      <c r="Y52" s="878"/>
      <c r="Z52" s="878"/>
      <c r="AA52" s="878"/>
      <c r="AB52" s="878"/>
      <c r="AC52" s="878"/>
      <c r="AD52" s="878"/>
      <c r="AE52" s="879"/>
      <c r="AF52" s="828"/>
      <c r="AG52" s="829"/>
      <c r="AH52" s="829"/>
      <c r="AI52" s="829"/>
      <c r="AJ52" s="830"/>
      <c r="AK52" s="881"/>
      <c r="AL52" s="878"/>
      <c r="AM52" s="878"/>
      <c r="AN52" s="878"/>
      <c r="AO52" s="878"/>
      <c r="AP52" s="878"/>
      <c r="AQ52" s="878"/>
      <c r="AR52" s="878"/>
      <c r="AS52" s="878"/>
      <c r="AT52" s="878"/>
      <c r="AU52" s="878"/>
      <c r="AV52" s="878"/>
      <c r="AW52" s="878"/>
      <c r="AX52" s="878"/>
      <c r="AY52" s="878"/>
      <c r="AZ52" s="880"/>
      <c r="BA52" s="880"/>
      <c r="BB52" s="880"/>
      <c r="BC52" s="880"/>
      <c r="BD52" s="880"/>
      <c r="BE52" s="874"/>
      <c r="BF52" s="874"/>
      <c r="BG52" s="874"/>
      <c r="BH52" s="874"/>
      <c r="BI52" s="875"/>
      <c r="BJ52" s="216"/>
      <c r="BK52" s="216"/>
      <c r="BL52" s="216"/>
      <c r="BM52" s="216"/>
      <c r="BN52" s="216"/>
      <c r="BO52" s="225"/>
      <c r="BP52" s="225"/>
      <c r="BQ52" s="222">
        <v>46</v>
      </c>
      <c r="BR52" s="223"/>
      <c r="BS52" s="815"/>
      <c r="BT52" s="816"/>
      <c r="BU52" s="816"/>
      <c r="BV52" s="816"/>
      <c r="BW52" s="816"/>
      <c r="BX52" s="816"/>
      <c r="BY52" s="816"/>
      <c r="BZ52" s="816"/>
      <c r="CA52" s="816"/>
      <c r="CB52" s="816"/>
      <c r="CC52" s="816"/>
      <c r="CD52" s="816"/>
      <c r="CE52" s="816"/>
      <c r="CF52" s="816"/>
      <c r="CG52" s="817"/>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815"/>
      <c r="DW52" s="816"/>
      <c r="DX52" s="816"/>
      <c r="DY52" s="816"/>
      <c r="DZ52" s="821"/>
      <c r="EA52" s="214"/>
    </row>
    <row r="53" spans="1:131" ht="26.25" customHeight="1" x14ac:dyDescent="0.2">
      <c r="A53" s="222">
        <v>26</v>
      </c>
      <c r="B53" s="822"/>
      <c r="C53" s="823"/>
      <c r="D53" s="823"/>
      <c r="E53" s="823"/>
      <c r="F53" s="823"/>
      <c r="G53" s="823"/>
      <c r="H53" s="823"/>
      <c r="I53" s="823"/>
      <c r="J53" s="823"/>
      <c r="K53" s="823"/>
      <c r="L53" s="823"/>
      <c r="M53" s="823"/>
      <c r="N53" s="823"/>
      <c r="O53" s="823"/>
      <c r="P53" s="824"/>
      <c r="Q53" s="877"/>
      <c r="R53" s="878"/>
      <c r="S53" s="878"/>
      <c r="T53" s="878"/>
      <c r="U53" s="878"/>
      <c r="V53" s="878"/>
      <c r="W53" s="878"/>
      <c r="X53" s="878"/>
      <c r="Y53" s="878"/>
      <c r="Z53" s="878"/>
      <c r="AA53" s="878"/>
      <c r="AB53" s="878"/>
      <c r="AC53" s="878"/>
      <c r="AD53" s="878"/>
      <c r="AE53" s="879"/>
      <c r="AF53" s="828"/>
      <c r="AG53" s="829"/>
      <c r="AH53" s="829"/>
      <c r="AI53" s="829"/>
      <c r="AJ53" s="830"/>
      <c r="AK53" s="881"/>
      <c r="AL53" s="878"/>
      <c r="AM53" s="878"/>
      <c r="AN53" s="878"/>
      <c r="AO53" s="878"/>
      <c r="AP53" s="878"/>
      <c r="AQ53" s="878"/>
      <c r="AR53" s="878"/>
      <c r="AS53" s="878"/>
      <c r="AT53" s="878"/>
      <c r="AU53" s="878"/>
      <c r="AV53" s="878"/>
      <c r="AW53" s="878"/>
      <c r="AX53" s="878"/>
      <c r="AY53" s="878"/>
      <c r="AZ53" s="880"/>
      <c r="BA53" s="880"/>
      <c r="BB53" s="880"/>
      <c r="BC53" s="880"/>
      <c r="BD53" s="880"/>
      <c r="BE53" s="874"/>
      <c r="BF53" s="874"/>
      <c r="BG53" s="874"/>
      <c r="BH53" s="874"/>
      <c r="BI53" s="875"/>
      <c r="BJ53" s="216"/>
      <c r="BK53" s="216"/>
      <c r="BL53" s="216"/>
      <c r="BM53" s="216"/>
      <c r="BN53" s="216"/>
      <c r="BO53" s="225"/>
      <c r="BP53" s="225"/>
      <c r="BQ53" s="222">
        <v>47</v>
      </c>
      <c r="BR53" s="223"/>
      <c r="BS53" s="815"/>
      <c r="BT53" s="816"/>
      <c r="BU53" s="816"/>
      <c r="BV53" s="816"/>
      <c r="BW53" s="816"/>
      <c r="BX53" s="816"/>
      <c r="BY53" s="816"/>
      <c r="BZ53" s="816"/>
      <c r="CA53" s="816"/>
      <c r="CB53" s="816"/>
      <c r="CC53" s="816"/>
      <c r="CD53" s="816"/>
      <c r="CE53" s="816"/>
      <c r="CF53" s="816"/>
      <c r="CG53" s="817"/>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815"/>
      <c r="DW53" s="816"/>
      <c r="DX53" s="816"/>
      <c r="DY53" s="816"/>
      <c r="DZ53" s="821"/>
      <c r="EA53" s="214"/>
    </row>
    <row r="54" spans="1:131" ht="26.25" customHeight="1" x14ac:dyDescent="0.2">
      <c r="A54" s="222">
        <v>27</v>
      </c>
      <c r="B54" s="822"/>
      <c r="C54" s="823"/>
      <c r="D54" s="823"/>
      <c r="E54" s="823"/>
      <c r="F54" s="823"/>
      <c r="G54" s="823"/>
      <c r="H54" s="823"/>
      <c r="I54" s="823"/>
      <c r="J54" s="823"/>
      <c r="K54" s="823"/>
      <c r="L54" s="823"/>
      <c r="M54" s="823"/>
      <c r="N54" s="823"/>
      <c r="O54" s="823"/>
      <c r="P54" s="824"/>
      <c r="Q54" s="877"/>
      <c r="R54" s="878"/>
      <c r="S54" s="878"/>
      <c r="T54" s="878"/>
      <c r="U54" s="878"/>
      <c r="V54" s="878"/>
      <c r="W54" s="878"/>
      <c r="X54" s="878"/>
      <c r="Y54" s="878"/>
      <c r="Z54" s="878"/>
      <c r="AA54" s="878"/>
      <c r="AB54" s="878"/>
      <c r="AC54" s="878"/>
      <c r="AD54" s="878"/>
      <c r="AE54" s="879"/>
      <c r="AF54" s="828"/>
      <c r="AG54" s="829"/>
      <c r="AH54" s="829"/>
      <c r="AI54" s="829"/>
      <c r="AJ54" s="830"/>
      <c r="AK54" s="881"/>
      <c r="AL54" s="878"/>
      <c r="AM54" s="878"/>
      <c r="AN54" s="878"/>
      <c r="AO54" s="878"/>
      <c r="AP54" s="878"/>
      <c r="AQ54" s="878"/>
      <c r="AR54" s="878"/>
      <c r="AS54" s="878"/>
      <c r="AT54" s="878"/>
      <c r="AU54" s="878"/>
      <c r="AV54" s="878"/>
      <c r="AW54" s="878"/>
      <c r="AX54" s="878"/>
      <c r="AY54" s="878"/>
      <c r="AZ54" s="880"/>
      <c r="BA54" s="880"/>
      <c r="BB54" s="880"/>
      <c r="BC54" s="880"/>
      <c r="BD54" s="880"/>
      <c r="BE54" s="874"/>
      <c r="BF54" s="874"/>
      <c r="BG54" s="874"/>
      <c r="BH54" s="874"/>
      <c r="BI54" s="875"/>
      <c r="BJ54" s="216"/>
      <c r="BK54" s="216"/>
      <c r="BL54" s="216"/>
      <c r="BM54" s="216"/>
      <c r="BN54" s="216"/>
      <c r="BO54" s="225"/>
      <c r="BP54" s="225"/>
      <c r="BQ54" s="222">
        <v>48</v>
      </c>
      <c r="BR54" s="223"/>
      <c r="BS54" s="815"/>
      <c r="BT54" s="816"/>
      <c r="BU54" s="816"/>
      <c r="BV54" s="816"/>
      <c r="BW54" s="816"/>
      <c r="BX54" s="816"/>
      <c r="BY54" s="816"/>
      <c r="BZ54" s="816"/>
      <c r="CA54" s="816"/>
      <c r="CB54" s="816"/>
      <c r="CC54" s="816"/>
      <c r="CD54" s="816"/>
      <c r="CE54" s="816"/>
      <c r="CF54" s="816"/>
      <c r="CG54" s="817"/>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815"/>
      <c r="DW54" s="816"/>
      <c r="DX54" s="816"/>
      <c r="DY54" s="816"/>
      <c r="DZ54" s="821"/>
      <c r="EA54" s="214"/>
    </row>
    <row r="55" spans="1:131" ht="26.25" customHeight="1" x14ac:dyDescent="0.2">
      <c r="A55" s="222">
        <v>28</v>
      </c>
      <c r="B55" s="822"/>
      <c r="C55" s="823"/>
      <c r="D55" s="823"/>
      <c r="E55" s="823"/>
      <c r="F55" s="823"/>
      <c r="G55" s="823"/>
      <c r="H55" s="823"/>
      <c r="I55" s="823"/>
      <c r="J55" s="823"/>
      <c r="K55" s="823"/>
      <c r="L55" s="823"/>
      <c r="M55" s="823"/>
      <c r="N55" s="823"/>
      <c r="O55" s="823"/>
      <c r="P55" s="824"/>
      <c r="Q55" s="877"/>
      <c r="R55" s="878"/>
      <c r="S55" s="878"/>
      <c r="T55" s="878"/>
      <c r="U55" s="878"/>
      <c r="V55" s="878"/>
      <c r="W55" s="878"/>
      <c r="X55" s="878"/>
      <c r="Y55" s="878"/>
      <c r="Z55" s="878"/>
      <c r="AA55" s="878"/>
      <c r="AB55" s="878"/>
      <c r="AC55" s="878"/>
      <c r="AD55" s="878"/>
      <c r="AE55" s="879"/>
      <c r="AF55" s="828"/>
      <c r="AG55" s="829"/>
      <c r="AH55" s="829"/>
      <c r="AI55" s="829"/>
      <c r="AJ55" s="830"/>
      <c r="AK55" s="881"/>
      <c r="AL55" s="878"/>
      <c r="AM55" s="878"/>
      <c r="AN55" s="878"/>
      <c r="AO55" s="878"/>
      <c r="AP55" s="878"/>
      <c r="AQ55" s="878"/>
      <c r="AR55" s="878"/>
      <c r="AS55" s="878"/>
      <c r="AT55" s="878"/>
      <c r="AU55" s="878"/>
      <c r="AV55" s="878"/>
      <c r="AW55" s="878"/>
      <c r="AX55" s="878"/>
      <c r="AY55" s="878"/>
      <c r="AZ55" s="880"/>
      <c r="BA55" s="880"/>
      <c r="BB55" s="880"/>
      <c r="BC55" s="880"/>
      <c r="BD55" s="880"/>
      <c r="BE55" s="874"/>
      <c r="BF55" s="874"/>
      <c r="BG55" s="874"/>
      <c r="BH55" s="874"/>
      <c r="BI55" s="875"/>
      <c r="BJ55" s="216"/>
      <c r="BK55" s="216"/>
      <c r="BL55" s="216"/>
      <c r="BM55" s="216"/>
      <c r="BN55" s="216"/>
      <c r="BO55" s="225"/>
      <c r="BP55" s="225"/>
      <c r="BQ55" s="222">
        <v>49</v>
      </c>
      <c r="BR55" s="223"/>
      <c r="BS55" s="815"/>
      <c r="BT55" s="816"/>
      <c r="BU55" s="816"/>
      <c r="BV55" s="816"/>
      <c r="BW55" s="816"/>
      <c r="BX55" s="816"/>
      <c r="BY55" s="816"/>
      <c r="BZ55" s="816"/>
      <c r="CA55" s="816"/>
      <c r="CB55" s="816"/>
      <c r="CC55" s="816"/>
      <c r="CD55" s="816"/>
      <c r="CE55" s="816"/>
      <c r="CF55" s="816"/>
      <c r="CG55" s="817"/>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815"/>
      <c r="DW55" s="816"/>
      <c r="DX55" s="816"/>
      <c r="DY55" s="816"/>
      <c r="DZ55" s="821"/>
      <c r="EA55" s="214"/>
    </row>
    <row r="56" spans="1:131" ht="26.25" customHeight="1" x14ac:dyDescent="0.2">
      <c r="A56" s="222">
        <v>29</v>
      </c>
      <c r="B56" s="822"/>
      <c r="C56" s="823"/>
      <c r="D56" s="823"/>
      <c r="E56" s="823"/>
      <c r="F56" s="823"/>
      <c r="G56" s="823"/>
      <c r="H56" s="823"/>
      <c r="I56" s="823"/>
      <c r="J56" s="823"/>
      <c r="K56" s="823"/>
      <c r="L56" s="823"/>
      <c r="M56" s="823"/>
      <c r="N56" s="823"/>
      <c r="O56" s="823"/>
      <c r="P56" s="824"/>
      <c r="Q56" s="877"/>
      <c r="R56" s="878"/>
      <c r="S56" s="878"/>
      <c r="T56" s="878"/>
      <c r="U56" s="878"/>
      <c r="V56" s="878"/>
      <c r="W56" s="878"/>
      <c r="X56" s="878"/>
      <c r="Y56" s="878"/>
      <c r="Z56" s="878"/>
      <c r="AA56" s="878"/>
      <c r="AB56" s="878"/>
      <c r="AC56" s="878"/>
      <c r="AD56" s="878"/>
      <c r="AE56" s="879"/>
      <c r="AF56" s="828"/>
      <c r="AG56" s="829"/>
      <c r="AH56" s="829"/>
      <c r="AI56" s="829"/>
      <c r="AJ56" s="830"/>
      <c r="AK56" s="881"/>
      <c r="AL56" s="878"/>
      <c r="AM56" s="878"/>
      <c r="AN56" s="878"/>
      <c r="AO56" s="878"/>
      <c r="AP56" s="878"/>
      <c r="AQ56" s="878"/>
      <c r="AR56" s="878"/>
      <c r="AS56" s="878"/>
      <c r="AT56" s="878"/>
      <c r="AU56" s="878"/>
      <c r="AV56" s="878"/>
      <c r="AW56" s="878"/>
      <c r="AX56" s="878"/>
      <c r="AY56" s="878"/>
      <c r="AZ56" s="880"/>
      <c r="BA56" s="880"/>
      <c r="BB56" s="880"/>
      <c r="BC56" s="880"/>
      <c r="BD56" s="880"/>
      <c r="BE56" s="874"/>
      <c r="BF56" s="874"/>
      <c r="BG56" s="874"/>
      <c r="BH56" s="874"/>
      <c r="BI56" s="875"/>
      <c r="BJ56" s="216"/>
      <c r="BK56" s="216"/>
      <c r="BL56" s="216"/>
      <c r="BM56" s="216"/>
      <c r="BN56" s="216"/>
      <c r="BO56" s="225"/>
      <c r="BP56" s="225"/>
      <c r="BQ56" s="222">
        <v>50</v>
      </c>
      <c r="BR56" s="223"/>
      <c r="BS56" s="815"/>
      <c r="BT56" s="816"/>
      <c r="BU56" s="816"/>
      <c r="BV56" s="816"/>
      <c r="BW56" s="816"/>
      <c r="BX56" s="816"/>
      <c r="BY56" s="816"/>
      <c r="BZ56" s="816"/>
      <c r="CA56" s="816"/>
      <c r="CB56" s="816"/>
      <c r="CC56" s="816"/>
      <c r="CD56" s="816"/>
      <c r="CE56" s="816"/>
      <c r="CF56" s="816"/>
      <c r="CG56" s="817"/>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815"/>
      <c r="DW56" s="816"/>
      <c r="DX56" s="816"/>
      <c r="DY56" s="816"/>
      <c r="DZ56" s="821"/>
      <c r="EA56" s="214"/>
    </row>
    <row r="57" spans="1:131" ht="26.25" customHeight="1" x14ac:dyDescent="0.2">
      <c r="A57" s="222">
        <v>30</v>
      </c>
      <c r="B57" s="822"/>
      <c r="C57" s="823"/>
      <c r="D57" s="823"/>
      <c r="E57" s="823"/>
      <c r="F57" s="823"/>
      <c r="G57" s="823"/>
      <c r="H57" s="823"/>
      <c r="I57" s="823"/>
      <c r="J57" s="823"/>
      <c r="K57" s="823"/>
      <c r="L57" s="823"/>
      <c r="M57" s="823"/>
      <c r="N57" s="823"/>
      <c r="O57" s="823"/>
      <c r="P57" s="824"/>
      <c r="Q57" s="877"/>
      <c r="R57" s="878"/>
      <c r="S57" s="878"/>
      <c r="T57" s="878"/>
      <c r="U57" s="878"/>
      <c r="V57" s="878"/>
      <c r="W57" s="878"/>
      <c r="X57" s="878"/>
      <c r="Y57" s="878"/>
      <c r="Z57" s="878"/>
      <c r="AA57" s="878"/>
      <c r="AB57" s="878"/>
      <c r="AC57" s="878"/>
      <c r="AD57" s="878"/>
      <c r="AE57" s="879"/>
      <c r="AF57" s="828"/>
      <c r="AG57" s="829"/>
      <c r="AH57" s="829"/>
      <c r="AI57" s="829"/>
      <c r="AJ57" s="830"/>
      <c r="AK57" s="881"/>
      <c r="AL57" s="878"/>
      <c r="AM57" s="878"/>
      <c r="AN57" s="878"/>
      <c r="AO57" s="878"/>
      <c r="AP57" s="878"/>
      <c r="AQ57" s="878"/>
      <c r="AR57" s="878"/>
      <c r="AS57" s="878"/>
      <c r="AT57" s="878"/>
      <c r="AU57" s="878"/>
      <c r="AV57" s="878"/>
      <c r="AW57" s="878"/>
      <c r="AX57" s="878"/>
      <c r="AY57" s="878"/>
      <c r="AZ57" s="880"/>
      <c r="BA57" s="880"/>
      <c r="BB57" s="880"/>
      <c r="BC57" s="880"/>
      <c r="BD57" s="880"/>
      <c r="BE57" s="874"/>
      <c r="BF57" s="874"/>
      <c r="BG57" s="874"/>
      <c r="BH57" s="874"/>
      <c r="BI57" s="875"/>
      <c r="BJ57" s="216"/>
      <c r="BK57" s="216"/>
      <c r="BL57" s="216"/>
      <c r="BM57" s="216"/>
      <c r="BN57" s="216"/>
      <c r="BO57" s="225"/>
      <c r="BP57" s="225"/>
      <c r="BQ57" s="222">
        <v>51</v>
      </c>
      <c r="BR57" s="223"/>
      <c r="BS57" s="815"/>
      <c r="BT57" s="816"/>
      <c r="BU57" s="816"/>
      <c r="BV57" s="816"/>
      <c r="BW57" s="816"/>
      <c r="BX57" s="816"/>
      <c r="BY57" s="816"/>
      <c r="BZ57" s="816"/>
      <c r="CA57" s="816"/>
      <c r="CB57" s="816"/>
      <c r="CC57" s="816"/>
      <c r="CD57" s="816"/>
      <c r="CE57" s="816"/>
      <c r="CF57" s="816"/>
      <c r="CG57" s="817"/>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815"/>
      <c r="DW57" s="816"/>
      <c r="DX57" s="816"/>
      <c r="DY57" s="816"/>
      <c r="DZ57" s="821"/>
      <c r="EA57" s="214"/>
    </row>
    <row r="58" spans="1:131" ht="26.25" customHeight="1" x14ac:dyDescent="0.2">
      <c r="A58" s="222">
        <v>31</v>
      </c>
      <c r="B58" s="822"/>
      <c r="C58" s="823"/>
      <c r="D58" s="823"/>
      <c r="E58" s="823"/>
      <c r="F58" s="823"/>
      <c r="G58" s="823"/>
      <c r="H58" s="823"/>
      <c r="I58" s="823"/>
      <c r="J58" s="823"/>
      <c r="K58" s="823"/>
      <c r="L58" s="823"/>
      <c r="M58" s="823"/>
      <c r="N58" s="823"/>
      <c r="O58" s="823"/>
      <c r="P58" s="824"/>
      <c r="Q58" s="877"/>
      <c r="R58" s="878"/>
      <c r="S58" s="878"/>
      <c r="T58" s="878"/>
      <c r="U58" s="878"/>
      <c r="V58" s="878"/>
      <c r="W58" s="878"/>
      <c r="X58" s="878"/>
      <c r="Y58" s="878"/>
      <c r="Z58" s="878"/>
      <c r="AA58" s="878"/>
      <c r="AB58" s="878"/>
      <c r="AC58" s="878"/>
      <c r="AD58" s="878"/>
      <c r="AE58" s="879"/>
      <c r="AF58" s="828"/>
      <c r="AG58" s="829"/>
      <c r="AH58" s="829"/>
      <c r="AI58" s="829"/>
      <c r="AJ58" s="830"/>
      <c r="AK58" s="881"/>
      <c r="AL58" s="878"/>
      <c r="AM58" s="878"/>
      <c r="AN58" s="878"/>
      <c r="AO58" s="878"/>
      <c r="AP58" s="878"/>
      <c r="AQ58" s="878"/>
      <c r="AR58" s="878"/>
      <c r="AS58" s="878"/>
      <c r="AT58" s="878"/>
      <c r="AU58" s="878"/>
      <c r="AV58" s="878"/>
      <c r="AW58" s="878"/>
      <c r="AX58" s="878"/>
      <c r="AY58" s="878"/>
      <c r="AZ58" s="880"/>
      <c r="BA58" s="880"/>
      <c r="BB58" s="880"/>
      <c r="BC58" s="880"/>
      <c r="BD58" s="880"/>
      <c r="BE58" s="874"/>
      <c r="BF58" s="874"/>
      <c r="BG58" s="874"/>
      <c r="BH58" s="874"/>
      <c r="BI58" s="875"/>
      <c r="BJ58" s="216"/>
      <c r="BK58" s="216"/>
      <c r="BL58" s="216"/>
      <c r="BM58" s="216"/>
      <c r="BN58" s="216"/>
      <c r="BO58" s="225"/>
      <c r="BP58" s="225"/>
      <c r="BQ58" s="222">
        <v>52</v>
      </c>
      <c r="BR58" s="223"/>
      <c r="BS58" s="815"/>
      <c r="BT58" s="816"/>
      <c r="BU58" s="816"/>
      <c r="BV58" s="816"/>
      <c r="BW58" s="816"/>
      <c r="BX58" s="816"/>
      <c r="BY58" s="816"/>
      <c r="BZ58" s="816"/>
      <c r="CA58" s="816"/>
      <c r="CB58" s="816"/>
      <c r="CC58" s="816"/>
      <c r="CD58" s="816"/>
      <c r="CE58" s="816"/>
      <c r="CF58" s="816"/>
      <c r="CG58" s="817"/>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815"/>
      <c r="DW58" s="816"/>
      <c r="DX58" s="816"/>
      <c r="DY58" s="816"/>
      <c r="DZ58" s="821"/>
      <c r="EA58" s="214"/>
    </row>
    <row r="59" spans="1:131" ht="26.25" customHeight="1" x14ac:dyDescent="0.2">
      <c r="A59" s="222">
        <v>32</v>
      </c>
      <c r="B59" s="822"/>
      <c r="C59" s="823"/>
      <c r="D59" s="823"/>
      <c r="E59" s="823"/>
      <c r="F59" s="823"/>
      <c r="G59" s="823"/>
      <c r="H59" s="823"/>
      <c r="I59" s="823"/>
      <c r="J59" s="823"/>
      <c r="K59" s="823"/>
      <c r="L59" s="823"/>
      <c r="M59" s="823"/>
      <c r="N59" s="823"/>
      <c r="O59" s="823"/>
      <c r="P59" s="824"/>
      <c r="Q59" s="877"/>
      <c r="R59" s="878"/>
      <c r="S59" s="878"/>
      <c r="T59" s="878"/>
      <c r="U59" s="878"/>
      <c r="V59" s="878"/>
      <c r="W59" s="878"/>
      <c r="X59" s="878"/>
      <c r="Y59" s="878"/>
      <c r="Z59" s="878"/>
      <c r="AA59" s="878"/>
      <c r="AB59" s="878"/>
      <c r="AC59" s="878"/>
      <c r="AD59" s="878"/>
      <c r="AE59" s="879"/>
      <c r="AF59" s="828"/>
      <c r="AG59" s="829"/>
      <c r="AH59" s="829"/>
      <c r="AI59" s="829"/>
      <c r="AJ59" s="830"/>
      <c r="AK59" s="881"/>
      <c r="AL59" s="878"/>
      <c r="AM59" s="878"/>
      <c r="AN59" s="878"/>
      <c r="AO59" s="878"/>
      <c r="AP59" s="878"/>
      <c r="AQ59" s="878"/>
      <c r="AR59" s="878"/>
      <c r="AS59" s="878"/>
      <c r="AT59" s="878"/>
      <c r="AU59" s="878"/>
      <c r="AV59" s="878"/>
      <c r="AW59" s="878"/>
      <c r="AX59" s="878"/>
      <c r="AY59" s="878"/>
      <c r="AZ59" s="880"/>
      <c r="BA59" s="880"/>
      <c r="BB59" s="880"/>
      <c r="BC59" s="880"/>
      <c r="BD59" s="880"/>
      <c r="BE59" s="874"/>
      <c r="BF59" s="874"/>
      <c r="BG59" s="874"/>
      <c r="BH59" s="874"/>
      <c r="BI59" s="875"/>
      <c r="BJ59" s="216"/>
      <c r="BK59" s="216"/>
      <c r="BL59" s="216"/>
      <c r="BM59" s="216"/>
      <c r="BN59" s="216"/>
      <c r="BO59" s="225"/>
      <c r="BP59" s="225"/>
      <c r="BQ59" s="222">
        <v>53</v>
      </c>
      <c r="BR59" s="223"/>
      <c r="BS59" s="815"/>
      <c r="BT59" s="816"/>
      <c r="BU59" s="816"/>
      <c r="BV59" s="816"/>
      <c r="BW59" s="816"/>
      <c r="BX59" s="816"/>
      <c r="BY59" s="816"/>
      <c r="BZ59" s="816"/>
      <c r="CA59" s="816"/>
      <c r="CB59" s="816"/>
      <c r="CC59" s="816"/>
      <c r="CD59" s="816"/>
      <c r="CE59" s="816"/>
      <c r="CF59" s="816"/>
      <c r="CG59" s="817"/>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815"/>
      <c r="DW59" s="816"/>
      <c r="DX59" s="816"/>
      <c r="DY59" s="816"/>
      <c r="DZ59" s="821"/>
      <c r="EA59" s="214"/>
    </row>
    <row r="60" spans="1:131" ht="26.25" customHeight="1" x14ac:dyDescent="0.2">
      <c r="A60" s="222">
        <v>33</v>
      </c>
      <c r="B60" s="822"/>
      <c r="C60" s="823"/>
      <c r="D60" s="823"/>
      <c r="E60" s="823"/>
      <c r="F60" s="823"/>
      <c r="G60" s="823"/>
      <c r="H60" s="823"/>
      <c r="I60" s="823"/>
      <c r="J60" s="823"/>
      <c r="K60" s="823"/>
      <c r="L60" s="823"/>
      <c r="M60" s="823"/>
      <c r="N60" s="823"/>
      <c r="O60" s="823"/>
      <c r="P60" s="824"/>
      <c r="Q60" s="877"/>
      <c r="R60" s="878"/>
      <c r="S60" s="878"/>
      <c r="T60" s="878"/>
      <c r="U60" s="878"/>
      <c r="V60" s="878"/>
      <c r="W60" s="878"/>
      <c r="X60" s="878"/>
      <c r="Y60" s="878"/>
      <c r="Z60" s="878"/>
      <c r="AA60" s="878"/>
      <c r="AB60" s="878"/>
      <c r="AC60" s="878"/>
      <c r="AD60" s="878"/>
      <c r="AE60" s="879"/>
      <c r="AF60" s="828"/>
      <c r="AG60" s="829"/>
      <c r="AH60" s="829"/>
      <c r="AI60" s="829"/>
      <c r="AJ60" s="830"/>
      <c r="AK60" s="881"/>
      <c r="AL60" s="878"/>
      <c r="AM60" s="878"/>
      <c r="AN60" s="878"/>
      <c r="AO60" s="878"/>
      <c r="AP60" s="878"/>
      <c r="AQ60" s="878"/>
      <c r="AR60" s="878"/>
      <c r="AS60" s="878"/>
      <c r="AT60" s="878"/>
      <c r="AU60" s="878"/>
      <c r="AV60" s="878"/>
      <c r="AW60" s="878"/>
      <c r="AX60" s="878"/>
      <c r="AY60" s="878"/>
      <c r="AZ60" s="880"/>
      <c r="BA60" s="880"/>
      <c r="BB60" s="880"/>
      <c r="BC60" s="880"/>
      <c r="BD60" s="880"/>
      <c r="BE60" s="874"/>
      <c r="BF60" s="874"/>
      <c r="BG60" s="874"/>
      <c r="BH60" s="874"/>
      <c r="BI60" s="875"/>
      <c r="BJ60" s="216"/>
      <c r="BK60" s="216"/>
      <c r="BL60" s="216"/>
      <c r="BM60" s="216"/>
      <c r="BN60" s="216"/>
      <c r="BO60" s="225"/>
      <c r="BP60" s="225"/>
      <c r="BQ60" s="222">
        <v>54</v>
      </c>
      <c r="BR60" s="223"/>
      <c r="BS60" s="815"/>
      <c r="BT60" s="816"/>
      <c r="BU60" s="816"/>
      <c r="BV60" s="816"/>
      <c r="BW60" s="816"/>
      <c r="BX60" s="816"/>
      <c r="BY60" s="816"/>
      <c r="BZ60" s="816"/>
      <c r="CA60" s="816"/>
      <c r="CB60" s="816"/>
      <c r="CC60" s="816"/>
      <c r="CD60" s="816"/>
      <c r="CE60" s="816"/>
      <c r="CF60" s="816"/>
      <c r="CG60" s="817"/>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815"/>
      <c r="DW60" s="816"/>
      <c r="DX60" s="816"/>
      <c r="DY60" s="816"/>
      <c r="DZ60" s="821"/>
      <c r="EA60" s="214"/>
    </row>
    <row r="61" spans="1:131" ht="26.25" customHeight="1" thickBot="1" x14ac:dyDescent="0.25">
      <c r="A61" s="222">
        <v>34</v>
      </c>
      <c r="B61" s="822"/>
      <c r="C61" s="823"/>
      <c r="D61" s="823"/>
      <c r="E61" s="823"/>
      <c r="F61" s="823"/>
      <c r="G61" s="823"/>
      <c r="H61" s="823"/>
      <c r="I61" s="823"/>
      <c r="J61" s="823"/>
      <c r="K61" s="823"/>
      <c r="L61" s="823"/>
      <c r="M61" s="823"/>
      <c r="N61" s="823"/>
      <c r="O61" s="823"/>
      <c r="P61" s="824"/>
      <c r="Q61" s="877"/>
      <c r="R61" s="878"/>
      <c r="S61" s="878"/>
      <c r="T61" s="878"/>
      <c r="U61" s="878"/>
      <c r="V61" s="878"/>
      <c r="W61" s="878"/>
      <c r="X61" s="878"/>
      <c r="Y61" s="878"/>
      <c r="Z61" s="878"/>
      <c r="AA61" s="878"/>
      <c r="AB61" s="878"/>
      <c r="AC61" s="878"/>
      <c r="AD61" s="878"/>
      <c r="AE61" s="879"/>
      <c r="AF61" s="828"/>
      <c r="AG61" s="829"/>
      <c r="AH61" s="829"/>
      <c r="AI61" s="829"/>
      <c r="AJ61" s="830"/>
      <c r="AK61" s="881"/>
      <c r="AL61" s="878"/>
      <c r="AM61" s="878"/>
      <c r="AN61" s="878"/>
      <c r="AO61" s="878"/>
      <c r="AP61" s="878"/>
      <c r="AQ61" s="878"/>
      <c r="AR61" s="878"/>
      <c r="AS61" s="878"/>
      <c r="AT61" s="878"/>
      <c r="AU61" s="878"/>
      <c r="AV61" s="878"/>
      <c r="AW61" s="878"/>
      <c r="AX61" s="878"/>
      <c r="AY61" s="878"/>
      <c r="AZ61" s="880"/>
      <c r="BA61" s="880"/>
      <c r="BB61" s="880"/>
      <c r="BC61" s="880"/>
      <c r="BD61" s="880"/>
      <c r="BE61" s="874"/>
      <c r="BF61" s="874"/>
      <c r="BG61" s="874"/>
      <c r="BH61" s="874"/>
      <c r="BI61" s="875"/>
      <c r="BJ61" s="216"/>
      <c r="BK61" s="216"/>
      <c r="BL61" s="216"/>
      <c r="BM61" s="216"/>
      <c r="BN61" s="216"/>
      <c r="BO61" s="225"/>
      <c r="BP61" s="225"/>
      <c r="BQ61" s="222">
        <v>55</v>
      </c>
      <c r="BR61" s="223"/>
      <c r="BS61" s="815"/>
      <c r="BT61" s="816"/>
      <c r="BU61" s="816"/>
      <c r="BV61" s="816"/>
      <c r="BW61" s="816"/>
      <c r="BX61" s="816"/>
      <c r="BY61" s="816"/>
      <c r="BZ61" s="816"/>
      <c r="CA61" s="816"/>
      <c r="CB61" s="816"/>
      <c r="CC61" s="816"/>
      <c r="CD61" s="816"/>
      <c r="CE61" s="816"/>
      <c r="CF61" s="816"/>
      <c r="CG61" s="817"/>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815"/>
      <c r="DW61" s="816"/>
      <c r="DX61" s="816"/>
      <c r="DY61" s="816"/>
      <c r="DZ61" s="821"/>
      <c r="EA61" s="214"/>
    </row>
    <row r="62" spans="1:131" ht="26.25" customHeight="1" x14ac:dyDescent="0.2">
      <c r="A62" s="222">
        <v>35</v>
      </c>
      <c r="B62" s="822"/>
      <c r="C62" s="823"/>
      <c r="D62" s="823"/>
      <c r="E62" s="823"/>
      <c r="F62" s="823"/>
      <c r="G62" s="823"/>
      <c r="H62" s="823"/>
      <c r="I62" s="823"/>
      <c r="J62" s="823"/>
      <c r="K62" s="823"/>
      <c r="L62" s="823"/>
      <c r="M62" s="823"/>
      <c r="N62" s="823"/>
      <c r="O62" s="823"/>
      <c r="P62" s="824"/>
      <c r="Q62" s="877"/>
      <c r="R62" s="878"/>
      <c r="S62" s="878"/>
      <c r="T62" s="878"/>
      <c r="U62" s="878"/>
      <c r="V62" s="878"/>
      <c r="W62" s="878"/>
      <c r="X62" s="878"/>
      <c r="Y62" s="878"/>
      <c r="Z62" s="878"/>
      <c r="AA62" s="878"/>
      <c r="AB62" s="878"/>
      <c r="AC62" s="878"/>
      <c r="AD62" s="878"/>
      <c r="AE62" s="879"/>
      <c r="AF62" s="828"/>
      <c r="AG62" s="829"/>
      <c r="AH62" s="829"/>
      <c r="AI62" s="829"/>
      <c r="AJ62" s="830"/>
      <c r="AK62" s="881"/>
      <c r="AL62" s="878"/>
      <c r="AM62" s="878"/>
      <c r="AN62" s="878"/>
      <c r="AO62" s="878"/>
      <c r="AP62" s="878"/>
      <c r="AQ62" s="878"/>
      <c r="AR62" s="878"/>
      <c r="AS62" s="878"/>
      <c r="AT62" s="878"/>
      <c r="AU62" s="878"/>
      <c r="AV62" s="878"/>
      <c r="AW62" s="878"/>
      <c r="AX62" s="878"/>
      <c r="AY62" s="878"/>
      <c r="AZ62" s="880"/>
      <c r="BA62" s="880"/>
      <c r="BB62" s="880"/>
      <c r="BC62" s="880"/>
      <c r="BD62" s="880"/>
      <c r="BE62" s="874"/>
      <c r="BF62" s="874"/>
      <c r="BG62" s="874"/>
      <c r="BH62" s="874"/>
      <c r="BI62" s="875"/>
      <c r="BJ62" s="889" t="s">
        <v>412</v>
      </c>
      <c r="BK62" s="848"/>
      <c r="BL62" s="848"/>
      <c r="BM62" s="848"/>
      <c r="BN62" s="849"/>
      <c r="BO62" s="225"/>
      <c r="BP62" s="225"/>
      <c r="BQ62" s="222">
        <v>56</v>
      </c>
      <c r="BR62" s="223"/>
      <c r="BS62" s="815"/>
      <c r="BT62" s="816"/>
      <c r="BU62" s="816"/>
      <c r="BV62" s="816"/>
      <c r="BW62" s="816"/>
      <c r="BX62" s="816"/>
      <c r="BY62" s="816"/>
      <c r="BZ62" s="816"/>
      <c r="CA62" s="816"/>
      <c r="CB62" s="816"/>
      <c r="CC62" s="816"/>
      <c r="CD62" s="816"/>
      <c r="CE62" s="816"/>
      <c r="CF62" s="816"/>
      <c r="CG62" s="817"/>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815"/>
      <c r="DW62" s="816"/>
      <c r="DX62" s="816"/>
      <c r="DY62" s="816"/>
      <c r="DZ62" s="821"/>
      <c r="EA62" s="214"/>
    </row>
    <row r="63" spans="1:131" ht="26.25" customHeight="1" thickBot="1" x14ac:dyDescent="0.25">
      <c r="A63" s="224" t="s">
        <v>387</v>
      </c>
      <c r="B63" s="831" t="s">
        <v>413</v>
      </c>
      <c r="C63" s="832"/>
      <c r="D63" s="832"/>
      <c r="E63" s="832"/>
      <c r="F63" s="832"/>
      <c r="G63" s="832"/>
      <c r="H63" s="832"/>
      <c r="I63" s="832"/>
      <c r="J63" s="832"/>
      <c r="K63" s="832"/>
      <c r="L63" s="832"/>
      <c r="M63" s="832"/>
      <c r="N63" s="832"/>
      <c r="O63" s="832"/>
      <c r="P63" s="833"/>
      <c r="Q63" s="882"/>
      <c r="R63" s="883"/>
      <c r="S63" s="883"/>
      <c r="T63" s="883"/>
      <c r="U63" s="883"/>
      <c r="V63" s="883"/>
      <c r="W63" s="883"/>
      <c r="X63" s="883"/>
      <c r="Y63" s="883"/>
      <c r="Z63" s="883"/>
      <c r="AA63" s="883"/>
      <c r="AB63" s="883"/>
      <c r="AC63" s="883"/>
      <c r="AD63" s="883"/>
      <c r="AE63" s="884"/>
      <c r="AF63" s="885">
        <v>3574</v>
      </c>
      <c r="AG63" s="886"/>
      <c r="AH63" s="886"/>
      <c r="AI63" s="886"/>
      <c r="AJ63" s="887"/>
      <c r="AK63" s="888"/>
      <c r="AL63" s="883"/>
      <c r="AM63" s="883"/>
      <c r="AN63" s="883"/>
      <c r="AO63" s="883"/>
      <c r="AP63" s="886">
        <v>11152</v>
      </c>
      <c r="AQ63" s="886"/>
      <c r="AR63" s="886"/>
      <c r="AS63" s="886"/>
      <c r="AT63" s="886"/>
      <c r="AU63" s="886">
        <v>4614</v>
      </c>
      <c r="AV63" s="886"/>
      <c r="AW63" s="886"/>
      <c r="AX63" s="886"/>
      <c r="AY63" s="886"/>
      <c r="AZ63" s="890"/>
      <c r="BA63" s="890"/>
      <c r="BB63" s="890"/>
      <c r="BC63" s="890"/>
      <c r="BD63" s="890"/>
      <c r="BE63" s="891"/>
      <c r="BF63" s="891"/>
      <c r="BG63" s="891"/>
      <c r="BH63" s="891"/>
      <c r="BI63" s="892"/>
      <c r="BJ63" s="893" t="s">
        <v>414</v>
      </c>
      <c r="BK63" s="894"/>
      <c r="BL63" s="894"/>
      <c r="BM63" s="894"/>
      <c r="BN63" s="895"/>
      <c r="BO63" s="225"/>
      <c r="BP63" s="225"/>
      <c r="BQ63" s="222">
        <v>57</v>
      </c>
      <c r="BR63" s="223"/>
      <c r="BS63" s="815"/>
      <c r="BT63" s="816"/>
      <c r="BU63" s="816"/>
      <c r="BV63" s="816"/>
      <c r="BW63" s="816"/>
      <c r="BX63" s="816"/>
      <c r="BY63" s="816"/>
      <c r="BZ63" s="816"/>
      <c r="CA63" s="816"/>
      <c r="CB63" s="816"/>
      <c r="CC63" s="816"/>
      <c r="CD63" s="816"/>
      <c r="CE63" s="816"/>
      <c r="CF63" s="816"/>
      <c r="CG63" s="817"/>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815"/>
      <c r="DW63" s="816"/>
      <c r="DX63" s="816"/>
      <c r="DY63" s="816"/>
      <c r="DZ63" s="821"/>
      <c r="EA63" s="214"/>
    </row>
    <row r="64" spans="1:131" ht="26.25" customHeight="1" x14ac:dyDescent="0.2">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815"/>
      <c r="BT64" s="816"/>
      <c r="BU64" s="816"/>
      <c r="BV64" s="816"/>
      <c r="BW64" s="816"/>
      <c r="BX64" s="816"/>
      <c r="BY64" s="816"/>
      <c r="BZ64" s="816"/>
      <c r="CA64" s="816"/>
      <c r="CB64" s="816"/>
      <c r="CC64" s="816"/>
      <c r="CD64" s="816"/>
      <c r="CE64" s="816"/>
      <c r="CF64" s="816"/>
      <c r="CG64" s="817"/>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815"/>
      <c r="DW64" s="816"/>
      <c r="DX64" s="816"/>
      <c r="DY64" s="816"/>
      <c r="DZ64" s="821"/>
      <c r="EA64" s="214"/>
    </row>
    <row r="65" spans="1:131" ht="26.25" customHeight="1" thickBot="1" x14ac:dyDescent="0.25">
      <c r="A65" s="216" t="s">
        <v>415</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815"/>
      <c r="BT65" s="816"/>
      <c r="BU65" s="816"/>
      <c r="BV65" s="816"/>
      <c r="BW65" s="816"/>
      <c r="BX65" s="816"/>
      <c r="BY65" s="816"/>
      <c r="BZ65" s="816"/>
      <c r="CA65" s="816"/>
      <c r="CB65" s="816"/>
      <c r="CC65" s="816"/>
      <c r="CD65" s="816"/>
      <c r="CE65" s="816"/>
      <c r="CF65" s="816"/>
      <c r="CG65" s="817"/>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815"/>
      <c r="DW65" s="816"/>
      <c r="DX65" s="816"/>
      <c r="DY65" s="816"/>
      <c r="DZ65" s="821"/>
      <c r="EA65" s="214"/>
    </row>
    <row r="66" spans="1:131" ht="26.25" customHeight="1" x14ac:dyDescent="0.2">
      <c r="A66" s="769" t="s">
        <v>416</v>
      </c>
      <c r="B66" s="770"/>
      <c r="C66" s="770"/>
      <c r="D66" s="770"/>
      <c r="E66" s="770"/>
      <c r="F66" s="770"/>
      <c r="G66" s="770"/>
      <c r="H66" s="770"/>
      <c r="I66" s="770"/>
      <c r="J66" s="770"/>
      <c r="K66" s="770"/>
      <c r="L66" s="770"/>
      <c r="M66" s="770"/>
      <c r="N66" s="770"/>
      <c r="O66" s="770"/>
      <c r="P66" s="771"/>
      <c r="Q66" s="775" t="s">
        <v>417</v>
      </c>
      <c r="R66" s="776"/>
      <c r="S66" s="776"/>
      <c r="T66" s="776"/>
      <c r="U66" s="777"/>
      <c r="V66" s="775" t="s">
        <v>418</v>
      </c>
      <c r="W66" s="776"/>
      <c r="X66" s="776"/>
      <c r="Y66" s="776"/>
      <c r="Z66" s="777"/>
      <c r="AA66" s="775" t="s">
        <v>393</v>
      </c>
      <c r="AB66" s="776"/>
      <c r="AC66" s="776"/>
      <c r="AD66" s="776"/>
      <c r="AE66" s="777"/>
      <c r="AF66" s="896" t="s">
        <v>394</v>
      </c>
      <c r="AG66" s="857"/>
      <c r="AH66" s="857"/>
      <c r="AI66" s="857"/>
      <c r="AJ66" s="897"/>
      <c r="AK66" s="775" t="s">
        <v>395</v>
      </c>
      <c r="AL66" s="770"/>
      <c r="AM66" s="770"/>
      <c r="AN66" s="770"/>
      <c r="AO66" s="771"/>
      <c r="AP66" s="775" t="s">
        <v>396</v>
      </c>
      <c r="AQ66" s="776"/>
      <c r="AR66" s="776"/>
      <c r="AS66" s="776"/>
      <c r="AT66" s="777"/>
      <c r="AU66" s="775" t="s">
        <v>419</v>
      </c>
      <c r="AV66" s="776"/>
      <c r="AW66" s="776"/>
      <c r="AX66" s="776"/>
      <c r="AY66" s="777"/>
      <c r="AZ66" s="775" t="s">
        <v>375</v>
      </c>
      <c r="BA66" s="776"/>
      <c r="BB66" s="776"/>
      <c r="BC66" s="776"/>
      <c r="BD66" s="782"/>
      <c r="BE66" s="225"/>
      <c r="BF66" s="225"/>
      <c r="BG66" s="225"/>
      <c r="BH66" s="225"/>
      <c r="BI66" s="225"/>
      <c r="BJ66" s="225"/>
      <c r="BK66" s="225"/>
      <c r="BL66" s="225"/>
      <c r="BM66" s="225"/>
      <c r="BN66" s="225"/>
      <c r="BO66" s="225"/>
      <c r="BP66" s="225"/>
      <c r="BQ66" s="222">
        <v>60</v>
      </c>
      <c r="BR66" s="227"/>
      <c r="BS66" s="901"/>
      <c r="BT66" s="902"/>
      <c r="BU66" s="902"/>
      <c r="BV66" s="902"/>
      <c r="BW66" s="902"/>
      <c r="BX66" s="902"/>
      <c r="BY66" s="902"/>
      <c r="BZ66" s="902"/>
      <c r="CA66" s="902"/>
      <c r="CB66" s="902"/>
      <c r="CC66" s="902"/>
      <c r="CD66" s="902"/>
      <c r="CE66" s="902"/>
      <c r="CF66" s="902"/>
      <c r="CG66" s="907"/>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14"/>
    </row>
    <row r="67" spans="1:131" ht="26.25" customHeight="1" thickBot="1" x14ac:dyDescent="0.25">
      <c r="A67" s="772"/>
      <c r="B67" s="773"/>
      <c r="C67" s="773"/>
      <c r="D67" s="773"/>
      <c r="E67" s="773"/>
      <c r="F67" s="773"/>
      <c r="G67" s="773"/>
      <c r="H67" s="773"/>
      <c r="I67" s="773"/>
      <c r="J67" s="773"/>
      <c r="K67" s="773"/>
      <c r="L67" s="773"/>
      <c r="M67" s="773"/>
      <c r="N67" s="773"/>
      <c r="O67" s="773"/>
      <c r="P67" s="774"/>
      <c r="Q67" s="778"/>
      <c r="R67" s="779"/>
      <c r="S67" s="779"/>
      <c r="T67" s="779"/>
      <c r="U67" s="780"/>
      <c r="V67" s="778"/>
      <c r="W67" s="779"/>
      <c r="X67" s="779"/>
      <c r="Y67" s="779"/>
      <c r="Z67" s="780"/>
      <c r="AA67" s="778"/>
      <c r="AB67" s="779"/>
      <c r="AC67" s="779"/>
      <c r="AD67" s="779"/>
      <c r="AE67" s="780"/>
      <c r="AF67" s="898"/>
      <c r="AG67" s="860"/>
      <c r="AH67" s="860"/>
      <c r="AI67" s="860"/>
      <c r="AJ67" s="899"/>
      <c r="AK67" s="900"/>
      <c r="AL67" s="773"/>
      <c r="AM67" s="773"/>
      <c r="AN67" s="773"/>
      <c r="AO67" s="774"/>
      <c r="AP67" s="778"/>
      <c r="AQ67" s="779"/>
      <c r="AR67" s="779"/>
      <c r="AS67" s="779"/>
      <c r="AT67" s="780"/>
      <c r="AU67" s="778"/>
      <c r="AV67" s="779"/>
      <c r="AW67" s="779"/>
      <c r="AX67" s="779"/>
      <c r="AY67" s="780"/>
      <c r="AZ67" s="778"/>
      <c r="BA67" s="779"/>
      <c r="BB67" s="779"/>
      <c r="BC67" s="779"/>
      <c r="BD67" s="784"/>
      <c r="BE67" s="225"/>
      <c r="BF67" s="225"/>
      <c r="BG67" s="225"/>
      <c r="BH67" s="225"/>
      <c r="BI67" s="225"/>
      <c r="BJ67" s="225"/>
      <c r="BK67" s="225"/>
      <c r="BL67" s="225"/>
      <c r="BM67" s="225"/>
      <c r="BN67" s="225"/>
      <c r="BO67" s="225"/>
      <c r="BP67" s="225"/>
      <c r="BQ67" s="222">
        <v>61</v>
      </c>
      <c r="BR67" s="227"/>
      <c r="BS67" s="901"/>
      <c r="BT67" s="902"/>
      <c r="BU67" s="902"/>
      <c r="BV67" s="902"/>
      <c r="BW67" s="902"/>
      <c r="BX67" s="902"/>
      <c r="BY67" s="902"/>
      <c r="BZ67" s="902"/>
      <c r="CA67" s="902"/>
      <c r="CB67" s="902"/>
      <c r="CC67" s="902"/>
      <c r="CD67" s="902"/>
      <c r="CE67" s="902"/>
      <c r="CF67" s="902"/>
      <c r="CG67" s="907"/>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14"/>
    </row>
    <row r="68" spans="1:131" ht="26.25" customHeight="1" thickTop="1" x14ac:dyDescent="0.2">
      <c r="A68" s="220">
        <v>1</v>
      </c>
      <c r="B68" s="911" t="s">
        <v>582</v>
      </c>
      <c r="C68" s="912"/>
      <c r="D68" s="912"/>
      <c r="E68" s="912"/>
      <c r="F68" s="912"/>
      <c r="G68" s="912"/>
      <c r="H68" s="912"/>
      <c r="I68" s="912"/>
      <c r="J68" s="912"/>
      <c r="K68" s="912"/>
      <c r="L68" s="912"/>
      <c r="M68" s="912"/>
      <c r="N68" s="912"/>
      <c r="O68" s="912"/>
      <c r="P68" s="913"/>
      <c r="Q68" s="914">
        <v>478</v>
      </c>
      <c r="R68" s="908"/>
      <c r="S68" s="908"/>
      <c r="T68" s="908"/>
      <c r="U68" s="908"/>
      <c r="V68" s="908">
        <v>452</v>
      </c>
      <c r="W68" s="908"/>
      <c r="X68" s="908"/>
      <c r="Y68" s="908"/>
      <c r="Z68" s="908"/>
      <c r="AA68" s="908">
        <v>26</v>
      </c>
      <c r="AB68" s="908"/>
      <c r="AC68" s="908"/>
      <c r="AD68" s="908"/>
      <c r="AE68" s="908"/>
      <c r="AF68" s="908">
        <v>26</v>
      </c>
      <c r="AG68" s="908"/>
      <c r="AH68" s="908"/>
      <c r="AI68" s="908"/>
      <c r="AJ68" s="908"/>
      <c r="AK68" s="908">
        <v>46</v>
      </c>
      <c r="AL68" s="908"/>
      <c r="AM68" s="908"/>
      <c r="AN68" s="908"/>
      <c r="AO68" s="908"/>
      <c r="AP68" s="908">
        <v>1296</v>
      </c>
      <c r="AQ68" s="908"/>
      <c r="AR68" s="908"/>
      <c r="AS68" s="908"/>
      <c r="AT68" s="908"/>
      <c r="AU68" s="908">
        <v>361</v>
      </c>
      <c r="AV68" s="908"/>
      <c r="AW68" s="908"/>
      <c r="AX68" s="908"/>
      <c r="AY68" s="908"/>
      <c r="AZ68" s="909"/>
      <c r="BA68" s="909"/>
      <c r="BB68" s="909"/>
      <c r="BC68" s="909"/>
      <c r="BD68" s="910"/>
      <c r="BE68" s="225"/>
      <c r="BF68" s="225"/>
      <c r="BG68" s="225"/>
      <c r="BH68" s="225"/>
      <c r="BI68" s="225"/>
      <c r="BJ68" s="225"/>
      <c r="BK68" s="225"/>
      <c r="BL68" s="225"/>
      <c r="BM68" s="225"/>
      <c r="BN68" s="225"/>
      <c r="BO68" s="225"/>
      <c r="BP68" s="225"/>
      <c r="BQ68" s="222">
        <v>62</v>
      </c>
      <c r="BR68" s="227"/>
      <c r="BS68" s="901"/>
      <c r="BT68" s="902"/>
      <c r="BU68" s="902"/>
      <c r="BV68" s="902"/>
      <c r="BW68" s="902"/>
      <c r="BX68" s="902"/>
      <c r="BY68" s="902"/>
      <c r="BZ68" s="902"/>
      <c r="CA68" s="902"/>
      <c r="CB68" s="902"/>
      <c r="CC68" s="902"/>
      <c r="CD68" s="902"/>
      <c r="CE68" s="902"/>
      <c r="CF68" s="902"/>
      <c r="CG68" s="907"/>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14"/>
    </row>
    <row r="69" spans="1:131" ht="26.25" customHeight="1" x14ac:dyDescent="0.2">
      <c r="A69" s="222">
        <v>2</v>
      </c>
      <c r="B69" s="915" t="s">
        <v>583</v>
      </c>
      <c r="C69" s="916"/>
      <c r="D69" s="916"/>
      <c r="E69" s="916"/>
      <c r="F69" s="916"/>
      <c r="G69" s="916"/>
      <c r="H69" s="916"/>
      <c r="I69" s="916"/>
      <c r="J69" s="916"/>
      <c r="K69" s="916"/>
      <c r="L69" s="916"/>
      <c r="M69" s="916"/>
      <c r="N69" s="916"/>
      <c r="O69" s="916"/>
      <c r="P69" s="917"/>
      <c r="Q69" s="918">
        <v>2547</v>
      </c>
      <c r="R69" s="872"/>
      <c r="S69" s="872"/>
      <c r="T69" s="872"/>
      <c r="U69" s="872"/>
      <c r="V69" s="872">
        <v>2265</v>
      </c>
      <c r="W69" s="872"/>
      <c r="X69" s="872"/>
      <c r="Y69" s="872"/>
      <c r="Z69" s="872"/>
      <c r="AA69" s="872">
        <v>282</v>
      </c>
      <c r="AB69" s="872"/>
      <c r="AC69" s="872"/>
      <c r="AD69" s="872"/>
      <c r="AE69" s="872"/>
      <c r="AF69" s="872">
        <v>282</v>
      </c>
      <c r="AG69" s="872"/>
      <c r="AH69" s="872"/>
      <c r="AI69" s="872"/>
      <c r="AJ69" s="872"/>
      <c r="AK69" s="872">
        <v>26</v>
      </c>
      <c r="AL69" s="872"/>
      <c r="AM69" s="872"/>
      <c r="AN69" s="872"/>
      <c r="AO69" s="872"/>
      <c r="AP69" s="872">
        <v>2846</v>
      </c>
      <c r="AQ69" s="872"/>
      <c r="AR69" s="872"/>
      <c r="AS69" s="872"/>
      <c r="AT69" s="872"/>
      <c r="AU69" s="872">
        <v>630</v>
      </c>
      <c r="AV69" s="872"/>
      <c r="AW69" s="872"/>
      <c r="AX69" s="872"/>
      <c r="AY69" s="872"/>
      <c r="AZ69" s="874"/>
      <c r="BA69" s="874"/>
      <c r="BB69" s="874"/>
      <c r="BC69" s="874"/>
      <c r="BD69" s="875"/>
      <c r="BE69" s="225"/>
      <c r="BF69" s="225"/>
      <c r="BG69" s="225"/>
      <c r="BH69" s="225"/>
      <c r="BI69" s="225"/>
      <c r="BJ69" s="225"/>
      <c r="BK69" s="225"/>
      <c r="BL69" s="225"/>
      <c r="BM69" s="225"/>
      <c r="BN69" s="225"/>
      <c r="BO69" s="225"/>
      <c r="BP69" s="225"/>
      <c r="BQ69" s="222">
        <v>63</v>
      </c>
      <c r="BR69" s="227"/>
      <c r="BS69" s="901"/>
      <c r="BT69" s="902"/>
      <c r="BU69" s="902"/>
      <c r="BV69" s="902"/>
      <c r="BW69" s="902"/>
      <c r="BX69" s="902"/>
      <c r="BY69" s="902"/>
      <c r="BZ69" s="902"/>
      <c r="CA69" s="902"/>
      <c r="CB69" s="902"/>
      <c r="CC69" s="902"/>
      <c r="CD69" s="902"/>
      <c r="CE69" s="902"/>
      <c r="CF69" s="902"/>
      <c r="CG69" s="907"/>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14"/>
    </row>
    <row r="70" spans="1:131" ht="26.25" customHeight="1" x14ac:dyDescent="0.2">
      <c r="A70" s="222">
        <v>3</v>
      </c>
      <c r="B70" s="915" t="s">
        <v>584</v>
      </c>
      <c r="C70" s="916"/>
      <c r="D70" s="916"/>
      <c r="E70" s="916"/>
      <c r="F70" s="916"/>
      <c r="G70" s="916"/>
      <c r="H70" s="916"/>
      <c r="I70" s="916"/>
      <c r="J70" s="916"/>
      <c r="K70" s="916"/>
      <c r="L70" s="916"/>
      <c r="M70" s="916"/>
      <c r="N70" s="916"/>
      <c r="O70" s="916"/>
      <c r="P70" s="917"/>
      <c r="Q70" s="918">
        <v>744</v>
      </c>
      <c r="R70" s="872"/>
      <c r="S70" s="872"/>
      <c r="T70" s="872"/>
      <c r="U70" s="872"/>
      <c r="V70" s="872">
        <v>690</v>
      </c>
      <c r="W70" s="872"/>
      <c r="X70" s="872"/>
      <c r="Y70" s="872"/>
      <c r="Z70" s="872"/>
      <c r="AA70" s="872">
        <v>54</v>
      </c>
      <c r="AB70" s="872"/>
      <c r="AC70" s="872"/>
      <c r="AD70" s="872"/>
      <c r="AE70" s="872"/>
      <c r="AF70" s="872">
        <v>54</v>
      </c>
      <c r="AG70" s="872"/>
      <c r="AH70" s="872"/>
      <c r="AI70" s="872"/>
      <c r="AJ70" s="872"/>
      <c r="AK70" s="872">
        <v>95</v>
      </c>
      <c r="AL70" s="872"/>
      <c r="AM70" s="872"/>
      <c r="AN70" s="872"/>
      <c r="AO70" s="872"/>
      <c r="AP70" s="872">
        <v>76</v>
      </c>
      <c r="AQ70" s="872"/>
      <c r="AR70" s="872"/>
      <c r="AS70" s="872"/>
      <c r="AT70" s="872"/>
      <c r="AU70" s="872">
        <v>39</v>
      </c>
      <c r="AV70" s="872"/>
      <c r="AW70" s="872"/>
      <c r="AX70" s="872"/>
      <c r="AY70" s="872"/>
      <c r="AZ70" s="874"/>
      <c r="BA70" s="874"/>
      <c r="BB70" s="874"/>
      <c r="BC70" s="874"/>
      <c r="BD70" s="875"/>
      <c r="BE70" s="225"/>
      <c r="BF70" s="225"/>
      <c r="BG70" s="225"/>
      <c r="BH70" s="225"/>
      <c r="BI70" s="225"/>
      <c r="BJ70" s="225"/>
      <c r="BK70" s="225"/>
      <c r="BL70" s="225"/>
      <c r="BM70" s="225"/>
      <c r="BN70" s="225"/>
      <c r="BO70" s="225"/>
      <c r="BP70" s="225"/>
      <c r="BQ70" s="222">
        <v>64</v>
      </c>
      <c r="BR70" s="227"/>
      <c r="BS70" s="901"/>
      <c r="BT70" s="902"/>
      <c r="BU70" s="902"/>
      <c r="BV70" s="902"/>
      <c r="BW70" s="902"/>
      <c r="BX70" s="902"/>
      <c r="BY70" s="902"/>
      <c r="BZ70" s="902"/>
      <c r="CA70" s="902"/>
      <c r="CB70" s="902"/>
      <c r="CC70" s="902"/>
      <c r="CD70" s="902"/>
      <c r="CE70" s="902"/>
      <c r="CF70" s="902"/>
      <c r="CG70" s="907"/>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14"/>
    </row>
    <row r="71" spans="1:131" ht="26.25" customHeight="1" x14ac:dyDescent="0.2">
      <c r="A71" s="222">
        <v>4</v>
      </c>
      <c r="B71" s="915" t="s">
        <v>585</v>
      </c>
      <c r="C71" s="916"/>
      <c r="D71" s="916"/>
      <c r="E71" s="916"/>
      <c r="F71" s="916"/>
      <c r="G71" s="916"/>
      <c r="H71" s="916"/>
      <c r="I71" s="916"/>
      <c r="J71" s="916"/>
      <c r="K71" s="916"/>
      <c r="L71" s="916"/>
      <c r="M71" s="916"/>
      <c r="N71" s="916"/>
      <c r="O71" s="916"/>
      <c r="P71" s="917"/>
      <c r="Q71" s="918">
        <v>310</v>
      </c>
      <c r="R71" s="872"/>
      <c r="S71" s="872"/>
      <c r="T71" s="872"/>
      <c r="U71" s="872"/>
      <c r="V71" s="872">
        <v>303</v>
      </c>
      <c r="W71" s="872"/>
      <c r="X71" s="872"/>
      <c r="Y71" s="872"/>
      <c r="Z71" s="872"/>
      <c r="AA71" s="872">
        <v>7</v>
      </c>
      <c r="AB71" s="872"/>
      <c r="AC71" s="872"/>
      <c r="AD71" s="872"/>
      <c r="AE71" s="872"/>
      <c r="AF71" s="872">
        <v>7</v>
      </c>
      <c r="AG71" s="872"/>
      <c r="AH71" s="872"/>
      <c r="AI71" s="872"/>
      <c r="AJ71" s="872"/>
      <c r="AK71" s="872">
        <v>66</v>
      </c>
      <c r="AL71" s="872"/>
      <c r="AM71" s="872"/>
      <c r="AN71" s="872"/>
      <c r="AO71" s="872"/>
      <c r="AP71" s="919" t="s">
        <v>595</v>
      </c>
      <c r="AQ71" s="920"/>
      <c r="AR71" s="920"/>
      <c r="AS71" s="920"/>
      <c r="AT71" s="876"/>
      <c r="AU71" s="919" t="s">
        <v>595</v>
      </c>
      <c r="AV71" s="920"/>
      <c r="AW71" s="920"/>
      <c r="AX71" s="920"/>
      <c r="AY71" s="876"/>
      <c r="AZ71" s="874"/>
      <c r="BA71" s="874"/>
      <c r="BB71" s="874"/>
      <c r="BC71" s="874"/>
      <c r="BD71" s="875"/>
      <c r="BE71" s="225"/>
      <c r="BF71" s="225"/>
      <c r="BG71" s="225"/>
      <c r="BH71" s="225"/>
      <c r="BI71" s="225"/>
      <c r="BJ71" s="225"/>
      <c r="BK71" s="225"/>
      <c r="BL71" s="225"/>
      <c r="BM71" s="225"/>
      <c r="BN71" s="225"/>
      <c r="BO71" s="225"/>
      <c r="BP71" s="225"/>
      <c r="BQ71" s="222">
        <v>65</v>
      </c>
      <c r="BR71" s="227"/>
      <c r="BS71" s="901"/>
      <c r="BT71" s="902"/>
      <c r="BU71" s="902"/>
      <c r="BV71" s="902"/>
      <c r="BW71" s="902"/>
      <c r="BX71" s="902"/>
      <c r="BY71" s="902"/>
      <c r="BZ71" s="902"/>
      <c r="CA71" s="902"/>
      <c r="CB71" s="902"/>
      <c r="CC71" s="902"/>
      <c r="CD71" s="902"/>
      <c r="CE71" s="902"/>
      <c r="CF71" s="902"/>
      <c r="CG71" s="907"/>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14"/>
    </row>
    <row r="72" spans="1:131" ht="26.25" customHeight="1" x14ac:dyDescent="0.2">
      <c r="A72" s="222">
        <v>5</v>
      </c>
      <c r="B72" s="915" t="s">
        <v>586</v>
      </c>
      <c r="C72" s="916"/>
      <c r="D72" s="916"/>
      <c r="E72" s="916"/>
      <c r="F72" s="916"/>
      <c r="G72" s="916"/>
      <c r="H72" s="916"/>
      <c r="I72" s="916"/>
      <c r="J72" s="916"/>
      <c r="K72" s="916"/>
      <c r="L72" s="916"/>
      <c r="M72" s="916"/>
      <c r="N72" s="916"/>
      <c r="O72" s="916"/>
      <c r="P72" s="917"/>
      <c r="Q72" s="918">
        <v>32</v>
      </c>
      <c r="R72" s="872"/>
      <c r="S72" s="872"/>
      <c r="T72" s="872"/>
      <c r="U72" s="872"/>
      <c r="V72" s="872">
        <v>31</v>
      </c>
      <c r="W72" s="872"/>
      <c r="X72" s="872"/>
      <c r="Y72" s="872"/>
      <c r="Z72" s="872"/>
      <c r="AA72" s="872">
        <v>2</v>
      </c>
      <c r="AB72" s="872"/>
      <c r="AC72" s="872"/>
      <c r="AD72" s="872"/>
      <c r="AE72" s="872"/>
      <c r="AF72" s="872">
        <v>2</v>
      </c>
      <c r="AG72" s="872"/>
      <c r="AH72" s="872"/>
      <c r="AI72" s="872"/>
      <c r="AJ72" s="872"/>
      <c r="AK72" s="872">
        <v>17</v>
      </c>
      <c r="AL72" s="872"/>
      <c r="AM72" s="872"/>
      <c r="AN72" s="872"/>
      <c r="AO72" s="872"/>
      <c r="AP72" s="919" t="s">
        <v>595</v>
      </c>
      <c r="AQ72" s="920"/>
      <c r="AR72" s="920"/>
      <c r="AS72" s="920"/>
      <c r="AT72" s="876"/>
      <c r="AU72" s="919" t="s">
        <v>595</v>
      </c>
      <c r="AV72" s="920"/>
      <c r="AW72" s="920"/>
      <c r="AX72" s="920"/>
      <c r="AY72" s="876"/>
      <c r="AZ72" s="874"/>
      <c r="BA72" s="874"/>
      <c r="BB72" s="874"/>
      <c r="BC72" s="874"/>
      <c r="BD72" s="875"/>
      <c r="BE72" s="225"/>
      <c r="BF72" s="225"/>
      <c r="BG72" s="225"/>
      <c r="BH72" s="225"/>
      <c r="BI72" s="225"/>
      <c r="BJ72" s="225"/>
      <c r="BK72" s="225"/>
      <c r="BL72" s="225"/>
      <c r="BM72" s="225"/>
      <c r="BN72" s="225"/>
      <c r="BO72" s="225"/>
      <c r="BP72" s="225"/>
      <c r="BQ72" s="222">
        <v>66</v>
      </c>
      <c r="BR72" s="227"/>
      <c r="BS72" s="901"/>
      <c r="BT72" s="902"/>
      <c r="BU72" s="902"/>
      <c r="BV72" s="902"/>
      <c r="BW72" s="902"/>
      <c r="BX72" s="902"/>
      <c r="BY72" s="902"/>
      <c r="BZ72" s="902"/>
      <c r="CA72" s="902"/>
      <c r="CB72" s="902"/>
      <c r="CC72" s="902"/>
      <c r="CD72" s="902"/>
      <c r="CE72" s="902"/>
      <c r="CF72" s="902"/>
      <c r="CG72" s="907"/>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14"/>
    </row>
    <row r="73" spans="1:131" ht="26.25" customHeight="1" x14ac:dyDescent="0.2">
      <c r="A73" s="222">
        <v>6</v>
      </c>
      <c r="B73" s="915" t="s">
        <v>587</v>
      </c>
      <c r="C73" s="916"/>
      <c r="D73" s="916"/>
      <c r="E73" s="916"/>
      <c r="F73" s="916"/>
      <c r="G73" s="916"/>
      <c r="H73" s="916"/>
      <c r="I73" s="916"/>
      <c r="J73" s="916"/>
      <c r="K73" s="916"/>
      <c r="L73" s="916"/>
      <c r="M73" s="916"/>
      <c r="N73" s="916"/>
      <c r="O73" s="916"/>
      <c r="P73" s="917"/>
      <c r="Q73" s="918">
        <v>16</v>
      </c>
      <c r="R73" s="872"/>
      <c r="S73" s="872"/>
      <c r="T73" s="872"/>
      <c r="U73" s="872"/>
      <c r="V73" s="872">
        <v>9</v>
      </c>
      <c r="W73" s="872"/>
      <c r="X73" s="872"/>
      <c r="Y73" s="872"/>
      <c r="Z73" s="872"/>
      <c r="AA73" s="872">
        <v>7</v>
      </c>
      <c r="AB73" s="872"/>
      <c r="AC73" s="872"/>
      <c r="AD73" s="872"/>
      <c r="AE73" s="872"/>
      <c r="AF73" s="872">
        <v>7</v>
      </c>
      <c r="AG73" s="872"/>
      <c r="AH73" s="872"/>
      <c r="AI73" s="872"/>
      <c r="AJ73" s="872"/>
      <c r="AK73" s="872" t="s">
        <v>595</v>
      </c>
      <c r="AL73" s="872"/>
      <c r="AM73" s="872"/>
      <c r="AN73" s="872"/>
      <c r="AO73" s="872"/>
      <c r="AP73" s="919" t="s">
        <v>595</v>
      </c>
      <c r="AQ73" s="920"/>
      <c r="AR73" s="920"/>
      <c r="AS73" s="920"/>
      <c r="AT73" s="876"/>
      <c r="AU73" s="919" t="s">
        <v>595</v>
      </c>
      <c r="AV73" s="920"/>
      <c r="AW73" s="920"/>
      <c r="AX73" s="920"/>
      <c r="AY73" s="876"/>
      <c r="AZ73" s="874"/>
      <c r="BA73" s="874"/>
      <c r="BB73" s="874"/>
      <c r="BC73" s="874"/>
      <c r="BD73" s="875"/>
      <c r="BE73" s="225"/>
      <c r="BF73" s="225"/>
      <c r="BG73" s="225"/>
      <c r="BH73" s="225"/>
      <c r="BI73" s="225"/>
      <c r="BJ73" s="225"/>
      <c r="BK73" s="225"/>
      <c r="BL73" s="225"/>
      <c r="BM73" s="225"/>
      <c r="BN73" s="225"/>
      <c r="BO73" s="225"/>
      <c r="BP73" s="225"/>
      <c r="BQ73" s="222">
        <v>67</v>
      </c>
      <c r="BR73" s="227"/>
      <c r="BS73" s="901"/>
      <c r="BT73" s="902"/>
      <c r="BU73" s="902"/>
      <c r="BV73" s="902"/>
      <c r="BW73" s="902"/>
      <c r="BX73" s="902"/>
      <c r="BY73" s="902"/>
      <c r="BZ73" s="902"/>
      <c r="CA73" s="902"/>
      <c r="CB73" s="902"/>
      <c r="CC73" s="902"/>
      <c r="CD73" s="902"/>
      <c r="CE73" s="902"/>
      <c r="CF73" s="902"/>
      <c r="CG73" s="907"/>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14"/>
    </row>
    <row r="74" spans="1:131" ht="26.25" customHeight="1" x14ac:dyDescent="0.2">
      <c r="A74" s="222">
        <v>7</v>
      </c>
      <c r="B74" s="915" t="s">
        <v>588</v>
      </c>
      <c r="C74" s="916"/>
      <c r="D74" s="916"/>
      <c r="E74" s="916"/>
      <c r="F74" s="916"/>
      <c r="G74" s="916"/>
      <c r="H74" s="916"/>
      <c r="I74" s="916"/>
      <c r="J74" s="916"/>
      <c r="K74" s="916"/>
      <c r="L74" s="916"/>
      <c r="M74" s="916"/>
      <c r="N74" s="916"/>
      <c r="O74" s="916"/>
      <c r="P74" s="917"/>
      <c r="Q74" s="918">
        <v>28</v>
      </c>
      <c r="R74" s="872"/>
      <c r="S74" s="872"/>
      <c r="T74" s="872"/>
      <c r="U74" s="872"/>
      <c r="V74" s="872">
        <v>28</v>
      </c>
      <c r="W74" s="872"/>
      <c r="X74" s="872"/>
      <c r="Y74" s="872"/>
      <c r="Z74" s="872"/>
      <c r="AA74" s="872">
        <v>0</v>
      </c>
      <c r="AB74" s="872"/>
      <c r="AC74" s="872"/>
      <c r="AD74" s="872"/>
      <c r="AE74" s="872"/>
      <c r="AF74" s="872">
        <v>0</v>
      </c>
      <c r="AG74" s="872"/>
      <c r="AH74" s="872"/>
      <c r="AI74" s="872"/>
      <c r="AJ74" s="872"/>
      <c r="AK74" s="872">
        <v>2</v>
      </c>
      <c r="AL74" s="872"/>
      <c r="AM74" s="872"/>
      <c r="AN74" s="872"/>
      <c r="AO74" s="872"/>
      <c r="AP74" s="919" t="s">
        <v>595</v>
      </c>
      <c r="AQ74" s="920"/>
      <c r="AR74" s="920"/>
      <c r="AS74" s="920"/>
      <c r="AT74" s="876"/>
      <c r="AU74" s="919" t="s">
        <v>595</v>
      </c>
      <c r="AV74" s="920"/>
      <c r="AW74" s="920"/>
      <c r="AX74" s="920"/>
      <c r="AY74" s="876"/>
      <c r="AZ74" s="874"/>
      <c r="BA74" s="874"/>
      <c r="BB74" s="874"/>
      <c r="BC74" s="874"/>
      <c r="BD74" s="875"/>
      <c r="BE74" s="225"/>
      <c r="BF74" s="225"/>
      <c r="BG74" s="225"/>
      <c r="BH74" s="225"/>
      <c r="BI74" s="225"/>
      <c r="BJ74" s="225"/>
      <c r="BK74" s="225"/>
      <c r="BL74" s="225"/>
      <c r="BM74" s="225"/>
      <c r="BN74" s="225"/>
      <c r="BO74" s="225"/>
      <c r="BP74" s="225"/>
      <c r="BQ74" s="222">
        <v>68</v>
      </c>
      <c r="BR74" s="227"/>
      <c r="BS74" s="901"/>
      <c r="BT74" s="902"/>
      <c r="BU74" s="902"/>
      <c r="BV74" s="902"/>
      <c r="BW74" s="902"/>
      <c r="BX74" s="902"/>
      <c r="BY74" s="902"/>
      <c r="BZ74" s="902"/>
      <c r="CA74" s="902"/>
      <c r="CB74" s="902"/>
      <c r="CC74" s="902"/>
      <c r="CD74" s="902"/>
      <c r="CE74" s="902"/>
      <c r="CF74" s="902"/>
      <c r="CG74" s="907"/>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14"/>
    </row>
    <row r="75" spans="1:131" ht="26.25" customHeight="1" x14ac:dyDescent="0.2">
      <c r="A75" s="222">
        <v>8</v>
      </c>
      <c r="B75" s="915" t="s">
        <v>589</v>
      </c>
      <c r="C75" s="916"/>
      <c r="D75" s="916"/>
      <c r="E75" s="916"/>
      <c r="F75" s="916"/>
      <c r="G75" s="916"/>
      <c r="H75" s="916"/>
      <c r="I75" s="916"/>
      <c r="J75" s="916"/>
      <c r="K75" s="916"/>
      <c r="L75" s="916"/>
      <c r="M75" s="916"/>
      <c r="N75" s="916"/>
      <c r="O75" s="916"/>
      <c r="P75" s="917"/>
      <c r="Q75" s="921">
        <v>37</v>
      </c>
      <c r="R75" s="920"/>
      <c r="S75" s="920"/>
      <c r="T75" s="920"/>
      <c r="U75" s="876"/>
      <c r="V75" s="919">
        <v>34</v>
      </c>
      <c r="W75" s="920"/>
      <c r="X75" s="920"/>
      <c r="Y75" s="920"/>
      <c r="Z75" s="876"/>
      <c r="AA75" s="919">
        <v>3</v>
      </c>
      <c r="AB75" s="920"/>
      <c r="AC75" s="920"/>
      <c r="AD75" s="920"/>
      <c r="AE75" s="876"/>
      <c r="AF75" s="919">
        <v>3</v>
      </c>
      <c r="AG75" s="920"/>
      <c r="AH75" s="920"/>
      <c r="AI75" s="920"/>
      <c r="AJ75" s="876"/>
      <c r="AK75" s="919">
        <v>5</v>
      </c>
      <c r="AL75" s="920"/>
      <c r="AM75" s="920"/>
      <c r="AN75" s="920"/>
      <c r="AO75" s="876"/>
      <c r="AP75" s="919" t="s">
        <v>595</v>
      </c>
      <c r="AQ75" s="920"/>
      <c r="AR75" s="920"/>
      <c r="AS75" s="920"/>
      <c r="AT75" s="876"/>
      <c r="AU75" s="919" t="s">
        <v>595</v>
      </c>
      <c r="AV75" s="920"/>
      <c r="AW75" s="920"/>
      <c r="AX75" s="920"/>
      <c r="AY75" s="876"/>
      <c r="AZ75" s="874"/>
      <c r="BA75" s="874"/>
      <c r="BB75" s="874"/>
      <c r="BC75" s="874"/>
      <c r="BD75" s="875"/>
      <c r="BE75" s="225"/>
      <c r="BF75" s="225"/>
      <c r="BG75" s="225"/>
      <c r="BH75" s="225"/>
      <c r="BI75" s="225"/>
      <c r="BJ75" s="225"/>
      <c r="BK75" s="225"/>
      <c r="BL75" s="225"/>
      <c r="BM75" s="225"/>
      <c r="BN75" s="225"/>
      <c r="BO75" s="225"/>
      <c r="BP75" s="225"/>
      <c r="BQ75" s="222">
        <v>69</v>
      </c>
      <c r="BR75" s="227"/>
      <c r="BS75" s="901"/>
      <c r="BT75" s="902"/>
      <c r="BU75" s="902"/>
      <c r="BV75" s="902"/>
      <c r="BW75" s="902"/>
      <c r="BX75" s="902"/>
      <c r="BY75" s="902"/>
      <c r="BZ75" s="902"/>
      <c r="CA75" s="902"/>
      <c r="CB75" s="902"/>
      <c r="CC75" s="902"/>
      <c r="CD75" s="902"/>
      <c r="CE75" s="902"/>
      <c r="CF75" s="902"/>
      <c r="CG75" s="907"/>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14"/>
    </row>
    <row r="76" spans="1:131" ht="26.25" customHeight="1" x14ac:dyDescent="0.2">
      <c r="A76" s="222">
        <v>9</v>
      </c>
      <c r="B76" s="915" t="s">
        <v>590</v>
      </c>
      <c r="C76" s="916"/>
      <c r="D76" s="916"/>
      <c r="E76" s="916"/>
      <c r="F76" s="916"/>
      <c r="G76" s="916"/>
      <c r="H76" s="916"/>
      <c r="I76" s="916"/>
      <c r="J76" s="916"/>
      <c r="K76" s="916"/>
      <c r="L76" s="916"/>
      <c r="M76" s="916"/>
      <c r="N76" s="916"/>
      <c r="O76" s="916"/>
      <c r="P76" s="917"/>
      <c r="Q76" s="921">
        <v>66</v>
      </c>
      <c r="R76" s="920"/>
      <c r="S76" s="920"/>
      <c r="T76" s="920"/>
      <c r="U76" s="876"/>
      <c r="V76" s="919">
        <v>61</v>
      </c>
      <c r="W76" s="920"/>
      <c r="X76" s="920"/>
      <c r="Y76" s="920"/>
      <c r="Z76" s="876"/>
      <c r="AA76" s="919">
        <v>6</v>
      </c>
      <c r="AB76" s="920"/>
      <c r="AC76" s="920"/>
      <c r="AD76" s="920"/>
      <c r="AE76" s="876"/>
      <c r="AF76" s="919">
        <v>6</v>
      </c>
      <c r="AG76" s="920"/>
      <c r="AH76" s="920"/>
      <c r="AI76" s="920"/>
      <c r="AJ76" s="876"/>
      <c r="AK76" s="919" t="s">
        <v>595</v>
      </c>
      <c r="AL76" s="920"/>
      <c r="AM76" s="920"/>
      <c r="AN76" s="920"/>
      <c r="AO76" s="876"/>
      <c r="AP76" s="919" t="s">
        <v>595</v>
      </c>
      <c r="AQ76" s="920"/>
      <c r="AR76" s="920"/>
      <c r="AS76" s="920"/>
      <c r="AT76" s="876"/>
      <c r="AU76" s="919" t="s">
        <v>595</v>
      </c>
      <c r="AV76" s="920"/>
      <c r="AW76" s="920"/>
      <c r="AX76" s="920"/>
      <c r="AY76" s="876"/>
      <c r="AZ76" s="874"/>
      <c r="BA76" s="874"/>
      <c r="BB76" s="874"/>
      <c r="BC76" s="874"/>
      <c r="BD76" s="875"/>
      <c r="BE76" s="225"/>
      <c r="BF76" s="225"/>
      <c r="BG76" s="225"/>
      <c r="BH76" s="225"/>
      <c r="BI76" s="225"/>
      <c r="BJ76" s="225"/>
      <c r="BK76" s="225"/>
      <c r="BL76" s="225"/>
      <c r="BM76" s="225"/>
      <c r="BN76" s="225"/>
      <c r="BO76" s="225"/>
      <c r="BP76" s="225"/>
      <c r="BQ76" s="222">
        <v>70</v>
      </c>
      <c r="BR76" s="227"/>
      <c r="BS76" s="901"/>
      <c r="BT76" s="902"/>
      <c r="BU76" s="902"/>
      <c r="BV76" s="902"/>
      <c r="BW76" s="902"/>
      <c r="BX76" s="902"/>
      <c r="BY76" s="902"/>
      <c r="BZ76" s="902"/>
      <c r="CA76" s="902"/>
      <c r="CB76" s="902"/>
      <c r="CC76" s="902"/>
      <c r="CD76" s="902"/>
      <c r="CE76" s="902"/>
      <c r="CF76" s="902"/>
      <c r="CG76" s="907"/>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14"/>
    </row>
    <row r="77" spans="1:131" ht="26.25" customHeight="1" x14ac:dyDescent="0.2">
      <c r="A77" s="222">
        <v>10</v>
      </c>
      <c r="B77" s="915" t="s">
        <v>597</v>
      </c>
      <c r="C77" s="916"/>
      <c r="D77" s="916"/>
      <c r="E77" s="916"/>
      <c r="F77" s="916"/>
      <c r="G77" s="916"/>
      <c r="H77" s="916"/>
      <c r="I77" s="916"/>
      <c r="J77" s="916"/>
      <c r="K77" s="916"/>
      <c r="L77" s="916"/>
      <c r="M77" s="916"/>
      <c r="N77" s="916"/>
      <c r="O77" s="916"/>
      <c r="P77" s="917"/>
      <c r="Q77" s="921">
        <v>247756</v>
      </c>
      <c r="R77" s="920"/>
      <c r="S77" s="920"/>
      <c r="T77" s="920"/>
      <c r="U77" s="876"/>
      <c r="V77" s="919">
        <v>239546</v>
      </c>
      <c r="W77" s="920"/>
      <c r="X77" s="920"/>
      <c r="Y77" s="920"/>
      <c r="Z77" s="876"/>
      <c r="AA77" s="919">
        <v>8210</v>
      </c>
      <c r="AB77" s="920"/>
      <c r="AC77" s="920"/>
      <c r="AD77" s="920"/>
      <c r="AE77" s="876"/>
      <c r="AF77" s="919">
        <v>8210</v>
      </c>
      <c r="AG77" s="920"/>
      <c r="AH77" s="920"/>
      <c r="AI77" s="920"/>
      <c r="AJ77" s="876"/>
      <c r="AK77" s="919" t="s">
        <v>595</v>
      </c>
      <c r="AL77" s="920"/>
      <c r="AM77" s="920"/>
      <c r="AN77" s="920"/>
      <c r="AO77" s="876"/>
      <c r="AP77" s="919" t="s">
        <v>595</v>
      </c>
      <c r="AQ77" s="920"/>
      <c r="AR77" s="920"/>
      <c r="AS77" s="920"/>
      <c r="AT77" s="876"/>
      <c r="AU77" s="919" t="s">
        <v>595</v>
      </c>
      <c r="AV77" s="920"/>
      <c r="AW77" s="920"/>
      <c r="AX77" s="920"/>
      <c r="AY77" s="876"/>
      <c r="AZ77" s="874"/>
      <c r="BA77" s="874"/>
      <c r="BB77" s="874"/>
      <c r="BC77" s="874"/>
      <c r="BD77" s="875"/>
      <c r="BE77" s="225"/>
      <c r="BF77" s="225"/>
      <c r="BG77" s="225"/>
      <c r="BH77" s="225"/>
      <c r="BI77" s="225"/>
      <c r="BJ77" s="225"/>
      <c r="BK77" s="225"/>
      <c r="BL77" s="225"/>
      <c r="BM77" s="225"/>
      <c r="BN77" s="225"/>
      <c r="BO77" s="225"/>
      <c r="BP77" s="225"/>
      <c r="BQ77" s="222">
        <v>71</v>
      </c>
      <c r="BR77" s="227"/>
      <c r="BS77" s="901"/>
      <c r="BT77" s="902"/>
      <c r="BU77" s="902"/>
      <c r="BV77" s="902"/>
      <c r="BW77" s="902"/>
      <c r="BX77" s="902"/>
      <c r="BY77" s="902"/>
      <c r="BZ77" s="902"/>
      <c r="CA77" s="902"/>
      <c r="CB77" s="902"/>
      <c r="CC77" s="902"/>
      <c r="CD77" s="902"/>
      <c r="CE77" s="902"/>
      <c r="CF77" s="902"/>
      <c r="CG77" s="907"/>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14"/>
    </row>
    <row r="78" spans="1:131" ht="26.25" customHeight="1" x14ac:dyDescent="0.2">
      <c r="A78" s="222">
        <v>11</v>
      </c>
      <c r="B78" s="915"/>
      <c r="C78" s="916"/>
      <c r="D78" s="916"/>
      <c r="E78" s="916"/>
      <c r="F78" s="916"/>
      <c r="G78" s="916"/>
      <c r="H78" s="916"/>
      <c r="I78" s="916"/>
      <c r="J78" s="916"/>
      <c r="K78" s="916"/>
      <c r="L78" s="916"/>
      <c r="M78" s="916"/>
      <c r="N78" s="916"/>
      <c r="O78" s="916"/>
      <c r="P78" s="917"/>
      <c r="Q78" s="918"/>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874"/>
      <c r="BA78" s="874"/>
      <c r="BB78" s="874"/>
      <c r="BC78" s="874"/>
      <c r="BD78" s="875"/>
      <c r="BE78" s="225"/>
      <c r="BF78" s="225"/>
      <c r="BG78" s="225"/>
      <c r="BH78" s="225"/>
      <c r="BI78" s="225"/>
      <c r="BJ78" s="214"/>
      <c r="BK78" s="214"/>
      <c r="BL78" s="214"/>
      <c r="BM78" s="214"/>
      <c r="BN78" s="214"/>
      <c r="BO78" s="225"/>
      <c r="BP78" s="225"/>
      <c r="BQ78" s="222">
        <v>72</v>
      </c>
      <c r="BR78" s="227"/>
      <c r="BS78" s="901"/>
      <c r="BT78" s="902"/>
      <c r="BU78" s="902"/>
      <c r="BV78" s="902"/>
      <c r="BW78" s="902"/>
      <c r="BX78" s="902"/>
      <c r="BY78" s="902"/>
      <c r="BZ78" s="902"/>
      <c r="CA78" s="902"/>
      <c r="CB78" s="902"/>
      <c r="CC78" s="902"/>
      <c r="CD78" s="902"/>
      <c r="CE78" s="902"/>
      <c r="CF78" s="902"/>
      <c r="CG78" s="907"/>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14"/>
    </row>
    <row r="79" spans="1:131" ht="26.25" customHeight="1" x14ac:dyDescent="0.2">
      <c r="A79" s="222">
        <v>12</v>
      </c>
      <c r="B79" s="915"/>
      <c r="C79" s="916"/>
      <c r="D79" s="916"/>
      <c r="E79" s="916"/>
      <c r="F79" s="916"/>
      <c r="G79" s="916"/>
      <c r="H79" s="916"/>
      <c r="I79" s="916"/>
      <c r="J79" s="916"/>
      <c r="K79" s="916"/>
      <c r="L79" s="916"/>
      <c r="M79" s="916"/>
      <c r="N79" s="916"/>
      <c r="O79" s="916"/>
      <c r="P79" s="917"/>
      <c r="Q79" s="918"/>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874"/>
      <c r="BA79" s="874"/>
      <c r="BB79" s="874"/>
      <c r="BC79" s="874"/>
      <c r="BD79" s="875"/>
      <c r="BE79" s="225"/>
      <c r="BF79" s="225"/>
      <c r="BG79" s="225"/>
      <c r="BH79" s="225"/>
      <c r="BI79" s="225"/>
      <c r="BJ79" s="214"/>
      <c r="BK79" s="214"/>
      <c r="BL79" s="214"/>
      <c r="BM79" s="214"/>
      <c r="BN79" s="214"/>
      <c r="BO79" s="225"/>
      <c r="BP79" s="225"/>
      <c r="BQ79" s="222">
        <v>73</v>
      </c>
      <c r="BR79" s="227"/>
      <c r="BS79" s="901"/>
      <c r="BT79" s="902"/>
      <c r="BU79" s="902"/>
      <c r="BV79" s="902"/>
      <c r="BW79" s="902"/>
      <c r="BX79" s="902"/>
      <c r="BY79" s="902"/>
      <c r="BZ79" s="902"/>
      <c r="CA79" s="902"/>
      <c r="CB79" s="902"/>
      <c r="CC79" s="902"/>
      <c r="CD79" s="902"/>
      <c r="CE79" s="902"/>
      <c r="CF79" s="902"/>
      <c r="CG79" s="907"/>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14"/>
    </row>
    <row r="80" spans="1:131" ht="26.25" customHeight="1" x14ac:dyDescent="0.2">
      <c r="A80" s="222">
        <v>13</v>
      </c>
      <c r="B80" s="915"/>
      <c r="C80" s="916"/>
      <c r="D80" s="916"/>
      <c r="E80" s="916"/>
      <c r="F80" s="916"/>
      <c r="G80" s="916"/>
      <c r="H80" s="916"/>
      <c r="I80" s="916"/>
      <c r="J80" s="916"/>
      <c r="K80" s="916"/>
      <c r="L80" s="916"/>
      <c r="M80" s="916"/>
      <c r="N80" s="916"/>
      <c r="O80" s="916"/>
      <c r="P80" s="917"/>
      <c r="Q80" s="918"/>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874"/>
      <c r="BA80" s="874"/>
      <c r="BB80" s="874"/>
      <c r="BC80" s="874"/>
      <c r="BD80" s="875"/>
      <c r="BE80" s="225"/>
      <c r="BF80" s="225"/>
      <c r="BG80" s="225"/>
      <c r="BH80" s="225"/>
      <c r="BI80" s="225"/>
      <c r="BJ80" s="225"/>
      <c r="BK80" s="225"/>
      <c r="BL80" s="225"/>
      <c r="BM80" s="225"/>
      <c r="BN80" s="225"/>
      <c r="BO80" s="225"/>
      <c r="BP80" s="225"/>
      <c r="BQ80" s="222">
        <v>74</v>
      </c>
      <c r="BR80" s="227"/>
      <c r="BS80" s="901"/>
      <c r="BT80" s="902"/>
      <c r="BU80" s="902"/>
      <c r="BV80" s="902"/>
      <c r="BW80" s="902"/>
      <c r="BX80" s="902"/>
      <c r="BY80" s="902"/>
      <c r="BZ80" s="902"/>
      <c r="CA80" s="902"/>
      <c r="CB80" s="902"/>
      <c r="CC80" s="902"/>
      <c r="CD80" s="902"/>
      <c r="CE80" s="902"/>
      <c r="CF80" s="902"/>
      <c r="CG80" s="907"/>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14"/>
    </row>
    <row r="81" spans="1:131" ht="26.25" customHeight="1" x14ac:dyDescent="0.2">
      <c r="A81" s="222">
        <v>14</v>
      </c>
      <c r="B81" s="915"/>
      <c r="C81" s="916"/>
      <c r="D81" s="916"/>
      <c r="E81" s="916"/>
      <c r="F81" s="916"/>
      <c r="G81" s="916"/>
      <c r="H81" s="916"/>
      <c r="I81" s="916"/>
      <c r="J81" s="916"/>
      <c r="K81" s="916"/>
      <c r="L81" s="916"/>
      <c r="M81" s="916"/>
      <c r="N81" s="916"/>
      <c r="O81" s="916"/>
      <c r="P81" s="917"/>
      <c r="Q81" s="918"/>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874"/>
      <c r="BA81" s="874"/>
      <c r="BB81" s="874"/>
      <c r="BC81" s="874"/>
      <c r="BD81" s="875"/>
      <c r="BE81" s="225"/>
      <c r="BF81" s="225"/>
      <c r="BG81" s="225"/>
      <c r="BH81" s="225"/>
      <c r="BI81" s="225"/>
      <c r="BJ81" s="225"/>
      <c r="BK81" s="225"/>
      <c r="BL81" s="225"/>
      <c r="BM81" s="225"/>
      <c r="BN81" s="225"/>
      <c r="BO81" s="225"/>
      <c r="BP81" s="225"/>
      <c r="BQ81" s="222">
        <v>75</v>
      </c>
      <c r="BR81" s="227"/>
      <c r="BS81" s="901"/>
      <c r="BT81" s="902"/>
      <c r="BU81" s="902"/>
      <c r="BV81" s="902"/>
      <c r="BW81" s="902"/>
      <c r="BX81" s="902"/>
      <c r="BY81" s="902"/>
      <c r="BZ81" s="902"/>
      <c r="CA81" s="902"/>
      <c r="CB81" s="902"/>
      <c r="CC81" s="902"/>
      <c r="CD81" s="902"/>
      <c r="CE81" s="902"/>
      <c r="CF81" s="902"/>
      <c r="CG81" s="907"/>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14"/>
    </row>
    <row r="82" spans="1:131" ht="26.25" customHeight="1" x14ac:dyDescent="0.2">
      <c r="A82" s="222">
        <v>15</v>
      </c>
      <c r="B82" s="915"/>
      <c r="C82" s="916"/>
      <c r="D82" s="916"/>
      <c r="E82" s="916"/>
      <c r="F82" s="916"/>
      <c r="G82" s="916"/>
      <c r="H82" s="916"/>
      <c r="I82" s="916"/>
      <c r="J82" s="916"/>
      <c r="K82" s="916"/>
      <c r="L82" s="916"/>
      <c r="M82" s="916"/>
      <c r="N82" s="916"/>
      <c r="O82" s="916"/>
      <c r="P82" s="917"/>
      <c r="Q82" s="918"/>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874"/>
      <c r="BA82" s="874"/>
      <c r="BB82" s="874"/>
      <c r="BC82" s="874"/>
      <c r="BD82" s="875"/>
      <c r="BE82" s="225"/>
      <c r="BF82" s="225"/>
      <c r="BG82" s="225"/>
      <c r="BH82" s="225"/>
      <c r="BI82" s="225"/>
      <c r="BJ82" s="225"/>
      <c r="BK82" s="225"/>
      <c r="BL82" s="225"/>
      <c r="BM82" s="225"/>
      <c r="BN82" s="225"/>
      <c r="BO82" s="225"/>
      <c r="BP82" s="225"/>
      <c r="BQ82" s="222">
        <v>76</v>
      </c>
      <c r="BR82" s="227"/>
      <c r="BS82" s="901"/>
      <c r="BT82" s="902"/>
      <c r="BU82" s="902"/>
      <c r="BV82" s="902"/>
      <c r="BW82" s="902"/>
      <c r="BX82" s="902"/>
      <c r="BY82" s="902"/>
      <c r="BZ82" s="902"/>
      <c r="CA82" s="902"/>
      <c r="CB82" s="902"/>
      <c r="CC82" s="902"/>
      <c r="CD82" s="902"/>
      <c r="CE82" s="902"/>
      <c r="CF82" s="902"/>
      <c r="CG82" s="907"/>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14"/>
    </row>
    <row r="83" spans="1:131" ht="26.25" customHeight="1" x14ac:dyDescent="0.2">
      <c r="A83" s="222">
        <v>16</v>
      </c>
      <c r="B83" s="915"/>
      <c r="C83" s="916"/>
      <c r="D83" s="916"/>
      <c r="E83" s="916"/>
      <c r="F83" s="916"/>
      <c r="G83" s="916"/>
      <c r="H83" s="916"/>
      <c r="I83" s="916"/>
      <c r="J83" s="916"/>
      <c r="K83" s="916"/>
      <c r="L83" s="916"/>
      <c r="M83" s="916"/>
      <c r="N83" s="916"/>
      <c r="O83" s="916"/>
      <c r="P83" s="917"/>
      <c r="Q83" s="918"/>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874"/>
      <c r="BA83" s="874"/>
      <c r="BB83" s="874"/>
      <c r="BC83" s="874"/>
      <c r="BD83" s="875"/>
      <c r="BE83" s="225"/>
      <c r="BF83" s="225"/>
      <c r="BG83" s="225"/>
      <c r="BH83" s="225"/>
      <c r="BI83" s="225"/>
      <c r="BJ83" s="225"/>
      <c r="BK83" s="225"/>
      <c r="BL83" s="225"/>
      <c r="BM83" s="225"/>
      <c r="BN83" s="225"/>
      <c r="BO83" s="225"/>
      <c r="BP83" s="225"/>
      <c r="BQ83" s="222">
        <v>77</v>
      </c>
      <c r="BR83" s="227"/>
      <c r="BS83" s="901"/>
      <c r="BT83" s="902"/>
      <c r="BU83" s="902"/>
      <c r="BV83" s="902"/>
      <c r="BW83" s="902"/>
      <c r="BX83" s="902"/>
      <c r="BY83" s="902"/>
      <c r="BZ83" s="902"/>
      <c r="CA83" s="902"/>
      <c r="CB83" s="902"/>
      <c r="CC83" s="902"/>
      <c r="CD83" s="902"/>
      <c r="CE83" s="902"/>
      <c r="CF83" s="902"/>
      <c r="CG83" s="907"/>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14"/>
    </row>
    <row r="84" spans="1:131" ht="26.25" customHeight="1" x14ac:dyDescent="0.2">
      <c r="A84" s="222">
        <v>17</v>
      </c>
      <c r="B84" s="915"/>
      <c r="C84" s="916"/>
      <c r="D84" s="916"/>
      <c r="E84" s="916"/>
      <c r="F84" s="916"/>
      <c r="G84" s="916"/>
      <c r="H84" s="916"/>
      <c r="I84" s="916"/>
      <c r="J84" s="916"/>
      <c r="K84" s="916"/>
      <c r="L84" s="916"/>
      <c r="M84" s="916"/>
      <c r="N84" s="916"/>
      <c r="O84" s="916"/>
      <c r="P84" s="917"/>
      <c r="Q84" s="918"/>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874"/>
      <c r="BA84" s="874"/>
      <c r="BB84" s="874"/>
      <c r="BC84" s="874"/>
      <c r="BD84" s="875"/>
      <c r="BE84" s="225"/>
      <c r="BF84" s="225"/>
      <c r="BG84" s="225"/>
      <c r="BH84" s="225"/>
      <c r="BI84" s="225"/>
      <c r="BJ84" s="225"/>
      <c r="BK84" s="225"/>
      <c r="BL84" s="225"/>
      <c r="BM84" s="225"/>
      <c r="BN84" s="225"/>
      <c r="BO84" s="225"/>
      <c r="BP84" s="225"/>
      <c r="BQ84" s="222">
        <v>78</v>
      </c>
      <c r="BR84" s="227"/>
      <c r="BS84" s="901"/>
      <c r="BT84" s="902"/>
      <c r="BU84" s="902"/>
      <c r="BV84" s="902"/>
      <c r="BW84" s="902"/>
      <c r="BX84" s="902"/>
      <c r="BY84" s="902"/>
      <c r="BZ84" s="902"/>
      <c r="CA84" s="902"/>
      <c r="CB84" s="902"/>
      <c r="CC84" s="902"/>
      <c r="CD84" s="902"/>
      <c r="CE84" s="902"/>
      <c r="CF84" s="902"/>
      <c r="CG84" s="907"/>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14"/>
    </row>
    <row r="85" spans="1:131" ht="26.25" customHeight="1" x14ac:dyDescent="0.2">
      <c r="A85" s="222">
        <v>18</v>
      </c>
      <c r="B85" s="915"/>
      <c r="C85" s="916"/>
      <c r="D85" s="916"/>
      <c r="E85" s="916"/>
      <c r="F85" s="916"/>
      <c r="G85" s="916"/>
      <c r="H85" s="916"/>
      <c r="I85" s="916"/>
      <c r="J85" s="916"/>
      <c r="K85" s="916"/>
      <c r="L85" s="916"/>
      <c r="M85" s="916"/>
      <c r="N85" s="916"/>
      <c r="O85" s="916"/>
      <c r="P85" s="917"/>
      <c r="Q85" s="918"/>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874"/>
      <c r="BA85" s="874"/>
      <c r="BB85" s="874"/>
      <c r="BC85" s="874"/>
      <c r="BD85" s="875"/>
      <c r="BE85" s="225"/>
      <c r="BF85" s="225"/>
      <c r="BG85" s="225"/>
      <c r="BH85" s="225"/>
      <c r="BI85" s="225"/>
      <c r="BJ85" s="225"/>
      <c r="BK85" s="225"/>
      <c r="BL85" s="225"/>
      <c r="BM85" s="225"/>
      <c r="BN85" s="225"/>
      <c r="BO85" s="225"/>
      <c r="BP85" s="225"/>
      <c r="BQ85" s="222">
        <v>79</v>
      </c>
      <c r="BR85" s="227"/>
      <c r="BS85" s="901"/>
      <c r="BT85" s="902"/>
      <c r="BU85" s="902"/>
      <c r="BV85" s="902"/>
      <c r="BW85" s="902"/>
      <c r="BX85" s="902"/>
      <c r="BY85" s="902"/>
      <c r="BZ85" s="902"/>
      <c r="CA85" s="902"/>
      <c r="CB85" s="902"/>
      <c r="CC85" s="902"/>
      <c r="CD85" s="902"/>
      <c r="CE85" s="902"/>
      <c r="CF85" s="902"/>
      <c r="CG85" s="907"/>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14"/>
    </row>
    <row r="86" spans="1:131" ht="26.25" customHeight="1" x14ac:dyDescent="0.2">
      <c r="A86" s="222">
        <v>19</v>
      </c>
      <c r="B86" s="915"/>
      <c r="C86" s="916"/>
      <c r="D86" s="916"/>
      <c r="E86" s="916"/>
      <c r="F86" s="916"/>
      <c r="G86" s="916"/>
      <c r="H86" s="916"/>
      <c r="I86" s="916"/>
      <c r="J86" s="916"/>
      <c r="K86" s="916"/>
      <c r="L86" s="916"/>
      <c r="M86" s="916"/>
      <c r="N86" s="916"/>
      <c r="O86" s="916"/>
      <c r="P86" s="917"/>
      <c r="Q86" s="918"/>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874"/>
      <c r="BA86" s="874"/>
      <c r="BB86" s="874"/>
      <c r="BC86" s="874"/>
      <c r="BD86" s="875"/>
      <c r="BE86" s="225"/>
      <c r="BF86" s="225"/>
      <c r="BG86" s="225"/>
      <c r="BH86" s="225"/>
      <c r="BI86" s="225"/>
      <c r="BJ86" s="225"/>
      <c r="BK86" s="225"/>
      <c r="BL86" s="225"/>
      <c r="BM86" s="225"/>
      <c r="BN86" s="225"/>
      <c r="BO86" s="225"/>
      <c r="BP86" s="225"/>
      <c r="BQ86" s="222">
        <v>80</v>
      </c>
      <c r="BR86" s="227"/>
      <c r="BS86" s="901"/>
      <c r="BT86" s="902"/>
      <c r="BU86" s="902"/>
      <c r="BV86" s="902"/>
      <c r="BW86" s="902"/>
      <c r="BX86" s="902"/>
      <c r="BY86" s="902"/>
      <c r="BZ86" s="902"/>
      <c r="CA86" s="902"/>
      <c r="CB86" s="902"/>
      <c r="CC86" s="902"/>
      <c r="CD86" s="902"/>
      <c r="CE86" s="902"/>
      <c r="CF86" s="902"/>
      <c r="CG86" s="907"/>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14"/>
    </row>
    <row r="87" spans="1:131" ht="26.25" customHeight="1" x14ac:dyDescent="0.2">
      <c r="A87" s="228">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25"/>
      <c r="BF87" s="225"/>
      <c r="BG87" s="225"/>
      <c r="BH87" s="225"/>
      <c r="BI87" s="225"/>
      <c r="BJ87" s="225"/>
      <c r="BK87" s="225"/>
      <c r="BL87" s="225"/>
      <c r="BM87" s="225"/>
      <c r="BN87" s="225"/>
      <c r="BO87" s="225"/>
      <c r="BP87" s="225"/>
      <c r="BQ87" s="222">
        <v>81</v>
      </c>
      <c r="BR87" s="227"/>
      <c r="BS87" s="901"/>
      <c r="BT87" s="902"/>
      <c r="BU87" s="902"/>
      <c r="BV87" s="902"/>
      <c r="BW87" s="902"/>
      <c r="BX87" s="902"/>
      <c r="BY87" s="902"/>
      <c r="BZ87" s="902"/>
      <c r="CA87" s="902"/>
      <c r="CB87" s="902"/>
      <c r="CC87" s="902"/>
      <c r="CD87" s="902"/>
      <c r="CE87" s="902"/>
      <c r="CF87" s="902"/>
      <c r="CG87" s="907"/>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14"/>
    </row>
    <row r="88" spans="1:131" ht="26.25" customHeight="1" thickBot="1" x14ac:dyDescent="0.25">
      <c r="A88" s="224" t="s">
        <v>387</v>
      </c>
      <c r="B88" s="831" t="s">
        <v>420</v>
      </c>
      <c r="C88" s="832"/>
      <c r="D88" s="832"/>
      <c r="E88" s="832"/>
      <c r="F88" s="832"/>
      <c r="G88" s="832"/>
      <c r="H88" s="832"/>
      <c r="I88" s="832"/>
      <c r="J88" s="832"/>
      <c r="K88" s="832"/>
      <c r="L88" s="832"/>
      <c r="M88" s="832"/>
      <c r="N88" s="832"/>
      <c r="O88" s="832"/>
      <c r="P88" s="833"/>
      <c r="Q88" s="882"/>
      <c r="R88" s="883"/>
      <c r="S88" s="883"/>
      <c r="T88" s="883"/>
      <c r="U88" s="883"/>
      <c r="V88" s="883"/>
      <c r="W88" s="883"/>
      <c r="X88" s="883"/>
      <c r="Y88" s="883"/>
      <c r="Z88" s="883"/>
      <c r="AA88" s="883"/>
      <c r="AB88" s="883"/>
      <c r="AC88" s="883"/>
      <c r="AD88" s="883"/>
      <c r="AE88" s="883"/>
      <c r="AF88" s="886">
        <v>8597</v>
      </c>
      <c r="AG88" s="886"/>
      <c r="AH88" s="886"/>
      <c r="AI88" s="886"/>
      <c r="AJ88" s="886"/>
      <c r="AK88" s="883"/>
      <c r="AL88" s="883"/>
      <c r="AM88" s="883"/>
      <c r="AN88" s="883"/>
      <c r="AO88" s="883"/>
      <c r="AP88" s="886">
        <v>4218</v>
      </c>
      <c r="AQ88" s="886"/>
      <c r="AR88" s="886"/>
      <c r="AS88" s="886"/>
      <c r="AT88" s="886"/>
      <c r="AU88" s="886">
        <v>1030</v>
      </c>
      <c r="AV88" s="886"/>
      <c r="AW88" s="886"/>
      <c r="AX88" s="886"/>
      <c r="AY88" s="886"/>
      <c r="AZ88" s="891"/>
      <c r="BA88" s="891"/>
      <c r="BB88" s="891"/>
      <c r="BC88" s="891"/>
      <c r="BD88" s="892"/>
      <c r="BE88" s="225"/>
      <c r="BF88" s="225"/>
      <c r="BG88" s="225"/>
      <c r="BH88" s="225"/>
      <c r="BI88" s="225"/>
      <c r="BJ88" s="225"/>
      <c r="BK88" s="225"/>
      <c r="BL88" s="225"/>
      <c r="BM88" s="225"/>
      <c r="BN88" s="225"/>
      <c r="BO88" s="225"/>
      <c r="BP88" s="225"/>
      <c r="BQ88" s="222">
        <v>82</v>
      </c>
      <c r="BR88" s="227"/>
      <c r="BS88" s="901"/>
      <c r="BT88" s="902"/>
      <c r="BU88" s="902"/>
      <c r="BV88" s="902"/>
      <c r="BW88" s="902"/>
      <c r="BX88" s="902"/>
      <c r="BY88" s="902"/>
      <c r="BZ88" s="902"/>
      <c r="CA88" s="902"/>
      <c r="CB88" s="902"/>
      <c r="CC88" s="902"/>
      <c r="CD88" s="902"/>
      <c r="CE88" s="902"/>
      <c r="CF88" s="902"/>
      <c r="CG88" s="907"/>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14"/>
    </row>
    <row r="89" spans="1:131" ht="26.25" hidden="1" customHeight="1" x14ac:dyDescent="0.2">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01"/>
      <c r="BT89" s="902"/>
      <c r="BU89" s="902"/>
      <c r="BV89" s="902"/>
      <c r="BW89" s="902"/>
      <c r="BX89" s="902"/>
      <c r="BY89" s="902"/>
      <c r="BZ89" s="902"/>
      <c r="CA89" s="902"/>
      <c r="CB89" s="902"/>
      <c r="CC89" s="902"/>
      <c r="CD89" s="902"/>
      <c r="CE89" s="902"/>
      <c r="CF89" s="902"/>
      <c r="CG89" s="907"/>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14"/>
    </row>
    <row r="90" spans="1:131" ht="26.25" hidden="1" customHeight="1" x14ac:dyDescent="0.2">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01"/>
      <c r="BT90" s="902"/>
      <c r="BU90" s="902"/>
      <c r="BV90" s="902"/>
      <c r="BW90" s="902"/>
      <c r="BX90" s="902"/>
      <c r="BY90" s="902"/>
      <c r="BZ90" s="902"/>
      <c r="CA90" s="902"/>
      <c r="CB90" s="902"/>
      <c r="CC90" s="902"/>
      <c r="CD90" s="902"/>
      <c r="CE90" s="902"/>
      <c r="CF90" s="902"/>
      <c r="CG90" s="907"/>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14"/>
    </row>
    <row r="91" spans="1:131" ht="26.25" hidden="1" customHeight="1" x14ac:dyDescent="0.2">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01"/>
      <c r="BT91" s="902"/>
      <c r="BU91" s="902"/>
      <c r="BV91" s="902"/>
      <c r="BW91" s="902"/>
      <c r="BX91" s="902"/>
      <c r="BY91" s="902"/>
      <c r="BZ91" s="902"/>
      <c r="CA91" s="902"/>
      <c r="CB91" s="902"/>
      <c r="CC91" s="902"/>
      <c r="CD91" s="902"/>
      <c r="CE91" s="902"/>
      <c r="CF91" s="902"/>
      <c r="CG91" s="907"/>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14"/>
    </row>
    <row r="92" spans="1:131" ht="26.25" hidden="1" customHeight="1" x14ac:dyDescent="0.2">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01"/>
      <c r="BT92" s="902"/>
      <c r="BU92" s="902"/>
      <c r="BV92" s="902"/>
      <c r="BW92" s="902"/>
      <c r="BX92" s="902"/>
      <c r="BY92" s="902"/>
      <c r="BZ92" s="902"/>
      <c r="CA92" s="902"/>
      <c r="CB92" s="902"/>
      <c r="CC92" s="902"/>
      <c r="CD92" s="902"/>
      <c r="CE92" s="902"/>
      <c r="CF92" s="902"/>
      <c r="CG92" s="907"/>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14"/>
    </row>
    <row r="93" spans="1:131" ht="26.25" hidden="1" customHeight="1" x14ac:dyDescent="0.2">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01"/>
      <c r="BT93" s="902"/>
      <c r="BU93" s="902"/>
      <c r="BV93" s="902"/>
      <c r="BW93" s="902"/>
      <c r="BX93" s="902"/>
      <c r="BY93" s="902"/>
      <c r="BZ93" s="902"/>
      <c r="CA93" s="902"/>
      <c r="CB93" s="902"/>
      <c r="CC93" s="902"/>
      <c r="CD93" s="902"/>
      <c r="CE93" s="902"/>
      <c r="CF93" s="902"/>
      <c r="CG93" s="907"/>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14"/>
    </row>
    <row r="94" spans="1:131" ht="26.25" hidden="1" customHeight="1" x14ac:dyDescent="0.2">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01"/>
      <c r="BT94" s="902"/>
      <c r="BU94" s="902"/>
      <c r="BV94" s="902"/>
      <c r="BW94" s="902"/>
      <c r="BX94" s="902"/>
      <c r="BY94" s="902"/>
      <c r="BZ94" s="902"/>
      <c r="CA94" s="902"/>
      <c r="CB94" s="902"/>
      <c r="CC94" s="902"/>
      <c r="CD94" s="902"/>
      <c r="CE94" s="902"/>
      <c r="CF94" s="902"/>
      <c r="CG94" s="907"/>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14"/>
    </row>
    <row r="95" spans="1:131" ht="26.25" hidden="1" customHeight="1" x14ac:dyDescent="0.2">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01"/>
      <c r="BT95" s="902"/>
      <c r="BU95" s="902"/>
      <c r="BV95" s="902"/>
      <c r="BW95" s="902"/>
      <c r="BX95" s="902"/>
      <c r="BY95" s="902"/>
      <c r="BZ95" s="902"/>
      <c r="CA95" s="902"/>
      <c r="CB95" s="902"/>
      <c r="CC95" s="902"/>
      <c r="CD95" s="902"/>
      <c r="CE95" s="902"/>
      <c r="CF95" s="902"/>
      <c r="CG95" s="907"/>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14"/>
    </row>
    <row r="96" spans="1:131" ht="26.25" hidden="1" customHeight="1" x14ac:dyDescent="0.2">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01"/>
      <c r="BT96" s="902"/>
      <c r="BU96" s="902"/>
      <c r="BV96" s="902"/>
      <c r="BW96" s="902"/>
      <c r="BX96" s="902"/>
      <c r="BY96" s="902"/>
      <c r="BZ96" s="902"/>
      <c r="CA96" s="902"/>
      <c r="CB96" s="902"/>
      <c r="CC96" s="902"/>
      <c r="CD96" s="902"/>
      <c r="CE96" s="902"/>
      <c r="CF96" s="902"/>
      <c r="CG96" s="907"/>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14"/>
    </row>
    <row r="97" spans="1:131" ht="26.25" hidden="1" customHeight="1" x14ac:dyDescent="0.2">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01"/>
      <c r="BT97" s="902"/>
      <c r="BU97" s="902"/>
      <c r="BV97" s="902"/>
      <c r="BW97" s="902"/>
      <c r="BX97" s="902"/>
      <c r="BY97" s="902"/>
      <c r="BZ97" s="902"/>
      <c r="CA97" s="902"/>
      <c r="CB97" s="902"/>
      <c r="CC97" s="902"/>
      <c r="CD97" s="902"/>
      <c r="CE97" s="902"/>
      <c r="CF97" s="902"/>
      <c r="CG97" s="907"/>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14"/>
    </row>
    <row r="98" spans="1:131" ht="26.25" hidden="1" customHeight="1" x14ac:dyDescent="0.2">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01"/>
      <c r="BT98" s="902"/>
      <c r="BU98" s="902"/>
      <c r="BV98" s="902"/>
      <c r="BW98" s="902"/>
      <c r="BX98" s="902"/>
      <c r="BY98" s="902"/>
      <c r="BZ98" s="902"/>
      <c r="CA98" s="902"/>
      <c r="CB98" s="902"/>
      <c r="CC98" s="902"/>
      <c r="CD98" s="902"/>
      <c r="CE98" s="902"/>
      <c r="CF98" s="902"/>
      <c r="CG98" s="907"/>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14"/>
    </row>
    <row r="99" spans="1:131" ht="26.25" hidden="1" customHeight="1" x14ac:dyDescent="0.2">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01"/>
      <c r="BT99" s="902"/>
      <c r="BU99" s="902"/>
      <c r="BV99" s="902"/>
      <c r="BW99" s="902"/>
      <c r="BX99" s="902"/>
      <c r="BY99" s="902"/>
      <c r="BZ99" s="902"/>
      <c r="CA99" s="902"/>
      <c r="CB99" s="902"/>
      <c r="CC99" s="902"/>
      <c r="CD99" s="902"/>
      <c r="CE99" s="902"/>
      <c r="CF99" s="902"/>
      <c r="CG99" s="907"/>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14"/>
    </row>
    <row r="100" spans="1:131" ht="26.25" hidden="1" customHeight="1" x14ac:dyDescent="0.2">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01"/>
      <c r="BT100" s="902"/>
      <c r="BU100" s="902"/>
      <c r="BV100" s="902"/>
      <c r="BW100" s="902"/>
      <c r="BX100" s="902"/>
      <c r="BY100" s="902"/>
      <c r="BZ100" s="902"/>
      <c r="CA100" s="902"/>
      <c r="CB100" s="902"/>
      <c r="CC100" s="902"/>
      <c r="CD100" s="902"/>
      <c r="CE100" s="902"/>
      <c r="CF100" s="902"/>
      <c r="CG100" s="907"/>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14"/>
    </row>
    <row r="101" spans="1:131" ht="26.25" hidden="1" customHeight="1" x14ac:dyDescent="0.2">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01"/>
      <c r="BT101" s="902"/>
      <c r="BU101" s="902"/>
      <c r="BV101" s="902"/>
      <c r="BW101" s="902"/>
      <c r="BX101" s="902"/>
      <c r="BY101" s="902"/>
      <c r="BZ101" s="902"/>
      <c r="CA101" s="902"/>
      <c r="CB101" s="902"/>
      <c r="CC101" s="902"/>
      <c r="CD101" s="902"/>
      <c r="CE101" s="902"/>
      <c r="CF101" s="902"/>
      <c r="CG101" s="907"/>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14"/>
    </row>
    <row r="102" spans="1:131" ht="26.25" customHeight="1" thickBot="1" x14ac:dyDescent="0.25">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387</v>
      </c>
      <c r="BR102" s="831" t="s">
        <v>421</v>
      </c>
      <c r="BS102" s="832"/>
      <c r="BT102" s="832"/>
      <c r="BU102" s="832"/>
      <c r="BV102" s="832"/>
      <c r="BW102" s="832"/>
      <c r="BX102" s="832"/>
      <c r="BY102" s="832"/>
      <c r="BZ102" s="832"/>
      <c r="CA102" s="832"/>
      <c r="CB102" s="832"/>
      <c r="CC102" s="832"/>
      <c r="CD102" s="832"/>
      <c r="CE102" s="832"/>
      <c r="CF102" s="832"/>
      <c r="CG102" s="833"/>
      <c r="CH102" s="929"/>
      <c r="CI102" s="930"/>
      <c r="CJ102" s="930"/>
      <c r="CK102" s="930"/>
      <c r="CL102" s="931"/>
      <c r="CM102" s="929"/>
      <c r="CN102" s="930"/>
      <c r="CO102" s="930"/>
      <c r="CP102" s="930"/>
      <c r="CQ102" s="931"/>
      <c r="CR102" s="932">
        <v>206</v>
      </c>
      <c r="CS102" s="894"/>
      <c r="CT102" s="894"/>
      <c r="CU102" s="894"/>
      <c r="CV102" s="933"/>
      <c r="CW102" s="932">
        <v>11</v>
      </c>
      <c r="CX102" s="894"/>
      <c r="CY102" s="894"/>
      <c r="CZ102" s="894"/>
      <c r="DA102" s="933"/>
      <c r="DB102" s="932">
        <v>68</v>
      </c>
      <c r="DC102" s="894"/>
      <c r="DD102" s="894"/>
      <c r="DE102" s="894"/>
      <c r="DF102" s="933"/>
      <c r="DG102" s="932" t="s">
        <v>512</v>
      </c>
      <c r="DH102" s="894"/>
      <c r="DI102" s="894"/>
      <c r="DJ102" s="894"/>
      <c r="DK102" s="933"/>
      <c r="DL102" s="932" t="s">
        <v>512</v>
      </c>
      <c r="DM102" s="894"/>
      <c r="DN102" s="894"/>
      <c r="DO102" s="894"/>
      <c r="DP102" s="933"/>
      <c r="DQ102" s="932" t="s">
        <v>512</v>
      </c>
      <c r="DR102" s="894"/>
      <c r="DS102" s="894"/>
      <c r="DT102" s="894"/>
      <c r="DU102" s="933"/>
      <c r="DV102" s="831"/>
      <c r="DW102" s="832"/>
      <c r="DX102" s="832"/>
      <c r="DY102" s="832"/>
      <c r="DZ102" s="956"/>
      <c r="EA102" s="214"/>
    </row>
    <row r="103" spans="1:131" ht="26.25" customHeight="1" x14ac:dyDescent="0.2">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7" t="s">
        <v>422</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14"/>
    </row>
    <row r="104" spans="1:131" ht="26.25" customHeight="1" x14ac:dyDescent="0.2">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8" t="s">
        <v>423</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14"/>
    </row>
    <row r="105" spans="1:131" ht="11.25" customHeigh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33" t="s">
        <v>424</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425</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9" t="s">
        <v>426</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427</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14" customFormat="1" ht="26.25" customHeight="1" x14ac:dyDescent="0.2">
      <c r="A109" s="954" t="s">
        <v>428</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429</v>
      </c>
      <c r="AB109" s="935"/>
      <c r="AC109" s="935"/>
      <c r="AD109" s="935"/>
      <c r="AE109" s="936"/>
      <c r="AF109" s="934" t="s">
        <v>430</v>
      </c>
      <c r="AG109" s="935"/>
      <c r="AH109" s="935"/>
      <c r="AI109" s="935"/>
      <c r="AJ109" s="936"/>
      <c r="AK109" s="934" t="s">
        <v>302</v>
      </c>
      <c r="AL109" s="935"/>
      <c r="AM109" s="935"/>
      <c r="AN109" s="935"/>
      <c r="AO109" s="936"/>
      <c r="AP109" s="934" t="s">
        <v>431</v>
      </c>
      <c r="AQ109" s="935"/>
      <c r="AR109" s="935"/>
      <c r="AS109" s="935"/>
      <c r="AT109" s="937"/>
      <c r="AU109" s="954" t="s">
        <v>428</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429</v>
      </c>
      <c r="BR109" s="935"/>
      <c r="BS109" s="935"/>
      <c r="BT109" s="935"/>
      <c r="BU109" s="936"/>
      <c r="BV109" s="934" t="s">
        <v>430</v>
      </c>
      <c r="BW109" s="935"/>
      <c r="BX109" s="935"/>
      <c r="BY109" s="935"/>
      <c r="BZ109" s="936"/>
      <c r="CA109" s="934" t="s">
        <v>302</v>
      </c>
      <c r="CB109" s="935"/>
      <c r="CC109" s="935"/>
      <c r="CD109" s="935"/>
      <c r="CE109" s="936"/>
      <c r="CF109" s="955" t="s">
        <v>431</v>
      </c>
      <c r="CG109" s="955"/>
      <c r="CH109" s="955"/>
      <c r="CI109" s="955"/>
      <c r="CJ109" s="955"/>
      <c r="CK109" s="934" t="s">
        <v>432</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429</v>
      </c>
      <c r="DH109" s="935"/>
      <c r="DI109" s="935"/>
      <c r="DJ109" s="935"/>
      <c r="DK109" s="936"/>
      <c r="DL109" s="934" t="s">
        <v>430</v>
      </c>
      <c r="DM109" s="935"/>
      <c r="DN109" s="935"/>
      <c r="DO109" s="935"/>
      <c r="DP109" s="936"/>
      <c r="DQ109" s="934" t="s">
        <v>302</v>
      </c>
      <c r="DR109" s="935"/>
      <c r="DS109" s="935"/>
      <c r="DT109" s="935"/>
      <c r="DU109" s="936"/>
      <c r="DV109" s="934" t="s">
        <v>431</v>
      </c>
      <c r="DW109" s="935"/>
      <c r="DX109" s="935"/>
      <c r="DY109" s="935"/>
      <c r="DZ109" s="937"/>
    </row>
    <row r="110" spans="1:131" s="214" customFormat="1" ht="26.25" customHeight="1" x14ac:dyDescent="0.2">
      <c r="A110" s="938" t="s">
        <v>433</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1796452</v>
      </c>
      <c r="AB110" s="942"/>
      <c r="AC110" s="942"/>
      <c r="AD110" s="942"/>
      <c r="AE110" s="943"/>
      <c r="AF110" s="944">
        <v>1806108</v>
      </c>
      <c r="AG110" s="942"/>
      <c r="AH110" s="942"/>
      <c r="AI110" s="942"/>
      <c r="AJ110" s="943"/>
      <c r="AK110" s="944">
        <v>1851844</v>
      </c>
      <c r="AL110" s="942"/>
      <c r="AM110" s="942"/>
      <c r="AN110" s="942"/>
      <c r="AO110" s="943"/>
      <c r="AP110" s="945">
        <v>16.3</v>
      </c>
      <c r="AQ110" s="946"/>
      <c r="AR110" s="946"/>
      <c r="AS110" s="946"/>
      <c r="AT110" s="947"/>
      <c r="AU110" s="948" t="s">
        <v>73</v>
      </c>
      <c r="AV110" s="949"/>
      <c r="AW110" s="949"/>
      <c r="AX110" s="949"/>
      <c r="AY110" s="949"/>
      <c r="AZ110" s="971" t="s">
        <v>434</v>
      </c>
      <c r="BA110" s="939"/>
      <c r="BB110" s="939"/>
      <c r="BC110" s="939"/>
      <c r="BD110" s="939"/>
      <c r="BE110" s="939"/>
      <c r="BF110" s="939"/>
      <c r="BG110" s="939"/>
      <c r="BH110" s="939"/>
      <c r="BI110" s="939"/>
      <c r="BJ110" s="939"/>
      <c r="BK110" s="939"/>
      <c r="BL110" s="939"/>
      <c r="BM110" s="939"/>
      <c r="BN110" s="939"/>
      <c r="BO110" s="939"/>
      <c r="BP110" s="940"/>
      <c r="BQ110" s="972">
        <v>22569473</v>
      </c>
      <c r="BR110" s="973"/>
      <c r="BS110" s="973"/>
      <c r="BT110" s="973"/>
      <c r="BU110" s="973"/>
      <c r="BV110" s="973">
        <v>22879419</v>
      </c>
      <c r="BW110" s="973"/>
      <c r="BX110" s="973"/>
      <c r="BY110" s="973"/>
      <c r="BZ110" s="973"/>
      <c r="CA110" s="973">
        <v>23376297</v>
      </c>
      <c r="CB110" s="973"/>
      <c r="CC110" s="973"/>
      <c r="CD110" s="973"/>
      <c r="CE110" s="973"/>
      <c r="CF110" s="986">
        <v>205.4</v>
      </c>
      <c r="CG110" s="987"/>
      <c r="CH110" s="987"/>
      <c r="CI110" s="987"/>
      <c r="CJ110" s="987"/>
      <c r="CK110" s="988" t="s">
        <v>435</v>
      </c>
      <c r="CL110" s="989"/>
      <c r="CM110" s="971"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72" t="s">
        <v>128</v>
      </c>
      <c r="DH110" s="973"/>
      <c r="DI110" s="973"/>
      <c r="DJ110" s="973"/>
      <c r="DK110" s="973"/>
      <c r="DL110" s="973" t="s">
        <v>437</v>
      </c>
      <c r="DM110" s="973"/>
      <c r="DN110" s="973"/>
      <c r="DO110" s="973"/>
      <c r="DP110" s="973"/>
      <c r="DQ110" s="973" t="s">
        <v>128</v>
      </c>
      <c r="DR110" s="973"/>
      <c r="DS110" s="973"/>
      <c r="DT110" s="973"/>
      <c r="DU110" s="973"/>
      <c r="DV110" s="974" t="s">
        <v>128</v>
      </c>
      <c r="DW110" s="974"/>
      <c r="DX110" s="974"/>
      <c r="DY110" s="974"/>
      <c r="DZ110" s="975"/>
    </row>
    <row r="111" spans="1:131" s="214" customFormat="1" ht="26.25" customHeight="1" x14ac:dyDescent="0.2">
      <c r="A111" s="976" t="s">
        <v>438</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128</v>
      </c>
      <c r="AB111" s="980"/>
      <c r="AC111" s="980"/>
      <c r="AD111" s="980"/>
      <c r="AE111" s="981"/>
      <c r="AF111" s="982" t="s">
        <v>439</v>
      </c>
      <c r="AG111" s="980"/>
      <c r="AH111" s="980"/>
      <c r="AI111" s="980"/>
      <c r="AJ111" s="981"/>
      <c r="AK111" s="982" t="s">
        <v>440</v>
      </c>
      <c r="AL111" s="980"/>
      <c r="AM111" s="980"/>
      <c r="AN111" s="980"/>
      <c r="AO111" s="981"/>
      <c r="AP111" s="983" t="s">
        <v>437</v>
      </c>
      <c r="AQ111" s="984"/>
      <c r="AR111" s="984"/>
      <c r="AS111" s="984"/>
      <c r="AT111" s="985"/>
      <c r="AU111" s="950"/>
      <c r="AV111" s="951"/>
      <c r="AW111" s="951"/>
      <c r="AX111" s="951"/>
      <c r="AY111" s="951"/>
      <c r="AZ111" s="964" t="s">
        <v>441</v>
      </c>
      <c r="BA111" s="965"/>
      <c r="BB111" s="965"/>
      <c r="BC111" s="965"/>
      <c r="BD111" s="965"/>
      <c r="BE111" s="965"/>
      <c r="BF111" s="965"/>
      <c r="BG111" s="965"/>
      <c r="BH111" s="965"/>
      <c r="BI111" s="965"/>
      <c r="BJ111" s="965"/>
      <c r="BK111" s="965"/>
      <c r="BL111" s="965"/>
      <c r="BM111" s="965"/>
      <c r="BN111" s="965"/>
      <c r="BO111" s="965"/>
      <c r="BP111" s="966"/>
      <c r="BQ111" s="967">
        <v>173117</v>
      </c>
      <c r="BR111" s="968"/>
      <c r="BS111" s="968"/>
      <c r="BT111" s="968"/>
      <c r="BU111" s="968"/>
      <c r="BV111" s="968">
        <v>172868</v>
      </c>
      <c r="BW111" s="968"/>
      <c r="BX111" s="968"/>
      <c r="BY111" s="968"/>
      <c r="BZ111" s="968"/>
      <c r="CA111" s="968">
        <v>194531</v>
      </c>
      <c r="CB111" s="968"/>
      <c r="CC111" s="968"/>
      <c r="CD111" s="968"/>
      <c r="CE111" s="968"/>
      <c r="CF111" s="962">
        <v>1.7</v>
      </c>
      <c r="CG111" s="963"/>
      <c r="CH111" s="963"/>
      <c r="CI111" s="963"/>
      <c r="CJ111" s="963"/>
      <c r="CK111" s="990"/>
      <c r="CL111" s="991"/>
      <c r="CM111" s="964" t="s">
        <v>442</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437</v>
      </c>
      <c r="DH111" s="968"/>
      <c r="DI111" s="968"/>
      <c r="DJ111" s="968"/>
      <c r="DK111" s="968"/>
      <c r="DL111" s="968" t="s">
        <v>128</v>
      </c>
      <c r="DM111" s="968"/>
      <c r="DN111" s="968"/>
      <c r="DO111" s="968"/>
      <c r="DP111" s="968"/>
      <c r="DQ111" s="968" t="s">
        <v>128</v>
      </c>
      <c r="DR111" s="968"/>
      <c r="DS111" s="968"/>
      <c r="DT111" s="968"/>
      <c r="DU111" s="968"/>
      <c r="DV111" s="969" t="s">
        <v>128</v>
      </c>
      <c r="DW111" s="969"/>
      <c r="DX111" s="969"/>
      <c r="DY111" s="969"/>
      <c r="DZ111" s="970"/>
    </row>
    <row r="112" spans="1:131" s="214" customFormat="1" ht="26.25" customHeight="1" x14ac:dyDescent="0.2">
      <c r="A112" s="994" t="s">
        <v>443</v>
      </c>
      <c r="B112" s="995"/>
      <c r="C112" s="965" t="s">
        <v>444</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1000" t="s">
        <v>440</v>
      </c>
      <c r="AB112" s="1001"/>
      <c r="AC112" s="1001"/>
      <c r="AD112" s="1001"/>
      <c r="AE112" s="1002"/>
      <c r="AF112" s="1003" t="s">
        <v>128</v>
      </c>
      <c r="AG112" s="1001"/>
      <c r="AH112" s="1001"/>
      <c r="AI112" s="1001"/>
      <c r="AJ112" s="1002"/>
      <c r="AK112" s="1003" t="s">
        <v>128</v>
      </c>
      <c r="AL112" s="1001"/>
      <c r="AM112" s="1001"/>
      <c r="AN112" s="1001"/>
      <c r="AO112" s="1002"/>
      <c r="AP112" s="1004" t="s">
        <v>128</v>
      </c>
      <c r="AQ112" s="1005"/>
      <c r="AR112" s="1005"/>
      <c r="AS112" s="1005"/>
      <c r="AT112" s="1006"/>
      <c r="AU112" s="950"/>
      <c r="AV112" s="951"/>
      <c r="AW112" s="951"/>
      <c r="AX112" s="951"/>
      <c r="AY112" s="951"/>
      <c r="AZ112" s="964" t="s">
        <v>445</v>
      </c>
      <c r="BA112" s="965"/>
      <c r="BB112" s="965"/>
      <c r="BC112" s="965"/>
      <c r="BD112" s="965"/>
      <c r="BE112" s="965"/>
      <c r="BF112" s="965"/>
      <c r="BG112" s="965"/>
      <c r="BH112" s="965"/>
      <c r="BI112" s="965"/>
      <c r="BJ112" s="965"/>
      <c r="BK112" s="965"/>
      <c r="BL112" s="965"/>
      <c r="BM112" s="965"/>
      <c r="BN112" s="965"/>
      <c r="BO112" s="965"/>
      <c r="BP112" s="966"/>
      <c r="BQ112" s="967">
        <v>4844117</v>
      </c>
      <c r="BR112" s="968"/>
      <c r="BS112" s="968"/>
      <c r="BT112" s="968"/>
      <c r="BU112" s="968"/>
      <c r="BV112" s="968">
        <v>5028587</v>
      </c>
      <c r="BW112" s="968"/>
      <c r="BX112" s="968"/>
      <c r="BY112" s="968"/>
      <c r="BZ112" s="968"/>
      <c r="CA112" s="968">
        <v>4614245</v>
      </c>
      <c r="CB112" s="968"/>
      <c r="CC112" s="968"/>
      <c r="CD112" s="968"/>
      <c r="CE112" s="968"/>
      <c r="CF112" s="962">
        <v>40.6</v>
      </c>
      <c r="CG112" s="963"/>
      <c r="CH112" s="963"/>
      <c r="CI112" s="963"/>
      <c r="CJ112" s="963"/>
      <c r="CK112" s="990"/>
      <c r="CL112" s="991"/>
      <c r="CM112" s="964" t="s">
        <v>446</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128</v>
      </c>
      <c r="DH112" s="968"/>
      <c r="DI112" s="968"/>
      <c r="DJ112" s="968"/>
      <c r="DK112" s="968"/>
      <c r="DL112" s="968" t="s">
        <v>128</v>
      </c>
      <c r="DM112" s="968"/>
      <c r="DN112" s="968"/>
      <c r="DO112" s="968"/>
      <c r="DP112" s="968"/>
      <c r="DQ112" s="968" t="s">
        <v>128</v>
      </c>
      <c r="DR112" s="968"/>
      <c r="DS112" s="968"/>
      <c r="DT112" s="968"/>
      <c r="DU112" s="968"/>
      <c r="DV112" s="969" t="s">
        <v>128</v>
      </c>
      <c r="DW112" s="969"/>
      <c r="DX112" s="969"/>
      <c r="DY112" s="969"/>
      <c r="DZ112" s="970"/>
    </row>
    <row r="113" spans="1:130" s="214" customFormat="1" ht="26.25" customHeight="1" x14ac:dyDescent="0.2">
      <c r="A113" s="996"/>
      <c r="B113" s="997"/>
      <c r="C113" s="965" t="s">
        <v>447</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79">
        <v>284579</v>
      </c>
      <c r="AB113" s="980"/>
      <c r="AC113" s="980"/>
      <c r="AD113" s="980"/>
      <c r="AE113" s="981"/>
      <c r="AF113" s="982">
        <v>275042</v>
      </c>
      <c r="AG113" s="980"/>
      <c r="AH113" s="980"/>
      <c r="AI113" s="980"/>
      <c r="AJ113" s="981"/>
      <c r="AK113" s="982">
        <v>447011</v>
      </c>
      <c r="AL113" s="980"/>
      <c r="AM113" s="980"/>
      <c r="AN113" s="980"/>
      <c r="AO113" s="981"/>
      <c r="AP113" s="983">
        <v>3.9</v>
      </c>
      <c r="AQ113" s="984"/>
      <c r="AR113" s="984"/>
      <c r="AS113" s="984"/>
      <c r="AT113" s="985"/>
      <c r="AU113" s="950"/>
      <c r="AV113" s="951"/>
      <c r="AW113" s="951"/>
      <c r="AX113" s="951"/>
      <c r="AY113" s="951"/>
      <c r="AZ113" s="964" t="s">
        <v>448</v>
      </c>
      <c r="BA113" s="965"/>
      <c r="BB113" s="965"/>
      <c r="BC113" s="965"/>
      <c r="BD113" s="965"/>
      <c r="BE113" s="965"/>
      <c r="BF113" s="965"/>
      <c r="BG113" s="965"/>
      <c r="BH113" s="965"/>
      <c r="BI113" s="965"/>
      <c r="BJ113" s="965"/>
      <c r="BK113" s="965"/>
      <c r="BL113" s="965"/>
      <c r="BM113" s="965"/>
      <c r="BN113" s="965"/>
      <c r="BO113" s="965"/>
      <c r="BP113" s="966"/>
      <c r="BQ113" s="967">
        <v>1152652</v>
      </c>
      <c r="BR113" s="968"/>
      <c r="BS113" s="968"/>
      <c r="BT113" s="968"/>
      <c r="BU113" s="968"/>
      <c r="BV113" s="968">
        <v>1163868</v>
      </c>
      <c r="BW113" s="968"/>
      <c r="BX113" s="968"/>
      <c r="BY113" s="968"/>
      <c r="BZ113" s="968"/>
      <c r="CA113" s="968">
        <v>1030360</v>
      </c>
      <c r="CB113" s="968"/>
      <c r="CC113" s="968"/>
      <c r="CD113" s="968"/>
      <c r="CE113" s="968"/>
      <c r="CF113" s="962">
        <v>9.1</v>
      </c>
      <c r="CG113" s="963"/>
      <c r="CH113" s="963"/>
      <c r="CI113" s="963"/>
      <c r="CJ113" s="963"/>
      <c r="CK113" s="990"/>
      <c r="CL113" s="991"/>
      <c r="CM113" s="964" t="s">
        <v>449</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0" t="s">
        <v>437</v>
      </c>
      <c r="DH113" s="1001"/>
      <c r="DI113" s="1001"/>
      <c r="DJ113" s="1001"/>
      <c r="DK113" s="1002"/>
      <c r="DL113" s="1003" t="s">
        <v>128</v>
      </c>
      <c r="DM113" s="1001"/>
      <c r="DN113" s="1001"/>
      <c r="DO113" s="1001"/>
      <c r="DP113" s="1002"/>
      <c r="DQ113" s="1003" t="s">
        <v>128</v>
      </c>
      <c r="DR113" s="1001"/>
      <c r="DS113" s="1001"/>
      <c r="DT113" s="1001"/>
      <c r="DU113" s="1002"/>
      <c r="DV113" s="1004" t="s">
        <v>440</v>
      </c>
      <c r="DW113" s="1005"/>
      <c r="DX113" s="1005"/>
      <c r="DY113" s="1005"/>
      <c r="DZ113" s="1006"/>
    </row>
    <row r="114" spans="1:130" s="214" customFormat="1" ht="26.25" customHeight="1" x14ac:dyDescent="0.2">
      <c r="A114" s="996"/>
      <c r="B114" s="997"/>
      <c r="C114" s="965" t="s">
        <v>450</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1000">
        <v>124963</v>
      </c>
      <c r="AB114" s="1001"/>
      <c r="AC114" s="1001"/>
      <c r="AD114" s="1001"/>
      <c r="AE114" s="1002"/>
      <c r="AF114" s="1003">
        <v>143218</v>
      </c>
      <c r="AG114" s="1001"/>
      <c r="AH114" s="1001"/>
      <c r="AI114" s="1001"/>
      <c r="AJ114" s="1002"/>
      <c r="AK114" s="1003">
        <v>133165</v>
      </c>
      <c r="AL114" s="1001"/>
      <c r="AM114" s="1001"/>
      <c r="AN114" s="1001"/>
      <c r="AO114" s="1002"/>
      <c r="AP114" s="1004">
        <v>1.2</v>
      </c>
      <c r="AQ114" s="1005"/>
      <c r="AR114" s="1005"/>
      <c r="AS114" s="1005"/>
      <c r="AT114" s="1006"/>
      <c r="AU114" s="950"/>
      <c r="AV114" s="951"/>
      <c r="AW114" s="951"/>
      <c r="AX114" s="951"/>
      <c r="AY114" s="951"/>
      <c r="AZ114" s="964" t="s">
        <v>451</v>
      </c>
      <c r="BA114" s="965"/>
      <c r="BB114" s="965"/>
      <c r="BC114" s="965"/>
      <c r="BD114" s="965"/>
      <c r="BE114" s="965"/>
      <c r="BF114" s="965"/>
      <c r="BG114" s="965"/>
      <c r="BH114" s="965"/>
      <c r="BI114" s="965"/>
      <c r="BJ114" s="965"/>
      <c r="BK114" s="965"/>
      <c r="BL114" s="965"/>
      <c r="BM114" s="965"/>
      <c r="BN114" s="965"/>
      <c r="BO114" s="965"/>
      <c r="BP114" s="966"/>
      <c r="BQ114" s="967">
        <v>2692255</v>
      </c>
      <c r="BR114" s="968"/>
      <c r="BS114" s="968"/>
      <c r="BT114" s="968"/>
      <c r="BU114" s="968"/>
      <c r="BV114" s="968">
        <v>2661571</v>
      </c>
      <c r="BW114" s="968"/>
      <c r="BX114" s="968"/>
      <c r="BY114" s="968"/>
      <c r="BZ114" s="968"/>
      <c r="CA114" s="968">
        <v>2750702</v>
      </c>
      <c r="CB114" s="968"/>
      <c r="CC114" s="968"/>
      <c r="CD114" s="968"/>
      <c r="CE114" s="968"/>
      <c r="CF114" s="962">
        <v>24.2</v>
      </c>
      <c r="CG114" s="963"/>
      <c r="CH114" s="963"/>
      <c r="CI114" s="963"/>
      <c r="CJ114" s="963"/>
      <c r="CK114" s="990"/>
      <c r="CL114" s="991"/>
      <c r="CM114" s="964" t="s">
        <v>452</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0" t="s">
        <v>128</v>
      </c>
      <c r="DH114" s="1001"/>
      <c r="DI114" s="1001"/>
      <c r="DJ114" s="1001"/>
      <c r="DK114" s="1002"/>
      <c r="DL114" s="1003" t="s">
        <v>128</v>
      </c>
      <c r="DM114" s="1001"/>
      <c r="DN114" s="1001"/>
      <c r="DO114" s="1001"/>
      <c r="DP114" s="1002"/>
      <c r="DQ114" s="1003" t="s">
        <v>439</v>
      </c>
      <c r="DR114" s="1001"/>
      <c r="DS114" s="1001"/>
      <c r="DT114" s="1001"/>
      <c r="DU114" s="1002"/>
      <c r="DV114" s="1004" t="s">
        <v>453</v>
      </c>
      <c r="DW114" s="1005"/>
      <c r="DX114" s="1005"/>
      <c r="DY114" s="1005"/>
      <c r="DZ114" s="1006"/>
    </row>
    <row r="115" spans="1:130" s="214" customFormat="1" ht="26.25" customHeight="1" x14ac:dyDescent="0.2">
      <c r="A115" s="996"/>
      <c r="B115" s="997"/>
      <c r="C115" s="965" t="s">
        <v>454</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79">
        <v>2102</v>
      </c>
      <c r="AB115" s="980"/>
      <c r="AC115" s="980"/>
      <c r="AD115" s="980"/>
      <c r="AE115" s="981"/>
      <c r="AF115" s="982">
        <v>2073</v>
      </c>
      <c r="AG115" s="980"/>
      <c r="AH115" s="980"/>
      <c r="AI115" s="980"/>
      <c r="AJ115" s="981"/>
      <c r="AK115" s="982">
        <v>3173</v>
      </c>
      <c r="AL115" s="980"/>
      <c r="AM115" s="980"/>
      <c r="AN115" s="980"/>
      <c r="AO115" s="981"/>
      <c r="AP115" s="983">
        <v>0</v>
      </c>
      <c r="AQ115" s="984"/>
      <c r="AR115" s="984"/>
      <c r="AS115" s="984"/>
      <c r="AT115" s="985"/>
      <c r="AU115" s="950"/>
      <c r="AV115" s="951"/>
      <c r="AW115" s="951"/>
      <c r="AX115" s="951"/>
      <c r="AY115" s="951"/>
      <c r="AZ115" s="964" t="s">
        <v>455</v>
      </c>
      <c r="BA115" s="965"/>
      <c r="BB115" s="965"/>
      <c r="BC115" s="965"/>
      <c r="BD115" s="965"/>
      <c r="BE115" s="965"/>
      <c r="BF115" s="965"/>
      <c r="BG115" s="965"/>
      <c r="BH115" s="965"/>
      <c r="BI115" s="965"/>
      <c r="BJ115" s="965"/>
      <c r="BK115" s="965"/>
      <c r="BL115" s="965"/>
      <c r="BM115" s="965"/>
      <c r="BN115" s="965"/>
      <c r="BO115" s="965"/>
      <c r="BP115" s="966"/>
      <c r="BQ115" s="967" t="s">
        <v>128</v>
      </c>
      <c r="BR115" s="968"/>
      <c r="BS115" s="968"/>
      <c r="BT115" s="968"/>
      <c r="BU115" s="968"/>
      <c r="BV115" s="968" t="s">
        <v>128</v>
      </c>
      <c r="BW115" s="968"/>
      <c r="BX115" s="968"/>
      <c r="BY115" s="968"/>
      <c r="BZ115" s="968"/>
      <c r="CA115" s="968" t="s">
        <v>128</v>
      </c>
      <c r="CB115" s="968"/>
      <c r="CC115" s="968"/>
      <c r="CD115" s="968"/>
      <c r="CE115" s="968"/>
      <c r="CF115" s="962" t="s">
        <v>128</v>
      </c>
      <c r="CG115" s="963"/>
      <c r="CH115" s="963"/>
      <c r="CI115" s="963"/>
      <c r="CJ115" s="963"/>
      <c r="CK115" s="990"/>
      <c r="CL115" s="991"/>
      <c r="CM115" s="964" t="s">
        <v>456</v>
      </c>
      <c r="CN115" s="965"/>
      <c r="CO115" s="965"/>
      <c r="CP115" s="965"/>
      <c r="CQ115" s="965"/>
      <c r="CR115" s="965"/>
      <c r="CS115" s="965"/>
      <c r="CT115" s="965"/>
      <c r="CU115" s="965"/>
      <c r="CV115" s="965"/>
      <c r="CW115" s="965"/>
      <c r="CX115" s="965"/>
      <c r="CY115" s="965"/>
      <c r="CZ115" s="965"/>
      <c r="DA115" s="965"/>
      <c r="DB115" s="965"/>
      <c r="DC115" s="965"/>
      <c r="DD115" s="965"/>
      <c r="DE115" s="965"/>
      <c r="DF115" s="966"/>
      <c r="DG115" s="1000" t="s">
        <v>437</v>
      </c>
      <c r="DH115" s="1001"/>
      <c r="DI115" s="1001"/>
      <c r="DJ115" s="1001"/>
      <c r="DK115" s="1002"/>
      <c r="DL115" s="1003" t="s">
        <v>128</v>
      </c>
      <c r="DM115" s="1001"/>
      <c r="DN115" s="1001"/>
      <c r="DO115" s="1001"/>
      <c r="DP115" s="1002"/>
      <c r="DQ115" s="1003" t="s">
        <v>440</v>
      </c>
      <c r="DR115" s="1001"/>
      <c r="DS115" s="1001"/>
      <c r="DT115" s="1001"/>
      <c r="DU115" s="1002"/>
      <c r="DV115" s="1004" t="s">
        <v>440</v>
      </c>
      <c r="DW115" s="1005"/>
      <c r="DX115" s="1005"/>
      <c r="DY115" s="1005"/>
      <c r="DZ115" s="1006"/>
    </row>
    <row r="116" spans="1:130" s="214" customFormat="1" ht="26.25" customHeight="1" x14ac:dyDescent="0.2">
      <c r="A116" s="998"/>
      <c r="B116" s="999"/>
      <c r="C116" s="1007" t="s">
        <v>457</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1000" t="s">
        <v>128</v>
      </c>
      <c r="AB116" s="1001"/>
      <c r="AC116" s="1001"/>
      <c r="AD116" s="1001"/>
      <c r="AE116" s="1002"/>
      <c r="AF116" s="1003" t="s">
        <v>437</v>
      </c>
      <c r="AG116" s="1001"/>
      <c r="AH116" s="1001"/>
      <c r="AI116" s="1001"/>
      <c r="AJ116" s="1002"/>
      <c r="AK116" s="1003" t="s">
        <v>128</v>
      </c>
      <c r="AL116" s="1001"/>
      <c r="AM116" s="1001"/>
      <c r="AN116" s="1001"/>
      <c r="AO116" s="1002"/>
      <c r="AP116" s="1004" t="s">
        <v>439</v>
      </c>
      <c r="AQ116" s="1005"/>
      <c r="AR116" s="1005"/>
      <c r="AS116" s="1005"/>
      <c r="AT116" s="1006"/>
      <c r="AU116" s="950"/>
      <c r="AV116" s="951"/>
      <c r="AW116" s="951"/>
      <c r="AX116" s="951"/>
      <c r="AY116" s="951"/>
      <c r="AZ116" s="1009" t="s">
        <v>458</v>
      </c>
      <c r="BA116" s="1010"/>
      <c r="BB116" s="1010"/>
      <c r="BC116" s="1010"/>
      <c r="BD116" s="1010"/>
      <c r="BE116" s="1010"/>
      <c r="BF116" s="1010"/>
      <c r="BG116" s="1010"/>
      <c r="BH116" s="1010"/>
      <c r="BI116" s="1010"/>
      <c r="BJ116" s="1010"/>
      <c r="BK116" s="1010"/>
      <c r="BL116" s="1010"/>
      <c r="BM116" s="1010"/>
      <c r="BN116" s="1010"/>
      <c r="BO116" s="1010"/>
      <c r="BP116" s="1011"/>
      <c r="BQ116" s="967" t="s">
        <v>439</v>
      </c>
      <c r="BR116" s="968"/>
      <c r="BS116" s="968"/>
      <c r="BT116" s="968"/>
      <c r="BU116" s="968"/>
      <c r="BV116" s="968" t="s">
        <v>128</v>
      </c>
      <c r="BW116" s="968"/>
      <c r="BX116" s="968"/>
      <c r="BY116" s="968"/>
      <c r="BZ116" s="968"/>
      <c r="CA116" s="968" t="s">
        <v>437</v>
      </c>
      <c r="CB116" s="968"/>
      <c r="CC116" s="968"/>
      <c r="CD116" s="968"/>
      <c r="CE116" s="968"/>
      <c r="CF116" s="962" t="s">
        <v>128</v>
      </c>
      <c r="CG116" s="963"/>
      <c r="CH116" s="963"/>
      <c r="CI116" s="963"/>
      <c r="CJ116" s="963"/>
      <c r="CK116" s="990"/>
      <c r="CL116" s="991"/>
      <c r="CM116" s="964" t="s">
        <v>459</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0" t="s">
        <v>128</v>
      </c>
      <c r="DH116" s="1001"/>
      <c r="DI116" s="1001"/>
      <c r="DJ116" s="1001"/>
      <c r="DK116" s="1002"/>
      <c r="DL116" s="1003" t="s">
        <v>128</v>
      </c>
      <c r="DM116" s="1001"/>
      <c r="DN116" s="1001"/>
      <c r="DO116" s="1001"/>
      <c r="DP116" s="1002"/>
      <c r="DQ116" s="1003" t="s">
        <v>437</v>
      </c>
      <c r="DR116" s="1001"/>
      <c r="DS116" s="1001"/>
      <c r="DT116" s="1001"/>
      <c r="DU116" s="1002"/>
      <c r="DV116" s="1004" t="s">
        <v>128</v>
      </c>
      <c r="DW116" s="1005"/>
      <c r="DX116" s="1005"/>
      <c r="DY116" s="1005"/>
      <c r="DZ116" s="1006"/>
    </row>
    <row r="117" spans="1:130" s="214" customFormat="1" ht="26.25" customHeight="1" x14ac:dyDescent="0.2">
      <c r="A117" s="954" t="s">
        <v>185</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19" t="s">
        <v>460</v>
      </c>
      <c r="Z117" s="936"/>
      <c r="AA117" s="1020">
        <v>2208096</v>
      </c>
      <c r="AB117" s="1021"/>
      <c r="AC117" s="1021"/>
      <c r="AD117" s="1021"/>
      <c r="AE117" s="1022"/>
      <c r="AF117" s="1023">
        <v>2226441</v>
      </c>
      <c r="AG117" s="1021"/>
      <c r="AH117" s="1021"/>
      <c r="AI117" s="1021"/>
      <c r="AJ117" s="1022"/>
      <c r="AK117" s="1023">
        <v>2435193</v>
      </c>
      <c r="AL117" s="1021"/>
      <c r="AM117" s="1021"/>
      <c r="AN117" s="1021"/>
      <c r="AO117" s="1022"/>
      <c r="AP117" s="1024"/>
      <c r="AQ117" s="1025"/>
      <c r="AR117" s="1025"/>
      <c r="AS117" s="1025"/>
      <c r="AT117" s="1026"/>
      <c r="AU117" s="950"/>
      <c r="AV117" s="951"/>
      <c r="AW117" s="951"/>
      <c r="AX117" s="951"/>
      <c r="AY117" s="951"/>
      <c r="AZ117" s="1016" t="s">
        <v>461</v>
      </c>
      <c r="BA117" s="1017"/>
      <c r="BB117" s="1017"/>
      <c r="BC117" s="1017"/>
      <c r="BD117" s="1017"/>
      <c r="BE117" s="1017"/>
      <c r="BF117" s="1017"/>
      <c r="BG117" s="1017"/>
      <c r="BH117" s="1017"/>
      <c r="BI117" s="1017"/>
      <c r="BJ117" s="1017"/>
      <c r="BK117" s="1017"/>
      <c r="BL117" s="1017"/>
      <c r="BM117" s="1017"/>
      <c r="BN117" s="1017"/>
      <c r="BO117" s="1017"/>
      <c r="BP117" s="1018"/>
      <c r="BQ117" s="967" t="s">
        <v>440</v>
      </c>
      <c r="BR117" s="968"/>
      <c r="BS117" s="968"/>
      <c r="BT117" s="968"/>
      <c r="BU117" s="968"/>
      <c r="BV117" s="968" t="s">
        <v>128</v>
      </c>
      <c r="BW117" s="968"/>
      <c r="BX117" s="968"/>
      <c r="BY117" s="968"/>
      <c r="BZ117" s="968"/>
      <c r="CA117" s="968" t="s">
        <v>128</v>
      </c>
      <c r="CB117" s="968"/>
      <c r="CC117" s="968"/>
      <c r="CD117" s="968"/>
      <c r="CE117" s="968"/>
      <c r="CF117" s="962" t="s">
        <v>437</v>
      </c>
      <c r="CG117" s="963"/>
      <c r="CH117" s="963"/>
      <c r="CI117" s="963"/>
      <c r="CJ117" s="963"/>
      <c r="CK117" s="990"/>
      <c r="CL117" s="991"/>
      <c r="CM117" s="964" t="s">
        <v>462</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0" t="s">
        <v>128</v>
      </c>
      <c r="DH117" s="1001"/>
      <c r="DI117" s="1001"/>
      <c r="DJ117" s="1001"/>
      <c r="DK117" s="1002"/>
      <c r="DL117" s="1003" t="s">
        <v>437</v>
      </c>
      <c r="DM117" s="1001"/>
      <c r="DN117" s="1001"/>
      <c r="DO117" s="1001"/>
      <c r="DP117" s="1002"/>
      <c r="DQ117" s="1003" t="s">
        <v>128</v>
      </c>
      <c r="DR117" s="1001"/>
      <c r="DS117" s="1001"/>
      <c r="DT117" s="1001"/>
      <c r="DU117" s="1002"/>
      <c r="DV117" s="1004" t="s">
        <v>128</v>
      </c>
      <c r="DW117" s="1005"/>
      <c r="DX117" s="1005"/>
      <c r="DY117" s="1005"/>
      <c r="DZ117" s="1006"/>
    </row>
    <row r="118" spans="1:130" s="214" customFormat="1" ht="26.25" customHeight="1" x14ac:dyDescent="0.2">
      <c r="A118" s="954" t="s">
        <v>432</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429</v>
      </c>
      <c r="AB118" s="935"/>
      <c r="AC118" s="935"/>
      <c r="AD118" s="935"/>
      <c r="AE118" s="936"/>
      <c r="AF118" s="934" t="s">
        <v>430</v>
      </c>
      <c r="AG118" s="935"/>
      <c r="AH118" s="935"/>
      <c r="AI118" s="935"/>
      <c r="AJ118" s="936"/>
      <c r="AK118" s="934" t="s">
        <v>302</v>
      </c>
      <c r="AL118" s="935"/>
      <c r="AM118" s="935"/>
      <c r="AN118" s="935"/>
      <c r="AO118" s="936"/>
      <c r="AP118" s="1012" t="s">
        <v>431</v>
      </c>
      <c r="AQ118" s="1013"/>
      <c r="AR118" s="1013"/>
      <c r="AS118" s="1013"/>
      <c r="AT118" s="1014"/>
      <c r="AU118" s="950"/>
      <c r="AV118" s="951"/>
      <c r="AW118" s="951"/>
      <c r="AX118" s="951"/>
      <c r="AY118" s="951"/>
      <c r="AZ118" s="1015" t="s">
        <v>463</v>
      </c>
      <c r="BA118" s="1007"/>
      <c r="BB118" s="1007"/>
      <c r="BC118" s="1007"/>
      <c r="BD118" s="1007"/>
      <c r="BE118" s="1007"/>
      <c r="BF118" s="1007"/>
      <c r="BG118" s="1007"/>
      <c r="BH118" s="1007"/>
      <c r="BI118" s="1007"/>
      <c r="BJ118" s="1007"/>
      <c r="BK118" s="1007"/>
      <c r="BL118" s="1007"/>
      <c r="BM118" s="1007"/>
      <c r="BN118" s="1007"/>
      <c r="BO118" s="1007"/>
      <c r="BP118" s="1008"/>
      <c r="BQ118" s="1041" t="s">
        <v>440</v>
      </c>
      <c r="BR118" s="1042"/>
      <c r="BS118" s="1042"/>
      <c r="BT118" s="1042"/>
      <c r="BU118" s="1042"/>
      <c r="BV118" s="1042" t="s">
        <v>440</v>
      </c>
      <c r="BW118" s="1042"/>
      <c r="BX118" s="1042"/>
      <c r="BY118" s="1042"/>
      <c r="BZ118" s="1042"/>
      <c r="CA118" s="1042" t="s">
        <v>128</v>
      </c>
      <c r="CB118" s="1042"/>
      <c r="CC118" s="1042"/>
      <c r="CD118" s="1042"/>
      <c r="CE118" s="1042"/>
      <c r="CF118" s="962" t="s">
        <v>128</v>
      </c>
      <c r="CG118" s="963"/>
      <c r="CH118" s="963"/>
      <c r="CI118" s="963"/>
      <c r="CJ118" s="963"/>
      <c r="CK118" s="990"/>
      <c r="CL118" s="991"/>
      <c r="CM118" s="964" t="s">
        <v>464</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0" t="s">
        <v>440</v>
      </c>
      <c r="DH118" s="1001"/>
      <c r="DI118" s="1001"/>
      <c r="DJ118" s="1001"/>
      <c r="DK118" s="1002"/>
      <c r="DL118" s="1003" t="s">
        <v>128</v>
      </c>
      <c r="DM118" s="1001"/>
      <c r="DN118" s="1001"/>
      <c r="DO118" s="1001"/>
      <c r="DP118" s="1002"/>
      <c r="DQ118" s="1003" t="s">
        <v>440</v>
      </c>
      <c r="DR118" s="1001"/>
      <c r="DS118" s="1001"/>
      <c r="DT118" s="1001"/>
      <c r="DU118" s="1002"/>
      <c r="DV118" s="1004" t="s">
        <v>128</v>
      </c>
      <c r="DW118" s="1005"/>
      <c r="DX118" s="1005"/>
      <c r="DY118" s="1005"/>
      <c r="DZ118" s="1006"/>
    </row>
    <row r="119" spans="1:130" s="214" customFormat="1" ht="26.25" customHeight="1" x14ac:dyDescent="0.2">
      <c r="A119" s="1098" t="s">
        <v>435</v>
      </c>
      <c r="B119" s="989"/>
      <c r="C119" s="971"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437</v>
      </c>
      <c r="AB119" s="942"/>
      <c r="AC119" s="942"/>
      <c r="AD119" s="942"/>
      <c r="AE119" s="943"/>
      <c r="AF119" s="944" t="s">
        <v>437</v>
      </c>
      <c r="AG119" s="942"/>
      <c r="AH119" s="942"/>
      <c r="AI119" s="942"/>
      <c r="AJ119" s="943"/>
      <c r="AK119" s="944" t="s">
        <v>437</v>
      </c>
      <c r="AL119" s="942"/>
      <c r="AM119" s="942"/>
      <c r="AN119" s="942"/>
      <c r="AO119" s="943"/>
      <c r="AP119" s="945" t="s">
        <v>128</v>
      </c>
      <c r="AQ119" s="946"/>
      <c r="AR119" s="946"/>
      <c r="AS119" s="946"/>
      <c r="AT119" s="947"/>
      <c r="AU119" s="952"/>
      <c r="AV119" s="953"/>
      <c r="AW119" s="953"/>
      <c r="AX119" s="953"/>
      <c r="AY119" s="953"/>
      <c r="AZ119" s="235" t="s">
        <v>185</v>
      </c>
      <c r="BA119" s="235"/>
      <c r="BB119" s="235"/>
      <c r="BC119" s="235"/>
      <c r="BD119" s="235"/>
      <c r="BE119" s="235"/>
      <c r="BF119" s="235"/>
      <c r="BG119" s="235"/>
      <c r="BH119" s="235"/>
      <c r="BI119" s="235"/>
      <c r="BJ119" s="235"/>
      <c r="BK119" s="235"/>
      <c r="BL119" s="235"/>
      <c r="BM119" s="235"/>
      <c r="BN119" s="235"/>
      <c r="BO119" s="1019" t="s">
        <v>465</v>
      </c>
      <c r="BP119" s="1047"/>
      <c r="BQ119" s="1041">
        <v>31431614</v>
      </c>
      <c r="BR119" s="1042"/>
      <c r="BS119" s="1042"/>
      <c r="BT119" s="1042"/>
      <c r="BU119" s="1042"/>
      <c r="BV119" s="1042">
        <v>31906313</v>
      </c>
      <c r="BW119" s="1042"/>
      <c r="BX119" s="1042"/>
      <c r="BY119" s="1042"/>
      <c r="BZ119" s="1042"/>
      <c r="CA119" s="1042">
        <v>31966135</v>
      </c>
      <c r="CB119" s="1042"/>
      <c r="CC119" s="1042"/>
      <c r="CD119" s="1042"/>
      <c r="CE119" s="1042"/>
      <c r="CF119" s="1043"/>
      <c r="CG119" s="1044"/>
      <c r="CH119" s="1044"/>
      <c r="CI119" s="1044"/>
      <c r="CJ119" s="1045"/>
      <c r="CK119" s="992"/>
      <c r="CL119" s="993"/>
      <c r="CM119" s="1015" t="s">
        <v>466</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1046">
        <v>173117</v>
      </c>
      <c r="DH119" s="1028"/>
      <c r="DI119" s="1028"/>
      <c r="DJ119" s="1028"/>
      <c r="DK119" s="1029"/>
      <c r="DL119" s="1027">
        <v>172868</v>
      </c>
      <c r="DM119" s="1028"/>
      <c r="DN119" s="1028"/>
      <c r="DO119" s="1028"/>
      <c r="DP119" s="1029"/>
      <c r="DQ119" s="1027">
        <v>194531</v>
      </c>
      <c r="DR119" s="1028"/>
      <c r="DS119" s="1028"/>
      <c r="DT119" s="1028"/>
      <c r="DU119" s="1029"/>
      <c r="DV119" s="1030">
        <v>1.7</v>
      </c>
      <c r="DW119" s="1031"/>
      <c r="DX119" s="1031"/>
      <c r="DY119" s="1031"/>
      <c r="DZ119" s="1032"/>
    </row>
    <row r="120" spans="1:130" s="214" customFormat="1" ht="26.25" customHeight="1" x14ac:dyDescent="0.2">
      <c r="A120" s="1099"/>
      <c r="B120" s="991"/>
      <c r="C120" s="964" t="s">
        <v>442</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0" t="s">
        <v>128</v>
      </c>
      <c r="AB120" s="1001"/>
      <c r="AC120" s="1001"/>
      <c r="AD120" s="1001"/>
      <c r="AE120" s="1002"/>
      <c r="AF120" s="1003" t="s">
        <v>440</v>
      </c>
      <c r="AG120" s="1001"/>
      <c r="AH120" s="1001"/>
      <c r="AI120" s="1001"/>
      <c r="AJ120" s="1002"/>
      <c r="AK120" s="1003" t="s">
        <v>128</v>
      </c>
      <c r="AL120" s="1001"/>
      <c r="AM120" s="1001"/>
      <c r="AN120" s="1001"/>
      <c r="AO120" s="1002"/>
      <c r="AP120" s="1004" t="s">
        <v>128</v>
      </c>
      <c r="AQ120" s="1005"/>
      <c r="AR120" s="1005"/>
      <c r="AS120" s="1005"/>
      <c r="AT120" s="1006"/>
      <c r="AU120" s="1033" t="s">
        <v>467</v>
      </c>
      <c r="AV120" s="1034"/>
      <c r="AW120" s="1034"/>
      <c r="AX120" s="1034"/>
      <c r="AY120" s="1035"/>
      <c r="AZ120" s="971" t="s">
        <v>468</v>
      </c>
      <c r="BA120" s="939"/>
      <c r="BB120" s="939"/>
      <c r="BC120" s="939"/>
      <c r="BD120" s="939"/>
      <c r="BE120" s="939"/>
      <c r="BF120" s="939"/>
      <c r="BG120" s="939"/>
      <c r="BH120" s="939"/>
      <c r="BI120" s="939"/>
      <c r="BJ120" s="939"/>
      <c r="BK120" s="939"/>
      <c r="BL120" s="939"/>
      <c r="BM120" s="939"/>
      <c r="BN120" s="939"/>
      <c r="BO120" s="939"/>
      <c r="BP120" s="940"/>
      <c r="BQ120" s="972">
        <v>5776033</v>
      </c>
      <c r="BR120" s="973"/>
      <c r="BS120" s="973"/>
      <c r="BT120" s="973"/>
      <c r="BU120" s="973"/>
      <c r="BV120" s="973">
        <v>5772683</v>
      </c>
      <c r="BW120" s="973"/>
      <c r="BX120" s="973"/>
      <c r="BY120" s="973"/>
      <c r="BZ120" s="973"/>
      <c r="CA120" s="973">
        <v>6783212</v>
      </c>
      <c r="CB120" s="973"/>
      <c r="CC120" s="973"/>
      <c r="CD120" s="973"/>
      <c r="CE120" s="973"/>
      <c r="CF120" s="986">
        <v>59.6</v>
      </c>
      <c r="CG120" s="987"/>
      <c r="CH120" s="987"/>
      <c r="CI120" s="987"/>
      <c r="CJ120" s="987"/>
      <c r="CK120" s="1048" t="s">
        <v>469</v>
      </c>
      <c r="CL120" s="1049"/>
      <c r="CM120" s="1049"/>
      <c r="CN120" s="1049"/>
      <c r="CO120" s="1050"/>
      <c r="CP120" s="1056" t="s">
        <v>408</v>
      </c>
      <c r="CQ120" s="1057"/>
      <c r="CR120" s="1057"/>
      <c r="CS120" s="1057"/>
      <c r="CT120" s="1057"/>
      <c r="CU120" s="1057"/>
      <c r="CV120" s="1057"/>
      <c r="CW120" s="1057"/>
      <c r="CX120" s="1057"/>
      <c r="CY120" s="1057"/>
      <c r="CZ120" s="1057"/>
      <c r="DA120" s="1057"/>
      <c r="DB120" s="1057"/>
      <c r="DC120" s="1057"/>
      <c r="DD120" s="1057"/>
      <c r="DE120" s="1057"/>
      <c r="DF120" s="1058"/>
      <c r="DG120" s="972">
        <v>2671579</v>
      </c>
      <c r="DH120" s="973"/>
      <c r="DI120" s="973"/>
      <c r="DJ120" s="973"/>
      <c r="DK120" s="973"/>
      <c r="DL120" s="973">
        <v>2874622</v>
      </c>
      <c r="DM120" s="973"/>
      <c r="DN120" s="973"/>
      <c r="DO120" s="973"/>
      <c r="DP120" s="973"/>
      <c r="DQ120" s="973">
        <v>2834041</v>
      </c>
      <c r="DR120" s="973"/>
      <c r="DS120" s="973"/>
      <c r="DT120" s="973"/>
      <c r="DU120" s="973"/>
      <c r="DV120" s="974">
        <v>24.9</v>
      </c>
      <c r="DW120" s="974"/>
      <c r="DX120" s="974"/>
      <c r="DY120" s="974"/>
      <c r="DZ120" s="975"/>
    </row>
    <row r="121" spans="1:130" s="214" customFormat="1" ht="26.25" customHeight="1" x14ac:dyDescent="0.2">
      <c r="A121" s="1099"/>
      <c r="B121" s="991"/>
      <c r="C121" s="1016" t="s">
        <v>470</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0" t="s">
        <v>128</v>
      </c>
      <c r="AB121" s="1001"/>
      <c r="AC121" s="1001"/>
      <c r="AD121" s="1001"/>
      <c r="AE121" s="1002"/>
      <c r="AF121" s="1003" t="s">
        <v>128</v>
      </c>
      <c r="AG121" s="1001"/>
      <c r="AH121" s="1001"/>
      <c r="AI121" s="1001"/>
      <c r="AJ121" s="1002"/>
      <c r="AK121" s="1003" t="s">
        <v>440</v>
      </c>
      <c r="AL121" s="1001"/>
      <c r="AM121" s="1001"/>
      <c r="AN121" s="1001"/>
      <c r="AO121" s="1002"/>
      <c r="AP121" s="1004" t="s">
        <v>128</v>
      </c>
      <c r="AQ121" s="1005"/>
      <c r="AR121" s="1005"/>
      <c r="AS121" s="1005"/>
      <c r="AT121" s="1006"/>
      <c r="AU121" s="1036"/>
      <c r="AV121" s="1037"/>
      <c r="AW121" s="1037"/>
      <c r="AX121" s="1037"/>
      <c r="AY121" s="1038"/>
      <c r="AZ121" s="964" t="s">
        <v>471</v>
      </c>
      <c r="BA121" s="965"/>
      <c r="BB121" s="965"/>
      <c r="BC121" s="965"/>
      <c r="BD121" s="965"/>
      <c r="BE121" s="965"/>
      <c r="BF121" s="965"/>
      <c r="BG121" s="965"/>
      <c r="BH121" s="965"/>
      <c r="BI121" s="965"/>
      <c r="BJ121" s="965"/>
      <c r="BK121" s="965"/>
      <c r="BL121" s="965"/>
      <c r="BM121" s="965"/>
      <c r="BN121" s="965"/>
      <c r="BO121" s="965"/>
      <c r="BP121" s="966"/>
      <c r="BQ121" s="967">
        <v>5603081</v>
      </c>
      <c r="BR121" s="968"/>
      <c r="BS121" s="968"/>
      <c r="BT121" s="968"/>
      <c r="BU121" s="968"/>
      <c r="BV121" s="968">
        <v>5889130</v>
      </c>
      <c r="BW121" s="968"/>
      <c r="BX121" s="968"/>
      <c r="BY121" s="968"/>
      <c r="BZ121" s="968"/>
      <c r="CA121" s="968">
        <v>5796435</v>
      </c>
      <c r="CB121" s="968"/>
      <c r="CC121" s="968"/>
      <c r="CD121" s="968"/>
      <c r="CE121" s="968"/>
      <c r="CF121" s="962">
        <v>50.9</v>
      </c>
      <c r="CG121" s="963"/>
      <c r="CH121" s="963"/>
      <c r="CI121" s="963"/>
      <c r="CJ121" s="963"/>
      <c r="CK121" s="1051"/>
      <c r="CL121" s="1052"/>
      <c r="CM121" s="1052"/>
      <c r="CN121" s="1052"/>
      <c r="CO121" s="1053"/>
      <c r="CP121" s="1061" t="s">
        <v>409</v>
      </c>
      <c r="CQ121" s="1062"/>
      <c r="CR121" s="1062"/>
      <c r="CS121" s="1062"/>
      <c r="CT121" s="1062"/>
      <c r="CU121" s="1062"/>
      <c r="CV121" s="1062"/>
      <c r="CW121" s="1062"/>
      <c r="CX121" s="1062"/>
      <c r="CY121" s="1062"/>
      <c r="CZ121" s="1062"/>
      <c r="DA121" s="1062"/>
      <c r="DB121" s="1062"/>
      <c r="DC121" s="1062"/>
      <c r="DD121" s="1062"/>
      <c r="DE121" s="1062"/>
      <c r="DF121" s="1063"/>
      <c r="DG121" s="967">
        <v>1830095</v>
      </c>
      <c r="DH121" s="968"/>
      <c r="DI121" s="968"/>
      <c r="DJ121" s="968"/>
      <c r="DK121" s="968"/>
      <c r="DL121" s="968">
        <v>1942333</v>
      </c>
      <c r="DM121" s="968"/>
      <c r="DN121" s="968"/>
      <c r="DO121" s="968"/>
      <c r="DP121" s="968"/>
      <c r="DQ121" s="968">
        <v>1645425</v>
      </c>
      <c r="DR121" s="968"/>
      <c r="DS121" s="968"/>
      <c r="DT121" s="968"/>
      <c r="DU121" s="968"/>
      <c r="DV121" s="969">
        <v>14.5</v>
      </c>
      <c r="DW121" s="969"/>
      <c r="DX121" s="969"/>
      <c r="DY121" s="969"/>
      <c r="DZ121" s="970"/>
    </row>
    <row r="122" spans="1:130" s="214" customFormat="1" ht="26.25" customHeight="1" x14ac:dyDescent="0.2">
      <c r="A122" s="1099"/>
      <c r="B122" s="991"/>
      <c r="C122" s="964" t="s">
        <v>452</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0" t="s">
        <v>128</v>
      </c>
      <c r="AB122" s="1001"/>
      <c r="AC122" s="1001"/>
      <c r="AD122" s="1001"/>
      <c r="AE122" s="1002"/>
      <c r="AF122" s="1003" t="s">
        <v>128</v>
      </c>
      <c r="AG122" s="1001"/>
      <c r="AH122" s="1001"/>
      <c r="AI122" s="1001"/>
      <c r="AJ122" s="1002"/>
      <c r="AK122" s="1003" t="s">
        <v>128</v>
      </c>
      <c r="AL122" s="1001"/>
      <c r="AM122" s="1001"/>
      <c r="AN122" s="1001"/>
      <c r="AO122" s="1002"/>
      <c r="AP122" s="1004" t="s">
        <v>128</v>
      </c>
      <c r="AQ122" s="1005"/>
      <c r="AR122" s="1005"/>
      <c r="AS122" s="1005"/>
      <c r="AT122" s="1006"/>
      <c r="AU122" s="1036"/>
      <c r="AV122" s="1037"/>
      <c r="AW122" s="1037"/>
      <c r="AX122" s="1037"/>
      <c r="AY122" s="1038"/>
      <c r="AZ122" s="1015" t="s">
        <v>472</v>
      </c>
      <c r="BA122" s="1007"/>
      <c r="BB122" s="1007"/>
      <c r="BC122" s="1007"/>
      <c r="BD122" s="1007"/>
      <c r="BE122" s="1007"/>
      <c r="BF122" s="1007"/>
      <c r="BG122" s="1007"/>
      <c r="BH122" s="1007"/>
      <c r="BI122" s="1007"/>
      <c r="BJ122" s="1007"/>
      <c r="BK122" s="1007"/>
      <c r="BL122" s="1007"/>
      <c r="BM122" s="1007"/>
      <c r="BN122" s="1007"/>
      <c r="BO122" s="1007"/>
      <c r="BP122" s="1008"/>
      <c r="BQ122" s="1041">
        <v>17079026</v>
      </c>
      <c r="BR122" s="1042"/>
      <c r="BS122" s="1042"/>
      <c r="BT122" s="1042"/>
      <c r="BU122" s="1042"/>
      <c r="BV122" s="1042">
        <v>17007687</v>
      </c>
      <c r="BW122" s="1042"/>
      <c r="BX122" s="1042"/>
      <c r="BY122" s="1042"/>
      <c r="BZ122" s="1042"/>
      <c r="CA122" s="1042">
        <v>16925585</v>
      </c>
      <c r="CB122" s="1042"/>
      <c r="CC122" s="1042"/>
      <c r="CD122" s="1042"/>
      <c r="CE122" s="1042"/>
      <c r="CF122" s="1059">
        <v>148.80000000000001</v>
      </c>
      <c r="CG122" s="1060"/>
      <c r="CH122" s="1060"/>
      <c r="CI122" s="1060"/>
      <c r="CJ122" s="1060"/>
      <c r="CK122" s="1051"/>
      <c r="CL122" s="1052"/>
      <c r="CM122" s="1052"/>
      <c r="CN122" s="1052"/>
      <c r="CO122" s="1053"/>
      <c r="CP122" s="1061" t="s">
        <v>404</v>
      </c>
      <c r="CQ122" s="1062"/>
      <c r="CR122" s="1062"/>
      <c r="CS122" s="1062"/>
      <c r="CT122" s="1062"/>
      <c r="CU122" s="1062"/>
      <c r="CV122" s="1062"/>
      <c r="CW122" s="1062"/>
      <c r="CX122" s="1062"/>
      <c r="CY122" s="1062"/>
      <c r="CZ122" s="1062"/>
      <c r="DA122" s="1062"/>
      <c r="DB122" s="1062"/>
      <c r="DC122" s="1062"/>
      <c r="DD122" s="1062"/>
      <c r="DE122" s="1062"/>
      <c r="DF122" s="1063"/>
      <c r="DG122" s="967">
        <v>116117</v>
      </c>
      <c r="DH122" s="968"/>
      <c r="DI122" s="968"/>
      <c r="DJ122" s="968"/>
      <c r="DK122" s="968"/>
      <c r="DL122" s="968">
        <v>110169</v>
      </c>
      <c r="DM122" s="968"/>
      <c r="DN122" s="968"/>
      <c r="DO122" s="968"/>
      <c r="DP122" s="968"/>
      <c r="DQ122" s="968">
        <v>102099</v>
      </c>
      <c r="DR122" s="968"/>
      <c r="DS122" s="968"/>
      <c r="DT122" s="968"/>
      <c r="DU122" s="968"/>
      <c r="DV122" s="969">
        <v>0.9</v>
      </c>
      <c r="DW122" s="969"/>
      <c r="DX122" s="969"/>
      <c r="DY122" s="969"/>
      <c r="DZ122" s="970"/>
    </row>
    <row r="123" spans="1:130" s="214" customFormat="1" ht="26.25" customHeight="1" x14ac:dyDescent="0.2">
      <c r="A123" s="1099"/>
      <c r="B123" s="991"/>
      <c r="C123" s="964" t="s">
        <v>459</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0" t="s">
        <v>128</v>
      </c>
      <c r="AB123" s="1001"/>
      <c r="AC123" s="1001"/>
      <c r="AD123" s="1001"/>
      <c r="AE123" s="1002"/>
      <c r="AF123" s="1003" t="s">
        <v>437</v>
      </c>
      <c r="AG123" s="1001"/>
      <c r="AH123" s="1001"/>
      <c r="AI123" s="1001"/>
      <c r="AJ123" s="1002"/>
      <c r="AK123" s="1003" t="s">
        <v>128</v>
      </c>
      <c r="AL123" s="1001"/>
      <c r="AM123" s="1001"/>
      <c r="AN123" s="1001"/>
      <c r="AO123" s="1002"/>
      <c r="AP123" s="1004" t="s">
        <v>128</v>
      </c>
      <c r="AQ123" s="1005"/>
      <c r="AR123" s="1005"/>
      <c r="AS123" s="1005"/>
      <c r="AT123" s="1006"/>
      <c r="AU123" s="1039"/>
      <c r="AV123" s="1040"/>
      <c r="AW123" s="1040"/>
      <c r="AX123" s="1040"/>
      <c r="AY123" s="1040"/>
      <c r="AZ123" s="235" t="s">
        <v>185</v>
      </c>
      <c r="BA123" s="235"/>
      <c r="BB123" s="235"/>
      <c r="BC123" s="235"/>
      <c r="BD123" s="235"/>
      <c r="BE123" s="235"/>
      <c r="BF123" s="235"/>
      <c r="BG123" s="235"/>
      <c r="BH123" s="235"/>
      <c r="BI123" s="235"/>
      <c r="BJ123" s="235"/>
      <c r="BK123" s="235"/>
      <c r="BL123" s="235"/>
      <c r="BM123" s="235"/>
      <c r="BN123" s="235"/>
      <c r="BO123" s="1019" t="s">
        <v>473</v>
      </c>
      <c r="BP123" s="1047"/>
      <c r="BQ123" s="1105">
        <v>28458140</v>
      </c>
      <c r="BR123" s="1106"/>
      <c r="BS123" s="1106"/>
      <c r="BT123" s="1106"/>
      <c r="BU123" s="1106"/>
      <c r="BV123" s="1106">
        <v>28669500</v>
      </c>
      <c r="BW123" s="1106"/>
      <c r="BX123" s="1106"/>
      <c r="BY123" s="1106"/>
      <c r="BZ123" s="1106"/>
      <c r="CA123" s="1106">
        <v>29505232</v>
      </c>
      <c r="CB123" s="1106"/>
      <c r="CC123" s="1106"/>
      <c r="CD123" s="1106"/>
      <c r="CE123" s="1106"/>
      <c r="CF123" s="1043"/>
      <c r="CG123" s="1044"/>
      <c r="CH123" s="1044"/>
      <c r="CI123" s="1044"/>
      <c r="CJ123" s="1045"/>
      <c r="CK123" s="1051"/>
      <c r="CL123" s="1052"/>
      <c r="CM123" s="1052"/>
      <c r="CN123" s="1052"/>
      <c r="CO123" s="1053"/>
      <c r="CP123" s="1061" t="s">
        <v>474</v>
      </c>
      <c r="CQ123" s="1062"/>
      <c r="CR123" s="1062"/>
      <c r="CS123" s="1062"/>
      <c r="CT123" s="1062"/>
      <c r="CU123" s="1062"/>
      <c r="CV123" s="1062"/>
      <c r="CW123" s="1062"/>
      <c r="CX123" s="1062"/>
      <c r="CY123" s="1062"/>
      <c r="CZ123" s="1062"/>
      <c r="DA123" s="1062"/>
      <c r="DB123" s="1062"/>
      <c r="DC123" s="1062"/>
      <c r="DD123" s="1062"/>
      <c r="DE123" s="1062"/>
      <c r="DF123" s="1063"/>
      <c r="DG123" s="1000">
        <v>226326</v>
      </c>
      <c r="DH123" s="1001"/>
      <c r="DI123" s="1001"/>
      <c r="DJ123" s="1001"/>
      <c r="DK123" s="1002"/>
      <c r="DL123" s="1003">
        <v>101463</v>
      </c>
      <c r="DM123" s="1001"/>
      <c r="DN123" s="1001"/>
      <c r="DO123" s="1001"/>
      <c r="DP123" s="1002"/>
      <c r="DQ123" s="1003">
        <v>32680</v>
      </c>
      <c r="DR123" s="1001"/>
      <c r="DS123" s="1001"/>
      <c r="DT123" s="1001"/>
      <c r="DU123" s="1002"/>
      <c r="DV123" s="1004">
        <v>0.3</v>
      </c>
      <c r="DW123" s="1005"/>
      <c r="DX123" s="1005"/>
      <c r="DY123" s="1005"/>
      <c r="DZ123" s="1006"/>
    </row>
    <row r="124" spans="1:130" s="214" customFormat="1" ht="26.25" customHeight="1" thickBot="1" x14ac:dyDescent="0.25">
      <c r="A124" s="1099"/>
      <c r="B124" s="991"/>
      <c r="C124" s="964" t="s">
        <v>462</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0" t="s">
        <v>128</v>
      </c>
      <c r="AB124" s="1001"/>
      <c r="AC124" s="1001"/>
      <c r="AD124" s="1001"/>
      <c r="AE124" s="1002"/>
      <c r="AF124" s="1003" t="s">
        <v>440</v>
      </c>
      <c r="AG124" s="1001"/>
      <c r="AH124" s="1001"/>
      <c r="AI124" s="1001"/>
      <c r="AJ124" s="1002"/>
      <c r="AK124" s="1003" t="s">
        <v>440</v>
      </c>
      <c r="AL124" s="1001"/>
      <c r="AM124" s="1001"/>
      <c r="AN124" s="1001"/>
      <c r="AO124" s="1002"/>
      <c r="AP124" s="1004" t="s">
        <v>128</v>
      </c>
      <c r="AQ124" s="1005"/>
      <c r="AR124" s="1005"/>
      <c r="AS124" s="1005"/>
      <c r="AT124" s="1006"/>
      <c r="AU124" s="1101" t="s">
        <v>475</v>
      </c>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3"/>
      <c r="BQ124" s="1104">
        <v>28.8</v>
      </c>
      <c r="BR124" s="1069"/>
      <c r="BS124" s="1069"/>
      <c r="BT124" s="1069"/>
      <c r="BU124" s="1069"/>
      <c r="BV124" s="1069">
        <v>30.1</v>
      </c>
      <c r="BW124" s="1069"/>
      <c r="BX124" s="1069"/>
      <c r="BY124" s="1069"/>
      <c r="BZ124" s="1069"/>
      <c r="CA124" s="1069">
        <v>21.6</v>
      </c>
      <c r="CB124" s="1069"/>
      <c r="CC124" s="1069"/>
      <c r="CD124" s="1069"/>
      <c r="CE124" s="1069"/>
      <c r="CF124" s="1070"/>
      <c r="CG124" s="1071"/>
      <c r="CH124" s="1071"/>
      <c r="CI124" s="1071"/>
      <c r="CJ124" s="1072"/>
      <c r="CK124" s="1054"/>
      <c r="CL124" s="1054"/>
      <c r="CM124" s="1054"/>
      <c r="CN124" s="1054"/>
      <c r="CO124" s="1055"/>
      <c r="CP124" s="1061" t="s">
        <v>476</v>
      </c>
      <c r="CQ124" s="1062"/>
      <c r="CR124" s="1062"/>
      <c r="CS124" s="1062"/>
      <c r="CT124" s="1062"/>
      <c r="CU124" s="1062"/>
      <c r="CV124" s="1062"/>
      <c r="CW124" s="1062"/>
      <c r="CX124" s="1062"/>
      <c r="CY124" s="1062"/>
      <c r="CZ124" s="1062"/>
      <c r="DA124" s="1062"/>
      <c r="DB124" s="1062"/>
      <c r="DC124" s="1062"/>
      <c r="DD124" s="1062"/>
      <c r="DE124" s="1062"/>
      <c r="DF124" s="1063"/>
      <c r="DG124" s="1046" t="s">
        <v>128</v>
      </c>
      <c r="DH124" s="1028"/>
      <c r="DI124" s="1028"/>
      <c r="DJ124" s="1028"/>
      <c r="DK124" s="1029"/>
      <c r="DL124" s="1027" t="s">
        <v>128</v>
      </c>
      <c r="DM124" s="1028"/>
      <c r="DN124" s="1028"/>
      <c r="DO124" s="1028"/>
      <c r="DP124" s="1029"/>
      <c r="DQ124" s="1027" t="s">
        <v>128</v>
      </c>
      <c r="DR124" s="1028"/>
      <c r="DS124" s="1028"/>
      <c r="DT124" s="1028"/>
      <c r="DU124" s="1029"/>
      <c r="DV124" s="1030" t="s">
        <v>440</v>
      </c>
      <c r="DW124" s="1031"/>
      <c r="DX124" s="1031"/>
      <c r="DY124" s="1031"/>
      <c r="DZ124" s="1032"/>
    </row>
    <row r="125" spans="1:130" s="214" customFormat="1" ht="26.25" customHeight="1" x14ac:dyDescent="0.2">
      <c r="A125" s="1099"/>
      <c r="B125" s="991"/>
      <c r="C125" s="964" t="s">
        <v>464</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0" t="s">
        <v>128</v>
      </c>
      <c r="AB125" s="1001"/>
      <c r="AC125" s="1001"/>
      <c r="AD125" s="1001"/>
      <c r="AE125" s="1002"/>
      <c r="AF125" s="1003" t="s">
        <v>440</v>
      </c>
      <c r="AG125" s="1001"/>
      <c r="AH125" s="1001"/>
      <c r="AI125" s="1001"/>
      <c r="AJ125" s="1002"/>
      <c r="AK125" s="1003" t="s">
        <v>128</v>
      </c>
      <c r="AL125" s="1001"/>
      <c r="AM125" s="1001"/>
      <c r="AN125" s="1001"/>
      <c r="AO125" s="1002"/>
      <c r="AP125" s="1004" t="s">
        <v>128</v>
      </c>
      <c r="AQ125" s="1005"/>
      <c r="AR125" s="1005"/>
      <c r="AS125" s="1005"/>
      <c r="AT125" s="1006"/>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64" t="s">
        <v>477</v>
      </c>
      <c r="CL125" s="1049"/>
      <c r="CM125" s="1049"/>
      <c r="CN125" s="1049"/>
      <c r="CO125" s="1050"/>
      <c r="CP125" s="971" t="s">
        <v>478</v>
      </c>
      <c r="CQ125" s="939"/>
      <c r="CR125" s="939"/>
      <c r="CS125" s="939"/>
      <c r="CT125" s="939"/>
      <c r="CU125" s="939"/>
      <c r="CV125" s="939"/>
      <c r="CW125" s="939"/>
      <c r="CX125" s="939"/>
      <c r="CY125" s="939"/>
      <c r="CZ125" s="939"/>
      <c r="DA125" s="939"/>
      <c r="DB125" s="939"/>
      <c r="DC125" s="939"/>
      <c r="DD125" s="939"/>
      <c r="DE125" s="939"/>
      <c r="DF125" s="940"/>
      <c r="DG125" s="972" t="s">
        <v>128</v>
      </c>
      <c r="DH125" s="973"/>
      <c r="DI125" s="973"/>
      <c r="DJ125" s="973"/>
      <c r="DK125" s="973"/>
      <c r="DL125" s="973" t="s">
        <v>128</v>
      </c>
      <c r="DM125" s="973"/>
      <c r="DN125" s="973"/>
      <c r="DO125" s="973"/>
      <c r="DP125" s="973"/>
      <c r="DQ125" s="973" t="s">
        <v>128</v>
      </c>
      <c r="DR125" s="973"/>
      <c r="DS125" s="973"/>
      <c r="DT125" s="973"/>
      <c r="DU125" s="973"/>
      <c r="DV125" s="974" t="s">
        <v>128</v>
      </c>
      <c r="DW125" s="974"/>
      <c r="DX125" s="974"/>
      <c r="DY125" s="974"/>
      <c r="DZ125" s="975"/>
    </row>
    <row r="126" spans="1:130" s="214" customFormat="1" ht="26.25" customHeight="1" thickBot="1" x14ac:dyDescent="0.25">
      <c r="A126" s="1099"/>
      <c r="B126" s="991"/>
      <c r="C126" s="964" t="s">
        <v>466</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0" t="s">
        <v>128</v>
      </c>
      <c r="AB126" s="1001"/>
      <c r="AC126" s="1001"/>
      <c r="AD126" s="1001"/>
      <c r="AE126" s="1002"/>
      <c r="AF126" s="1003" t="s">
        <v>437</v>
      </c>
      <c r="AG126" s="1001"/>
      <c r="AH126" s="1001"/>
      <c r="AI126" s="1001"/>
      <c r="AJ126" s="1002"/>
      <c r="AK126" s="1003" t="s">
        <v>128</v>
      </c>
      <c r="AL126" s="1001"/>
      <c r="AM126" s="1001"/>
      <c r="AN126" s="1001"/>
      <c r="AO126" s="1002"/>
      <c r="AP126" s="1004" t="s">
        <v>128</v>
      </c>
      <c r="AQ126" s="1005"/>
      <c r="AR126" s="1005"/>
      <c r="AS126" s="1005"/>
      <c r="AT126" s="100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65"/>
      <c r="CL126" s="1052"/>
      <c r="CM126" s="1052"/>
      <c r="CN126" s="1052"/>
      <c r="CO126" s="1053"/>
      <c r="CP126" s="964" t="s">
        <v>479</v>
      </c>
      <c r="CQ126" s="965"/>
      <c r="CR126" s="965"/>
      <c r="CS126" s="965"/>
      <c r="CT126" s="965"/>
      <c r="CU126" s="965"/>
      <c r="CV126" s="965"/>
      <c r="CW126" s="965"/>
      <c r="CX126" s="965"/>
      <c r="CY126" s="965"/>
      <c r="CZ126" s="965"/>
      <c r="DA126" s="965"/>
      <c r="DB126" s="965"/>
      <c r="DC126" s="965"/>
      <c r="DD126" s="965"/>
      <c r="DE126" s="965"/>
      <c r="DF126" s="966"/>
      <c r="DG126" s="967" t="s">
        <v>128</v>
      </c>
      <c r="DH126" s="968"/>
      <c r="DI126" s="968"/>
      <c r="DJ126" s="968"/>
      <c r="DK126" s="968"/>
      <c r="DL126" s="968" t="s">
        <v>128</v>
      </c>
      <c r="DM126" s="968"/>
      <c r="DN126" s="968"/>
      <c r="DO126" s="968"/>
      <c r="DP126" s="968"/>
      <c r="DQ126" s="968" t="s">
        <v>128</v>
      </c>
      <c r="DR126" s="968"/>
      <c r="DS126" s="968"/>
      <c r="DT126" s="968"/>
      <c r="DU126" s="968"/>
      <c r="DV126" s="969" t="s">
        <v>437</v>
      </c>
      <c r="DW126" s="969"/>
      <c r="DX126" s="969"/>
      <c r="DY126" s="969"/>
      <c r="DZ126" s="970"/>
    </row>
    <row r="127" spans="1:130" s="214" customFormat="1" ht="26.25" customHeight="1" x14ac:dyDescent="0.2">
      <c r="A127" s="1100"/>
      <c r="B127" s="993"/>
      <c r="C127" s="1015" t="s">
        <v>480</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1000">
        <v>2102</v>
      </c>
      <c r="AB127" s="1001"/>
      <c r="AC127" s="1001"/>
      <c r="AD127" s="1001"/>
      <c r="AE127" s="1002"/>
      <c r="AF127" s="1003">
        <v>2073</v>
      </c>
      <c r="AG127" s="1001"/>
      <c r="AH127" s="1001"/>
      <c r="AI127" s="1001"/>
      <c r="AJ127" s="1002"/>
      <c r="AK127" s="1003">
        <v>3173</v>
      </c>
      <c r="AL127" s="1001"/>
      <c r="AM127" s="1001"/>
      <c r="AN127" s="1001"/>
      <c r="AO127" s="1002"/>
      <c r="AP127" s="1004">
        <v>0</v>
      </c>
      <c r="AQ127" s="1005"/>
      <c r="AR127" s="1005"/>
      <c r="AS127" s="1005"/>
      <c r="AT127" s="1006"/>
      <c r="AU127" s="216"/>
      <c r="AV127" s="216"/>
      <c r="AW127" s="216"/>
      <c r="AX127" s="1073" t="s">
        <v>481</v>
      </c>
      <c r="AY127" s="1074"/>
      <c r="AZ127" s="1074"/>
      <c r="BA127" s="1074"/>
      <c r="BB127" s="1074"/>
      <c r="BC127" s="1074"/>
      <c r="BD127" s="1074"/>
      <c r="BE127" s="1075"/>
      <c r="BF127" s="1076" t="s">
        <v>482</v>
      </c>
      <c r="BG127" s="1074"/>
      <c r="BH127" s="1074"/>
      <c r="BI127" s="1074"/>
      <c r="BJ127" s="1074"/>
      <c r="BK127" s="1074"/>
      <c r="BL127" s="1075"/>
      <c r="BM127" s="1076" t="s">
        <v>483</v>
      </c>
      <c r="BN127" s="1074"/>
      <c r="BO127" s="1074"/>
      <c r="BP127" s="1074"/>
      <c r="BQ127" s="1074"/>
      <c r="BR127" s="1074"/>
      <c r="BS127" s="1075"/>
      <c r="BT127" s="1076" t="s">
        <v>484</v>
      </c>
      <c r="BU127" s="1074"/>
      <c r="BV127" s="1074"/>
      <c r="BW127" s="1074"/>
      <c r="BX127" s="1074"/>
      <c r="BY127" s="1074"/>
      <c r="BZ127" s="1097"/>
      <c r="CA127" s="216"/>
      <c r="CB127" s="216"/>
      <c r="CC127" s="216"/>
      <c r="CD127" s="239"/>
      <c r="CE127" s="239"/>
      <c r="CF127" s="239"/>
      <c r="CG127" s="216"/>
      <c r="CH127" s="216"/>
      <c r="CI127" s="216"/>
      <c r="CJ127" s="238"/>
      <c r="CK127" s="1065"/>
      <c r="CL127" s="1052"/>
      <c r="CM127" s="1052"/>
      <c r="CN127" s="1052"/>
      <c r="CO127" s="1053"/>
      <c r="CP127" s="964" t="s">
        <v>485</v>
      </c>
      <c r="CQ127" s="965"/>
      <c r="CR127" s="965"/>
      <c r="CS127" s="965"/>
      <c r="CT127" s="965"/>
      <c r="CU127" s="965"/>
      <c r="CV127" s="965"/>
      <c r="CW127" s="965"/>
      <c r="CX127" s="965"/>
      <c r="CY127" s="965"/>
      <c r="CZ127" s="965"/>
      <c r="DA127" s="965"/>
      <c r="DB127" s="965"/>
      <c r="DC127" s="965"/>
      <c r="DD127" s="965"/>
      <c r="DE127" s="965"/>
      <c r="DF127" s="966"/>
      <c r="DG127" s="967" t="s">
        <v>128</v>
      </c>
      <c r="DH127" s="968"/>
      <c r="DI127" s="968"/>
      <c r="DJ127" s="968"/>
      <c r="DK127" s="968"/>
      <c r="DL127" s="968" t="s">
        <v>128</v>
      </c>
      <c r="DM127" s="968"/>
      <c r="DN127" s="968"/>
      <c r="DO127" s="968"/>
      <c r="DP127" s="968"/>
      <c r="DQ127" s="968" t="s">
        <v>128</v>
      </c>
      <c r="DR127" s="968"/>
      <c r="DS127" s="968"/>
      <c r="DT127" s="968"/>
      <c r="DU127" s="968"/>
      <c r="DV127" s="969" t="s">
        <v>128</v>
      </c>
      <c r="DW127" s="969"/>
      <c r="DX127" s="969"/>
      <c r="DY127" s="969"/>
      <c r="DZ127" s="970"/>
    </row>
    <row r="128" spans="1:130" s="214" customFormat="1" ht="26.25" customHeight="1" thickBot="1" x14ac:dyDescent="0.25">
      <c r="A128" s="1083" t="s">
        <v>486</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487</v>
      </c>
      <c r="X128" s="1085"/>
      <c r="Y128" s="1085"/>
      <c r="Z128" s="1086"/>
      <c r="AA128" s="1087">
        <v>512330</v>
      </c>
      <c r="AB128" s="1088"/>
      <c r="AC128" s="1088"/>
      <c r="AD128" s="1088"/>
      <c r="AE128" s="1089"/>
      <c r="AF128" s="1090">
        <v>524192</v>
      </c>
      <c r="AG128" s="1088"/>
      <c r="AH128" s="1088"/>
      <c r="AI128" s="1088"/>
      <c r="AJ128" s="1089"/>
      <c r="AK128" s="1090">
        <v>494779</v>
      </c>
      <c r="AL128" s="1088"/>
      <c r="AM128" s="1088"/>
      <c r="AN128" s="1088"/>
      <c r="AO128" s="1089"/>
      <c r="AP128" s="1091"/>
      <c r="AQ128" s="1092"/>
      <c r="AR128" s="1092"/>
      <c r="AS128" s="1092"/>
      <c r="AT128" s="1093"/>
      <c r="AU128" s="216"/>
      <c r="AV128" s="216"/>
      <c r="AW128" s="216"/>
      <c r="AX128" s="938" t="s">
        <v>488</v>
      </c>
      <c r="AY128" s="939"/>
      <c r="AZ128" s="939"/>
      <c r="BA128" s="939"/>
      <c r="BB128" s="939"/>
      <c r="BC128" s="939"/>
      <c r="BD128" s="939"/>
      <c r="BE128" s="940"/>
      <c r="BF128" s="1094" t="s">
        <v>440</v>
      </c>
      <c r="BG128" s="1095"/>
      <c r="BH128" s="1095"/>
      <c r="BI128" s="1095"/>
      <c r="BJ128" s="1095"/>
      <c r="BK128" s="1095"/>
      <c r="BL128" s="1096"/>
      <c r="BM128" s="1094">
        <v>12.98</v>
      </c>
      <c r="BN128" s="1095"/>
      <c r="BO128" s="1095"/>
      <c r="BP128" s="1095"/>
      <c r="BQ128" s="1095"/>
      <c r="BR128" s="1095"/>
      <c r="BS128" s="1096"/>
      <c r="BT128" s="1094">
        <v>20</v>
      </c>
      <c r="BU128" s="1095"/>
      <c r="BV128" s="1095"/>
      <c r="BW128" s="1095"/>
      <c r="BX128" s="1095"/>
      <c r="BY128" s="1095"/>
      <c r="BZ128" s="1118"/>
      <c r="CA128" s="239"/>
      <c r="CB128" s="239"/>
      <c r="CC128" s="239"/>
      <c r="CD128" s="239"/>
      <c r="CE128" s="239"/>
      <c r="CF128" s="239"/>
      <c r="CG128" s="216"/>
      <c r="CH128" s="216"/>
      <c r="CI128" s="216"/>
      <c r="CJ128" s="238"/>
      <c r="CK128" s="1066"/>
      <c r="CL128" s="1067"/>
      <c r="CM128" s="1067"/>
      <c r="CN128" s="1067"/>
      <c r="CO128" s="1068"/>
      <c r="CP128" s="1077" t="s">
        <v>489</v>
      </c>
      <c r="CQ128" s="768"/>
      <c r="CR128" s="768"/>
      <c r="CS128" s="768"/>
      <c r="CT128" s="768"/>
      <c r="CU128" s="768"/>
      <c r="CV128" s="768"/>
      <c r="CW128" s="768"/>
      <c r="CX128" s="768"/>
      <c r="CY128" s="768"/>
      <c r="CZ128" s="768"/>
      <c r="DA128" s="768"/>
      <c r="DB128" s="768"/>
      <c r="DC128" s="768"/>
      <c r="DD128" s="768"/>
      <c r="DE128" s="768"/>
      <c r="DF128" s="1078"/>
      <c r="DG128" s="1079" t="s">
        <v>128</v>
      </c>
      <c r="DH128" s="1080"/>
      <c r="DI128" s="1080"/>
      <c r="DJ128" s="1080"/>
      <c r="DK128" s="1080"/>
      <c r="DL128" s="1080" t="s">
        <v>128</v>
      </c>
      <c r="DM128" s="1080"/>
      <c r="DN128" s="1080"/>
      <c r="DO128" s="1080"/>
      <c r="DP128" s="1080"/>
      <c r="DQ128" s="1080" t="s">
        <v>128</v>
      </c>
      <c r="DR128" s="1080"/>
      <c r="DS128" s="1080"/>
      <c r="DT128" s="1080"/>
      <c r="DU128" s="1080"/>
      <c r="DV128" s="1081" t="s">
        <v>128</v>
      </c>
      <c r="DW128" s="1081"/>
      <c r="DX128" s="1081"/>
      <c r="DY128" s="1081"/>
      <c r="DZ128" s="1082"/>
    </row>
    <row r="129" spans="1:131" s="214" customFormat="1" ht="26.25" customHeight="1" x14ac:dyDescent="0.2">
      <c r="A129" s="976" t="s">
        <v>107</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2" t="s">
        <v>490</v>
      </c>
      <c r="X129" s="1113"/>
      <c r="Y129" s="1113"/>
      <c r="Z129" s="1114"/>
      <c r="AA129" s="1000">
        <v>11623681</v>
      </c>
      <c r="AB129" s="1001"/>
      <c r="AC129" s="1001"/>
      <c r="AD129" s="1001"/>
      <c r="AE129" s="1002"/>
      <c r="AF129" s="1003">
        <v>12060795</v>
      </c>
      <c r="AG129" s="1001"/>
      <c r="AH129" s="1001"/>
      <c r="AI129" s="1001"/>
      <c r="AJ129" s="1002"/>
      <c r="AK129" s="1003">
        <v>12730197</v>
      </c>
      <c r="AL129" s="1001"/>
      <c r="AM129" s="1001"/>
      <c r="AN129" s="1001"/>
      <c r="AO129" s="1002"/>
      <c r="AP129" s="1115"/>
      <c r="AQ129" s="1116"/>
      <c r="AR129" s="1116"/>
      <c r="AS129" s="1116"/>
      <c r="AT129" s="1117"/>
      <c r="AU129" s="217"/>
      <c r="AV129" s="217"/>
      <c r="AW129" s="217"/>
      <c r="AX129" s="1107" t="s">
        <v>491</v>
      </c>
      <c r="AY129" s="965"/>
      <c r="AZ129" s="965"/>
      <c r="BA129" s="965"/>
      <c r="BB129" s="965"/>
      <c r="BC129" s="965"/>
      <c r="BD129" s="965"/>
      <c r="BE129" s="966"/>
      <c r="BF129" s="1108" t="s">
        <v>128</v>
      </c>
      <c r="BG129" s="1109"/>
      <c r="BH129" s="1109"/>
      <c r="BI129" s="1109"/>
      <c r="BJ129" s="1109"/>
      <c r="BK129" s="1109"/>
      <c r="BL129" s="1110"/>
      <c r="BM129" s="1108">
        <v>17.98</v>
      </c>
      <c r="BN129" s="1109"/>
      <c r="BO129" s="1109"/>
      <c r="BP129" s="1109"/>
      <c r="BQ129" s="1109"/>
      <c r="BR129" s="1109"/>
      <c r="BS129" s="1110"/>
      <c r="BT129" s="1108">
        <v>30</v>
      </c>
      <c r="BU129" s="1109"/>
      <c r="BV129" s="1109"/>
      <c r="BW129" s="1109"/>
      <c r="BX129" s="1109"/>
      <c r="BY129" s="1109"/>
      <c r="BZ129" s="1111"/>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976" t="s">
        <v>492</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2" t="s">
        <v>493</v>
      </c>
      <c r="X130" s="1113"/>
      <c r="Y130" s="1113"/>
      <c r="Z130" s="1114"/>
      <c r="AA130" s="1000">
        <v>1319990</v>
      </c>
      <c r="AB130" s="1001"/>
      <c r="AC130" s="1001"/>
      <c r="AD130" s="1001"/>
      <c r="AE130" s="1002"/>
      <c r="AF130" s="1003">
        <v>1321513</v>
      </c>
      <c r="AG130" s="1001"/>
      <c r="AH130" s="1001"/>
      <c r="AI130" s="1001"/>
      <c r="AJ130" s="1002"/>
      <c r="AK130" s="1003">
        <v>1351813</v>
      </c>
      <c r="AL130" s="1001"/>
      <c r="AM130" s="1001"/>
      <c r="AN130" s="1001"/>
      <c r="AO130" s="1002"/>
      <c r="AP130" s="1115"/>
      <c r="AQ130" s="1116"/>
      <c r="AR130" s="1116"/>
      <c r="AS130" s="1116"/>
      <c r="AT130" s="1117"/>
      <c r="AU130" s="217"/>
      <c r="AV130" s="217"/>
      <c r="AW130" s="217"/>
      <c r="AX130" s="1107" t="s">
        <v>494</v>
      </c>
      <c r="AY130" s="965"/>
      <c r="AZ130" s="965"/>
      <c r="BA130" s="965"/>
      <c r="BB130" s="965"/>
      <c r="BC130" s="965"/>
      <c r="BD130" s="965"/>
      <c r="BE130" s="966"/>
      <c r="BF130" s="1143">
        <v>4.0999999999999996</v>
      </c>
      <c r="BG130" s="1144"/>
      <c r="BH130" s="1144"/>
      <c r="BI130" s="1144"/>
      <c r="BJ130" s="1144"/>
      <c r="BK130" s="1144"/>
      <c r="BL130" s="1145"/>
      <c r="BM130" s="1143">
        <v>25</v>
      </c>
      <c r="BN130" s="1144"/>
      <c r="BO130" s="1144"/>
      <c r="BP130" s="1144"/>
      <c r="BQ130" s="1144"/>
      <c r="BR130" s="1144"/>
      <c r="BS130" s="1145"/>
      <c r="BT130" s="1143">
        <v>35</v>
      </c>
      <c r="BU130" s="1144"/>
      <c r="BV130" s="1144"/>
      <c r="BW130" s="1144"/>
      <c r="BX130" s="1144"/>
      <c r="BY130" s="1144"/>
      <c r="BZ130" s="114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1147"/>
      <c r="B131" s="1148"/>
      <c r="C131" s="1148"/>
      <c r="D131" s="1148"/>
      <c r="E131" s="1148"/>
      <c r="F131" s="1148"/>
      <c r="G131" s="1148"/>
      <c r="H131" s="1148"/>
      <c r="I131" s="1148"/>
      <c r="J131" s="1148"/>
      <c r="K131" s="1148"/>
      <c r="L131" s="1148"/>
      <c r="M131" s="1148"/>
      <c r="N131" s="1148"/>
      <c r="O131" s="1148"/>
      <c r="P131" s="1148"/>
      <c r="Q131" s="1148"/>
      <c r="R131" s="1148"/>
      <c r="S131" s="1148"/>
      <c r="T131" s="1148"/>
      <c r="U131" s="1148"/>
      <c r="V131" s="1148"/>
      <c r="W131" s="1149" t="s">
        <v>495</v>
      </c>
      <c r="X131" s="1150"/>
      <c r="Y131" s="1150"/>
      <c r="Z131" s="1151"/>
      <c r="AA131" s="1046">
        <v>10303691</v>
      </c>
      <c r="AB131" s="1028"/>
      <c r="AC131" s="1028"/>
      <c r="AD131" s="1028"/>
      <c r="AE131" s="1029"/>
      <c r="AF131" s="1027">
        <v>10739282</v>
      </c>
      <c r="AG131" s="1028"/>
      <c r="AH131" s="1028"/>
      <c r="AI131" s="1028"/>
      <c r="AJ131" s="1029"/>
      <c r="AK131" s="1027">
        <v>11378384</v>
      </c>
      <c r="AL131" s="1028"/>
      <c r="AM131" s="1028"/>
      <c r="AN131" s="1028"/>
      <c r="AO131" s="1029"/>
      <c r="AP131" s="1152"/>
      <c r="AQ131" s="1153"/>
      <c r="AR131" s="1153"/>
      <c r="AS131" s="1153"/>
      <c r="AT131" s="1154"/>
      <c r="AU131" s="217"/>
      <c r="AV131" s="217"/>
      <c r="AW131" s="217"/>
      <c r="AX131" s="1125" t="s">
        <v>496</v>
      </c>
      <c r="AY131" s="768"/>
      <c r="AZ131" s="768"/>
      <c r="BA131" s="768"/>
      <c r="BB131" s="768"/>
      <c r="BC131" s="768"/>
      <c r="BD131" s="768"/>
      <c r="BE131" s="1078"/>
      <c r="BF131" s="1126">
        <v>21.6</v>
      </c>
      <c r="BG131" s="1127"/>
      <c r="BH131" s="1127"/>
      <c r="BI131" s="1127"/>
      <c r="BJ131" s="1127"/>
      <c r="BK131" s="1127"/>
      <c r="BL131" s="1128"/>
      <c r="BM131" s="1126">
        <v>350</v>
      </c>
      <c r="BN131" s="1127"/>
      <c r="BO131" s="1127"/>
      <c r="BP131" s="1127"/>
      <c r="BQ131" s="1127"/>
      <c r="BR131" s="1127"/>
      <c r="BS131" s="1128"/>
      <c r="BT131" s="1129"/>
      <c r="BU131" s="1130"/>
      <c r="BV131" s="1130"/>
      <c r="BW131" s="1130"/>
      <c r="BX131" s="1130"/>
      <c r="BY131" s="1130"/>
      <c r="BZ131" s="1131"/>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1132" t="s">
        <v>497</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498</v>
      </c>
      <c r="W132" s="1136"/>
      <c r="X132" s="1136"/>
      <c r="Y132" s="1136"/>
      <c r="Z132" s="1137"/>
      <c r="AA132" s="1138">
        <v>3.6470037780000002</v>
      </c>
      <c r="AB132" s="1139"/>
      <c r="AC132" s="1139"/>
      <c r="AD132" s="1139"/>
      <c r="AE132" s="1140"/>
      <c r="AF132" s="1141">
        <v>3.5452649439999999</v>
      </c>
      <c r="AG132" s="1139"/>
      <c r="AH132" s="1139"/>
      <c r="AI132" s="1139"/>
      <c r="AJ132" s="1140"/>
      <c r="AK132" s="1141">
        <v>5.1729753540000001</v>
      </c>
      <c r="AL132" s="1139"/>
      <c r="AM132" s="1139"/>
      <c r="AN132" s="1139"/>
      <c r="AO132" s="1140"/>
      <c r="AP132" s="1043"/>
      <c r="AQ132" s="1044"/>
      <c r="AR132" s="1044"/>
      <c r="AS132" s="1044"/>
      <c r="AT132" s="1142"/>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19" t="s">
        <v>499</v>
      </c>
      <c r="W133" s="1119"/>
      <c r="X133" s="1119"/>
      <c r="Y133" s="1119"/>
      <c r="Z133" s="1120"/>
      <c r="AA133" s="1121">
        <v>3</v>
      </c>
      <c r="AB133" s="1122"/>
      <c r="AC133" s="1122"/>
      <c r="AD133" s="1122"/>
      <c r="AE133" s="1123"/>
      <c r="AF133" s="1121">
        <v>3.5</v>
      </c>
      <c r="AG133" s="1122"/>
      <c r="AH133" s="1122"/>
      <c r="AI133" s="1122"/>
      <c r="AJ133" s="1123"/>
      <c r="AK133" s="1121">
        <v>4.0999999999999996</v>
      </c>
      <c r="AL133" s="1122"/>
      <c r="AM133" s="1122"/>
      <c r="AN133" s="1122"/>
      <c r="AO133" s="1123"/>
      <c r="AP133" s="1070"/>
      <c r="AQ133" s="1071"/>
      <c r="AR133" s="1071"/>
      <c r="AS133" s="1071"/>
      <c r="AT133" s="1124"/>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rRsNWrUPIHGYiDg1iQse3FK3X9nmm9L6nCm9MhHnNJhHJ1sENt6wKn4oxW1OBgGx+Qt1xcZfl/CBVK/BgXLQLA==" saltValue="jih0bMYLFUueTSy/kCQu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44" customWidth="1"/>
    <col min="121" max="121" width="0" style="243" hidden="1" customWidth="1"/>
    <col min="122" max="16384" width="9" style="243" hidden="1"/>
  </cols>
  <sheetData>
    <row r="1" spans="1:120" ht="13"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3"/>
    </row>
    <row r="17" spans="119:120" ht="13" x14ac:dyDescent="0.2">
      <c r="DP17" s="243"/>
    </row>
    <row r="18" spans="119:120" ht="13" x14ac:dyDescent="0.2"/>
    <row r="19" spans="119:120" ht="13" x14ac:dyDescent="0.2"/>
    <row r="20" spans="119:120" ht="13" x14ac:dyDescent="0.2">
      <c r="DO20" s="243"/>
      <c r="DP20" s="243"/>
    </row>
    <row r="21" spans="119:120" ht="13" x14ac:dyDescent="0.2">
      <c r="DP21" s="243"/>
    </row>
    <row r="22" spans="119:120" ht="13" x14ac:dyDescent="0.2"/>
    <row r="23" spans="119:120" ht="13" x14ac:dyDescent="0.2">
      <c r="DO23" s="243"/>
      <c r="DP23" s="243"/>
    </row>
    <row r="24" spans="119:120" ht="13" x14ac:dyDescent="0.2">
      <c r="DP24" s="243"/>
    </row>
    <row r="25" spans="119:120" ht="13" x14ac:dyDescent="0.2">
      <c r="DP25" s="243"/>
    </row>
    <row r="26" spans="119:120" ht="13" x14ac:dyDescent="0.2">
      <c r="DO26" s="243"/>
      <c r="DP26" s="243"/>
    </row>
    <row r="27" spans="119:120" ht="13" x14ac:dyDescent="0.2"/>
    <row r="28" spans="119:120" ht="13" x14ac:dyDescent="0.2">
      <c r="DO28" s="243"/>
      <c r="DP28" s="243"/>
    </row>
    <row r="29" spans="119:120" ht="13" x14ac:dyDescent="0.2">
      <c r="DP29" s="243"/>
    </row>
    <row r="30" spans="119:120" ht="13" x14ac:dyDescent="0.2"/>
    <row r="31" spans="119:120" ht="13" x14ac:dyDescent="0.2">
      <c r="DO31" s="243"/>
      <c r="DP31" s="243"/>
    </row>
    <row r="32" spans="119:120" ht="13" x14ac:dyDescent="0.2"/>
    <row r="33" spans="98:120" ht="13" x14ac:dyDescent="0.2">
      <c r="DO33" s="243"/>
      <c r="DP33" s="243"/>
    </row>
    <row r="34" spans="98:120" ht="13" x14ac:dyDescent="0.2">
      <c r="DM34" s="243"/>
    </row>
    <row r="35" spans="98:120" ht="13" x14ac:dyDescent="0.2">
      <c r="CT35" s="243"/>
      <c r="CU35" s="243"/>
      <c r="CV35" s="243"/>
      <c r="CY35" s="243"/>
      <c r="CZ35" s="243"/>
      <c r="DA35" s="243"/>
      <c r="DD35" s="243"/>
      <c r="DE35" s="243"/>
      <c r="DF35" s="243"/>
      <c r="DI35" s="243"/>
      <c r="DJ35" s="243"/>
      <c r="DK35" s="243"/>
      <c r="DM35" s="243"/>
      <c r="DN35" s="243"/>
      <c r="DO35" s="243"/>
      <c r="DP35" s="243"/>
    </row>
    <row r="36" spans="98:120" ht="13" x14ac:dyDescent="0.2"/>
    <row r="37" spans="98:120" ht="13" x14ac:dyDescent="0.2">
      <c r="CW37" s="243"/>
      <c r="DB37" s="243"/>
      <c r="DG37" s="243"/>
      <c r="DL37" s="243"/>
      <c r="DP37" s="243"/>
    </row>
    <row r="38" spans="98:120" ht="13"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3"/>
      <c r="DO49" s="243"/>
      <c r="DP49" s="24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3"/>
      <c r="CS63" s="243"/>
      <c r="CX63" s="243"/>
      <c r="DC63" s="243"/>
      <c r="DH63" s="243"/>
    </row>
    <row r="64" spans="22:120" ht="13" x14ac:dyDescent="0.2">
      <c r="V64" s="243"/>
    </row>
    <row r="65" spans="15:120" ht="13"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 x14ac:dyDescent="0.2">
      <c r="Q66" s="243"/>
      <c r="S66" s="243"/>
      <c r="U66" s="243"/>
      <c r="DM66" s="243"/>
    </row>
    <row r="67" spans="15:120" ht="13"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 x14ac:dyDescent="0.2"/>
    <row r="69" spans="15:120" ht="13" x14ac:dyDescent="0.2"/>
    <row r="70" spans="15:120" ht="13" x14ac:dyDescent="0.2"/>
    <row r="71" spans="15:120" ht="13" x14ac:dyDescent="0.2"/>
    <row r="72" spans="15:120" ht="13" x14ac:dyDescent="0.2">
      <c r="DP72" s="243"/>
    </row>
    <row r="73" spans="15:120" ht="13" x14ac:dyDescent="0.2">
      <c r="DP73" s="24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3"/>
      <c r="CX96" s="243"/>
      <c r="DC96" s="243"/>
      <c r="DH96" s="243"/>
    </row>
    <row r="97" spans="24:120" ht="13" x14ac:dyDescent="0.2">
      <c r="CS97" s="243"/>
      <c r="CX97" s="243"/>
      <c r="DC97" s="243"/>
      <c r="DH97" s="243"/>
      <c r="DP97" s="244" t="s">
        <v>500</v>
      </c>
    </row>
    <row r="98" spans="24:120" ht="13" hidden="1" x14ac:dyDescent="0.2">
      <c r="CS98" s="243"/>
      <c r="CX98" s="243"/>
      <c r="DC98" s="243"/>
      <c r="DH98" s="243"/>
    </row>
    <row r="99" spans="24:120" ht="13"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 hidden="1" x14ac:dyDescent="0.2">
      <c r="CT103" s="243"/>
      <c r="CV103" s="243"/>
      <c r="CW103" s="243"/>
      <c r="CY103" s="243"/>
      <c r="DA103" s="243"/>
      <c r="DB103" s="243"/>
      <c r="DD103" s="243"/>
      <c r="DF103" s="243"/>
      <c r="DG103" s="243"/>
      <c r="DI103" s="243"/>
      <c r="DK103" s="243"/>
      <c r="DL103" s="243"/>
      <c r="DM103" s="243"/>
      <c r="DN103" s="243"/>
      <c r="DO103" s="243"/>
      <c r="DP103" s="243"/>
    </row>
    <row r="104" spans="24:120" ht="13"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44" customWidth="1"/>
    <col min="117" max="16384" width="9" style="243" hidden="1"/>
  </cols>
  <sheetData>
    <row r="1" spans="2:116"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 x14ac:dyDescent="0.2"/>
    <row r="3" spans="2:116" ht="13" x14ac:dyDescent="0.2"/>
    <row r="4" spans="2:116" ht="13"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 x14ac:dyDescent="0.2"/>
    <row r="20" spans="9:116" ht="13" x14ac:dyDescent="0.2"/>
    <row r="21" spans="9:116" ht="13" x14ac:dyDescent="0.2">
      <c r="DL21" s="243"/>
    </row>
    <row r="22" spans="9:116" ht="13" x14ac:dyDescent="0.2">
      <c r="DI22" s="243"/>
      <c r="DJ22" s="243"/>
      <c r="DK22" s="243"/>
      <c r="DL22" s="243"/>
    </row>
    <row r="23" spans="9:116" ht="13" x14ac:dyDescent="0.2">
      <c r="CY23" s="243"/>
      <c r="CZ23" s="243"/>
      <c r="DA23" s="243"/>
      <c r="DB23" s="243"/>
      <c r="DC23" s="243"/>
      <c r="DD23" s="243"/>
      <c r="DE23" s="243"/>
      <c r="DF23" s="243"/>
      <c r="DG23" s="243"/>
      <c r="DH23" s="243"/>
      <c r="DI23" s="243"/>
      <c r="DJ23" s="243"/>
      <c r="DK23" s="243"/>
      <c r="DL23" s="24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3"/>
      <c r="DA35" s="243"/>
      <c r="DB35" s="243"/>
      <c r="DC35" s="243"/>
      <c r="DD35" s="243"/>
      <c r="DE35" s="243"/>
      <c r="DF35" s="243"/>
      <c r="DG35" s="243"/>
      <c r="DH35" s="243"/>
      <c r="DI35" s="243"/>
      <c r="DJ35" s="243"/>
      <c r="DK35" s="243"/>
      <c r="DL35" s="243"/>
    </row>
    <row r="36" spans="15:116" ht="13" x14ac:dyDescent="0.2"/>
    <row r="37" spans="15:116" ht="13" x14ac:dyDescent="0.2">
      <c r="DL37" s="243"/>
    </row>
    <row r="38" spans="15:116" ht="13" x14ac:dyDescent="0.2">
      <c r="DI38" s="243"/>
      <c r="DJ38" s="243"/>
      <c r="DK38" s="243"/>
      <c r="DL38" s="243"/>
    </row>
    <row r="39" spans="15:116" ht="13" x14ac:dyDescent="0.2"/>
    <row r="40" spans="15:116" ht="13" x14ac:dyDescent="0.2"/>
    <row r="41" spans="15:116" ht="13" x14ac:dyDescent="0.2"/>
    <row r="42" spans="15:116" ht="13" x14ac:dyDescent="0.2"/>
    <row r="43" spans="15:116" ht="13"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 x14ac:dyDescent="0.2">
      <c r="DL44" s="243"/>
    </row>
    <row r="45" spans="15:116" ht="13" x14ac:dyDescent="0.2"/>
    <row r="46" spans="15:116" ht="13" x14ac:dyDescent="0.2">
      <c r="DA46" s="243"/>
      <c r="DB46" s="243"/>
      <c r="DC46" s="243"/>
      <c r="DD46" s="243"/>
      <c r="DE46" s="243"/>
      <c r="DF46" s="243"/>
      <c r="DG46" s="243"/>
      <c r="DH46" s="243"/>
      <c r="DI46" s="243"/>
      <c r="DJ46" s="243"/>
      <c r="DK46" s="243"/>
      <c r="DL46" s="243"/>
    </row>
    <row r="47" spans="15:116" ht="13" x14ac:dyDescent="0.2"/>
    <row r="48" spans="15:116" ht="13" x14ac:dyDescent="0.2"/>
    <row r="49" spans="104:116" ht="13" x14ac:dyDescent="0.2"/>
    <row r="50" spans="104:116" ht="13" x14ac:dyDescent="0.2">
      <c r="CZ50" s="243"/>
      <c r="DA50" s="243"/>
      <c r="DB50" s="243"/>
      <c r="DC50" s="243"/>
      <c r="DD50" s="243"/>
      <c r="DE50" s="243"/>
      <c r="DF50" s="243"/>
      <c r="DG50" s="243"/>
      <c r="DH50" s="243"/>
      <c r="DI50" s="243"/>
      <c r="DJ50" s="243"/>
      <c r="DK50" s="243"/>
      <c r="DL50" s="243"/>
    </row>
    <row r="51" spans="104:116" ht="13" x14ac:dyDescent="0.2"/>
    <row r="52" spans="104:116" ht="13" x14ac:dyDescent="0.2"/>
    <row r="53" spans="104:116" ht="13" x14ac:dyDescent="0.2">
      <c r="DL53" s="24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3"/>
      <c r="DD67" s="243"/>
      <c r="DE67" s="243"/>
      <c r="DF67" s="243"/>
      <c r="DG67" s="243"/>
      <c r="DH67" s="243"/>
      <c r="DI67" s="243"/>
      <c r="DJ67" s="243"/>
      <c r="DK67" s="243"/>
      <c r="DL67" s="24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p10XPUcm4rjojbY0ryOBAFCHyuMYTEF7ihEXIz+C7DUJ3aWXBjKXl18b+S7eDxagFuYGemPcJ4q1z4eBXJZLA==" saltValue="ORvf6A3gpTK7WcaKI7Fq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45" customWidth="1"/>
    <col min="37" max="44" width="17" style="245" customWidth="1"/>
    <col min="45" max="45" width="6.08984375" style="251" customWidth="1"/>
    <col min="46" max="46" width="3" style="249" customWidth="1"/>
    <col min="47" max="47" width="19.08984375" style="245" hidden="1" customWidth="1"/>
    <col min="48" max="52" width="12.6328125" style="245" hidden="1" customWidth="1"/>
    <col min="53" max="16384" width="8.6328125" style="245" hidden="1"/>
  </cols>
  <sheetData>
    <row r="1" spans="1:46" ht="13" x14ac:dyDescent="0.2">
      <c r="AS1" s="245"/>
      <c r="AT1" s="245"/>
    </row>
    <row r="2" spans="1:46" ht="13" x14ac:dyDescent="0.2">
      <c r="AS2" s="245"/>
      <c r="AT2" s="245"/>
    </row>
    <row r="3" spans="1:46" ht="13" x14ac:dyDescent="0.2">
      <c r="AS3" s="245"/>
      <c r="AT3" s="245"/>
    </row>
    <row r="4" spans="1:46" ht="13" x14ac:dyDescent="0.2">
      <c r="AS4" s="245"/>
      <c r="AT4" s="245"/>
    </row>
    <row r="5" spans="1:46" ht="16.5" x14ac:dyDescent="0.2">
      <c r="A5" s="246" t="s">
        <v>501</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 x14ac:dyDescent="0.2">
      <c r="A6" s="249"/>
      <c r="AK6" s="250" t="s">
        <v>502</v>
      </c>
      <c r="AL6" s="250"/>
      <c r="AM6" s="250"/>
      <c r="AN6" s="250"/>
    </row>
    <row r="7" spans="1:46" ht="13.5" customHeight="1" x14ac:dyDescent="0.2">
      <c r="A7" s="249"/>
      <c r="AK7" s="252"/>
      <c r="AL7" s="253"/>
      <c r="AM7" s="253"/>
      <c r="AN7" s="254"/>
      <c r="AO7" s="1156" t="s">
        <v>503</v>
      </c>
      <c r="AP7" s="255"/>
      <c r="AQ7" s="256" t="s">
        <v>504</v>
      </c>
      <c r="AR7" s="257"/>
    </row>
    <row r="8" spans="1:46" ht="13" x14ac:dyDescent="0.2">
      <c r="A8" s="249"/>
      <c r="AK8" s="258"/>
      <c r="AL8" s="259"/>
      <c r="AM8" s="259"/>
      <c r="AN8" s="260"/>
      <c r="AO8" s="1157"/>
      <c r="AP8" s="261" t="s">
        <v>505</v>
      </c>
      <c r="AQ8" s="262" t="s">
        <v>506</v>
      </c>
      <c r="AR8" s="263" t="s">
        <v>507</v>
      </c>
    </row>
    <row r="9" spans="1:46" ht="13" x14ac:dyDescent="0.2">
      <c r="A9" s="249"/>
      <c r="AK9" s="1158" t="s">
        <v>508</v>
      </c>
      <c r="AL9" s="1159"/>
      <c r="AM9" s="1159"/>
      <c r="AN9" s="1160"/>
      <c r="AO9" s="264">
        <v>3400900</v>
      </c>
      <c r="AP9" s="264">
        <v>59359</v>
      </c>
      <c r="AQ9" s="265">
        <v>72345</v>
      </c>
      <c r="AR9" s="266">
        <v>-18</v>
      </c>
    </row>
    <row r="10" spans="1:46" ht="13.5" customHeight="1" x14ac:dyDescent="0.2">
      <c r="A10" s="249"/>
      <c r="AK10" s="1158" t="s">
        <v>509</v>
      </c>
      <c r="AL10" s="1159"/>
      <c r="AM10" s="1159"/>
      <c r="AN10" s="1160"/>
      <c r="AO10" s="267">
        <v>120925</v>
      </c>
      <c r="AP10" s="267">
        <v>2111</v>
      </c>
      <c r="AQ10" s="268">
        <v>6087</v>
      </c>
      <c r="AR10" s="269">
        <v>-65.3</v>
      </c>
    </row>
    <row r="11" spans="1:46" ht="13.5" customHeight="1" x14ac:dyDescent="0.2">
      <c r="A11" s="249"/>
      <c r="AK11" s="1158" t="s">
        <v>510</v>
      </c>
      <c r="AL11" s="1159"/>
      <c r="AM11" s="1159"/>
      <c r="AN11" s="1160"/>
      <c r="AO11" s="267">
        <v>3793</v>
      </c>
      <c r="AP11" s="267">
        <v>66</v>
      </c>
      <c r="AQ11" s="268">
        <v>1128</v>
      </c>
      <c r="AR11" s="269">
        <v>-94.1</v>
      </c>
    </row>
    <row r="12" spans="1:46" ht="13.5" customHeight="1" x14ac:dyDescent="0.2">
      <c r="A12" s="249"/>
      <c r="AK12" s="1158" t="s">
        <v>511</v>
      </c>
      <c r="AL12" s="1159"/>
      <c r="AM12" s="1159"/>
      <c r="AN12" s="1160"/>
      <c r="AO12" s="267" t="s">
        <v>512</v>
      </c>
      <c r="AP12" s="267" t="s">
        <v>512</v>
      </c>
      <c r="AQ12" s="268">
        <v>9</v>
      </c>
      <c r="AR12" s="269" t="s">
        <v>512</v>
      </c>
    </row>
    <row r="13" spans="1:46" ht="13.5" customHeight="1" x14ac:dyDescent="0.2">
      <c r="A13" s="249"/>
      <c r="AK13" s="1158" t="s">
        <v>513</v>
      </c>
      <c r="AL13" s="1159"/>
      <c r="AM13" s="1159"/>
      <c r="AN13" s="1160"/>
      <c r="AO13" s="267">
        <v>174994</v>
      </c>
      <c r="AP13" s="267">
        <v>3054</v>
      </c>
      <c r="AQ13" s="268">
        <v>2326</v>
      </c>
      <c r="AR13" s="269">
        <v>31.3</v>
      </c>
    </row>
    <row r="14" spans="1:46" ht="13.5" customHeight="1" x14ac:dyDescent="0.2">
      <c r="A14" s="249"/>
      <c r="AK14" s="1158" t="s">
        <v>514</v>
      </c>
      <c r="AL14" s="1159"/>
      <c r="AM14" s="1159"/>
      <c r="AN14" s="1160"/>
      <c r="AO14" s="267">
        <v>188811</v>
      </c>
      <c r="AP14" s="267">
        <v>3295</v>
      </c>
      <c r="AQ14" s="268">
        <v>1625</v>
      </c>
      <c r="AR14" s="269">
        <v>102.8</v>
      </c>
    </row>
    <row r="15" spans="1:46" ht="13.5" customHeight="1" x14ac:dyDescent="0.2">
      <c r="A15" s="249"/>
      <c r="AK15" s="1161" t="s">
        <v>515</v>
      </c>
      <c r="AL15" s="1162"/>
      <c r="AM15" s="1162"/>
      <c r="AN15" s="1163"/>
      <c r="AO15" s="267">
        <v>-153163</v>
      </c>
      <c r="AP15" s="267">
        <v>-2673</v>
      </c>
      <c r="AQ15" s="268">
        <v>-4515</v>
      </c>
      <c r="AR15" s="269">
        <v>-40.799999999999997</v>
      </c>
    </row>
    <row r="16" spans="1:46" ht="13" x14ac:dyDescent="0.2">
      <c r="A16" s="249"/>
      <c r="AK16" s="1161" t="s">
        <v>185</v>
      </c>
      <c r="AL16" s="1162"/>
      <c r="AM16" s="1162"/>
      <c r="AN16" s="1163"/>
      <c r="AO16" s="267">
        <v>3736260</v>
      </c>
      <c r="AP16" s="267">
        <v>65212</v>
      </c>
      <c r="AQ16" s="268">
        <v>79005</v>
      </c>
      <c r="AR16" s="269">
        <v>-17.5</v>
      </c>
    </row>
    <row r="17" spans="1:46" ht="13" x14ac:dyDescent="0.2">
      <c r="A17" s="249"/>
    </row>
    <row r="18" spans="1:46" ht="13" x14ac:dyDescent="0.2">
      <c r="A18" s="249"/>
      <c r="AQ18" s="270"/>
      <c r="AR18" s="270"/>
    </row>
    <row r="19" spans="1:46" ht="13" x14ac:dyDescent="0.2">
      <c r="A19" s="249"/>
      <c r="AK19" s="245" t="s">
        <v>516</v>
      </c>
    </row>
    <row r="20" spans="1:46" ht="13" x14ac:dyDescent="0.2">
      <c r="A20" s="249"/>
      <c r="AK20" s="271"/>
      <c r="AL20" s="272"/>
      <c r="AM20" s="272"/>
      <c r="AN20" s="273"/>
      <c r="AO20" s="274" t="s">
        <v>517</v>
      </c>
      <c r="AP20" s="275" t="s">
        <v>518</v>
      </c>
      <c r="AQ20" s="276" t="s">
        <v>519</v>
      </c>
      <c r="AR20" s="277"/>
    </row>
    <row r="21" spans="1:46" s="250" customFormat="1" ht="13" x14ac:dyDescent="0.2">
      <c r="A21" s="278"/>
      <c r="AK21" s="1164" t="s">
        <v>520</v>
      </c>
      <c r="AL21" s="1165"/>
      <c r="AM21" s="1165"/>
      <c r="AN21" s="1166"/>
      <c r="AO21" s="279">
        <v>6.82</v>
      </c>
      <c r="AP21" s="280">
        <v>7.5</v>
      </c>
      <c r="AQ21" s="281">
        <v>-0.68</v>
      </c>
      <c r="AS21" s="282"/>
      <c r="AT21" s="278"/>
    </row>
    <row r="22" spans="1:46" s="250" customFormat="1" ht="13" x14ac:dyDescent="0.2">
      <c r="A22" s="278"/>
      <c r="AK22" s="1164" t="s">
        <v>521</v>
      </c>
      <c r="AL22" s="1165"/>
      <c r="AM22" s="1165"/>
      <c r="AN22" s="1166"/>
      <c r="AO22" s="283">
        <v>99.5</v>
      </c>
      <c r="AP22" s="284">
        <v>98.5</v>
      </c>
      <c r="AQ22" s="285">
        <v>1</v>
      </c>
      <c r="AR22" s="270"/>
      <c r="AS22" s="282"/>
      <c r="AT22" s="278"/>
    </row>
    <row r="23" spans="1:46" s="250" customFormat="1" ht="13" x14ac:dyDescent="0.2">
      <c r="A23" s="278"/>
      <c r="AP23" s="270"/>
      <c r="AQ23" s="270"/>
      <c r="AR23" s="270"/>
      <c r="AS23" s="282"/>
      <c r="AT23" s="278"/>
    </row>
    <row r="24" spans="1:46" s="250" customFormat="1" ht="13" x14ac:dyDescent="0.2">
      <c r="A24" s="278"/>
      <c r="AP24" s="270"/>
      <c r="AQ24" s="270"/>
      <c r="AR24" s="270"/>
      <c r="AS24" s="282"/>
      <c r="AT24" s="278"/>
    </row>
    <row r="25" spans="1:46" s="250" customFormat="1" ht="13"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 x14ac:dyDescent="0.2">
      <c r="A26" s="1155" t="s">
        <v>522</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row>
    <row r="27" spans="1:46" ht="13" x14ac:dyDescent="0.2">
      <c r="A27" s="290"/>
      <c r="AS27" s="245"/>
      <c r="AT27" s="245"/>
    </row>
    <row r="28" spans="1:46" ht="16.5" x14ac:dyDescent="0.2">
      <c r="A28" s="246" t="s">
        <v>523</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 x14ac:dyDescent="0.2">
      <c r="A29" s="249"/>
      <c r="AK29" s="250" t="s">
        <v>524</v>
      </c>
      <c r="AL29" s="250"/>
      <c r="AM29" s="250"/>
      <c r="AN29" s="250"/>
      <c r="AS29" s="292"/>
    </row>
    <row r="30" spans="1:46" ht="13.5" customHeight="1" x14ac:dyDescent="0.2">
      <c r="A30" s="249"/>
      <c r="AK30" s="252"/>
      <c r="AL30" s="253"/>
      <c r="AM30" s="253"/>
      <c r="AN30" s="254"/>
      <c r="AO30" s="1156" t="s">
        <v>503</v>
      </c>
      <c r="AP30" s="255"/>
      <c r="AQ30" s="256" t="s">
        <v>504</v>
      </c>
      <c r="AR30" s="257"/>
    </row>
    <row r="31" spans="1:46" ht="13" x14ac:dyDescent="0.2">
      <c r="A31" s="249"/>
      <c r="AK31" s="258"/>
      <c r="AL31" s="259"/>
      <c r="AM31" s="259"/>
      <c r="AN31" s="260"/>
      <c r="AO31" s="1157"/>
      <c r="AP31" s="261" t="s">
        <v>505</v>
      </c>
      <c r="AQ31" s="262" t="s">
        <v>506</v>
      </c>
      <c r="AR31" s="263" t="s">
        <v>507</v>
      </c>
    </row>
    <row r="32" spans="1:46" ht="27" customHeight="1" x14ac:dyDescent="0.2">
      <c r="A32" s="249"/>
      <c r="AK32" s="1172" t="s">
        <v>525</v>
      </c>
      <c r="AL32" s="1173"/>
      <c r="AM32" s="1173"/>
      <c r="AN32" s="1174"/>
      <c r="AO32" s="293">
        <v>1851844</v>
      </c>
      <c r="AP32" s="293">
        <v>32322</v>
      </c>
      <c r="AQ32" s="294">
        <v>42274</v>
      </c>
      <c r="AR32" s="295">
        <v>-23.5</v>
      </c>
    </row>
    <row r="33" spans="1:46" ht="13.5" customHeight="1" x14ac:dyDescent="0.2">
      <c r="A33" s="249"/>
      <c r="AK33" s="1172" t="s">
        <v>526</v>
      </c>
      <c r="AL33" s="1173"/>
      <c r="AM33" s="1173"/>
      <c r="AN33" s="1174"/>
      <c r="AO33" s="293" t="s">
        <v>512</v>
      </c>
      <c r="AP33" s="293" t="s">
        <v>512</v>
      </c>
      <c r="AQ33" s="294" t="s">
        <v>512</v>
      </c>
      <c r="AR33" s="295" t="s">
        <v>512</v>
      </c>
    </row>
    <row r="34" spans="1:46" ht="27" customHeight="1" x14ac:dyDescent="0.2">
      <c r="A34" s="249"/>
      <c r="AK34" s="1172" t="s">
        <v>527</v>
      </c>
      <c r="AL34" s="1173"/>
      <c r="AM34" s="1173"/>
      <c r="AN34" s="1174"/>
      <c r="AO34" s="293" t="s">
        <v>512</v>
      </c>
      <c r="AP34" s="293" t="s">
        <v>512</v>
      </c>
      <c r="AQ34" s="294">
        <v>53</v>
      </c>
      <c r="AR34" s="295" t="s">
        <v>512</v>
      </c>
    </row>
    <row r="35" spans="1:46" ht="27" customHeight="1" x14ac:dyDescent="0.2">
      <c r="A35" s="249"/>
      <c r="AK35" s="1172" t="s">
        <v>528</v>
      </c>
      <c r="AL35" s="1173"/>
      <c r="AM35" s="1173"/>
      <c r="AN35" s="1174"/>
      <c r="AO35" s="293">
        <v>447011</v>
      </c>
      <c r="AP35" s="293">
        <v>7802</v>
      </c>
      <c r="AQ35" s="294">
        <v>12769</v>
      </c>
      <c r="AR35" s="295">
        <v>-38.9</v>
      </c>
    </row>
    <row r="36" spans="1:46" ht="27" customHeight="1" x14ac:dyDescent="0.2">
      <c r="A36" s="249"/>
      <c r="AK36" s="1172" t="s">
        <v>529</v>
      </c>
      <c r="AL36" s="1173"/>
      <c r="AM36" s="1173"/>
      <c r="AN36" s="1174"/>
      <c r="AO36" s="293">
        <v>133165</v>
      </c>
      <c r="AP36" s="293">
        <v>2324</v>
      </c>
      <c r="AQ36" s="294">
        <v>1973</v>
      </c>
      <c r="AR36" s="295">
        <v>17.8</v>
      </c>
    </row>
    <row r="37" spans="1:46" ht="13.5" customHeight="1" x14ac:dyDescent="0.2">
      <c r="A37" s="249"/>
      <c r="AK37" s="1172" t="s">
        <v>530</v>
      </c>
      <c r="AL37" s="1173"/>
      <c r="AM37" s="1173"/>
      <c r="AN37" s="1174"/>
      <c r="AO37" s="293">
        <v>3173</v>
      </c>
      <c r="AP37" s="293">
        <v>55</v>
      </c>
      <c r="AQ37" s="294">
        <v>635</v>
      </c>
      <c r="AR37" s="295">
        <v>-91.3</v>
      </c>
    </row>
    <row r="38" spans="1:46" ht="27" customHeight="1" x14ac:dyDescent="0.2">
      <c r="A38" s="249"/>
      <c r="AK38" s="1175" t="s">
        <v>531</v>
      </c>
      <c r="AL38" s="1176"/>
      <c r="AM38" s="1176"/>
      <c r="AN38" s="1177"/>
      <c r="AO38" s="296" t="s">
        <v>512</v>
      </c>
      <c r="AP38" s="296" t="s">
        <v>512</v>
      </c>
      <c r="AQ38" s="297">
        <v>1</v>
      </c>
      <c r="AR38" s="285" t="s">
        <v>512</v>
      </c>
      <c r="AS38" s="292"/>
    </row>
    <row r="39" spans="1:46" ht="13" x14ac:dyDescent="0.2">
      <c r="A39" s="249"/>
      <c r="AK39" s="1175" t="s">
        <v>532</v>
      </c>
      <c r="AL39" s="1176"/>
      <c r="AM39" s="1176"/>
      <c r="AN39" s="1177"/>
      <c r="AO39" s="293">
        <v>-494779</v>
      </c>
      <c r="AP39" s="293">
        <v>-8636</v>
      </c>
      <c r="AQ39" s="294">
        <v>-5447</v>
      </c>
      <c r="AR39" s="295">
        <v>58.5</v>
      </c>
      <c r="AS39" s="292"/>
    </row>
    <row r="40" spans="1:46" ht="27" customHeight="1" x14ac:dyDescent="0.2">
      <c r="A40" s="249"/>
      <c r="AK40" s="1172" t="s">
        <v>533</v>
      </c>
      <c r="AL40" s="1173"/>
      <c r="AM40" s="1173"/>
      <c r="AN40" s="1174"/>
      <c r="AO40" s="293">
        <v>-1351813</v>
      </c>
      <c r="AP40" s="293">
        <v>-23594</v>
      </c>
      <c r="AQ40" s="294">
        <v>-37418</v>
      </c>
      <c r="AR40" s="295">
        <v>-36.9</v>
      </c>
      <c r="AS40" s="292"/>
    </row>
    <row r="41" spans="1:46" ht="13" x14ac:dyDescent="0.2">
      <c r="A41" s="249"/>
      <c r="AK41" s="1178" t="s">
        <v>295</v>
      </c>
      <c r="AL41" s="1179"/>
      <c r="AM41" s="1179"/>
      <c r="AN41" s="1180"/>
      <c r="AO41" s="293">
        <v>588601</v>
      </c>
      <c r="AP41" s="293">
        <v>10273</v>
      </c>
      <c r="AQ41" s="294">
        <v>14840</v>
      </c>
      <c r="AR41" s="295">
        <v>-30.8</v>
      </c>
      <c r="AS41" s="292"/>
    </row>
    <row r="42" spans="1:46" ht="13" x14ac:dyDescent="0.2">
      <c r="A42" s="249"/>
      <c r="AK42" s="298" t="s">
        <v>534</v>
      </c>
      <c r="AQ42" s="270"/>
      <c r="AR42" s="270"/>
      <c r="AS42" s="292"/>
    </row>
    <row r="43" spans="1:46" ht="13" x14ac:dyDescent="0.2">
      <c r="A43" s="249"/>
      <c r="AP43" s="299"/>
      <c r="AQ43" s="270"/>
      <c r="AS43" s="292"/>
    </row>
    <row r="44" spans="1:46" ht="13" x14ac:dyDescent="0.2">
      <c r="A44" s="249"/>
      <c r="AQ44" s="270"/>
    </row>
    <row r="45" spans="1:46" ht="13"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535</v>
      </c>
    </row>
    <row r="48" spans="1:46" ht="13" x14ac:dyDescent="0.2">
      <c r="A48" s="249"/>
      <c r="AK48" s="303" t="s">
        <v>536</v>
      </c>
      <c r="AL48" s="303"/>
      <c r="AM48" s="303"/>
      <c r="AN48" s="303"/>
      <c r="AO48" s="303"/>
      <c r="AP48" s="303"/>
      <c r="AQ48" s="304"/>
      <c r="AR48" s="303"/>
    </row>
    <row r="49" spans="1:44" ht="13.5" customHeight="1" x14ac:dyDescent="0.2">
      <c r="A49" s="249"/>
      <c r="AK49" s="305"/>
      <c r="AL49" s="306"/>
      <c r="AM49" s="1167" t="s">
        <v>503</v>
      </c>
      <c r="AN49" s="1169" t="s">
        <v>537</v>
      </c>
      <c r="AO49" s="1170"/>
      <c r="AP49" s="1170"/>
      <c r="AQ49" s="1170"/>
      <c r="AR49" s="1171"/>
    </row>
    <row r="50" spans="1:44" ht="13" x14ac:dyDescent="0.2">
      <c r="A50" s="249"/>
      <c r="AK50" s="307"/>
      <c r="AL50" s="308"/>
      <c r="AM50" s="1168"/>
      <c r="AN50" s="309" t="s">
        <v>538</v>
      </c>
      <c r="AO50" s="310" t="s">
        <v>539</v>
      </c>
      <c r="AP50" s="311" t="s">
        <v>540</v>
      </c>
      <c r="AQ50" s="312" t="s">
        <v>541</v>
      </c>
      <c r="AR50" s="313" t="s">
        <v>542</v>
      </c>
    </row>
    <row r="51" spans="1:44" ht="13" x14ac:dyDescent="0.2">
      <c r="A51" s="249"/>
      <c r="AK51" s="305" t="s">
        <v>543</v>
      </c>
      <c r="AL51" s="306"/>
      <c r="AM51" s="314">
        <v>2762240</v>
      </c>
      <c r="AN51" s="315">
        <v>48229</v>
      </c>
      <c r="AO51" s="316">
        <v>-41.5</v>
      </c>
      <c r="AP51" s="317">
        <v>54110</v>
      </c>
      <c r="AQ51" s="318">
        <v>-5.6</v>
      </c>
      <c r="AR51" s="319">
        <v>-35.9</v>
      </c>
    </row>
    <row r="52" spans="1:44" ht="13" x14ac:dyDescent="0.2">
      <c r="A52" s="249"/>
      <c r="AK52" s="320"/>
      <c r="AL52" s="321" t="s">
        <v>544</v>
      </c>
      <c r="AM52" s="322">
        <v>1617078</v>
      </c>
      <c r="AN52" s="323">
        <v>28235</v>
      </c>
      <c r="AO52" s="324">
        <v>-51.4</v>
      </c>
      <c r="AP52" s="325">
        <v>30620</v>
      </c>
      <c r="AQ52" s="326">
        <v>-6.6</v>
      </c>
      <c r="AR52" s="327">
        <v>-44.8</v>
      </c>
    </row>
    <row r="53" spans="1:44" ht="13" x14ac:dyDescent="0.2">
      <c r="A53" s="249"/>
      <c r="AK53" s="305" t="s">
        <v>545</v>
      </c>
      <c r="AL53" s="306"/>
      <c r="AM53" s="314">
        <v>3762254</v>
      </c>
      <c r="AN53" s="315">
        <v>65885</v>
      </c>
      <c r="AO53" s="316">
        <v>36.6</v>
      </c>
      <c r="AP53" s="317">
        <v>54684</v>
      </c>
      <c r="AQ53" s="318">
        <v>1.1000000000000001</v>
      </c>
      <c r="AR53" s="319">
        <v>35.5</v>
      </c>
    </row>
    <row r="54" spans="1:44" ht="13" x14ac:dyDescent="0.2">
      <c r="A54" s="249"/>
      <c r="AK54" s="320"/>
      <c r="AL54" s="321" t="s">
        <v>544</v>
      </c>
      <c r="AM54" s="322">
        <v>2236905</v>
      </c>
      <c r="AN54" s="323">
        <v>39173</v>
      </c>
      <c r="AO54" s="324">
        <v>38.700000000000003</v>
      </c>
      <c r="AP54" s="325">
        <v>32829</v>
      </c>
      <c r="AQ54" s="326">
        <v>7.2</v>
      </c>
      <c r="AR54" s="327">
        <v>31.5</v>
      </c>
    </row>
    <row r="55" spans="1:44" ht="13" x14ac:dyDescent="0.2">
      <c r="A55" s="249"/>
      <c r="AK55" s="305" t="s">
        <v>546</v>
      </c>
      <c r="AL55" s="306"/>
      <c r="AM55" s="314">
        <v>5127199</v>
      </c>
      <c r="AN55" s="315">
        <v>89436</v>
      </c>
      <c r="AO55" s="316">
        <v>35.700000000000003</v>
      </c>
      <c r="AP55" s="317">
        <v>62383</v>
      </c>
      <c r="AQ55" s="318">
        <v>14.1</v>
      </c>
      <c r="AR55" s="319">
        <v>21.6</v>
      </c>
    </row>
    <row r="56" spans="1:44" ht="13" x14ac:dyDescent="0.2">
      <c r="A56" s="249"/>
      <c r="AK56" s="320"/>
      <c r="AL56" s="321" t="s">
        <v>544</v>
      </c>
      <c r="AM56" s="322">
        <v>2491608</v>
      </c>
      <c r="AN56" s="323">
        <v>43462</v>
      </c>
      <c r="AO56" s="324">
        <v>10.9</v>
      </c>
      <c r="AP56" s="325">
        <v>35325</v>
      </c>
      <c r="AQ56" s="326">
        <v>7.6</v>
      </c>
      <c r="AR56" s="327">
        <v>3.3</v>
      </c>
    </row>
    <row r="57" spans="1:44" ht="13" x14ac:dyDescent="0.2">
      <c r="A57" s="249"/>
      <c r="AK57" s="305" t="s">
        <v>547</v>
      </c>
      <c r="AL57" s="306"/>
      <c r="AM57" s="314">
        <v>2738271</v>
      </c>
      <c r="AN57" s="315">
        <v>47740</v>
      </c>
      <c r="AO57" s="316">
        <v>-46.6</v>
      </c>
      <c r="AP57" s="317">
        <v>63812</v>
      </c>
      <c r="AQ57" s="318">
        <v>2.2999999999999998</v>
      </c>
      <c r="AR57" s="319">
        <v>-48.9</v>
      </c>
    </row>
    <row r="58" spans="1:44" ht="13" x14ac:dyDescent="0.2">
      <c r="A58" s="249"/>
      <c r="AK58" s="320"/>
      <c r="AL58" s="321" t="s">
        <v>544</v>
      </c>
      <c r="AM58" s="322">
        <v>1291298</v>
      </c>
      <c r="AN58" s="323">
        <v>22513</v>
      </c>
      <c r="AO58" s="324">
        <v>-48.2</v>
      </c>
      <c r="AP58" s="325">
        <v>33848</v>
      </c>
      <c r="AQ58" s="326">
        <v>-4.2</v>
      </c>
      <c r="AR58" s="327">
        <v>-44</v>
      </c>
    </row>
    <row r="59" spans="1:44" ht="13" x14ac:dyDescent="0.2">
      <c r="A59" s="249"/>
      <c r="AK59" s="305" t="s">
        <v>548</v>
      </c>
      <c r="AL59" s="306"/>
      <c r="AM59" s="314">
        <v>2295945</v>
      </c>
      <c r="AN59" s="315">
        <v>40073</v>
      </c>
      <c r="AO59" s="316">
        <v>-16.100000000000001</v>
      </c>
      <c r="AP59" s="317">
        <v>54225</v>
      </c>
      <c r="AQ59" s="318">
        <v>-15</v>
      </c>
      <c r="AR59" s="319">
        <v>-1.1000000000000001</v>
      </c>
    </row>
    <row r="60" spans="1:44" ht="13" x14ac:dyDescent="0.2">
      <c r="A60" s="249"/>
      <c r="AK60" s="320"/>
      <c r="AL60" s="321" t="s">
        <v>544</v>
      </c>
      <c r="AM60" s="322">
        <v>1630127</v>
      </c>
      <c r="AN60" s="323">
        <v>28452</v>
      </c>
      <c r="AO60" s="324">
        <v>26.4</v>
      </c>
      <c r="AP60" s="325">
        <v>27337</v>
      </c>
      <c r="AQ60" s="326">
        <v>-19.2</v>
      </c>
      <c r="AR60" s="327">
        <v>45.6</v>
      </c>
    </row>
    <row r="61" spans="1:44" ht="13" x14ac:dyDescent="0.2">
      <c r="A61" s="249"/>
      <c r="AK61" s="305" t="s">
        <v>549</v>
      </c>
      <c r="AL61" s="328"/>
      <c r="AM61" s="314">
        <v>3337182</v>
      </c>
      <c r="AN61" s="315">
        <v>58273</v>
      </c>
      <c r="AO61" s="316">
        <v>-6.4</v>
      </c>
      <c r="AP61" s="317">
        <v>57843</v>
      </c>
      <c r="AQ61" s="329">
        <v>-0.6</v>
      </c>
      <c r="AR61" s="319">
        <v>-5.8</v>
      </c>
    </row>
    <row r="62" spans="1:44" ht="13" x14ac:dyDescent="0.2">
      <c r="A62" s="249"/>
      <c r="AK62" s="320"/>
      <c r="AL62" s="321" t="s">
        <v>544</v>
      </c>
      <c r="AM62" s="322">
        <v>1853403</v>
      </c>
      <c r="AN62" s="323">
        <v>32367</v>
      </c>
      <c r="AO62" s="324">
        <v>-4.7</v>
      </c>
      <c r="AP62" s="325">
        <v>31992</v>
      </c>
      <c r="AQ62" s="326">
        <v>-3</v>
      </c>
      <c r="AR62" s="327">
        <v>-1.7</v>
      </c>
    </row>
    <row r="63" spans="1:44" ht="13" x14ac:dyDescent="0.2">
      <c r="A63" s="249"/>
    </row>
    <row r="64" spans="1:44" ht="13" x14ac:dyDescent="0.2">
      <c r="A64" s="249"/>
    </row>
    <row r="65" spans="1:46" ht="13" x14ac:dyDescent="0.2">
      <c r="A65" s="249"/>
    </row>
    <row r="66" spans="1:46" ht="13"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 hidden="1" x14ac:dyDescent="0.2"/>
    <row r="71" spans="1:46" ht="13" hidden="1" x14ac:dyDescent="0.2"/>
    <row r="72" spans="1:46" ht="13" hidden="1" x14ac:dyDescent="0.2"/>
    <row r="73" spans="1:46" ht="13" hidden="1" x14ac:dyDescent="0.2"/>
  </sheetData>
  <sheetProtection algorithmName="SHA-512" hashValue="Xz2Gf1DlkI9DkqvcR7almK/bS8wdgJLwAssjyXNM3LB/wAXPZQp9acKv3j3JG3YBTY/hMTHDneciSUq2m3PMhw==" saltValue="Qn6YgtVg2KoQBjO30wz1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 x14ac:dyDescent="0.2">
      <c r="B2" s="243"/>
      <c r="DG2" s="243"/>
    </row>
    <row r="3" spans="2:125" ht="13"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 x14ac:dyDescent="0.2"/>
    <row r="5" spans="2:125" ht="13" x14ac:dyDescent="0.2"/>
    <row r="6" spans="2:125" ht="13" x14ac:dyDescent="0.2"/>
    <row r="7" spans="2:125" ht="13" x14ac:dyDescent="0.2"/>
    <row r="8" spans="2:125" ht="13" x14ac:dyDescent="0.2"/>
    <row r="9" spans="2:125" ht="13" x14ac:dyDescent="0.2">
      <c r="DU9" s="24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3"/>
    </row>
    <row r="18" spans="125:125" ht="13" x14ac:dyDescent="0.2"/>
    <row r="19" spans="125:125" ht="13" x14ac:dyDescent="0.2"/>
    <row r="20" spans="125:125" ht="13" x14ac:dyDescent="0.2">
      <c r="DU20" s="243"/>
    </row>
    <row r="21" spans="125:125" ht="13" x14ac:dyDescent="0.2">
      <c r="DU21" s="24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3"/>
    </row>
    <row r="29" spans="125:125" ht="13" x14ac:dyDescent="0.2"/>
    <row r="30" spans="125:125" ht="13" x14ac:dyDescent="0.2"/>
    <row r="31" spans="125:125" ht="13" x14ac:dyDescent="0.2"/>
    <row r="32" spans="125:125" ht="13" x14ac:dyDescent="0.2"/>
    <row r="33" spans="2:125" ht="13" x14ac:dyDescent="0.2">
      <c r="B33" s="243"/>
      <c r="G33" s="243"/>
      <c r="I33" s="243"/>
    </row>
    <row r="34" spans="2:125" ht="13" x14ac:dyDescent="0.2">
      <c r="C34" s="243"/>
      <c r="P34" s="243"/>
      <c r="DE34" s="243"/>
      <c r="DH34" s="243"/>
    </row>
    <row r="35" spans="2:125" ht="13" x14ac:dyDescent="0.2">
      <c r="D35" s="243"/>
      <c r="E35" s="243"/>
      <c r="DG35" s="243"/>
      <c r="DJ35" s="243"/>
      <c r="DP35" s="243"/>
      <c r="DQ35" s="243"/>
      <c r="DR35" s="243"/>
      <c r="DS35" s="243"/>
      <c r="DT35" s="243"/>
      <c r="DU35" s="243"/>
    </row>
    <row r="36" spans="2:125" ht="13"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 x14ac:dyDescent="0.2">
      <c r="DU37" s="243"/>
    </row>
    <row r="38" spans="2:125" ht="13" x14ac:dyDescent="0.2">
      <c r="DT38" s="243"/>
      <c r="DU38" s="243"/>
    </row>
    <row r="39" spans="2:125" ht="13" x14ac:dyDescent="0.2"/>
    <row r="40" spans="2:125" ht="13" x14ac:dyDescent="0.2">
      <c r="DH40" s="243"/>
    </row>
    <row r="41" spans="2:125" ht="13" x14ac:dyDescent="0.2">
      <c r="DE41" s="243"/>
    </row>
    <row r="42" spans="2:125" ht="13" x14ac:dyDescent="0.2">
      <c r="DG42" s="243"/>
      <c r="DJ42" s="243"/>
    </row>
    <row r="43" spans="2:125" ht="13"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 x14ac:dyDescent="0.2">
      <c r="DU44" s="243"/>
    </row>
    <row r="45" spans="2:125" ht="13" x14ac:dyDescent="0.2"/>
    <row r="46" spans="2:125" ht="13" x14ac:dyDescent="0.2"/>
    <row r="47" spans="2:125" ht="13" x14ac:dyDescent="0.2"/>
    <row r="48" spans="2:125" ht="13" x14ac:dyDescent="0.2">
      <c r="DT48" s="243"/>
      <c r="DU48" s="243"/>
    </row>
    <row r="49" spans="120:125" ht="13" x14ac:dyDescent="0.2">
      <c r="DU49" s="243"/>
    </row>
    <row r="50" spans="120:125" ht="13" x14ac:dyDescent="0.2">
      <c r="DU50" s="243"/>
    </row>
    <row r="51" spans="120:125" ht="13" x14ac:dyDescent="0.2">
      <c r="DP51" s="243"/>
      <c r="DQ51" s="243"/>
      <c r="DR51" s="243"/>
      <c r="DS51" s="243"/>
      <c r="DT51" s="243"/>
      <c r="DU51" s="243"/>
    </row>
    <row r="52" spans="120:125" ht="13" x14ac:dyDescent="0.2"/>
    <row r="53" spans="120:125" ht="13" x14ac:dyDescent="0.2"/>
    <row r="54" spans="120:125" ht="13" x14ac:dyDescent="0.2">
      <c r="DU54" s="243"/>
    </row>
    <row r="55" spans="120:125" ht="13" x14ac:dyDescent="0.2"/>
    <row r="56" spans="120:125" ht="13" x14ac:dyDescent="0.2"/>
    <row r="57" spans="120:125" ht="13" x14ac:dyDescent="0.2"/>
    <row r="58" spans="120:125" ht="13" x14ac:dyDescent="0.2">
      <c r="DU58" s="243"/>
    </row>
    <row r="59" spans="120:125" ht="13" x14ac:dyDescent="0.2"/>
    <row r="60" spans="120:125" ht="13" x14ac:dyDescent="0.2"/>
    <row r="61" spans="120:125" ht="13" x14ac:dyDescent="0.2"/>
    <row r="62" spans="120:125" ht="13" x14ac:dyDescent="0.2"/>
    <row r="63" spans="120:125" ht="13" x14ac:dyDescent="0.2">
      <c r="DU63" s="243"/>
    </row>
    <row r="64" spans="120:125" ht="13" x14ac:dyDescent="0.2">
      <c r="DT64" s="243"/>
      <c r="DU64" s="243"/>
    </row>
    <row r="65" spans="123:125" ht="13" x14ac:dyDescent="0.2"/>
    <row r="66" spans="123:125" ht="13" x14ac:dyDescent="0.2"/>
    <row r="67" spans="123:125" ht="13" x14ac:dyDescent="0.2"/>
    <row r="68" spans="123:125" ht="13" x14ac:dyDescent="0.2"/>
    <row r="69" spans="123:125" ht="13" x14ac:dyDescent="0.2">
      <c r="DS69" s="243"/>
      <c r="DT69" s="243"/>
      <c r="DU69" s="24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3"/>
    </row>
    <row r="83" spans="116:125" ht="13" x14ac:dyDescent="0.2">
      <c r="DM83" s="243"/>
      <c r="DN83" s="243"/>
      <c r="DO83" s="243"/>
      <c r="DP83" s="243"/>
      <c r="DQ83" s="243"/>
      <c r="DR83" s="243"/>
      <c r="DS83" s="243"/>
      <c r="DT83" s="243"/>
      <c r="DU83" s="243"/>
    </row>
    <row r="84" spans="116:125" ht="13" x14ac:dyDescent="0.2"/>
    <row r="85" spans="116:125" ht="13" x14ac:dyDescent="0.2"/>
    <row r="86" spans="116:125" ht="13" x14ac:dyDescent="0.2"/>
    <row r="87" spans="116:125" ht="13" x14ac:dyDescent="0.2"/>
    <row r="88" spans="116:125" ht="13" x14ac:dyDescent="0.2">
      <c r="DU88" s="24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551</v>
      </c>
    </row>
    <row r="121" spans="125:125" ht="13.5" hidden="1" customHeight="1" x14ac:dyDescent="0.2">
      <c r="DU121" s="243"/>
    </row>
  </sheetData>
  <sheetProtection algorithmName="SHA-512" hashValue="Q/k43DN5kBugJpmuo7BBnRwzz1U9nDI5f10j8wzX46arQelxla50SHLVgjhLVXrNnfqXGpzv20ldtvciBOskmw==" saltValue="yTvxI4AWaTXNytaHNwCI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 x14ac:dyDescent="0.2">
      <c r="B2" s="243"/>
      <c r="T2" s="243"/>
    </row>
    <row r="3" spans="1:125"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3"/>
      <c r="G33" s="243"/>
      <c r="I33" s="243"/>
    </row>
    <row r="34" spans="2:125" ht="13" x14ac:dyDescent="0.2">
      <c r="C34" s="243"/>
      <c r="P34" s="243"/>
      <c r="R34" s="243"/>
      <c r="U34" s="243"/>
    </row>
    <row r="35" spans="2:125" ht="13"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 x14ac:dyDescent="0.2">
      <c r="F36" s="243"/>
      <c r="H36" s="243"/>
      <c r="J36" s="243"/>
      <c r="K36" s="243"/>
      <c r="L36" s="243"/>
      <c r="M36" s="243"/>
      <c r="N36" s="243"/>
      <c r="O36" s="243"/>
      <c r="Q36" s="243"/>
      <c r="S36" s="243"/>
      <c r="V36" s="243"/>
    </row>
    <row r="37" spans="2:125" ht="13" x14ac:dyDescent="0.2"/>
    <row r="38" spans="2:125" ht="13" x14ac:dyDescent="0.2"/>
    <row r="39" spans="2:125" ht="13" x14ac:dyDescent="0.2"/>
    <row r="40" spans="2:125" ht="13" x14ac:dyDescent="0.2">
      <c r="U40" s="243"/>
    </row>
    <row r="41" spans="2:125" ht="13" x14ac:dyDescent="0.2">
      <c r="R41" s="243"/>
    </row>
    <row r="42" spans="2:125" ht="13"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 x14ac:dyDescent="0.2">
      <c r="Q43" s="243"/>
      <c r="S43" s="243"/>
      <c r="V43" s="24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552</v>
      </c>
    </row>
  </sheetData>
  <sheetProtection algorithmName="SHA-512" hashValue="7VUpC7gvMqeJaWxfvDkPBtBxZ8fiXNNgI+vzgCnOzwub6503WaGoRmr4HxXD0qwnl7dqNIWTEYgMe2yImo47QA==" saltValue="aY7QHrokopu0CxhTh/Ep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81" t="s">
        <v>3</v>
      </c>
      <c r="D47" s="1181"/>
      <c r="E47" s="1182"/>
      <c r="F47" s="11">
        <v>16.63</v>
      </c>
      <c r="G47" s="12">
        <v>16.61</v>
      </c>
      <c r="H47" s="12">
        <v>17.329999999999998</v>
      </c>
      <c r="I47" s="12">
        <v>17.86</v>
      </c>
      <c r="J47" s="13">
        <v>18.809999999999999</v>
      </c>
    </row>
    <row r="48" spans="2:10" ht="57.75" customHeight="1" x14ac:dyDescent="0.2">
      <c r="B48" s="14"/>
      <c r="C48" s="1183" t="s">
        <v>4</v>
      </c>
      <c r="D48" s="1183"/>
      <c r="E48" s="1184"/>
      <c r="F48" s="15">
        <v>5.42</v>
      </c>
      <c r="G48" s="16">
        <v>4.7300000000000004</v>
      </c>
      <c r="H48" s="16">
        <v>5.72</v>
      </c>
      <c r="I48" s="16">
        <v>7.14</v>
      </c>
      <c r="J48" s="17">
        <v>8.3000000000000007</v>
      </c>
    </row>
    <row r="49" spans="2:10" ht="57.75" customHeight="1" thickBot="1" x14ac:dyDescent="0.25">
      <c r="B49" s="18"/>
      <c r="C49" s="1185" t="s">
        <v>5</v>
      </c>
      <c r="D49" s="1185"/>
      <c r="E49" s="1186"/>
      <c r="F49" s="19">
        <v>2.65</v>
      </c>
      <c r="G49" s="20" t="s">
        <v>558</v>
      </c>
      <c r="H49" s="20">
        <v>1.78</v>
      </c>
      <c r="I49" s="20">
        <v>2.79</v>
      </c>
      <c r="J49" s="21">
        <v>3.5</v>
      </c>
    </row>
    <row r="50" spans="2:10" ht="13" x14ac:dyDescent="0.2"/>
  </sheetData>
  <sheetProtection algorithmName="SHA-512" hashValue="knnJ3m8Qw+TAqNPiccLetCKVD0Dz0C9S7JFT60lCwcubAJlj7UKoyUVqb4sguu6cSEKjMuHvKW3AA6L449R8pA==" saltValue="5xDmpt+/qXOBaXLJhH01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91" t="s">
        <v>559</v>
      </c>
      <c r="D34" s="1191"/>
      <c r="E34" s="1192"/>
      <c r="F34" s="32">
        <v>12</v>
      </c>
      <c r="G34" s="33">
        <v>11.75</v>
      </c>
      <c r="H34" s="33">
        <v>13.02</v>
      </c>
      <c r="I34" s="33">
        <v>13.57</v>
      </c>
      <c r="J34" s="34">
        <v>12.19</v>
      </c>
      <c r="K34" s="22"/>
      <c r="L34" s="22"/>
      <c r="M34" s="22"/>
      <c r="N34" s="22"/>
      <c r="O34" s="22"/>
      <c r="P34" s="22"/>
    </row>
    <row r="35" spans="1:16" ht="39" customHeight="1" x14ac:dyDescent="0.2">
      <c r="A35" s="22"/>
      <c r="B35" s="35"/>
      <c r="C35" s="1187" t="s">
        <v>560</v>
      </c>
      <c r="D35" s="1187"/>
      <c r="E35" s="1188"/>
      <c r="F35" s="36">
        <v>5.42</v>
      </c>
      <c r="G35" s="37">
        <v>4.72</v>
      </c>
      <c r="H35" s="37">
        <v>5.71</v>
      </c>
      <c r="I35" s="37">
        <v>7.13</v>
      </c>
      <c r="J35" s="38">
        <v>8.2899999999999991</v>
      </c>
      <c r="K35" s="22"/>
      <c r="L35" s="22"/>
      <c r="M35" s="22"/>
      <c r="N35" s="22"/>
      <c r="O35" s="22"/>
      <c r="P35" s="22"/>
    </row>
    <row r="36" spans="1:16" ht="39" customHeight="1" x14ac:dyDescent="0.2">
      <c r="A36" s="22"/>
      <c r="B36" s="35"/>
      <c r="C36" s="1187" t="s">
        <v>561</v>
      </c>
      <c r="D36" s="1187"/>
      <c r="E36" s="1188"/>
      <c r="F36" s="36">
        <v>3.64</v>
      </c>
      <c r="G36" s="37">
        <v>3.71</v>
      </c>
      <c r="H36" s="37">
        <v>4.17</v>
      </c>
      <c r="I36" s="37">
        <v>5.14</v>
      </c>
      <c r="J36" s="38">
        <v>5.44</v>
      </c>
      <c r="K36" s="22"/>
      <c r="L36" s="22"/>
      <c r="M36" s="22"/>
      <c r="N36" s="22"/>
      <c r="O36" s="22"/>
      <c r="P36" s="22"/>
    </row>
    <row r="37" spans="1:16" ht="39" customHeight="1" x14ac:dyDescent="0.2">
      <c r="A37" s="22"/>
      <c r="B37" s="35"/>
      <c r="C37" s="1187" t="s">
        <v>562</v>
      </c>
      <c r="D37" s="1187"/>
      <c r="E37" s="1188"/>
      <c r="F37" s="36">
        <v>2.36</v>
      </c>
      <c r="G37" s="37">
        <v>1.36</v>
      </c>
      <c r="H37" s="37">
        <v>2.04</v>
      </c>
      <c r="I37" s="37">
        <v>3.15</v>
      </c>
      <c r="J37" s="38">
        <v>4.26</v>
      </c>
      <c r="K37" s="22"/>
      <c r="L37" s="22"/>
      <c r="M37" s="22"/>
      <c r="N37" s="22"/>
      <c r="O37" s="22"/>
      <c r="P37" s="22"/>
    </row>
    <row r="38" spans="1:16" ht="39" customHeight="1" x14ac:dyDescent="0.2">
      <c r="A38" s="22"/>
      <c r="B38" s="35"/>
      <c r="C38" s="1187" t="s">
        <v>563</v>
      </c>
      <c r="D38" s="1187"/>
      <c r="E38" s="1188"/>
      <c r="F38" s="36">
        <v>5.42</v>
      </c>
      <c r="G38" s="37">
        <v>5.47</v>
      </c>
      <c r="H38" s="37">
        <v>5.31</v>
      </c>
      <c r="I38" s="37">
        <v>4.75</v>
      </c>
      <c r="J38" s="38">
        <v>4.16</v>
      </c>
      <c r="K38" s="22"/>
      <c r="L38" s="22"/>
      <c r="M38" s="22"/>
      <c r="N38" s="22"/>
      <c r="O38" s="22"/>
      <c r="P38" s="22"/>
    </row>
    <row r="39" spans="1:16" ht="39" customHeight="1" x14ac:dyDescent="0.2">
      <c r="A39" s="22"/>
      <c r="B39" s="35"/>
      <c r="C39" s="1187" t="s">
        <v>564</v>
      </c>
      <c r="D39" s="1187"/>
      <c r="E39" s="1188"/>
      <c r="F39" s="36" t="s">
        <v>512</v>
      </c>
      <c r="G39" s="37" t="s">
        <v>512</v>
      </c>
      <c r="H39" s="37">
        <v>1.21</v>
      </c>
      <c r="I39" s="37">
        <v>1.0900000000000001</v>
      </c>
      <c r="J39" s="38">
        <v>1.37</v>
      </c>
      <c r="K39" s="22"/>
      <c r="L39" s="22"/>
      <c r="M39" s="22"/>
      <c r="N39" s="22"/>
      <c r="O39" s="22"/>
      <c r="P39" s="22"/>
    </row>
    <row r="40" spans="1:16" ht="39" customHeight="1" x14ac:dyDescent="0.2">
      <c r="A40" s="22"/>
      <c r="B40" s="35"/>
      <c r="C40" s="1187" t="s">
        <v>565</v>
      </c>
      <c r="D40" s="1187"/>
      <c r="E40" s="1188"/>
      <c r="F40" s="36">
        <v>0.4</v>
      </c>
      <c r="G40" s="37">
        <v>0.4</v>
      </c>
      <c r="H40" s="37">
        <v>0.41</v>
      </c>
      <c r="I40" s="37">
        <v>0.4</v>
      </c>
      <c r="J40" s="38">
        <v>0.37</v>
      </c>
      <c r="K40" s="22"/>
      <c r="L40" s="22"/>
      <c r="M40" s="22"/>
      <c r="N40" s="22"/>
      <c r="O40" s="22"/>
      <c r="P40" s="22"/>
    </row>
    <row r="41" spans="1:16" ht="39" customHeight="1" x14ac:dyDescent="0.2">
      <c r="A41" s="22"/>
      <c r="B41" s="35"/>
      <c r="C41" s="1187" t="s">
        <v>566</v>
      </c>
      <c r="D41" s="1187"/>
      <c r="E41" s="1188"/>
      <c r="F41" s="36">
        <v>0.23</v>
      </c>
      <c r="G41" s="37">
        <v>0.23</v>
      </c>
      <c r="H41" s="37">
        <v>0.24</v>
      </c>
      <c r="I41" s="37">
        <v>0.22</v>
      </c>
      <c r="J41" s="38">
        <v>0.24</v>
      </c>
      <c r="K41" s="22"/>
      <c r="L41" s="22"/>
      <c r="M41" s="22"/>
      <c r="N41" s="22"/>
      <c r="O41" s="22"/>
      <c r="P41" s="22"/>
    </row>
    <row r="42" spans="1:16" ht="39" customHeight="1" x14ac:dyDescent="0.2">
      <c r="A42" s="22"/>
      <c r="B42" s="39"/>
      <c r="C42" s="1187" t="s">
        <v>567</v>
      </c>
      <c r="D42" s="1187"/>
      <c r="E42" s="1188"/>
      <c r="F42" s="36" t="s">
        <v>512</v>
      </c>
      <c r="G42" s="37" t="s">
        <v>512</v>
      </c>
      <c r="H42" s="37" t="s">
        <v>512</v>
      </c>
      <c r="I42" s="37" t="s">
        <v>512</v>
      </c>
      <c r="J42" s="38" t="s">
        <v>512</v>
      </c>
      <c r="K42" s="22"/>
      <c r="L42" s="22"/>
      <c r="M42" s="22"/>
      <c r="N42" s="22"/>
      <c r="O42" s="22"/>
      <c r="P42" s="22"/>
    </row>
    <row r="43" spans="1:16" ht="39" customHeight="1" thickBot="1" x14ac:dyDescent="0.25">
      <c r="A43" s="22"/>
      <c r="B43" s="40"/>
      <c r="C43" s="1189" t="s">
        <v>568</v>
      </c>
      <c r="D43" s="1189"/>
      <c r="E43" s="1190"/>
      <c r="F43" s="41">
        <v>1.1399999999999999</v>
      </c>
      <c r="G43" s="42">
        <v>1.54</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mIEbw52kcj+AAaGbA1CVCSDTXZv+mUSKZGVUKXeHI19Pq31qfNR679a3UvLTQw8v5CXu9qOllFrK1sbsQXwpQ==" saltValue="/brHG6n3YpztHj4qbBSx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93" t="s">
        <v>11</v>
      </c>
      <c r="C45" s="1194"/>
      <c r="D45" s="56"/>
      <c r="E45" s="1199" t="s">
        <v>12</v>
      </c>
      <c r="F45" s="1199"/>
      <c r="G45" s="1199"/>
      <c r="H45" s="1199"/>
      <c r="I45" s="1199"/>
      <c r="J45" s="1200"/>
      <c r="K45" s="57">
        <v>1683</v>
      </c>
      <c r="L45" s="58">
        <v>1778</v>
      </c>
      <c r="M45" s="58">
        <v>1796</v>
      </c>
      <c r="N45" s="58">
        <v>1806</v>
      </c>
      <c r="O45" s="59">
        <v>1852</v>
      </c>
      <c r="P45" s="46"/>
      <c r="Q45" s="46"/>
      <c r="R45" s="46"/>
      <c r="S45" s="46"/>
      <c r="T45" s="46"/>
      <c r="U45" s="46"/>
    </row>
    <row r="46" spans="1:21" ht="30.75" customHeight="1" x14ac:dyDescent="0.2">
      <c r="A46" s="46"/>
      <c r="B46" s="1195"/>
      <c r="C46" s="1196"/>
      <c r="D46" s="60"/>
      <c r="E46" s="1201" t="s">
        <v>13</v>
      </c>
      <c r="F46" s="1201"/>
      <c r="G46" s="1201"/>
      <c r="H46" s="1201"/>
      <c r="I46" s="1201"/>
      <c r="J46" s="1202"/>
      <c r="K46" s="61" t="s">
        <v>512</v>
      </c>
      <c r="L46" s="62" t="s">
        <v>512</v>
      </c>
      <c r="M46" s="62" t="s">
        <v>512</v>
      </c>
      <c r="N46" s="62" t="s">
        <v>512</v>
      </c>
      <c r="O46" s="63" t="s">
        <v>512</v>
      </c>
      <c r="P46" s="46"/>
      <c r="Q46" s="46"/>
      <c r="R46" s="46"/>
      <c r="S46" s="46"/>
      <c r="T46" s="46"/>
      <c r="U46" s="46"/>
    </row>
    <row r="47" spans="1:21" ht="30.75" customHeight="1" x14ac:dyDescent="0.2">
      <c r="A47" s="46"/>
      <c r="B47" s="1195"/>
      <c r="C47" s="1196"/>
      <c r="D47" s="60"/>
      <c r="E47" s="1201" t="s">
        <v>14</v>
      </c>
      <c r="F47" s="1201"/>
      <c r="G47" s="1201"/>
      <c r="H47" s="1201"/>
      <c r="I47" s="1201"/>
      <c r="J47" s="1202"/>
      <c r="K47" s="61" t="s">
        <v>512</v>
      </c>
      <c r="L47" s="62" t="s">
        <v>512</v>
      </c>
      <c r="M47" s="62" t="s">
        <v>512</v>
      </c>
      <c r="N47" s="62" t="s">
        <v>512</v>
      </c>
      <c r="O47" s="63" t="s">
        <v>512</v>
      </c>
      <c r="P47" s="46"/>
      <c r="Q47" s="46"/>
      <c r="R47" s="46"/>
      <c r="S47" s="46"/>
      <c r="T47" s="46"/>
      <c r="U47" s="46"/>
    </row>
    <row r="48" spans="1:21" ht="30.75" customHeight="1" x14ac:dyDescent="0.2">
      <c r="A48" s="46"/>
      <c r="B48" s="1195"/>
      <c r="C48" s="1196"/>
      <c r="D48" s="60"/>
      <c r="E48" s="1201" t="s">
        <v>15</v>
      </c>
      <c r="F48" s="1201"/>
      <c r="G48" s="1201"/>
      <c r="H48" s="1201"/>
      <c r="I48" s="1201"/>
      <c r="J48" s="1202"/>
      <c r="K48" s="61">
        <v>293</v>
      </c>
      <c r="L48" s="62">
        <v>298</v>
      </c>
      <c r="M48" s="62">
        <v>285</v>
      </c>
      <c r="N48" s="62">
        <v>275</v>
      </c>
      <c r="O48" s="63">
        <v>447</v>
      </c>
      <c r="P48" s="46"/>
      <c r="Q48" s="46"/>
      <c r="R48" s="46"/>
      <c r="S48" s="46"/>
      <c r="T48" s="46"/>
      <c r="U48" s="46"/>
    </row>
    <row r="49" spans="1:21" ht="30.75" customHeight="1" x14ac:dyDescent="0.2">
      <c r="A49" s="46"/>
      <c r="B49" s="1195"/>
      <c r="C49" s="1196"/>
      <c r="D49" s="60"/>
      <c r="E49" s="1201" t="s">
        <v>16</v>
      </c>
      <c r="F49" s="1201"/>
      <c r="G49" s="1201"/>
      <c r="H49" s="1201"/>
      <c r="I49" s="1201"/>
      <c r="J49" s="1202"/>
      <c r="K49" s="61">
        <v>84</v>
      </c>
      <c r="L49" s="62">
        <v>99</v>
      </c>
      <c r="M49" s="62">
        <v>125</v>
      </c>
      <c r="N49" s="62">
        <v>143</v>
      </c>
      <c r="O49" s="63">
        <v>133</v>
      </c>
      <c r="P49" s="46"/>
      <c r="Q49" s="46"/>
      <c r="R49" s="46"/>
      <c r="S49" s="46"/>
      <c r="T49" s="46"/>
      <c r="U49" s="46"/>
    </row>
    <row r="50" spans="1:21" ht="30.75" customHeight="1" x14ac:dyDescent="0.2">
      <c r="A50" s="46"/>
      <c r="B50" s="1195"/>
      <c r="C50" s="1196"/>
      <c r="D50" s="60"/>
      <c r="E50" s="1201" t="s">
        <v>17</v>
      </c>
      <c r="F50" s="1201"/>
      <c r="G50" s="1201"/>
      <c r="H50" s="1201"/>
      <c r="I50" s="1201"/>
      <c r="J50" s="1202"/>
      <c r="K50" s="61">
        <v>2</v>
      </c>
      <c r="L50" s="62">
        <v>2</v>
      </c>
      <c r="M50" s="62">
        <v>2</v>
      </c>
      <c r="N50" s="62">
        <v>2</v>
      </c>
      <c r="O50" s="63">
        <v>3</v>
      </c>
      <c r="P50" s="46"/>
      <c r="Q50" s="46"/>
      <c r="R50" s="46"/>
      <c r="S50" s="46"/>
      <c r="T50" s="46"/>
      <c r="U50" s="46"/>
    </row>
    <row r="51" spans="1:21" ht="30.75" customHeight="1" x14ac:dyDescent="0.2">
      <c r="A51" s="46"/>
      <c r="B51" s="1197"/>
      <c r="C51" s="1198"/>
      <c r="D51" s="64"/>
      <c r="E51" s="1201" t="s">
        <v>18</v>
      </c>
      <c r="F51" s="1201"/>
      <c r="G51" s="1201"/>
      <c r="H51" s="1201"/>
      <c r="I51" s="1201"/>
      <c r="J51" s="1202"/>
      <c r="K51" s="61">
        <v>0</v>
      </c>
      <c r="L51" s="62">
        <v>0</v>
      </c>
      <c r="M51" s="62" t="s">
        <v>512</v>
      </c>
      <c r="N51" s="62" t="s">
        <v>512</v>
      </c>
      <c r="O51" s="63" t="s">
        <v>512</v>
      </c>
      <c r="P51" s="46"/>
      <c r="Q51" s="46"/>
      <c r="R51" s="46"/>
      <c r="S51" s="46"/>
      <c r="T51" s="46"/>
      <c r="U51" s="46"/>
    </row>
    <row r="52" spans="1:21" ht="30.75" customHeight="1" x14ac:dyDescent="0.2">
      <c r="A52" s="46"/>
      <c r="B52" s="1203" t="s">
        <v>19</v>
      </c>
      <c r="C52" s="1204"/>
      <c r="D52" s="64"/>
      <c r="E52" s="1201" t="s">
        <v>20</v>
      </c>
      <c r="F52" s="1201"/>
      <c r="G52" s="1201"/>
      <c r="H52" s="1201"/>
      <c r="I52" s="1201"/>
      <c r="J52" s="1202"/>
      <c r="K52" s="61">
        <v>1852</v>
      </c>
      <c r="L52" s="62">
        <v>1825</v>
      </c>
      <c r="M52" s="62">
        <v>1832</v>
      </c>
      <c r="N52" s="62">
        <v>1846</v>
      </c>
      <c r="O52" s="63">
        <v>1847</v>
      </c>
      <c r="P52" s="46"/>
      <c r="Q52" s="46"/>
      <c r="R52" s="46"/>
      <c r="S52" s="46"/>
      <c r="T52" s="46"/>
      <c r="U52" s="46"/>
    </row>
    <row r="53" spans="1:21" ht="30.75" customHeight="1" thickBot="1" x14ac:dyDescent="0.25">
      <c r="A53" s="46"/>
      <c r="B53" s="1205" t="s">
        <v>21</v>
      </c>
      <c r="C53" s="1206"/>
      <c r="D53" s="65"/>
      <c r="E53" s="1207" t="s">
        <v>22</v>
      </c>
      <c r="F53" s="1207"/>
      <c r="G53" s="1207"/>
      <c r="H53" s="1207"/>
      <c r="I53" s="1207"/>
      <c r="J53" s="1208"/>
      <c r="K53" s="66">
        <v>210</v>
      </c>
      <c r="L53" s="67">
        <v>352</v>
      </c>
      <c r="M53" s="67">
        <v>376</v>
      </c>
      <c r="N53" s="67">
        <v>380</v>
      </c>
      <c r="O53" s="68">
        <v>588</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569</v>
      </c>
      <c r="P55" s="46"/>
      <c r="Q55" s="46"/>
      <c r="R55" s="46"/>
      <c r="S55" s="46"/>
      <c r="T55" s="46"/>
      <c r="U55" s="46"/>
    </row>
    <row r="56" spans="1:21" ht="31.5" customHeight="1" thickBot="1" x14ac:dyDescent="0.3">
      <c r="A56" s="46"/>
      <c r="B56" s="74"/>
      <c r="C56" s="75"/>
      <c r="D56" s="75"/>
      <c r="E56" s="76"/>
      <c r="F56" s="76"/>
      <c r="G56" s="76"/>
      <c r="H56" s="76"/>
      <c r="I56" s="76"/>
      <c r="J56" s="77" t="s">
        <v>2</v>
      </c>
      <c r="K56" s="78" t="s">
        <v>570</v>
      </c>
      <c r="L56" s="79" t="s">
        <v>571</v>
      </c>
      <c r="M56" s="79" t="s">
        <v>572</v>
      </c>
      <c r="N56" s="79" t="s">
        <v>573</v>
      </c>
      <c r="O56" s="80" t="s">
        <v>574</v>
      </c>
      <c r="P56" s="46"/>
      <c r="Q56" s="46"/>
      <c r="R56" s="46"/>
      <c r="S56" s="46"/>
      <c r="T56" s="46"/>
      <c r="U56" s="46"/>
    </row>
    <row r="57" spans="1:21" ht="31.5" customHeight="1" x14ac:dyDescent="0.2">
      <c r="B57" s="1209" t="s">
        <v>25</v>
      </c>
      <c r="C57" s="1210"/>
      <c r="D57" s="1213" t="s">
        <v>26</v>
      </c>
      <c r="E57" s="1214"/>
      <c r="F57" s="1214"/>
      <c r="G57" s="1214"/>
      <c r="H57" s="1214"/>
      <c r="I57" s="1214"/>
      <c r="J57" s="1215"/>
      <c r="K57" s="81"/>
      <c r="L57" s="82"/>
      <c r="M57" s="82"/>
      <c r="N57" s="82"/>
      <c r="O57" s="83"/>
    </row>
    <row r="58" spans="1:21" ht="31.5" customHeight="1" thickBot="1" x14ac:dyDescent="0.25">
      <c r="B58" s="1211"/>
      <c r="C58" s="1212"/>
      <c r="D58" s="1216" t="s">
        <v>27</v>
      </c>
      <c r="E58" s="1217"/>
      <c r="F58" s="1217"/>
      <c r="G58" s="1217"/>
      <c r="H58" s="1217"/>
      <c r="I58" s="1217"/>
      <c r="J58" s="1218"/>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Q+zIvDeInh52oEUEFChy7UfIRPZqNw7A/33emN0MBlQgvORFygFnlYEqgFeSFZaQB5G+6q9yzI3OZdDEB/a+rg==" saltValue="GSphCWeiJB5Aots/rUI+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553</v>
      </c>
      <c r="J40" s="98" t="s">
        <v>554</v>
      </c>
      <c r="K40" s="98" t="s">
        <v>555</v>
      </c>
      <c r="L40" s="98" t="s">
        <v>556</v>
      </c>
      <c r="M40" s="99" t="s">
        <v>557</v>
      </c>
    </row>
    <row r="41" spans="2:13" ht="27.75" customHeight="1" x14ac:dyDescent="0.2">
      <c r="B41" s="1219" t="s">
        <v>30</v>
      </c>
      <c r="C41" s="1220"/>
      <c r="D41" s="100"/>
      <c r="E41" s="1225" t="s">
        <v>31</v>
      </c>
      <c r="F41" s="1225"/>
      <c r="G41" s="1225"/>
      <c r="H41" s="1226"/>
      <c r="I41" s="332">
        <v>20279</v>
      </c>
      <c r="J41" s="333">
        <v>21049</v>
      </c>
      <c r="K41" s="333">
        <v>22569</v>
      </c>
      <c r="L41" s="333">
        <v>22879</v>
      </c>
      <c r="M41" s="334">
        <v>23376</v>
      </c>
    </row>
    <row r="42" spans="2:13" ht="27.75" customHeight="1" x14ac:dyDescent="0.2">
      <c r="B42" s="1221"/>
      <c r="C42" s="1222"/>
      <c r="D42" s="101"/>
      <c r="E42" s="1227" t="s">
        <v>32</v>
      </c>
      <c r="F42" s="1227"/>
      <c r="G42" s="1227"/>
      <c r="H42" s="1228"/>
      <c r="I42" s="335">
        <v>356</v>
      </c>
      <c r="J42" s="336">
        <v>207</v>
      </c>
      <c r="K42" s="336">
        <v>173</v>
      </c>
      <c r="L42" s="336">
        <v>173</v>
      </c>
      <c r="M42" s="337">
        <v>195</v>
      </c>
    </row>
    <row r="43" spans="2:13" ht="27.75" customHeight="1" x14ac:dyDescent="0.2">
      <c r="B43" s="1221"/>
      <c r="C43" s="1222"/>
      <c r="D43" s="101"/>
      <c r="E43" s="1227" t="s">
        <v>33</v>
      </c>
      <c r="F43" s="1227"/>
      <c r="G43" s="1227"/>
      <c r="H43" s="1228"/>
      <c r="I43" s="335">
        <v>4938</v>
      </c>
      <c r="J43" s="336">
        <v>4958</v>
      </c>
      <c r="K43" s="336">
        <v>4844</v>
      </c>
      <c r="L43" s="336">
        <v>5029</v>
      </c>
      <c r="M43" s="337">
        <v>4614</v>
      </c>
    </row>
    <row r="44" spans="2:13" ht="27.75" customHeight="1" x14ac:dyDescent="0.2">
      <c r="B44" s="1221"/>
      <c r="C44" s="1222"/>
      <c r="D44" s="101"/>
      <c r="E44" s="1227" t="s">
        <v>34</v>
      </c>
      <c r="F44" s="1227"/>
      <c r="G44" s="1227"/>
      <c r="H44" s="1228"/>
      <c r="I44" s="335">
        <v>1203</v>
      </c>
      <c r="J44" s="336">
        <v>1116</v>
      </c>
      <c r="K44" s="336">
        <v>1153</v>
      </c>
      <c r="L44" s="336">
        <v>1164</v>
      </c>
      <c r="M44" s="337">
        <v>1030</v>
      </c>
    </row>
    <row r="45" spans="2:13" ht="27.75" customHeight="1" x14ac:dyDescent="0.2">
      <c r="B45" s="1221"/>
      <c r="C45" s="1222"/>
      <c r="D45" s="101"/>
      <c r="E45" s="1227" t="s">
        <v>35</v>
      </c>
      <c r="F45" s="1227"/>
      <c r="G45" s="1227"/>
      <c r="H45" s="1228"/>
      <c r="I45" s="335">
        <v>2459</v>
      </c>
      <c r="J45" s="336">
        <v>2557</v>
      </c>
      <c r="K45" s="336">
        <v>2692</v>
      </c>
      <c r="L45" s="336">
        <v>2662</v>
      </c>
      <c r="M45" s="337">
        <v>2751</v>
      </c>
    </row>
    <row r="46" spans="2:13" ht="27.75" customHeight="1" x14ac:dyDescent="0.2">
      <c r="B46" s="1221"/>
      <c r="C46" s="1222"/>
      <c r="D46" s="102"/>
      <c r="E46" s="1227" t="s">
        <v>36</v>
      </c>
      <c r="F46" s="1227"/>
      <c r="G46" s="1227"/>
      <c r="H46" s="1228"/>
      <c r="I46" s="335" t="s">
        <v>512</v>
      </c>
      <c r="J46" s="336" t="s">
        <v>512</v>
      </c>
      <c r="K46" s="336" t="s">
        <v>512</v>
      </c>
      <c r="L46" s="336" t="s">
        <v>512</v>
      </c>
      <c r="M46" s="337" t="s">
        <v>512</v>
      </c>
    </row>
    <row r="47" spans="2:13" ht="27.75" customHeight="1" x14ac:dyDescent="0.2">
      <c r="B47" s="1221"/>
      <c r="C47" s="1222"/>
      <c r="D47" s="103"/>
      <c r="E47" s="1229" t="s">
        <v>37</v>
      </c>
      <c r="F47" s="1230"/>
      <c r="G47" s="1230"/>
      <c r="H47" s="1231"/>
      <c r="I47" s="335" t="s">
        <v>512</v>
      </c>
      <c r="J47" s="336" t="s">
        <v>512</v>
      </c>
      <c r="K47" s="336" t="s">
        <v>512</v>
      </c>
      <c r="L47" s="336" t="s">
        <v>512</v>
      </c>
      <c r="M47" s="337" t="s">
        <v>512</v>
      </c>
    </row>
    <row r="48" spans="2:13" ht="27.75" customHeight="1" x14ac:dyDescent="0.2">
      <c r="B48" s="1221"/>
      <c r="C48" s="1222"/>
      <c r="D48" s="101"/>
      <c r="E48" s="1227" t="s">
        <v>38</v>
      </c>
      <c r="F48" s="1227"/>
      <c r="G48" s="1227"/>
      <c r="H48" s="1228"/>
      <c r="I48" s="335" t="s">
        <v>512</v>
      </c>
      <c r="J48" s="336" t="s">
        <v>512</v>
      </c>
      <c r="K48" s="336" t="s">
        <v>512</v>
      </c>
      <c r="L48" s="336" t="s">
        <v>512</v>
      </c>
      <c r="M48" s="337" t="s">
        <v>512</v>
      </c>
    </row>
    <row r="49" spans="2:13" ht="27.75" customHeight="1" x14ac:dyDescent="0.2">
      <c r="B49" s="1223"/>
      <c r="C49" s="1224"/>
      <c r="D49" s="101"/>
      <c r="E49" s="1227" t="s">
        <v>39</v>
      </c>
      <c r="F49" s="1227"/>
      <c r="G49" s="1227"/>
      <c r="H49" s="1228"/>
      <c r="I49" s="335" t="s">
        <v>512</v>
      </c>
      <c r="J49" s="336" t="s">
        <v>512</v>
      </c>
      <c r="K49" s="336" t="s">
        <v>512</v>
      </c>
      <c r="L49" s="336" t="s">
        <v>512</v>
      </c>
      <c r="M49" s="337" t="s">
        <v>512</v>
      </c>
    </row>
    <row r="50" spans="2:13" ht="27.75" customHeight="1" x14ac:dyDescent="0.2">
      <c r="B50" s="1232" t="s">
        <v>40</v>
      </c>
      <c r="C50" s="1233"/>
      <c r="D50" s="104"/>
      <c r="E50" s="1227" t="s">
        <v>41</v>
      </c>
      <c r="F50" s="1227"/>
      <c r="G50" s="1227"/>
      <c r="H50" s="1228"/>
      <c r="I50" s="335">
        <v>5673</v>
      </c>
      <c r="J50" s="336">
        <v>5099</v>
      </c>
      <c r="K50" s="336">
        <v>5776</v>
      </c>
      <c r="L50" s="336">
        <v>5773</v>
      </c>
      <c r="M50" s="337">
        <v>6783</v>
      </c>
    </row>
    <row r="51" spans="2:13" ht="27.75" customHeight="1" x14ac:dyDescent="0.2">
      <c r="B51" s="1221"/>
      <c r="C51" s="1222"/>
      <c r="D51" s="101"/>
      <c r="E51" s="1227" t="s">
        <v>42</v>
      </c>
      <c r="F51" s="1227"/>
      <c r="G51" s="1227"/>
      <c r="H51" s="1228"/>
      <c r="I51" s="335">
        <v>5488</v>
      </c>
      <c r="J51" s="336">
        <v>5534</v>
      </c>
      <c r="K51" s="336">
        <v>5603</v>
      </c>
      <c r="L51" s="336">
        <v>5889</v>
      </c>
      <c r="M51" s="337">
        <v>5796</v>
      </c>
    </row>
    <row r="52" spans="2:13" ht="27.75" customHeight="1" x14ac:dyDescent="0.2">
      <c r="B52" s="1223"/>
      <c r="C52" s="1224"/>
      <c r="D52" s="101"/>
      <c r="E52" s="1227" t="s">
        <v>43</v>
      </c>
      <c r="F52" s="1227"/>
      <c r="G52" s="1227"/>
      <c r="H52" s="1228"/>
      <c r="I52" s="335">
        <v>16673</v>
      </c>
      <c r="J52" s="336">
        <v>16723</v>
      </c>
      <c r="K52" s="336">
        <v>17079</v>
      </c>
      <c r="L52" s="336">
        <v>17008</v>
      </c>
      <c r="M52" s="337">
        <v>16926</v>
      </c>
    </row>
    <row r="53" spans="2:13" ht="27.75" customHeight="1" thickBot="1" x14ac:dyDescent="0.25">
      <c r="B53" s="1234" t="s">
        <v>44</v>
      </c>
      <c r="C53" s="1235"/>
      <c r="D53" s="105"/>
      <c r="E53" s="1236" t="s">
        <v>45</v>
      </c>
      <c r="F53" s="1236"/>
      <c r="G53" s="1236"/>
      <c r="H53" s="1237"/>
      <c r="I53" s="338">
        <v>1401</v>
      </c>
      <c r="J53" s="339">
        <v>2531</v>
      </c>
      <c r="K53" s="339">
        <v>2973</v>
      </c>
      <c r="L53" s="339">
        <v>3237</v>
      </c>
      <c r="M53" s="340">
        <v>2461</v>
      </c>
    </row>
    <row r="54" spans="2:13" ht="27.75" customHeight="1" x14ac:dyDescent="0.25">
      <c r="B54" s="106" t="s">
        <v>46</v>
      </c>
      <c r="C54" s="107"/>
      <c r="D54" s="107"/>
      <c r="E54" s="108"/>
      <c r="F54" s="108"/>
      <c r="G54" s="108"/>
      <c r="H54" s="108"/>
      <c r="I54" s="109"/>
      <c r="J54" s="109"/>
      <c r="K54" s="109"/>
      <c r="L54" s="109"/>
      <c r="M54" s="109"/>
    </row>
    <row r="55" spans="2:13" ht="13" x14ac:dyDescent="0.2"/>
  </sheetData>
  <sheetProtection algorithmName="SHA-512" hashValue="Lv0DLYSkVQeS5EzlFGpLGPOMuXJhPPSr/7c6wyyrD8E2yVtOXsdwglZUMNO1Sgq1stUq9hIm05ufgqf6G7A7nw==" saltValue="5BzX/1UTZ3Js5zOoV1FE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47</v>
      </c>
    </row>
    <row r="54" spans="2:8" ht="29.25" customHeight="1" thickBot="1" x14ac:dyDescent="0.35">
      <c r="B54" s="111" t="s">
        <v>1</v>
      </c>
      <c r="C54" s="112"/>
      <c r="D54" s="112"/>
      <c r="E54" s="113" t="s">
        <v>2</v>
      </c>
      <c r="F54" s="114" t="s">
        <v>555</v>
      </c>
      <c r="G54" s="114" t="s">
        <v>556</v>
      </c>
      <c r="H54" s="115" t="s">
        <v>557</v>
      </c>
    </row>
    <row r="55" spans="2:8" ht="52.5" customHeight="1" x14ac:dyDescent="0.2">
      <c r="B55" s="116"/>
      <c r="C55" s="1246" t="s">
        <v>48</v>
      </c>
      <c r="D55" s="1246"/>
      <c r="E55" s="1247"/>
      <c r="F55" s="117">
        <v>2014</v>
      </c>
      <c r="G55" s="117">
        <v>2154</v>
      </c>
      <c r="H55" s="118">
        <v>2395</v>
      </c>
    </row>
    <row r="56" spans="2:8" ht="52.5" customHeight="1" x14ac:dyDescent="0.2">
      <c r="B56" s="119"/>
      <c r="C56" s="1248" t="s">
        <v>49</v>
      </c>
      <c r="D56" s="1248"/>
      <c r="E56" s="1249"/>
      <c r="F56" s="120">
        <v>1065</v>
      </c>
      <c r="G56" s="120">
        <v>1095</v>
      </c>
      <c r="H56" s="121">
        <v>1234</v>
      </c>
    </row>
    <row r="57" spans="2:8" ht="53.25" customHeight="1" x14ac:dyDescent="0.2">
      <c r="B57" s="119"/>
      <c r="C57" s="1250" t="s">
        <v>50</v>
      </c>
      <c r="D57" s="1250"/>
      <c r="E57" s="1251"/>
      <c r="F57" s="122">
        <v>1520</v>
      </c>
      <c r="G57" s="122">
        <v>1266</v>
      </c>
      <c r="H57" s="123">
        <v>1638</v>
      </c>
    </row>
    <row r="58" spans="2:8" ht="45.75" customHeight="1" x14ac:dyDescent="0.2">
      <c r="B58" s="124"/>
      <c r="C58" s="1238" t="s">
        <v>577</v>
      </c>
      <c r="D58" s="1239"/>
      <c r="E58" s="1240"/>
      <c r="F58" s="125">
        <v>1219</v>
      </c>
      <c r="G58" s="125">
        <v>911</v>
      </c>
      <c r="H58" s="126">
        <v>1292</v>
      </c>
    </row>
    <row r="59" spans="2:8" ht="45.75" customHeight="1" x14ac:dyDescent="0.2">
      <c r="B59" s="124"/>
      <c r="C59" s="1238" t="s">
        <v>578</v>
      </c>
      <c r="D59" s="1239"/>
      <c r="E59" s="1240"/>
      <c r="F59" s="125">
        <v>282</v>
      </c>
      <c r="G59" s="125">
        <v>282</v>
      </c>
      <c r="H59" s="126">
        <v>283</v>
      </c>
    </row>
    <row r="60" spans="2:8" ht="45.75" customHeight="1" x14ac:dyDescent="0.2">
      <c r="B60" s="124"/>
      <c r="C60" s="1238" t="s">
        <v>580</v>
      </c>
      <c r="D60" s="1239"/>
      <c r="E60" s="1240"/>
      <c r="F60" s="125">
        <v>16</v>
      </c>
      <c r="G60" s="125">
        <v>25</v>
      </c>
      <c r="H60" s="126">
        <v>40</v>
      </c>
    </row>
    <row r="61" spans="2:8" ht="45.75" customHeight="1" x14ac:dyDescent="0.2">
      <c r="B61" s="124"/>
      <c r="C61" s="1238" t="s">
        <v>581</v>
      </c>
      <c r="D61" s="1239"/>
      <c r="E61" s="1240"/>
      <c r="F61" s="125">
        <v>0</v>
      </c>
      <c r="G61" s="125">
        <v>41</v>
      </c>
      <c r="H61" s="126">
        <v>13</v>
      </c>
    </row>
    <row r="62" spans="2:8" ht="45.75" customHeight="1" thickBot="1" x14ac:dyDescent="0.25">
      <c r="B62" s="127"/>
      <c r="C62" s="1241" t="s">
        <v>579</v>
      </c>
      <c r="D62" s="1242"/>
      <c r="E62" s="1243"/>
      <c r="F62" s="128">
        <v>3</v>
      </c>
      <c r="G62" s="128">
        <v>7</v>
      </c>
      <c r="H62" s="129">
        <v>10</v>
      </c>
    </row>
    <row r="63" spans="2:8" ht="52.5" customHeight="1" thickBot="1" x14ac:dyDescent="0.25">
      <c r="B63" s="130"/>
      <c r="C63" s="1244" t="s">
        <v>51</v>
      </c>
      <c r="D63" s="1244"/>
      <c r="E63" s="1245"/>
      <c r="F63" s="131">
        <v>4599</v>
      </c>
      <c r="G63" s="131">
        <v>4516</v>
      </c>
      <c r="H63" s="132">
        <v>5266</v>
      </c>
    </row>
    <row r="64" spans="2:8" ht="13" x14ac:dyDescent="0.2"/>
  </sheetData>
  <sheetProtection algorithmName="SHA-512" hashValue="PXDA1t5XMime/p8nUgzgqVkvuffPmhZRoajX6sOw1r5jIbJtCCSXLrW+8++4aAZsFGQ5r72fI1NThoGGhPU7BQ==" saltValue="LPtlpguMG7Zo02TKZxIS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zoomScale="85" zoomScaleNormal="40" zoomScaleSheetLayoutView="85" workbookViewId="0"/>
  </sheetViews>
  <sheetFormatPr defaultColWidth="0" defaultRowHeight="13.5" customHeight="1" zeroHeight="1" x14ac:dyDescent="0.2"/>
  <cols>
    <col min="1" max="1" width="6.36328125" style="245" customWidth="1"/>
    <col min="2" max="107" width="2.453125" style="245" customWidth="1"/>
    <col min="108" max="108" width="6.08984375" style="251" customWidth="1"/>
    <col min="109" max="109" width="5.90625" style="249" customWidth="1"/>
    <col min="110" max="16384" width="8.6328125" style="245" hidden="1"/>
  </cols>
  <sheetData>
    <row r="1" spans="1:109" ht="42.75" customHeight="1" x14ac:dyDescent="0.2">
      <c r="A1" s="355"/>
      <c r="B1" s="356"/>
      <c r="DD1" s="245"/>
      <c r="DE1" s="245"/>
    </row>
    <row r="2" spans="1:109" ht="25.5" customHeight="1" x14ac:dyDescent="0.2">
      <c r="A2" s="357"/>
      <c r="C2" s="357"/>
      <c r="O2" s="357"/>
      <c r="P2" s="357"/>
      <c r="Q2" s="357"/>
      <c r="R2" s="357"/>
      <c r="S2" s="357"/>
      <c r="T2" s="357"/>
      <c r="U2" s="357"/>
      <c r="V2" s="357"/>
      <c r="W2" s="357"/>
      <c r="X2" s="357"/>
      <c r="Y2" s="357"/>
      <c r="Z2" s="357"/>
      <c r="AA2" s="357"/>
      <c r="AB2" s="357"/>
      <c r="AC2" s="357"/>
      <c r="AD2" s="357"/>
      <c r="AE2" s="357"/>
      <c r="AF2" s="357"/>
      <c r="AG2" s="357"/>
      <c r="AH2" s="357"/>
      <c r="AI2" s="357"/>
      <c r="AU2" s="357"/>
      <c r="BG2" s="357"/>
      <c r="BS2" s="357"/>
      <c r="CE2" s="357"/>
      <c r="CQ2" s="357"/>
      <c r="DD2" s="245"/>
      <c r="DE2" s="245"/>
    </row>
    <row r="3" spans="1:109" ht="25.5" customHeight="1" x14ac:dyDescent="0.2">
      <c r="A3" s="357"/>
      <c r="C3" s="357"/>
      <c r="O3" s="357"/>
      <c r="P3" s="357"/>
      <c r="Q3" s="357"/>
      <c r="R3" s="357"/>
      <c r="S3" s="357"/>
      <c r="T3" s="357"/>
      <c r="U3" s="357"/>
      <c r="V3" s="357"/>
      <c r="W3" s="357"/>
      <c r="X3" s="357"/>
      <c r="Y3" s="357"/>
      <c r="Z3" s="357"/>
      <c r="AA3" s="357"/>
      <c r="AB3" s="357"/>
      <c r="AC3" s="357"/>
      <c r="AD3" s="357"/>
      <c r="AE3" s="357"/>
      <c r="AF3" s="357"/>
      <c r="AG3" s="357"/>
      <c r="AH3" s="357"/>
      <c r="AI3" s="357"/>
      <c r="AU3" s="357"/>
      <c r="BG3" s="357"/>
      <c r="BS3" s="357"/>
      <c r="CE3" s="357"/>
      <c r="CQ3" s="357"/>
      <c r="DD3" s="245"/>
      <c r="DE3" s="245"/>
    </row>
    <row r="4" spans="1:109" s="243" customFormat="1" ht="13" x14ac:dyDescent="0.2">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row>
    <row r="5" spans="1:109" s="243" customFormat="1" ht="13" x14ac:dyDescent="0.2">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row>
    <row r="6" spans="1:109" s="243" customFormat="1" ht="13" x14ac:dyDescent="0.2">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row>
    <row r="7" spans="1:109" s="243" customFormat="1" ht="13" x14ac:dyDescent="0.2">
      <c r="A7" s="35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row>
    <row r="8" spans="1:109" s="243" customFormat="1" ht="13" x14ac:dyDescent="0.2">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row>
    <row r="9" spans="1:109" s="243" customFormat="1" ht="13" x14ac:dyDescent="0.2">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row>
    <row r="10" spans="1:109" s="243" customFormat="1" ht="13" x14ac:dyDescent="0.2">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row>
    <row r="11" spans="1:109" s="243" customFormat="1" ht="13" x14ac:dyDescent="0.2">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row>
    <row r="12" spans="1:109" s="243" customFormat="1" ht="13" x14ac:dyDescent="0.2">
      <c r="A12" s="35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row>
    <row r="13" spans="1:109" s="243" customFormat="1" ht="13" x14ac:dyDescent="0.2">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row>
    <row r="14" spans="1:109" s="243" customFormat="1" ht="13" x14ac:dyDescent="0.2">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row>
    <row r="15" spans="1:109" s="243" customFormat="1" ht="13" x14ac:dyDescent="0.2">
      <c r="A15" s="24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row>
    <row r="16" spans="1:109" s="243" customFormat="1" ht="13" x14ac:dyDescent="0.2">
      <c r="A16" s="245"/>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row>
    <row r="17" spans="1:109" s="243" customFormat="1" ht="13" x14ac:dyDescent="0.2">
      <c r="A17" s="245"/>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row>
    <row r="18" spans="1:109" s="243" customFormat="1" ht="13" x14ac:dyDescent="0.2">
      <c r="A18" s="245"/>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row>
    <row r="19" spans="1:109" ht="13" x14ac:dyDescent="0.2">
      <c r="DD19" s="245"/>
      <c r="DE19" s="245"/>
    </row>
    <row r="20" spans="1:109" ht="13" x14ac:dyDescent="0.2">
      <c r="DD20" s="245"/>
      <c r="DE20" s="245"/>
    </row>
    <row r="21" spans="1:109" ht="17.25" customHeight="1" x14ac:dyDescent="0.2">
      <c r="B21" s="358"/>
      <c r="C21" s="247"/>
      <c r="D21" s="247"/>
      <c r="E21" s="247"/>
      <c r="F21" s="247"/>
      <c r="G21" s="247"/>
      <c r="H21" s="247"/>
      <c r="I21" s="247"/>
      <c r="J21" s="247"/>
      <c r="K21" s="247"/>
      <c r="L21" s="247"/>
      <c r="M21" s="247"/>
      <c r="N21" s="35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9"/>
      <c r="AU21" s="247"/>
      <c r="AV21" s="247"/>
      <c r="AW21" s="247"/>
      <c r="AX21" s="247"/>
      <c r="AY21" s="247"/>
      <c r="AZ21" s="247"/>
      <c r="BA21" s="247"/>
      <c r="BB21" s="247"/>
      <c r="BC21" s="247"/>
      <c r="BD21" s="247"/>
      <c r="BE21" s="247"/>
      <c r="BF21" s="359"/>
      <c r="BG21" s="247"/>
      <c r="BH21" s="247"/>
      <c r="BI21" s="247"/>
      <c r="BJ21" s="247"/>
      <c r="BK21" s="247"/>
      <c r="BL21" s="247"/>
      <c r="BM21" s="247"/>
      <c r="BN21" s="247"/>
      <c r="BO21" s="247"/>
      <c r="BP21" s="247"/>
      <c r="BQ21" s="247"/>
      <c r="BR21" s="359"/>
      <c r="BS21" s="247"/>
      <c r="BT21" s="247"/>
      <c r="BU21" s="247"/>
      <c r="BV21" s="247"/>
      <c r="BW21" s="247"/>
      <c r="BX21" s="247"/>
      <c r="BY21" s="247"/>
      <c r="BZ21" s="247"/>
      <c r="CA21" s="247"/>
      <c r="CB21" s="247"/>
      <c r="CC21" s="247"/>
      <c r="CD21" s="359"/>
      <c r="CE21" s="247"/>
      <c r="CF21" s="247"/>
      <c r="CG21" s="247"/>
      <c r="CH21" s="247"/>
      <c r="CI21" s="247"/>
      <c r="CJ21" s="247"/>
      <c r="CK21" s="247"/>
      <c r="CL21" s="247"/>
      <c r="CM21" s="247"/>
      <c r="CN21" s="247"/>
      <c r="CO21" s="247"/>
      <c r="CP21" s="359"/>
      <c r="CQ21" s="247"/>
      <c r="CR21" s="247"/>
      <c r="CS21" s="247"/>
      <c r="CT21" s="247"/>
      <c r="CU21" s="247"/>
      <c r="CV21" s="247"/>
      <c r="CW21" s="247"/>
      <c r="CX21" s="247"/>
      <c r="CY21" s="247"/>
      <c r="CZ21" s="247"/>
      <c r="DA21" s="247"/>
      <c r="DB21" s="359"/>
      <c r="DC21" s="247"/>
      <c r="DD21" s="248"/>
      <c r="DE21" s="245"/>
    </row>
    <row r="22" spans="1:109" ht="17.25" customHeight="1" x14ac:dyDescent="0.2">
      <c r="B22" s="249"/>
    </row>
    <row r="23" spans="1:109" ht="13" x14ac:dyDescent="0.2">
      <c r="B23" s="249"/>
    </row>
    <row r="24" spans="1:109" ht="13" x14ac:dyDescent="0.2">
      <c r="B24" s="249"/>
    </row>
    <row r="25" spans="1:109" ht="13" x14ac:dyDescent="0.2">
      <c r="B25" s="249"/>
    </row>
    <row r="26" spans="1:109" ht="13" x14ac:dyDescent="0.2">
      <c r="B26" s="249"/>
    </row>
    <row r="27" spans="1:109" ht="13" x14ac:dyDescent="0.2">
      <c r="B27" s="249"/>
    </row>
    <row r="28" spans="1:109" ht="13" x14ac:dyDescent="0.2">
      <c r="B28" s="249"/>
    </row>
    <row r="29" spans="1:109" ht="13" x14ac:dyDescent="0.2">
      <c r="B29" s="249"/>
    </row>
    <row r="30" spans="1:109" ht="13" x14ac:dyDescent="0.2">
      <c r="B30" s="249"/>
    </row>
    <row r="31" spans="1:109" ht="13" x14ac:dyDescent="0.2">
      <c r="B31" s="249"/>
    </row>
    <row r="32" spans="1:109" ht="13" x14ac:dyDescent="0.2">
      <c r="B32" s="249"/>
    </row>
    <row r="33" spans="2:109" ht="13" x14ac:dyDescent="0.2">
      <c r="B33" s="249"/>
    </row>
    <row r="34" spans="2:109" ht="13" x14ac:dyDescent="0.2">
      <c r="B34" s="249"/>
    </row>
    <row r="35" spans="2:109" ht="13" x14ac:dyDescent="0.2">
      <c r="B35" s="249"/>
    </row>
    <row r="36" spans="2:109" ht="13" x14ac:dyDescent="0.2">
      <c r="B36" s="249"/>
    </row>
    <row r="37" spans="2:109" ht="13" x14ac:dyDescent="0.2">
      <c r="B37" s="249"/>
    </row>
    <row r="38" spans="2:109" ht="13" x14ac:dyDescent="0.2">
      <c r="B38" s="249"/>
    </row>
    <row r="39" spans="2:109" ht="13"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 x14ac:dyDescent="0.2">
      <c r="B40" s="360"/>
      <c r="DD40" s="360"/>
      <c r="DE40" s="245"/>
    </row>
    <row r="41" spans="2:109" ht="16.5" x14ac:dyDescent="0.2">
      <c r="B41" s="246" t="s">
        <v>599</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 x14ac:dyDescent="0.2">
      <c r="B42" s="249"/>
      <c r="G42" s="361"/>
      <c r="I42" s="362"/>
      <c r="J42" s="362"/>
      <c r="K42" s="362"/>
      <c r="AM42" s="361"/>
      <c r="AN42" s="361" t="s">
        <v>600</v>
      </c>
      <c r="AP42" s="362"/>
      <c r="AQ42" s="362"/>
      <c r="AR42" s="362"/>
      <c r="AY42" s="361"/>
      <c r="BA42" s="362"/>
      <c r="BB42" s="362"/>
      <c r="BC42" s="362"/>
      <c r="BK42" s="361"/>
      <c r="BM42" s="362"/>
      <c r="BN42" s="362"/>
      <c r="BO42" s="362"/>
      <c r="BW42" s="361"/>
      <c r="BY42" s="362"/>
      <c r="BZ42" s="362"/>
      <c r="CA42" s="362"/>
      <c r="CI42" s="361"/>
      <c r="CK42" s="362"/>
      <c r="CL42" s="362"/>
      <c r="CM42" s="362"/>
      <c r="CU42" s="361"/>
      <c r="CW42" s="362"/>
      <c r="CX42" s="362"/>
      <c r="CY42" s="362"/>
    </row>
    <row r="43" spans="2:109" ht="13.5" customHeight="1" x14ac:dyDescent="0.2">
      <c r="B43" s="249"/>
      <c r="AN43" s="1264" t="s">
        <v>601</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ht="13" x14ac:dyDescent="0.2">
      <c r="B44" s="249"/>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ht="13" x14ac:dyDescent="0.2">
      <c r="B45" s="249"/>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ht="13" x14ac:dyDescent="0.2">
      <c r="B46" s="249"/>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ht="13" x14ac:dyDescent="0.2">
      <c r="B47" s="249"/>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ht="13" x14ac:dyDescent="0.2">
      <c r="B48" s="249"/>
      <c r="H48" s="363"/>
      <c r="I48" s="363"/>
      <c r="J48" s="363"/>
      <c r="AN48" s="363"/>
      <c r="AO48" s="363"/>
      <c r="AP48" s="363"/>
      <c r="AZ48" s="363"/>
      <c r="BA48" s="363"/>
      <c r="BB48" s="363"/>
      <c r="BL48" s="363"/>
      <c r="BM48" s="363"/>
      <c r="BN48" s="363"/>
      <c r="BX48" s="363"/>
      <c r="BY48" s="363"/>
      <c r="BZ48" s="363"/>
      <c r="CJ48" s="363"/>
      <c r="CK48" s="363"/>
      <c r="CL48" s="363"/>
      <c r="CV48" s="363"/>
      <c r="CW48" s="363"/>
      <c r="CX48" s="363"/>
    </row>
    <row r="49" spans="1:109" ht="13" x14ac:dyDescent="0.2">
      <c r="B49" s="249"/>
      <c r="AN49" s="245" t="s">
        <v>602</v>
      </c>
    </row>
    <row r="50" spans="1:109" ht="13" x14ac:dyDescent="0.2">
      <c r="B50" s="249"/>
      <c r="G50" s="1258"/>
      <c r="H50" s="1258"/>
      <c r="I50" s="1258"/>
      <c r="J50" s="1258"/>
      <c r="K50" s="364"/>
      <c r="L50" s="364"/>
      <c r="M50" s="365"/>
      <c r="N50" s="365"/>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553</v>
      </c>
      <c r="BQ50" s="1257"/>
      <c r="BR50" s="1257"/>
      <c r="BS50" s="1257"/>
      <c r="BT50" s="1257"/>
      <c r="BU50" s="1257"/>
      <c r="BV50" s="1257"/>
      <c r="BW50" s="1257"/>
      <c r="BX50" s="1257" t="s">
        <v>554</v>
      </c>
      <c r="BY50" s="1257"/>
      <c r="BZ50" s="1257"/>
      <c r="CA50" s="1257"/>
      <c r="CB50" s="1257"/>
      <c r="CC50" s="1257"/>
      <c r="CD50" s="1257"/>
      <c r="CE50" s="1257"/>
      <c r="CF50" s="1257" t="s">
        <v>555</v>
      </c>
      <c r="CG50" s="1257"/>
      <c r="CH50" s="1257"/>
      <c r="CI50" s="1257"/>
      <c r="CJ50" s="1257"/>
      <c r="CK50" s="1257"/>
      <c r="CL50" s="1257"/>
      <c r="CM50" s="1257"/>
      <c r="CN50" s="1257" t="s">
        <v>556</v>
      </c>
      <c r="CO50" s="1257"/>
      <c r="CP50" s="1257"/>
      <c r="CQ50" s="1257"/>
      <c r="CR50" s="1257"/>
      <c r="CS50" s="1257"/>
      <c r="CT50" s="1257"/>
      <c r="CU50" s="1257"/>
      <c r="CV50" s="1257" t="s">
        <v>557</v>
      </c>
      <c r="CW50" s="1257"/>
      <c r="CX50" s="1257"/>
      <c r="CY50" s="1257"/>
      <c r="CZ50" s="1257"/>
      <c r="DA50" s="1257"/>
      <c r="DB50" s="1257"/>
      <c r="DC50" s="1257"/>
    </row>
    <row r="51" spans="1:109" ht="13.5" customHeight="1" x14ac:dyDescent="0.2">
      <c r="B51" s="249"/>
      <c r="G51" s="1260"/>
      <c r="H51" s="1260"/>
      <c r="I51" s="1273"/>
      <c r="J51" s="1273"/>
      <c r="K51" s="1259"/>
      <c r="L51" s="1259"/>
      <c r="M51" s="1259"/>
      <c r="N51" s="1259"/>
      <c r="AM51" s="363"/>
      <c r="AN51" s="1255" t="s">
        <v>603</v>
      </c>
      <c r="AO51" s="1255"/>
      <c r="AP51" s="1255"/>
      <c r="AQ51" s="1255"/>
      <c r="AR51" s="1255"/>
      <c r="AS51" s="1255"/>
      <c r="AT51" s="1255"/>
      <c r="AU51" s="1255"/>
      <c r="AV51" s="1255"/>
      <c r="AW51" s="1255"/>
      <c r="AX51" s="1255"/>
      <c r="AY51" s="1255"/>
      <c r="AZ51" s="1255"/>
      <c r="BA51" s="1255"/>
      <c r="BB51" s="1255" t="s">
        <v>604</v>
      </c>
      <c r="BC51" s="1255"/>
      <c r="BD51" s="1255"/>
      <c r="BE51" s="1255"/>
      <c r="BF51" s="1255"/>
      <c r="BG51" s="1255"/>
      <c r="BH51" s="1255"/>
      <c r="BI51" s="1255"/>
      <c r="BJ51" s="1255"/>
      <c r="BK51" s="1255"/>
      <c r="BL51" s="1255"/>
      <c r="BM51" s="1255"/>
      <c r="BN51" s="1255"/>
      <c r="BO51" s="1255"/>
      <c r="BP51" s="1252">
        <v>13.7</v>
      </c>
      <c r="BQ51" s="1252"/>
      <c r="BR51" s="1252"/>
      <c r="BS51" s="1252"/>
      <c r="BT51" s="1252"/>
      <c r="BU51" s="1252"/>
      <c r="BV51" s="1252"/>
      <c r="BW51" s="1252"/>
      <c r="BX51" s="1252">
        <v>24.6</v>
      </c>
      <c r="BY51" s="1252"/>
      <c r="BZ51" s="1252"/>
      <c r="CA51" s="1252"/>
      <c r="CB51" s="1252"/>
      <c r="CC51" s="1252"/>
      <c r="CD51" s="1252"/>
      <c r="CE51" s="1252"/>
      <c r="CF51" s="1252">
        <v>28.8</v>
      </c>
      <c r="CG51" s="1252"/>
      <c r="CH51" s="1252"/>
      <c r="CI51" s="1252"/>
      <c r="CJ51" s="1252"/>
      <c r="CK51" s="1252"/>
      <c r="CL51" s="1252"/>
      <c r="CM51" s="1252"/>
      <c r="CN51" s="1252">
        <v>30.1</v>
      </c>
      <c r="CO51" s="1252"/>
      <c r="CP51" s="1252"/>
      <c r="CQ51" s="1252"/>
      <c r="CR51" s="1252"/>
      <c r="CS51" s="1252"/>
      <c r="CT51" s="1252"/>
      <c r="CU51" s="1252"/>
      <c r="CV51" s="1252">
        <v>21.6</v>
      </c>
      <c r="CW51" s="1252"/>
      <c r="CX51" s="1252"/>
      <c r="CY51" s="1252"/>
      <c r="CZ51" s="1252"/>
      <c r="DA51" s="1252"/>
      <c r="DB51" s="1252"/>
      <c r="DC51" s="1252"/>
    </row>
    <row r="52" spans="1:109" ht="13" x14ac:dyDescent="0.2">
      <c r="B52" s="249"/>
      <c r="G52" s="1260"/>
      <c r="H52" s="1260"/>
      <c r="I52" s="1273"/>
      <c r="J52" s="1273"/>
      <c r="K52" s="1259"/>
      <c r="L52" s="1259"/>
      <c r="M52" s="1259"/>
      <c r="N52" s="1259"/>
      <c r="AM52" s="363"/>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 x14ac:dyDescent="0.2">
      <c r="A53" s="362"/>
      <c r="B53" s="249"/>
      <c r="G53" s="1260"/>
      <c r="H53" s="1260"/>
      <c r="I53" s="1258"/>
      <c r="J53" s="1258"/>
      <c r="K53" s="1259"/>
      <c r="L53" s="1259"/>
      <c r="M53" s="1259"/>
      <c r="N53" s="1259"/>
      <c r="AM53" s="363"/>
      <c r="AN53" s="1255"/>
      <c r="AO53" s="1255"/>
      <c r="AP53" s="1255"/>
      <c r="AQ53" s="1255"/>
      <c r="AR53" s="1255"/>
      <c r="AS53" s="1255"/>
      <c r="AT53" s="1255"/>
      <c r="AU53" s="1255"/>
      <c r="AV53" s="1255"/>
      <c r="AW53" s="1255"/>
      <c r="AX53" s="1255"/>
      <c r="AY53" s="1255"/>
      <c r="AZ53" s="1255"/>
      <c r="BA53" s="1255"/>
      <c r="BB53" s="1255" t="s">
        <v>605</v>
      </c>
      <c r="BC53" s="1255"/>
      <c r="BD53" s="1255"/>
      <c r="BE53" s="1255"/>
      <c r="BF53" s="1255"/>
      <c r="BG53" s="1255"/>
      <c r="BH53" s="1255"/>
      <c r="BI53" s="1255"/>
      <c r="BJ53" s="1255"/>
      <c r="BK53" s="1255"/>
      <c r="BL53" s="1255"/>
      <c r="BM53" s="1255"/>
      <c r="BN53" s="1255"/>
      <c r="BO53" s="1255"/>
      <c r="BP53" s="1252">
        <v>60.9</v>
      </c>
      <c r="BQ53" s="1252"/>
      <c r="BR53" s="1252"/>
      <c r="BS53" s="1252"/>
      <c r="BT53" s="1252"/>
      <c r="BU53" s="1252"/>
      <c r="BV53" s="1252"/>
      <c r="BW53" s="1252"/>
      <c r="BX53" s="1252">
        <v>61</v>
      </c>
      <c r="BY53" s="1252"/>
      <c r="BZ53" s="1252"/>
      <c r="CA53" s="1252"/>
      <c r="CB53" s="1252"/>
      <c r="CC53" s="1252"/>
      <c r="CD53" s="1252"/>
      <c r="CE53" s="1252"/>
      <c r="CF53" s="1252">
        <v>60.8</v>
      </c>
      <c r="CG53" s="1252"/>
      <c r="CH53" s="1252"/>
      <c r="CI53" s="1252"/>
      <c r="CJ53" s="1252"/>
      <c r="CK53" s="1252"/>
      <c r="CL53" s="1252"/>
      <c r="CM53" s="1252"/>
      <c r="CN53" s="1252">
        <v>61.9</v>
      </c>
      <c r="CO53" s="1252"/>
      <c r="CP53" s="1252"/>
      <c r="CQ53" s="1252"/>
      <c r="CR53" s="1252"/>
      <c r="CS53" s="1252"/>
      <c r="CT53" s="1252"/>
      <c r="CU53" s="1252"/>
      <c r="CV53" s="1252">
        <v>62.7</v>
      </c>
      <c r="CW53" s="1252"/>
      <c r="CX53" s="1252"/>
      <c r="CY53" s="1252"/>
      <c r="CZ53" s="1252"/>
      <c r="DA53" s="1252"/>
      <c r="DB53" s="1252"/>
      <c r="DC53" s="1252"/>
    </row>
    <row r="54" spans="1:109" ht="13" x14ac:dyDescent="0.2">
      <c r="A54" s="362"/>
      <c r="B54" s="249"/>
      <c r="G54" s="1260"/>
      <c r="H54" s="1260"/>
      <c r="I54" s="1258"/>
      <c r="J54" s="1258"/>
      <c r="K54" s="1259"/>
      <c r="L54" s="1259"/>
      <c r="M54" s="1259"/>
      <c r="N54" s="1259"/>
      <c r="AM54" s="363"/>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 x14ac:dyDescent="0.2">
      <c r="A55" s="362"/>
      <c r="B55" s="249"/>
      <c r="G55" s="1258"/>
      <c r="H55" s="1258"/>
      <c r="I55" s="1258"/>
      <c r="J55" s="1258"/>
      <c r="K55" s="1259"/>
      <c r="L55" s="1259"/>
      <c r="M55" s="1259"/>
      <c r="N55" s="1259"/>
      <c r="AN55" s="1257" t="s">
        <v>606</v>
      </c>
      <c r="AO55" s="1257"/>
      <c r="AP55" s="1257"/>
      <c r="AQ55" s="1257"/>
      <c r="AR55" s="1257"/>
      <c r="AS55" s="1257"/>
      <c r="AT55" s="1257"/>
      <c r="AU55" s="1257"/>
      <c r="AV55" s="1257"/>
      <c r="AW55" s="1257"/>
      <c r="AX55" s="1257"/>
      <c r="AY55" s="1257"/>
      <c r="AZ55" s="1257"/>
      <c r="BA55" s="1257"/>
      <c r="BB55" s="1255" t="s">
        <v>604</v>
      </c>
      <c r="BC55" s="1255"/>
      <c r="BD55" s="1255"/>
      <c r="BE55" s="1255"/>
      <c r="BF55" s="1255"/>
      <c r="BG55" s="1255"/>
      <c r="BH55" s="1255"/>
      <c r="BI55" s="1255"/>
      <c r="BJ55" s="1255"/>
      <c r="BK55" s="1255"/>
      <c r="BL55" s="1255"/>
      <c r="BM55" s="1255"/>
      <c r="BN55" s="1255"/>
      <c r="BO55" s="1255"/>
      <c r="BP55" s="1252">
        <v>31.3</v>
      </c>
      <c r="BQ55" s="1252"/>
      <c r="BR55" s="1252"/>
      <c r="BS55" s="1252"/>
      <c r="BT55" s="1252"/>
      <c r="BU55" s="1252"/>
      <c r="BV55" s="1252"/>
      <c r="BW55" s="1252"/>
      <c r="BX55" s="1252">
        <v>25.3</v>
      </c>
      <c r="BY55" s="1252"/>
      <c r="BZ55" s="1252"/>
      <c r="CA55" s="1252"/>
      <c r="CB55" s="1252"/>
      <c r="CC55" s="1252"/>
      <c r="CD55" s="1252"/>
      <c r="CE55" s="1252"/>
      <c r="CF55" s="1252">
        <v>25.5</v>
      </c>
      <c r="CG55" s="1252"/>
      <c r="CH55" s="1252"/>
      <c r="CI55" s="1252"/>
      <c r="CJ55" s="1252"/>
      <c r="CK55" s="1252"/>
      <c r="CL55" s="1252"/>
      <c r="CM55" s="1252"/>
      <c r="CN55" s="1252">
        <v>25.1</v>
      </c>
      <c r="CO55" s="1252"/>
      <c r="CP55" s="1252"/>
      <c r="CQ55" s="1252"/>
      <c r="CR55" s="1252"/>
      <c r="CS55" s="1252"/>
      <c r="CT55" s="1252"/>
      <c r="CU55" s="1252"/>
      <c r="CV55" s="1252">
        <v>18</v>
      </c>
      <c r="CW55" s="1252"/>
      <c r="CX55" s="1252"/>
      <c r="CY55" s="1252"/>
      <c r="CZ55" s="1252"/>
      <c r="DA55" s="1252"/>
      <c r="DB55" s="1252"/>
      <c r="DC55" s="1252"/>
    </row>
    <row r="56" spans="1:109" ht="13" x14ac:dyDescent="0.2">
      <c r="A56" s="362"/>
      <c r="B56" s="249"/>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62" customFormat="1" ht="13" x14ac:dyDescent="0.2">
      <c r="B57" s="366"/>
      <c r="G57" s="1258"/>
      <c r="H57" s="1258"/>
      <c r="I57" s="1253"/>
      <c r="J57" s="1253"/>
      <c r="K57" s="1259"/>
      <c r="L57" s="1259"/>
      <c r="M57" s="1259"/>
      <c r="N57" s="1259"/>
      <c r="AM57" s="245"/>
      <c r="AN57" s="1257"/>
      <c r="AO57" s="1257"/>
      <c r="AP57" s="1257"/>
      <c r="AQ57" s="1257"/>
      <c r="AR57" s="1257"/>
      <c r="AS57" s="1257"/>
      <c r="AT57" s="1257"/>
      <c r="AU57" s="1257"/>
      <c r="AV57" s="1257"/>
      <c r="AW57" s="1257"/>
      <c r="AX57" s="1257"/>
      <c r="AY57" s="1257"/>
      <c r="AZ57" s="1257"/>
      <c r="BA57" s="1257"/>
      <c r="BB57" s="1255" t="s">
        <v>605</v>
      </c>
      <c r="BC57" s="1255"/>
      <c r="BD57" s="1255"/>
      <c r="BE57" s="1255"/>
      <c r="BF57" s="1255"/>
      <c r="BG57" s="1255"/>
      <c r="BH57" s="1255"/>
      <c r="BI57" s="1255"/>
      <c r="BJ57" s="1255"/>
      <c r="BK57" s="1255"/>
      <c r="BL57" s="1255"/>
      <c r="BM57" s="1255"/>
      <c r="BN57" s="1255"/>
      <c r="BO57" s="1255"/>
      <c r="BP57" s="1252">
        <v>58.4</v>
      </c>
      <c r="BQ57" s="1252"/>
      <c r="BR57" s="1252"/>
      <c r="BS57" s="1252"/>
      <c r="BT57" s="1252"/>
      <c r="BU57" s="1252"/>
      <c r="BV57" s="1252"/>
      <c r="BW57" s="1252"/>
      <c r="BX57" s="1252">
        <v>59.7</v>
      </c>
      <c r="BY57" s="1252"/>
      <c r="BZ57" s="1252"/>
      <c r="CA57" s="1252"/>
      <c r="CB57" s="1252"/>
      <c r="CC57" s="1252"/>
      <c r="CD57" s="1252"/>
      <c r="CE57" s="1252"/>
      <c r="CF57" s="1252">
        <v>60.9</v>
      </c>
      <c r="CG57" s="1252"/>
      <c r="CH57" s="1252"/>
      <c r="CI57" s="1252"/>
      <c r="CJ57" s="1252"/>
      <c r="CK57" s="1252"/>
      <c r="CL57" s="1252"/>
      <c r="CM57" s="1252"/>
      <c r="CN57" s="1252">
        <v>61</v>
      </c>
      <c r="CO57" s="1252"/>
      <c r="CP57" s="1252"/>
      <c r="CQ57" s="1252"/>
      <c r="CR57" s="1252"/>
      <c r="CS57" s="1252"/>
      <c r="CT57" s="1252"/>
      <c r="CU57" s="1252"/>
      <c r="CV57" s="1252">
        <v>62.4</v>
      </c>
      <c r="CW57" s="1252"/>
      <c r="CX57" s="1252"/>
      <c r="CY57" s="1252"/>
      <c r="CZ57" s="1252"/>
      <c r="DA57" s="1252"/>
      <c r="DB57" s="1252"/>
      <c r="DC57" s="1252"/>
      <c r="DD57" s="367"/>
      <c r="DE57" s="366"/>
    </row>
    <row r="58" spans="1:109" s="362" customFormat="1" ht="13" x14ac:dyDescent="0.2">
      <c r="A58" s="245"/>
      <c r="B58" s="366"/>
      <c r="G58" s="1258"/>
      <c r="H58" s="1258"/>
      <c r="I58" s="1253"/>
      <c r="J58" s="1253"/>
      <c r="K58" s="1259"/>
      <c r="L58" s="1259"/>
      <c r="M58" s="1259"/>
      <c r="N58" s="1259"/>
      <c r="AM58" s="245"/>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67"/>
      <c r="DE58" s="366"/>
    </row>
    <row r="59" spans="1:109" s="362" customFormat="1" ht="13" x14ac:dyDescent="0.2">
      <c r="A59" s="245"/>
      <c r="B59" s="366"/>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6"/>
    </row>
    <row r="60" spans="1:109" s="362" customFormat="1" ht="13" x14ac:dyDescent="0.2">
      <c r="A60" s="245"/>
      <c r="B60" s="366"/>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6"/>
    </row>
    <row r="61" spans="1:109" s="362" customFormat="1" ht="13" x14ac:dyDescent="0.2">
      <c r="A61" s="245"/>
      <c r="B61" s="369"/>
      <c r="C61" s="370"/>
      <c r="D61" s="370"/>
      <c r="E61" s="370"/>
      <c r="F61" s="370"/>
      <c r="G61" s="370"/>
      <c r="H61" s="370"/>
      <c r="I61" s="370"/>
      <c r="J61" s="370"/>
      <c r="K61" s="370"/>
      <c r="L61" s="370"/>
      <c r="M61" s="371"/>
      <c r="N61" s="371"/>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1"/>
      <c r="AT61" s="371"/>
      <c r="AU61" s="370"/>
      <c r="AV61" s="370"/>
      <c r="AW61" s="370"/>
      <c r="AX61" s="370"/>
      <c r="AY61" s="370"/>
      <c r="AZ61" s="370"/>
      <c r="BA61" s="370"/>
      <c r="BB61" s="370"/>
      <c r="BC61" s="370"/>
      <c r="BD61" s="370"/>
      <c r="BE61" s="371"/>
      <c r="BF61" s="371"/>
      <c r="BG61" s="370"/>
      <c r="BH61" s="370"/>
      <c r="BI61" s="370"/>
      <c r="BJ61" s="370"/>
      <c r="BK61" s="370"/>
      <c r="BL61" s="370"/>
      <c r="BM61" s="370"/>
      <c r="BN61" s="370"/>
      <c r="BO61" s="370"/>
      <c r="BP61" s="370"/>
      <c r="BQ61" s="371"/>
      <c r="BR61" s="371"/>
      <c r="BS61" s="370"/>
      <c r="BT61" s="370"/>
      <c r="BU61" s="370"/>
      <c r="BV61" s="370"/>
      <c r="BW61" s="370"/>
      <c r="BX61" s="370"/>
      <c r="BY61" s="370"/>
      <c r="BZ61" s="370"/>
      <c r="CA61" s="370"/>
      <c r="CB61" s="370"/>
      <c r="CC61" s="371"/>
      <c r="CD61" s="371"/>
      <c r="CE61" s="370"/>
      <c r="CF61" s="370"/>
      <c r="CG61" s="370"/>
      <c r="CH61" s="370"/>
      <c r="CI61" s="370"/>
      <c r="CJ61" s="370"/>
      <c r="CK61" s="370"/>
      <c r="CL61" s="370"/>
      <c r="CM61" s="370"/>
      <c r="CN61" s="370"/>
      <c r="CO61" s="371"/>
      <c r="CP61" s="371"/>
      <c r="CQ61" s="370"/>
      <c r="CR61" s="370"/>
      <c r="CS61" s="370"/>
      <c r="CT61" s="370"/>
      <c r="CU61" s="370"/>
      <c r="CV61" s="370"/>
      <c r="CW61" s="370"/>
      <c r="CX61" s="370"/>
      <c r="CY61" s="370"/>
      <c r="CZ61" s="370"/>
      <c r="DA61" s="371"/>
      <c r="DB61" s="371"/>
      <c r="DC61" s="371"/>
      <c r="DD61" s="372"/>
      <c r="DE61" s="366"/>
    </row>
    <row r="62" spans="1:109" ht="13" x14ac:dyDescent="0.2">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245"/>
    </row>
    <row r="63" spans="1:109" ht="16.5" x14ac:dyDescent="0.2">
      <c r="B63" s="302" t="s">
        <v>607</v>
      </c>
    </row>
    <row r="64" spans="1:109" ht="13" x14ac:dyDescent="0.2">
      <c r="B64" s="249"/>
      <c r="G64" s="361"/>
      <c r="I64" s="373"/>
      <c r="J64" s="373"/>
      <c r="K64" s="373"/>
      <c r="L64" s="373"/>
      <c r="M64" s="373"/>
      <c r="N64" s="374"/>
      <c r="AM64" s="361"/>
      <c r="AN64" s="361" t="s">
        <v>600</v>
      </c>
      <c r="AP64" s="362"/>
      <c r="AQ64" s="362"/>
      <c r="AR64" s="362"/>
      <c r="AY64" s="361"/>
      <c r="BA64" s="362"/>
      <c r="BB64" s="362"/>
      <c r="BC64" s="362"/>
      <c r="BK64" s="361"/>
      <c r="BM64" s="362"/>
      <c r="BN64" s="362"/>
      <c r="BO64" s="362"/>
      <c r="BW64" s="361"/>
      <c r="BY64" s="362"/>
      <c r="BZ64" s="362"/>
      <c r="CA64" s="362"/>
      <c r="CI64" s="361"/>
      <c r="CK64" s="362"/>
      <c r="CL64" s="362"/>
      <c r="CM64" s="362"/>
      <c r="CU64" s="361"/>
      <c r="CW64" s="362"/>
      <c r="CX64" s="362"/>
      <c r="CY64" s="362"/>
    </row>
    <row r="65" spans="2:107" ht="13" x14ac:dyDescent="0.2">
      <c r="B65" s="249"/>
      <c r="AN65" s="1264" t="s">
        <v>609</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ht="13" x14ac:dyDescent="0.2">
      <c r="B66" s="249"/>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ht="13" x14ac:dyDescent="0.2">
      <c r="B67" s="249"/>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ht="13" x14ac:dyDescent="0.2">
      <c r="B68" s="249"/>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ht="13" x14ac:dyDescent="0.2">
      <c r="B69" s="249"/>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ht="13" x14ac:dyDescent="0.2">
      <c r="B70" s="249"/>
      <c r="H70" s="375"/>
      <c r="I70" s="375"/>
      <c r="J70" s="376"/>
      <c r="K70" s="376"/>
      <c r="L70" s="377"/>
      <c r="M70" s="376"/>
      <c r="N70" s="377"/>
      <c r="AN70" s="363"/>
      <c r="AO70" s="363"/>
      <c r="AP70" s="363"/>
      <c r="AZ70" s="363"/>
      <c r="BA70" s="363"/>
      <c r="BB70" s="363"/>
      <c r="BL70" s="363"/>
      <c r="BM70" s="363"/>
      <c r="BN70" s="363"/>
      <c r="BX70" s="363"/>
      <c r="BY70" s="363"/>
      <c r="BZ70" s="363"/>
      <c r="CJ70" s="363"/>
      <c r="CK70" s="363"/>
      <c r="CL70" s="363"/>
      <c r="CV70" s="363"/>
      <c r="CW70" s="363"/>
      <c r="CX70" s="363"/>
    </row>
    <row r="71" spans="2:107" ht="13" x14ac:dyDescent="0.2">
      <c r="B71" s="249"/>
      <c r="G71" s="378"/>
      <c r="I71" s="379"/>
      <c r="J71" s="376"/>
      <c r="K71" s="376"/>
      <c r="L71" s="377"/>
      <c r="M71" s="376"/>
      <c r="N71" s="377"/>
      <c r="AM71" s="378"/>
      <c r="AN71" s="245" t="s">
        <v>602</v>
      </c>
    </row>
    <row r="72" spans="2:107" ht="13" x14ac:dyDescent="0.2">
      <c r="B72" s="249"/>
      <c r="G72" s="1258"/>
      <c r="H72" s="1258"/>
      <c r="I72" s="1258"/>
      <c r="J72" s="1258"/>
      <c r="K72" s="364"/>
      <c r="L72" s="364"/>
      <c r="M72" s="365"/>
      <c r="N72" s="365"/>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553</v>
      </c>
      <c r="BQ72" s="1257"/>
      <c r="BR72" s="1257"/>
      <c r="BS72" s="1257"/>
      <c r="BT72" s="1257"/>
      <c r="BU72" s="1257"/>
      <c r="BV72" s="1257"/>
      <c r="BW72" s="1257"/>
      <c r="BX72" s="1257" t="s">
        <v>554</v>
      </c>
      <c r="BY72" s="1257"/>
      <c r="BZ72" s="1257"/>
      <c r="CA72" s="1257"/>
      <c r="CB72" s="1257"/>
      <c r="CC72" s="1257"/>
      <c r="CD72" s="1257"/>
      <c r="CE72" s="1257"/>
      <c r="CF72" s="1257" t="s">
        <v>555</v>
      </c>
      <c r="CG72" s="1257"/>
      <c r="CH72" s="1257"/>
      <c r="CI72" s="1257"/>
      <c r="CJ72" s="1257"/>
      <c r="CK72" s="1257"/>
      <c r="CL72" s="1257"/>
      <c r="CM72" s="1257"/>
      <c r="CN72" s="1257" t="s">
        <v>556</v>
      </c>
      <c r="CO72" s="1257"/>
      <c r="CP72" s="1257"/>
      <c r="CQ72" s="1257"/>
      <c r="CR72" s="1257"/>
      <c r="CS72" s="1257"/>
      <c r="CT72" s="1257"/>
      <c r="CU72" s="1257"/>
      <c r="CV72" s="1257" t="s">
        <v>557</v>
      </c>
      <c r="CW72" s="1257"/>
      <c r="CX72" s="1257"/>
      <c r="CY72" s="1257"/>
      <c r="CZ72" s="1257"/>
      <c r="DA72" s="1257"/>
      <c r="DB72" s="1257"/>
      <c r="DC72" s="1257"/>
    </row>
    <row r="73" spans="2:107" ht="13" x14ac:dyDescent="0.2">
      <c r="B73" s="249"/>
      <c r="G73" s="1260"/>
      <c r="H73" s="1260"/>
      <c r="I73" s="1260"/>
      <c r="J73" s="1260"/>
      <c r="K73" s="1256"/>
      <c r="L73" s="1256"/>
      <c r="M73" s="1256"/>
      <c r="N73" s="1256"/>
      <c r="AM73" s="363"/>
      <c r="AN73" s="1255" t="s">
        <v>603</v>
      </c>
      <c r="AO73" s="1255"/>
      <c r="AP73" s="1255"/>
      <c r="AQ73" s="1255"/>
      <c r="AR73" s="1255"/>
      <c r="AS73" s="1255"/>
      <c r="AT73" s="1255"/>
      <c r="AU73" s="1255"/>
      <c r="AV73" s="1255"/>
      <c r="AW73" s="1255"/>
      <c r="AX73" s="1255"/>
      <c r="AY73" s="1255"/>
      <c r="AZ73" s="1255"/>
      <c r="BA73" s="1255"/>
      <c r="BB73" s="1255" t="s">
        <v>604</v>
      </c>
      <c r="BC73" s="1255"/>
      <c r="BD73" s="1255"/>
      <c r="BE73" s="1255"/>
      <c r="BF73" s="1255"/>
      <c r="BG73" s="1255"/>
      <c r="BH73" s="1255"/>
      <c r="BI73" s="1255"/>
      <c r="BJ73" s="1255"/>
      <c r="BK73" s="1255"/>
      <c r="BL73" s="1255"/>
      <c r="BM73" s="1255"/>
      <c r="BN73" s="1255"/>
      <c r="BO73" s="1255"/>
      <c r="BP73" s="1252">
        <v>13.7</v>
      </c>
      <c r="BQ73" s="1252"/>
      <c r="BR73" s="1252"/>
      <c r="BS73" s="1252"/>
      <c r="BT73" s="1252"/>
      <c r="BU73" s="1252"/>
      <c r="BV73" s="1252"/>
      <c r="BW73" s="1252"/>
      <c r="BX73" s="1252">
        <v>24.6</v>
      </c>
      <c r="BY73" s="1252"/>
      <c r="BZ73" s="1252"/>
      <c r="CA73" s="1252"/>
      <c r="CB73" s="1252"/>
      <c r="CC73" s="1252"/>
      <c r="CD73" s="1252"/>
      <c r="CE73" s="1252"/>
      <c r="CF73" s="1252">
        <v>28.8</v>
      </c>
      <c r="CG73" s="1252"/>
      <c r="CH73" s="1252"/>
      <c r="CI73" s="1252"/>
      <c r="CJ73" s="1252"/>
      <c r="CK73" s="1252"/>
      <c r="CL73" s="1252"/>
      <c r="CM73" s="1252"/>
      <c r="CN73" s="1252">
        <v>30.1</v>
      </c>
      <c r="CO73" s="1252"/>
      <c r="CP73" s="1252"/>
      <c r="CQ73" s="1252"/>
      <c r="CR73" s="1252"/>
      <c r="CS73" s="1252"/>
      <c r="CT73" s="1252"/>
      <c r="CU73" s="1252"/>
      <c r="CV73" s="1252">
        <v>21.6</v>
      </c>
      <c r="CW73" s="1252"/>
      <c r="CX73" s="1252"/>
      <c r="CY73" s="1252"/>
      <c r="CZ73" s="1252"/>
      <c r="DA73" s="1252"/>
      <c r="DB73" s="1252"/>
      <c r="DC73" s="1252"/>
    </row>
    <row r="74" spans="2:107" ht="13" x14ac:dyDescent="0.2">
      <c r="B74" s="249"/>
      <c r="G74" s="1260"/>
      <c r="H74" s="1260"/>
      <c r="I74" s="1260"/>
      <c r="J74" s="1260"/>
      <c r="K74" s="1256"/>
      <c r="L74" s="1256"/>
      <c r="M74" s="1256"/>
      <c r="N74" s="1256"/>
      <c r="AM74" s="363"/>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 x14ac:dyDescent="0.2">
      <c r="B75" s="249"/>
      <c r="G75" s="1260"/>
      <c r="H75" s="1260"/>
      <c r="I75" s="1258"/>
      <c r="J75" s="1258"/>
      <c r="K75" s="1259"/>
      <c r="L75" s="1259"/>
      <c r="M75" s="1259"/>
      <c r="N75" s="1259"/>
      <c r="AM75" s="363"/>
      <c r="AN75" s="1255"/>
      <c r="AO75" s="1255"/>
      <c r="AP75" s="1255"/>
      <c r="AQ75" s="1255"/>
      <c r="AR75" s="1255"/>
      <c r="AS75" s="1255"/>
      <c r="AT75" s="1255"/>
      <c r="AU75" s="1255"/>
      <c r="AV75" s="1255"/>
      <c r="AW75" s="1255"/>
      <c r="AX75" s="1255"/>
      <c r="AY75" s="1255"/>
      <c r="AZ75" s="1255"/>
      <c r="BA75" s="1255"/>
      <c r="BB75" s="1255" t="s">
        <v>608</v>
      </c>
      <c r="BC75" s="1255"/>
      <c r="BD75" s="1255"/>
      <c r="BE75" s="1255"/>
      <c r="BF75" s="1255"/>
      <c r="BG75" s="1255"/>
      <c r="BH75" s="1255"/>
      <c r="BI75" s="1255"/>
      <c r="BJ75" s="1255"/>
      <c r="BK75" s="1255"/>
      <c r="BL75" s="1255"/>
      <c r="BM75" s="1255"/>
      <c r="BN75" s="1255"/>
      <c r="BO75" s="1255"/>
      <c r="BP75" s="1252">
        <v>1.2</v>
      </c>
      <c r="BQ75" s="1252"/>
      <c r="BR75" s="1252"/>
      <c r="BS75" s="1252"/>
      <c r="BT75" s="1252"/>
      <c r="BU75" s="1252"/>
      <c r="BV75" s="1252"/>
      <c r="BW75" s="1252"/>
      <c r="BX75" s="1252">
        <v>2.1</v>
      </c>
      <c r="BY75" s="1252"/>
      <c r="BZ75" s="1252"/>
      <c r="CA75" s="1252"/>
      <c r="CB75" s="1252"/>
      <c r="CC75" s="1252"/>
      <c r="CD75" s="1252"/>
      <c r="CE75" s="1252"/>
      <c r="CF75" s="1252">
        <v>3</v>
      </c>
      <c r="CG75" s="1252"/>
      <c r="CH75" s="1252"/>
      <c r="CI75" s="1252"/>
      <c r="CJ75" s="1252"/>
      <c r="CK75" s="1252"/>
      <c r="CL75" s="1252"/>
      <c r="CM75" s="1252"/>
      <c r="CN75" s="1252">
        <v>3.5</v>
      </c>
      <c r="CO75" s="1252"/>
      <c r="CP75" s="1252"/>
      <c r="CQ75" s="1252"/>
      <c r="CR75" s="1252"/>
      <c r="CS75" s="1252"/>
      <c r="CT75" s="1252"/>
      <c r="CU75" s="1252"/>
      <c r="CV75" s="1252">
        <v>4.0999999999999996</v>
      </c>
      <c r="CW75" s="1252"/>
      <c r="CX75" s="1252"/>
      <c r="CY75" s="1252"/>
      <c r="CZ75" s="1252"/>
      <c r="DA75" s="1252"/>
      <c r="DB75" s="1252"/>
      <c r="DC75" s="1252"/>
    </row>
    <row r="76" spans="2:107" ht="13" x14ac:dyDescent="0.2">
      <c r="B76" s="249"/>
      <c r="G76" s="1260"/>
      <c r="H76" s="1260"/>
      <c r="I76" s="1258"/>
      <c r="J76" s="1258"/>
      <c r="K76" s="1259"/>
      <c r="L76" s="1259"/>
      <c r="M76" s="1259"/>
      <c r="N76" s="1259"/>
      <c r="AM76" s="363"/>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 x14ac:dyDescent="0.2">
      <c r="B77" s="249"/>
      <c r="G77" s="1258"/>
      <c r="H77" s="1258"/>
      <c r="I77" s="1258"/>
      <c r="J77" s="1258"/>
      <c r="K77" s="1256"/>
      <c r="L77" s="1256"/>
      <c r="M77" s="1256"/>
      <c r="N77" s="1256"/>
      <c r="AN77" s="1257" t="s">
        <v>606</v>
      </c>
      <c r="AO77" s="1257"/>
      <c r="AP77" s="1257"/>
      <c r="AQ77" s="1257"/>
      <c r="AR77" s="1257"/>
      <c r="AS77" s="1257"/>
      <c r="AT77" s="1257"/>
      <c r="AU77" s="1257"/>
      <c r="AV77" s="1257"/>
      <c r="AW77" s="1257"/>
      <c r="AX77" s="1257"/>
      <c r="AY77" s="1257"/>
      <c r="AZ77" s="1257"/>
      <c r="BA77" s="1257"/>
      <c r="BB77" s="1255" t="s">
        <v>604</v>
      </c>
      <c r="BC77" s="1255"/>
      <c r="BD77" s="1255"/>
      <c r="BE77" s="1255"/>
      <c r="BF77" s="1255"/>
      <c r="BG77" s="1255"/>
      <c r="BH77" s="1255"/>
      <c r="BI77" s="1255"/>
      <c r="BJ77" s="1255"/>
      <c r="BK77" s="1255"/>
      <c r="BL77" s="1255"/>
      <c r="BM77" s="1255"/>
      <c r="BN77" s="1255"/>
      <c r="BO77" s="1255"/>
      <c r="BP77" s="1252">
        <v>31.3</v>
      </c>
      <c r="BQ77" s="1252"/>
      <c r="BR77" s="1252"/>
      <c r="BS77" s="1252"/>
      <c r="BT77" s="1252"/>
      <c r="BU77" s="1252"/>
      <c r="BV77" s="1252"/>
      <c r="BW77" s="1252"/>
      <c r="BX77" s="1252">
        <v>25.3</v>
      </c>
      <c r="BY77" s="1252"/>
      <c r="BZ77" s="1252"/>
      <c r="CA77" s="1252"/>
      <c r="CB77" s="1252"/>
      <c r="CC77" s="1252"/>
      <c r="CD77" s="1252"/>
      <c r="CE77" s="1252"/>
      <c r="CF77" s="1252">
        <v>25.5</v>
      </c>
      <c r="CG77" s="1252"/>
      <c r="CH77" s="1252"/>
      <c r="CI77" s="1252"/>
      <c r="CJ77" s="1252"/>
      <c r="CK77" s="1252"/>
      <c r="CL77" s="1252"/>
      <c r="CM77" s="1252"/>
      <c r="CN77" s="1252">
        <v>25.1</v>
      </c>
      <c r="CO77" s="1252"/>
      <c r="CP77" s="1252"/>
      <c r="CQ77" s="1252"/>
      <c r="CR77" s="1252"/>
      <c r="CS77" s="1252"/>
      <c r="CT77" s="1252"/>
      <c r="CU77" s="1252"/>
      <c r="CV77" s="1252">
        <v>18</v>
      </c>
      <c r="CW77" s="1252"/>
      <c r="CX77" s="1252"/>
      <c r="CY77" s="1252"/>
      <c r="CZ77" s="1252"/>
      <c r="DA77" s="1252"/>
      <c r="DB77" s="1252"/>
      <c r="DC77" s="1252"/>
    </row>
    <row r="78" spans="2:107" ht="13" x14ac:dyDescent="0.2">
      <c r="B78" s="249"/>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 x14ac:dyDescent="0.2">
      <c r="B79" s="249"/>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608</v>
      </c>
      <c r="BC79" s="1255"/>
      <c r="BD79" s="1255"/>
      <c r="BE79" s="1255"/>
      <c r="BF79" s="1255"/>
      <c r="BG79" s="1255"/>
      <c r="BH79" s="1255"/>
      <c r="BI79" s="1255"/>
      <c r="BJ79" s="1255"/>
      <c r="BK79" s="1255"/>
      <c r="BL79" s="1255"/>
      <c r="BM79" s="1255"/>
      <c r="BN79" s="1255"/>
      <c r="BO79" s="1255"/>
      <c r="BP79" s="1252">
        <v>7.2</v>
      </c>
      <c r="BQ79" s="1252"/>
      <c r="BR79" s="1252"/>
      <c r="BS79" s="1252"/>
      <c r="BT79" s="1252"/>
      <c r="BU79" s="1252"/>
      <c r="BV79" s="1252"/>
      <c r="BW79" s="1252"/>
      <c r="BX79" s="1252">
        <v>6.9</v>
      </c>
      <c r="BY79" s="1252"/>
      <c r="BZ79" s="1252"/>
      <c r="CA79" s="1252"/>
      <c r="CB79" s="1252"/>
      <c r="CC79" s="1252"/>
      <c r="CD79" s="1252"/>
      <c r="CE79" s="1252"/>
      <c r="CF79" s="1252">
        <v>6.6</v>
      </c>
      <c r="CG79" s="1252"/>
      <c r="CH79" s="1252"/>
      <c r="CI79" s="1252"/>
      <c r="CJ79" s="1252"/>
      <c r="CK79" s="1252"/>
      <c r="CL79" s="1252"/>
      <c r="CM79" s="1252"/>
      <c r="CN79" s="1252">
        <v>6.4</v>
      </c>
      <c r="CO79" s="1252"/>
      <c r="CP79" s="1252"/>
      <c r="CQ79" s="1252"/>
      <c r="CR79" s="1252"/>
      <c r="CS79" s="1252"/>
      <c r="CT79" s="1252"/>
      <c r="CU79" s="1252"/>
      <c r="CV79" s="1252">
        <v>6.6</v>
      </c>
      <c r="CW79" s="1252"/>
      <c r="CX79" s="1252"/>
      <c r="CY79" s="1252"/>
      <c r="CZ79" s="1252"/>
      <c r="DA79" s="1252"/>
      <c r="DB79" s="1252"/>
      <c r="DC79" s="1252"/>
    </row>
    <row r="80" spans="2:107" ht="13" x14ac:dyDescent="0.2">
      <c r="B80" s="249"/>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 x14ac:dyDescent="0.2">
      <c r="B81" s="249"/>
    </row>
    <row r="82" spans="2:109" ht="16.5" x14ac:dyDescent="0.2">
      <c r="B82" s="249"/>
      <c r="K82" s="380"/>
      <c r="L82" s="380"/>
      <c r="M82" s="380"/>
      <c r="N82" s="380"/>
      <c r="AQ82" s="380"/>
      <c r="AR82" s="380"/>
      <c r="AS82" s="380"/>
      <c r="AT82" s="380"/>
      <c r="BC82" s="380"/>
      <c r="BD82" s="380"/>
      <c r="BE82" s="380"/>
      <c r="BF82" s="380"/>
      <c r="BO82" s="380"/>
      <c r="BP82" s="380"/>
      <c r="BQ82" s="380"/>
      <c r="BR82" s="380"/>
      <c r="CA82" s="380"/>
      <c r="CB82" s="380"/>
      <c r="CC82" s="380"/>
      <c r="CD82" s="380"/>
      <c r="CM82" s="380"/>
      <c r="CN82" s="380"/>
      <c r="CO82" s="380"/>
      <c r="CP82" s="380"/>
      <c r="CY82" s="380"/>
      <c r="CZ82" s="380"/>
      <c r="DA82" s="380"/>
      <c r="DB82" s="380"/>
      <c r="DC82" s="380"/>
    </row>
    <row r="83" spans="2:109" ht="13"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 x14ac:dyDescent="0.2">
      <c r="DD84" s="245"/>
      <c r="DE84" s="245"/>
    </row>
    <row r="85" spans="2:109" ht="13" x14ac:dyDescent="0.2">
      <c r="DD85" s="245"/>
      <c r="DE85" s="245"/>
    </row>
  </sheetData>
  <sheetProtection algorithmName="SHA-512" hashValue="5LFnDfkIhw0dE+tGuIyZG/6ZiG5i6XkkPQkkReUR87ahKtX4Y6coei0G9fWMToEOCdslJz0qtuvn4ylFLmX4yQ==" saltValue="GDoJdHQey7hHkve7qSpS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44" customWidth="1"/>
    <col min="35" max="122" width="2.453125" style="243" customWidth="1"/>
    <col min="123" max="16384" width="2.4531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 x14ac:dyDescent="0.2">
      <c r="S2" s="243"/>
      <c r="AH2" s="243"/>
    </row>
    <row r="3" spans="1: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 x14ac:dyDescent="0.2"/>
    <row r="5" spans="1:34" ht="13" x14ac:dyDescent="0.2"/>
    <row r="6" spans="1:34" ht="13" x14ac:dyDescent="0.2"/>
    <row r="7" spans="1:34" ht="13" x14ac:dyDescent="0.2"/>
    <row r="8" spans="1:34" ht="13" x14ac:dyDescent="0.2"/>
    <row r="9" spans="1:34" ht="13" x14ac:dyDescent="0.2">
      <c r="AH9" s="24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500</v>
      </c>
    </row>
  </sheetData>
  <sheetProtection algorithmName="SHA-512" hashValue="XzFcGtEhtkKJaLZhtcQlfqoOS4gJBm3//eFUOrshkXu5Es+WJMeH0juNGpEWHGlJZ16DZJxnuloiE54Bk7e3lA==" saltValue="HuM3D/OJshlOtKGYmYGC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44" customWidth="1"/>
    <col min="35" max="122" width="2.453125" style="243" customWidth="1"/>
    <col min="123" max="16384" width="2.4531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c r="AG59" s="243"/>
      <c r="AH59" s="243"/>
    </row>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500</v>
      </c>
    </row>
  </sheetData>
  <sheetProtection algorithmName="SHA-512" hashValue="W8ZI+SM2BXP1tCV3a0JZuk8oEuzjSMNq/9JtjRTU6A7PmHNzezQxHyj335YCmIDzdhu5SUtQ7fk+b9D8hqGlYw==" saltValue="aWPevEu69T/qZ9jHyq2B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52</v>
      </c>
      <c r="E2" s="144"/>
      <c r="F2" s="145" t="s">
        <v>550</v>
      </c>
      <c r="G2" s="146"/>
      <c r="H2" s="147"/>
    </row>
    <row r="3" spans="1:8" x14ac:dyDescent="0.2">
      <c r="A3" s="143" t="s">
        <v>543</v>
      </c>
      <c r="B3" s="148"/>
      <c r="C3" s="149"/>
      <c r="D3" s="150">
        <v>48229</v>
      </c>
      <c r="E3" s="151"/>
      <c r="F3" s="152">
        <v>54110</v>
      </c>
      <c r="G3" s="153"/>
      <c r="H3" s="154"/>
    </row>
    <row r="4" spans="1:8" x14ac:dyDescent="0.2">
      <c r="A4" s="155"/>
      <c r="B4" s="156"/>
      <c r="C4" s="157"/>
      <c r="D4" s="158">
        <v>28235</v>
      </c>
      <c r="E4" s="159"/>
      <c r="F4" s="160">
        <v>30620</v>
      </c>
      <c r="G4" s="161"/>
      <c r="H4" s="162"/>
    </row>
    <row r="5" spans="1:8" x14ac:dyDescent="0.2">
      <c r="A5" s="143" t="s">
        <v>545</v>
      </c>
      <c r="B5" s="148"/>
      <c r="C5" s="149"/>
      <c r="D5" s="150">
        <v>65885</v>
      </c>
      <c r="E5" s="151"/>
      <c r="F5" s="152">
        <v>54684</v>
      </c>
      <c r="G5" s="153"/>
      <c r="H5" s="154"/>
    </row>
    <row r="6" spans="1:8" x14ac:dyDescent="0.2">
      <c r="A6" s="155"/>
      <c r="B6" s="156"/>
      <c r="C6" s="157"/>
      <c r="D6" s="158">
        <v>39173</v>
      </c>
      <c r="E6" s="159"/>
      <c r="F6" s="160">
        <v>32829</v>
      </c>
      <c r="G6" s="161"/>
      <c r="H6" s="162"/>
    </row>
    <row r="7" spans="1:8" x14ac:dyDescent="0.2">
      <c r="A7" s="143" t="s">
        <v>546</v>
      </c>
      <c r="B7" s="148"/>
      <c r="C7" s="149"/>
      <c r="D7" s="150">
        <v>89436</v>
      </c>
      <c r="E7" s="151"/>
      <c r="F7" s="152">
        <v>62383</v>
      </c>
      <c r="G7" s="153"/>
      <c r="H7" s="154"/>
    </row>
    <row r="8" spans="1:8" x14ac:dyDescent="0.2">
      <c r="A8" s="155"/>
      <c r="B8" s="156"/>
      <c r="C8" s="157"/>
      <c r="D8" s="158">
        <v>43462</v>
      </c>
      <c r="E8" s="159"/>
      <c r="F8" s="160">
        <v>35325</v>
      </c>
      <c r="G8" s="161"/>
      <c r="H8" s="162"/>
    </row>
    <row r="9" spans="1:8" x14ac:dyDescent="0.2">
      <c r="A9" s="143" t="s">
        <v>547</v>
      </c>
      <c r="B9" s="148"/>
      <c r="C9" s="149"/>
      <c r="D9" s="150">
        <v>47740</v>
      </c>
      <c r="E9" s="151"/>
      <c r="F9" s="152">
        <v>63812</v>
      </c>
      <c r="G9" s="153"/>
      <c r="H9" s="154"/>
    </row>
    <row r="10" spans="1:8" x14ac:dyDescent="0.2">
      <c r="A10" s="155"/>
      <c r="B10" s="156"/>
      <c r="C10" s="157"/>
      <c r="D10" s="158">
        <v>22513</v>
      </c>
      <c r="E10" s="159"/>
      <c r="F10" s="160">
        <v>33848</v>
      </c>
      <c r="G10" s="161"/>
      <c r="H10" s="162"/>
    </row>
    <row r="11" spans="1:8" x14ac:dyDescent="0.2">
      <c r="A11" s="143" t="s">
        <v>548</v>
      </c>
      <c r="B11" s="148"/>
      <c r="C11" s="149"/>
      <c r="D11" s="150">
        <v>40073</v>
      </c>
      <c r="E11" s="151"/>
      <c r="F11" s="152">
        <v>54225</v>
      </c>
      <c r="G11" s="153"/>
      <c r="H11" s="154"/>
    </row>
    <row r="12" spans="1:8" x14ac:dyDescent="0.2">
      <c r="A12" s="155"/>
      <c r="B12" s="156"/>
      <c r="C12" s="163"/>
      <c r="D12" s="158">
        <v>28452</v>
      </c>
      <c r="E12" s="159"/>
      <c r="F12" s="160">
        <v>27337</v>
      </c>
      <c r="G12" s="161"/>
      <c r="H12" s="162"/>
    </row>
    <row r="13" spans="1:8" x14ac:dyDescent="0.2">
      <c r="A13" s="143"/>
      <c r="B13" s="148"/>
      <c r="C13" s="149"/>
      <c r="D13" s="150">
        <v>58273</v>
      </c>
      <c r="E13" s="151"/>
      <c r="F13" s="152">
        <v>57843</v>
      </c>
      <c r="G13" s="164"/>
      <c r="H13" s="154"/>
    </row>
    <row r="14" spans="1:8" x14ac:dyDescent="0.2">
      <c r="A14" s="155"/>
      <c r="B14" s="156"/>
      <c r="C14" s="157"/>
      <c r="D14" s="158">
        <v>32367</v>
      </c>
      <c r="E14" s="159"/>
      <c r="F14" s="160">
        <v>31992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5.42</v>
      </c>
      <c r="C19" s="165">
        <f>ROUND(VALUE(SUBSTITUTE(実質収支比率等に係る経年分析!G$48,"▲","-")),2)</f>
        <v>4.7300000000000004</v>
      </c>
      <c r="D19" s="165">
        <f>ROUND(VALUE(SUBSTITUTE(実質収支比率等に係る経年分析!H$48,"▲","-")),2)</f>
        <v>5.72</v>
      </c>
      <c r="E19" s="165">
        <f>ROUND(VALUE(SUBSTITUTE(実質収支比率等に係る経年分析!I$48,"▲","-")),2)</f>
        <v>7.14</v>
      </c>
      <c r="F19" s="165">
        <f>ROUND(VALUE(SUBSTITUTE(実質収支比率等に係る経年分析!J$48,"▲","-")),2)</f>
        <v>8.3000000000000007</v>
      </c>
    </row>
    <row r="20" spans="1:11" x14ac:dyDescent="0.2">
      <c r="A20" s="165" t="s">
        <v>55</v>
      </c>
      <c r="B20" s="165">
        <f>ROUND(VALUE(SUBSTITUTE(実質収支比率等に係る経年分析!F$47,"▲","-")),2)</f>
        <v>16.63</v>
      </c>
      <c r="C20" s="165">
        <f>ROUND(VALUE(SUBSTITUTE(実質収支比率等に係る経年分析!G$47,"▲","-")),2)</f>
        <v>16.61</v>
      </c>
      <c r="D20" s="165">
        <f>ROUND(VALUE(SUBSTITUTE(実質収支比率等に係る経年分析!H$47,"▲","-")),2)</f>
        <v>17.329999999999998</v>
      </c>
      <c r="E20" s="165">
        <f>ROUND(VALUE(SUBSTITUTE(実質収支比率等に係る経年分析!I$47,"▲","-")),2)</f>
        <v>17.86</v>
      </c>
      <c r="F20" s="165">
        <f>ROUND(VALUE(SUBSTITUTE(実質収支比率等に係る経年分析!J$47,"▲","-")),2)</f>
        <v>18.809999999999999</v>
      </c>
    </row>
    <row r="21" spans="1:11" x14ac:dyDescent="0.2">
      <c r="A21" s="165" t="s">
        <v>56</v>
      </c>
      <c r="B21" s="165">
        <f>IF(ISNUMBER(VALUE(SUBSTITUTE(実質収支比率等に係る経年分析!F$49,"▲","-"))),ROUND(VALUE(SUBSTITUTE(実質収支比率等に係る経年分析!F$49,"▲","-")),2),NA())</f>
        <v>2.65</v>
      </c>
      <c r="C21" s="165">
        <f>IF(ISNUMBER(VALUE(SUBSTITUTE(実質収支比率等に係る経年分析!G$49,"▲","-"))),ROUND(VALUE(SUBSTITUTE(実質収支比率等に係る経年分析!G$49,"▲","-")),2),NA())</f>
        <v>-0.56000000000000005</v>
      </c>
      <c r="D21" s="165">
        <f>IF(ISNUMBER(VALUE(SUBSTITUTE(実質収支比率等に係る経年分析!H$49,"▲","-"))),ROUND(VALUE(SUBSTITUTE(実質収支比率等に係る経年分析!H$49,"▲","-")),2),NA())</f>
        <v>1.78</v>
      </c>
      <c r="E21" s="165">
        <f>IF(ISNUMBER(VALUE(SUBSTITUTE(実質収支比率等に係る経年分析!I$49,"▲","-"))),ROUND(VALUE(SUBSTITUTE(実質収支比率等に係る経年分析!I$49,"▲","-")),2),NA())</f>
        <v>2.79</v>
      </c>
      <c r="F21" s="165">
        <f>IF(ISNUMBER(VALUE(SUBSTITUTE(実質収支比率等に係る経年分析!J$49,"▲","-"))),ROUND(VALUE(SUBSTITUTE(実質収支比率等に係る経年分析!J$49,"▲","-")),2),NA())</f>
        <v>3.5</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1.1399999999999999</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1.54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0.23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0.23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0.24</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0.22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0.24</v>
      </c>
    </row>
    <row r="30" spans="1:11" x14ac:dyDescent="0.2">
      <c r="A30" s="166" t="str">
        <f>IF(連結実質赤字比率に係る赤字・黒字の構成分析!C$40="",NA(),連結実質赤字比率に係る赤字・黒字の構成分析!C$40)</f>
        <v>簡易水道事業会計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0.37</v>
      </c>
    </row>
    <row r="31" spans="1:11" x14ac:dyDescent="0.2">
      <c r="A31" s="166" t="str">
        <f>IF(連結実質赤字比率に係る赤字・黒字の構成分析!C$39="",NA(),連結実質赤字比率に係る赤字・黒字の構成分析!C$39)</f>
        <v>介護保険特別会計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1.21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1.0900000000000001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1.37</v>
      </c>
    </row>
    <row r="32" spans="1:11" x14ac:dyDescent="0.2">
      <c r="A32" s="166" t="str">
        <f>IF(連結実質赤字比率に係る赤字・黒字の構成分析!C$38="",NA(),連結実質赤字比率に係る赤字・黒字の構成分析!C$38)</f>
        <v>工業用水道事業会計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5.42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5.47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5.31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4.75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4.16</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2.36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1.36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2.04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3.15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4.26</v>
      </c>
    </row>
    <row r="34" spans="1:16" x14ac:dyDescent="0.2">
      <c r="A34" s="166" t="str">
        <f>IF(連結実質赤字比率に係る赤字・黒字の構成分析!C$36="",NA(),連結実質赤字比率に係る赤字・黒字の構成分析!C$36)</f>
        <v>公共下水道事業会計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3.64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3.71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4.17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5.14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5.44</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5.42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4.72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5.71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7.13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8.2899999999999991</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11.75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13.02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13.57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12.19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1852</v>
      </c>
      <c r="E42" s="167"/>
      <c r="F42" s="167"/>
      <c r="G42" s="167">
        <f>'実質公債費比率（分子）の構造'!L$52</f>
        <v>1825</v>
      </c>
      <c r="H42" s="167"/>
      <c r="I42" s="167"/>
      <c r="J42" s="167">
        <f>'実質公債費比率（分子）の構造'!M$52</f>
        <v>1832</v>
      </c>
      <c r="K42" s="167"/>
      <c r="L42" s="167"/>
      <c r="M42" s="167">
        <f>'実質公債費比率（分子）の構造'!N$52</f>
        <v>1846</v>
      </c>
      <c r="N42" s="167"/>
      <c r="O42" s="167"/>
      <c r="P42" s="167">
        <f>'実質公債費比率（分子）の構造'!O$52</f>
        <v>1847</v>
      </c>
    </row>
    <row r="43" spans="1:16" x14ac:dyDescent="0.2">
      <c r="A43" s="167" t="s">
        <v>64</v>
      </c>
      <c r="B43" s="167">
        <f>'実質公債費比率（分子）の構造'!K$51</f>
        <v>0</v>
      </c>
      <c r="C43" s="167"/>
      <c r="D43" s="167"/>
      <c r="E43" s="167">
        <f>'実質公債費比率（分子）の構造'!L$51</f>
        <v>0</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v>
      </c>
      <c r="C44" s="167"/>
      <c r="D44" s="167"/>
      <c r="E44" s="167">
        <f>'実質公債費比率（分子）の構造'!L$50</f>
        <v>2</v>
      </c>
      <c r="F44" s="167"/>
      <c r="G44" s="167"/>
      <c r="H44" s="167">
        <f>'実質公債費比率（分子）の構造'!M$50</f>
        <v>2</v>
      </c>
      <c r="I44" s="167"/>
      <c r="J44" s="167"/>
      <c r="K44" s="167">
        <f>'実質公債費比率（分子）の構造'!N$50</f>
        <v>2</v>
      </c>
      <c r="L44" s="167"/>
      <c r="M44" s="167"/>
      <c r="N44" s="167">
        <f>'実質公債費比率（分子）の構造'!O$50</f>
        <v>3</v>
      </c>
      <c r="O44" s="167"/>
      <c r="P44" s="167"/>
    </row>
    <row r="45" spans="1:16" x14ac:dyDescent="0.2">
      <c r="A45" s="167" t="s">
        <v>66</v>
      </c>
      <c r="B45" s="167">
        <f>'実質公債費比率（分子）の構造'!K$49</f>
        <v>84</v>
      </c>
      <c r="C45" s="167"/>
      <c r="D45" s="167"/>
      <c r="E45" s="167">
        <f>'実質公債費比率（分子）の構造'!L$49</f>
        <v>99</v>
      </c>
      <c r="F45" s="167"/>
      <c r="G45" s="167"/>
      <c r="H45" s="167">
        <f>'実質公債費比率（分子）の構造'!M$49</f>
        <v>125</v>
      </c>
      <c r="I45" s="167"/>
      <c r="J45" s="167"/>
      <c r="K45" s="167">
        <f>'実質公債費比率（分子）の構造'!N$49</f>
        <v>143</v>
      </c>
      <c r="L45" s="167"/>
      <c r="M45" s="167"/>
      <c r="N45" s="167">
        <f>'実質公債費比率（分子）の構造'!O$49</f>
        <v>133</v>
      </c>
      <c r="O45" s="167"/>
      <c r="P45" s="167"/>
    </row>
    <row r="46" spans="1:16" x14ac:dyDescent="0.2">
      <c r="A46" s="167" t="s">
        <v>67</v>
      </c>
      <c r="B46" s="167">
        <f>'実質公債費比率（分子）の構造'!K$48</f>
        <v>293</v>
      </c>
      <c r="C46" s="167"/>
      <c r="D46" s="167"/>
      <c r="E46" s="167">
        <f>'実質公債費比率（分子）の構造'!L$48</f>
        <v>298</v>
      </c>
      <c r="F46" s="167"/>
      <c r="G46" s="167"/>
      <c r="H46" s="167">
        <f>'実質公債費比率（分子）の構造'!M$48</f>
        <v>285</v>
      </c>
      <c r="I46" s="167"/>
      <c r="J46" s="167"/>
      <c r="K46" s="167">
        <f>'実質公債費比率（分子）の構造'!N$48</f>
        <v>275</v>
      </c>
      <c r="L46" s="167"/>
      <c r="M46" s="167"/>
      <c r="N46" s="167">
        <f>'実質公債費比率（分子）の構造'!O$48</f>
        <v>447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1683</v>
      </c>
      <c r="C49" s="167"/>
      <c r="D49" s="167"/>
      <c r="E49" s="167">
        <f>'実質公債費比率（分子）の構造'!L$45</f>
        <v>1778</v>
      </c>
      <c r="F49" s="167"/>
      <c r="G49" s="167"/>
      <c r="H49" s="167">
        <f>'実質公債費比率（分子）の構造'!M$45</f>
        <v>1796</v>
      </c>
      <c r="I49" s="167"/>
      <c r="J49" s="167"/>
      <c r="K49" s="167">
        <f>'実質公債費比率（分子）の構造'!N$45</f>
        <v>1806</v>
      </c>
      <c r="L49" s="167"/>
      <c r="M49" s="167"/>
      <c r="N49" s="167">
        <f>'実質公債費比率（分子）の構造'!O$45</f>
        <v>1852</v>
      </c>
      <c r="O49" s="167"/>
      <c r="P49" s="167"/>
    </row>
    <row r="50" spans="1:16" x14ac:dyDescent="0.2">
      <c r="A50" s="167" t="s">
        <v>71</v>
      </c>
      <c r="B50" s="167" t="e">
        <f>NA()</f>
        <v>#N/A</v>
      </c>
      <c r="C50" s="167">
        <f>IF(ISNUMBER('実質公債費比率（分子）の構造'!K$53),'実質公債費比率（分子）の構造'!K$53,NA())</f>
        <v>210</v>
      </c>
      <c r="D50" s="167" t="e">
        <f>NA()</f>
        <v>#N/A</v>
      </c>
      <c r="E50" s="167" t="e">
        <f>NA()</f>
        <v>#N/A</v>
      </c>
      <c r="F50" s="167">
        <f>IF(ISNUMBER('実質公債費比率（分子）の構造'!L$53),'実質公債費比率（分子）の構造'!L$53,NA())</f>
        <v>352</v>
      </c>
      <c r="G50" s="167" t="e">
        <f>NA()</f>
        <v>#N/A</v>
      </c>
      <c r="H50" s="167" t="e">
        <f>NA()</f>
        <v>#N/A</v>
      </c>
      <c r="I50" s="167">
        <f>IF(ISNUMBER('実質公債費比率（分子）の構造'!M$53),'実質公債費比率（分子）の構造'!M$53,NA())</f>
        <v>376</v>
      </c>
      <c r="J50" s="167" t="e">
        <f>NA()</f>
        <v>#N/A</v>
      </c>
      <c r="K50" s="167" t="e">
        <f>NA()</f>
        <v>#N/A</v>
      </c>
      <c r="L50" s="167">
        <f>IF(ISNUMBER('実質公債費比率（分子）の構造'!N$53),'実質公債費比率（分子）の構造'!N$53,NA())</f>
        <v>380</v>
      </c>
      <c r="M50" s="167" t="e">
        <f>NA()</f>
        <v>#N/A</v>
      </c>
      <c r="N50" s="167" t="e">
        <f>NA()</f>
        <v>#N/A</v>
      </c>
      <c r="O50" s="167">
        <f>IF(ISNUMBER('実質公債費比率（分子）の構造'!O$53),'実質公債費比率（分子）の構造'!O$53,NA())</f>
        <v>588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16673</v>
      </c>
      <c r="E56" s="166"/>
      <c r="F56" s="166"/>
      <c r="G56" s="166">
        <f>'将来負担比率（分子）の構造'!J$52</f>
        <v>16723</v>
      </c>
      <c r="H56" s="166"/>
      <c r="I56" s="166"/>
      <c r="J56" s="166">
        <f>'将来負担比率（分子）の構造'!K$52</f>
        <v>17079</v>
      </c>
      <c r="K56" s="166"/>
      <c r="L56" s="166"/>
      <c r="M56" s="166">
        <f>'将来負担比率（分子）の構造'!L$52</f>
        <v>17008</v>
      </c>
      <c r="N56" s="166"/>
      <c r="O56" s="166"/>
      <c r="P56" s="166">
        <f>'将来負担比率（分子）の構造'!M$52</f>
        <v>16926</v>
      </c>
    </row>
    <row r="57" spans="1:16" x14ac:dyDescent="0.2">
      <c r="A57" s="166" t="s">
        <v>42</v>
      </c>
      <c r="B57" s="166"/>
      <c r="C57" s="166"/>
      <c r="D57" s="166">
        <f>'将来負担比率（分子）の構造'!I$51</f>
        <v>5488</v>
      </c>
      <c r="E57" s="166"/>
      <c r="F57" s="166"/>
      <c r="G57" s="166">
        <f>'将来負担比率（分子）の構造'!J$51</f>
        <v>5534</v>
      </c>
      <c r="H57" s="166"/>
      <c r="I57" s="166"/>
      <c r="J57" s="166">
        <f>'将来負担比率（分子）の構造'!K$51</f>
        <v>5603</v>
      </c>
      <c r="K57" s="166"/>
      <c r="L57" s="166"/>
      <c r="M57" s="166">
        <f>'将来負担比率（分子）の構造'!L$51</f>
        <v>5889</v>
      </c>
      <c r="N57" s="166"/>
      <c r="O57" s="166"/>
      <c r="P57" s="166">
        <f>'将来負担比率（分子）の構造'!M$51</f>
        <v>5796</v>
      </c>
    </row>
    <row r="58" spans="1:16" x14ac:dyDescent="0.2">
      <c r="A58" s="166" t="s">
        <v>41</v>
      </c>
      <c r="B58" s="166"/>
      <c r="C58" s="166"/>
      <c r="D58" s="166">
        <f>'将来負担比率（分子）の構造'!I$50</f>
        <v>5673</v>
      </c>
      <c r="E58" s="166"/>
      <c r="F58" s="166"/>
      <c r="G58" s="166">
        <f>'将来負担比率（分子）の構造'!J$50</f>
        <v>5099</v>
      </c>
      <c r="H58" s="166"/>
      <c r="I58" s="166"/>
      <c r="J58" s="166">
        <f>'将来負担比率（分子）の構造'!K$50</f>
        <v>5776</v>
      </c>
      <c r="K58" s="166"/>
      <c r="L58" s="166"/>
      <c r="M58" s="166">
        <f>'将来負担比率（分子）の構造'!L$50</f>
        <v>5773</v>
      </c>
      <c r="N58" s="166"/>
      <c r="O58" s="166"/>
      <c r="P58" s="166">
        <f>'将来負担比率（分子）の構造'!M$50</f>
        <v>6783</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2459</v>
      </c>
      <c r="C62" s="166"/>
      <c r="D62" s="166"/>
      <c r="E62" s="166">
        <f>'将来負担比率（分子）の構造'!J$45</f>
        <v>2557</v>
      </c>
      <c r="F62" s="166"/>
      <c r="G62" s="166"/>
      <c r="H62" s="166">
        <f>'将来負担比率（分子）の構造'!K$45</f>
        <v>2692</v>
      </c>
      <c r="I62" s="166"/>
      <c r="J62" s="166"/>
      <c r="K62" s="166">
        <f>'将来負担比率（分子）の構造'!L$45</f>
        <v>2662</v>
      </c>
      <c r="L62" s="166"/>
      <c r="M62" s="166"/>
      <c r="N62" s="166">
        <f>'将来負担比率（分子）の構造'!M$45</f>
        <v>2751</v>
      </c>
      <c r="O62" s="166"/>
      <c r="P62" s="166"/>
    </row>
    <row r="63" spans="1:16" x14ac:dyDescent="0.2">
      <c r="A63" s="166" t="s">
        <v>34</v>
      </c>
      <c r="B63" s="166">
        <f>'将来負担比率（分子）の構造'!I$44</f>
        <v>1203</v>
      </c>
      <c r="C63" s="166"/>
      <c r="D63" s="166"/>
      <c r="E63" s="166">
        <f>'将来負担比率（分子）の構造'!J$44</f>
        <v>1116</v>
      </c>
      <c r="F63" s="166"/>
      <c r="G63" s="166"/>
      <c r="H63" s="166">
        <f>'将来負担比率（分子）の構造'!K$44</f>
        <v>1153</v>
      </c>
      <c r="I63" s="166"/>
      <c r="J63" s="166"/>
      <c r="K63" s="166">
        <f>'将来負担比率（分子）の構造'!L$44</f>
        <v>1164</v>
      </c>
      <c r="L63" s="166"/>
      <c r="M63" s="166"/>
      <c r="N63" s="166">
        <f>'将来負担比率（分子）の構造'!M$44</f>
        <v>1030</v>
      </c>
      <c r="O63" s="166"/>
      <c r="P63" s="166"/>
    </row>
    <row r="64" spans="1:16" x14ac:dyDescent="0.2">
      <c r="A64" s="166" t="s">
        <v>33</v>
      </c>
      <c r="B64" s="166">
        <f>'将来負担比率（分子）の構造'!I$43</f>
        <v>4938</v>
      </c>
      <c r="C64" s="166"/>
      <c r="D64" s="166"/>
      <c r="E64" s="166">
        <f>'将来負担比率（分子）の構造'!J$43</f>
        <v>4958</v>
      </c>
      <c r="F64" s="166"/>
      <c r="G64" s="166"/>
      <c r="H64" s="166">
        <f>'将来負担比率（分子）の構造'!K$43</f>
        <v>4844</v>
      </c>
      <c r="I64" s="166"/>
      <c r="J64" s="166"/>
      <c r="K64" s="166">
        <f>'将来負担比率（分子）の構造'!L$43</f>
        <v>5029</v>
      </c>
      <c r="L64" s="166"/>
      <c r="M64" s="166"/>
      <c r="N64" s="166">
        <f>'将来負担比率（分子）の構造'!M$43</f>
        <v>4614</v>
      </c>
      <c r="O64" s="166"/>
      <c r="P64" s="166"/>
    </row>
    <row r="65" spans="1:16" x14ac:dyDescent="0.2">
      <c r="A65" s="166" t="s">
        <v>32</v>
      </c>
      <c r="B65" s="166">
        <f>'将来負担比率（分子）の構造'!I$42</f>
        <v>356</v>
      </c>
      <c r="C65" s="166"/>
      <c r="D65" s="166"/>
      <c r="E65" s="166">
        <f>'将来負担比率（分子）の構造'!J$42</f>
        <v>207</v>
      </c>
      <c r="F65" s="166"/>
      <c r="G65" s="166"/>
      <c r="H65" s="166">
        <f>'将来負担比率（分子）の構造'!K$42</f>
        <v>173</v>
      </c>
      <c r="I65" s="166"/>
      <c r="J65" s="166"/>
      <c r="K65" s="166">
        <f>'将来負担比率（分子）の構造'!L$42</f>
        <v>173</v>
      </c>
      <c r="L65" s="166"/>
      <c r="M65" s="166"/>
      <c r="N65" s="166">
        <f>'将来負担比率（分子）の構造'!M$42</f>
        <v>195</v>
      </c>
      <c r="O65" s="166"/>
      <c r="P65" s="166"/>
    </row>
    <row r="66" spans="1:16" x14ac:dyDescent="0.2">
      <c r="A66" s="166" t="s">
        <v>31</v>
      </c>
      <c r="B66" s="166">
        <f>'将来負担比率（分子）の構造'!I$41</f>
        <v>20279</v>
      </c>
      <c r="C66" s="166"/>
      <c r="D66" s="166"/>
      <c r="E66" s="166">
        <f>'将来負担比率（分子）の構造'!J$41</f>
        <v>21049</v>
      </c>
      <c r="F66" s="166"/>
      <c r="G66" s="166"/>
      <c r="H66" s="166">
        <f>'将来負担比率（分子）の構造'!K$41</f>
        <v>22569</v>
      </c>
      <c r="I66" s="166"/>
      <c r="J66" s="166"/>
      <c r="K66" s="166">
        <f>'将来負担比率（分子）の構造'!L$41</f>
        <v>22879</v>
      </c>
      <c r="L66" s="166"/>
      <c r="M66" s="166"/>
      <c r="N66" s="166">
        <f>'将来負担比率（分子）の構造'!M$41</f>
        <v>23376</v>
      </c>
      <c r="O66" s="166"/>
      <c r="P66" s="166"/>
    </row>
    <row r="67" spans="1:16" x14ac:dyDescent="0.2">
      <c r="A67" s="166" t="s">
        <v>75</v>
      </c>
      <c r="B67" s="166" t="e">
        <f>NA()</f>
        <v>#N/A</v>
      </c>
      <c r="C67" s="166">
        <f>IF(ISNUMBER('将来負担比率（分子）の構造'!I$53), IF('将来負担比率（分子）の構造'!I$53 &lt; 0, 0, '将来負担比率（分子）の構造'!I$53), NA())</f>
        <v>1401</v>
      </c>
      <c r="D67" s="166" t="e">
        <f>NA()</f>
        <v>#N/A</v>
      </c>
      <c r="E67" s="166" t="e">
        <f>NA()</f>
        <v>#N/A</v>
      </c>
      <c r="F67" s="166">
        <f>IF(ISNUMBER('将来負担比率（分子）の構造'!J$53), IF('将来負担比率（分子）の構造'!J$53 &lt; 0, 0, '将来負担比率（分子）の構造'!J$53), NA())</f>
        <v>2531</v>
      </c>
      <c r="G67" s="166" t="e">
        <f>NA()</f>
        <v>#N/A</v>
      </c>
      <c r="H67" s="166" t="e">
        <f>NA()</f>
        <v>#N/A</v>
      </c>
      <c r="I67" s="166">
        <f>IF(ISNUMBER('将来負担比率（分子）の構造'!K$53), IF('将来負担比率（分子）の構造'!K$53 &lt; 0, 0, '将来負担比率（分子）の構造'!K$53), NA())</f>
        <v>2973</v>
      </c>
      <c r="J67" s="166" t="e">
        <f>NA()</f>
        <v>#N/A</v>
      </c>
      <c r="K67" s="166" t="e">
        <f>NA()</f>
        <v>#N/A</v>
      </c>
      <c r="L67" s="166">
        <f>IF(ISNUMBER('将来負担比率（分子）の構造'!L$53), IF('将来負担比率（分子）の構造'!L$53 &lt; 0, 0, '将来負担比率（分子）の構造'!L$53), NA())</f>
        <v>3237</v>
      </c>
      <c r="M67" s="166" t="e">
        <f>NA()</f>
        <v>#N/A</v>
      </c>
      <c r="N67" s="166" t="e">
        <f>NA()</f>
        <v>#N/A</v>
      </c>
      <c r="O67" s="166">
        <f>IF(ISNUMBER('将来負担比率（分子）の構造'!M$53), IF('将来負担比率（分子）の構造'!M$53 &lt; 0, 0, '将来負担比率（分子）の構造'!M$53), NA())</f>
        <v>2461</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2014</v>
      </c>
      <c r="C72" s="170">
        <f>基金残高に係る経年分析!G55</f>
        <v>2154</v>
      </c>
      <c r="D72" s="170">
        <f>基金残高に係る経年分析!H55</f>
        <v>2395</v>
      </c>
    </row>
    <row r="73" spans="1:16" x14ac:dyDescent="0.2">
      <c r="A73" s="169" t="s">
        <v>78</v>
      </c>
      <c r="B73" s="170">
        <f>基金残高に係る経年分析!F56</f>
        <v>1065</v>
      </c>
      <c r="C73" s="170">
        <f>基金残高に係る経年分析!G56</f>
        <v>1095</v>
      </c>
      <c r="D73" s="170">
        <f>基金残高に係る経年分析!H56</f>
        <v>1234</v>
      </c>
    </row>
    <row r="74" spans="1:16" x14ac:dyDescent="0.2">
      <c r="A74" s="169" t="s">
        <v>79</v>
      </c>
      <c r="B74" s="170">
        <f>基金残高に係る経年分析!F57</f>
        <v>1520</v>
      </c>
      <c r="C74" s="170">
        <f>基金残高に係る経年分析!G57</f>
        <v>1266</v>
      </c>
      <c r="D74" s="170">
        <f>基金残高に係る経年分析!H57</f>
        <v>1638</v>
      </c>
    </row>
  </sheetData>
  <sheetProtection algorithmName="SHA-512" hashValue="5Rt0bkxyAPH3U1427FkNCf8cMwVt6xZLg0k86dJodLo0EfppxzK8hcMT7Co3k6UUJo10e/r14bw1Lr6fu/5f1w==" saltValue="1ov6ZchpSSpJfoNIZjM9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2023-03-17T06:27:37Z</cp:lastPrinted>
  <dcterms:created xsi:type="dcterms:W3CDTF">2023-02-20T06:47:19Z</dcterms:created>
  <dcterms:modified xsi:type="dcterms:W3CDTF">2023-10-02T02:59:53Z</dcterms:modified>
  <cp:category/>
</cp:coreProperties>
</file>