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B9C525F5-A646-42AC-9C99-8AC34F586525}" xr6:coauthVersionLast="47" xr6:coauthVersionMax="47" xr10:uidLastSave="{00000000-0000-0000-0000-000000000000}"/>
  <bookViews>
    <workbookView xWindow="20370" yWindow="-120" windowWidth="29040" windowHeight="15840" firstSheet="13"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<sst xmlns="http://schemas.openxmlformats.org/spreadsheetml/2006/main" count="1156" uniqueCount="565">
  <si>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</si>
  <si>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</si>
  <si>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</si>
  <si>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</si>
  <si>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</si>
  <si>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渡船事業特別会計</t>
  </si>
  <si>
    <t>実質収支額</t>
    <rPh sb="0" eb="2">
      <t>ジッシツ</t>
    </rPh>
    <rPh sb="2" eb="4">
      <t>シュウシ</t>
    </rPh>
    <rPh sb="4" eb="5">
      <t>ガク</t>
    </rPh>
    <phoneticPr fontId="5"/>
  </si>
  <si>
    <t>介護保険事業特別会計（保険事業勘定）</t>
  </si>
  <si>
    <t>令和2年度(千円)</t>
    <rPh sb="0" eb="2">
      <t>レイワ</t>
    </rPh>
    <rPh sb="4" eb="5">
      <t>ド</t>
    </rPh>
    <rPh sb="6" eb="8">
      <t>センエン</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</si>
  <si>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</si>
  <si>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</si>
  <si>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</si>
  <si>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</si>
  <si>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</si>
  <si>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</si>
  <si>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</si>
  <si>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</si>
  <si>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</si>
  <si>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</si>
  <si>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</si>
  <si>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</si>
  <si>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</si>
  <si>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</si>
  <si>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</si>
  <si>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</si>
  <si>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</si>
  <si>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</si>
  <si>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</si>
  <si>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</si>
  <si>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</si>
  <si>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</si>
  <si>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</si>
  <si>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</si>
  <si>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</si>
  <si>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</si>
  <si>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</si>
  <si>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</si>
  <si>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</si>
  <si>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</si>
  <si>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</si>
  <si>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</si>
  <si>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</si>
  <si>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</si>
  <si>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</si>
  <si>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</si>
  <si>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</si>
  <si>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</si>
  <si>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</si>
  <si>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</si>
  <si>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</si>
  <si>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</si>
  <si>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</si>
  <si>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</si>
  <si>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</si>
  <si>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</si>
  <si>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</si>
  <si>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</si>
  <si>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</si>
  <si>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</si>
  <si>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</si>
  <si>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</si>
  <si>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</si>
  <si>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</si>
  <si>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</si>
  <si>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</si>
  <si>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</si>
  <si>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合併地域振興基金</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</si>
  <si>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</si>
  <si>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</si>
  <si>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</si>
  <si>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</si>
  <si>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</si>
  <si>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</si>
  <si>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</si>
  <si>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</si>
  <si>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</si>
  <si>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</si>
  <si>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</si>
  <si>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</si>
  <si>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</si>
  <si>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</si>
  <si>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</si>
  <si>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</si>
  <si>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</si>
  <si>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</si>
  <si>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</si>
  <si>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</si>
  <si>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</si>
  <si>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</si>
  <si>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山口県周防大島町</t>
  </si>
  <si>
    <t>当該団体(円)</t>
  </si>
  <si>
    <t>(一般財源計)</t>
  </si>
  <si>
    <t>病院事業特別会計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</si>
  <si>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</si>
  <si>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</si>
  <si>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</si>
  <si>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</si>
  <si>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</si>
  <si>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</si>
  <si>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</si>
  <si>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</si>
  <si>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</si>
  <si>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</si>
  <si>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</si>
  <si>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</si>
  <si>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</si>
  <si>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</si>
  <si>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</si>
  <si>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</si>
  <si>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</si>
  <si>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</si>
  <si>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</si>
  <si>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</si>
  <si>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</si>
  <si>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</si>
  <si>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</si>
  <si>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</si>
  <si>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</si>
  <si>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</si>
  <si>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</si>
  <si>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</si>
  <si>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</si>
  <si>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</si>
  <si>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</si>
  <si>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</si>
  <si>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</si>
  <si>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</si>
  <si>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</si>
  <si>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</si>
  <si>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</si>
  <si>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</si>
  <si>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</si>
  <si>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</si>
  <si>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</si>
  <si>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</si>
  <si>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</si>
  <si>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</si>
  <si>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</si>
  <si>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</si>
  <si>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</si>
  <si>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</si>
  <si>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</si>
  <si>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</si>
  <si>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</si>
  <si>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</si>
  <si>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山口県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</si>
  <si>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</si>
  <si>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</si>
  <si>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Ⅲ－０</t>
  </si>
  <si>
    <t>　投資・出資金・貸付金</t>
  </si>
  <si>
    <t>　　事業所税</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</si>
  <si>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</si>
  <si>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</si>
  <si>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</si>
  <si>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</si>
  <si>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</si>
  <si>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</si>
  <si>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</si>
  <si>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</si>
  <si>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</si>
  <si>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</si>
  <si>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</si>
  <si>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</si>
  <si>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</si>
  <si>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</si>
  <si>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</si>
  <si>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</si>
  <si>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</si>
  <si>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</si>
  <si>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周防大島町</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</si>
  <si>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</si>
  <si>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</si>
  <si>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地方交付税種地</t>
    <rPh sb="0" eb="2">
      <t>チホウ</t>
    </rPh>
    <rPh sb="2" eb="5">
      <t>コウフゼイ</t>
    </rPh>
    <rPh sb="5" eb="6">
      <t>シュ</t>
    </rPh>
    <rPh sb="6" eb="7">
      <t>チ</t>
    </rPh>
    <phoneticPr fontId="5"/>
  </si>
  <si>
    <t>2-1</t>
  </si>
  <si>
    <t>令和3年度</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</si>
  <si>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</si>
  <si>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</si>
  <si>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</si>
  <si>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</si>
  <si>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</si>
  <si>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</si>
  <si>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</si>
  <si>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</si>
  <si>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</si>
  <si>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</si>
  <si>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</si>
  <si>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</si>
  <si>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</si>
  <si>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</si>
  <si>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</si>
  <si>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</si>
  <si>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</si>
  <si>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</si>
  <si>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</si>
  <si>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</si>
  <si>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</si>
  <si>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</si>
  <si>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</si>
  <si>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</si>
  <si>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</si>
  <si>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</si>
  <si>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</si>
  <si>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-14.0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</si>
  <si>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</si>
  <si>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</si>
  <si>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</si>
  <si>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</si>
  <si>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</si>
  <si>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</si>
  <si>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</si>
  <si>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</si>
  <si>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</si>
  <si>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</si>
  <si>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</si>
  <si>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</si>
  <si>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</si>
  <si>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</si>
  <si>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</si>
  <si>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</si>
  <si>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</si>
  <si>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</si>
  <si>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</si>
  <si>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</si>
  <si>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</si>
  <si>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</si>
  <si>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</si>
  <si>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</si>
  <si>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</si>
  <si>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</si>
  <si>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</si>
  <si>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</si>
  <si>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</si>
  <si>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-2.8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</si>
  <si>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</si>
  <si>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</si>
  <si>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</si>
  <si>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</si>
  <si>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</si>
  <si>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</si>
  <si>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</si>
  <si>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</si>
  <si>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</si>
  <si>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</si>
  <si>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</si>
  <si>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</si>
  <si>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8"/>
  </si>
  <si>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</si>
  <si>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</si>
  <si>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</si>
  <si>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</si>
  <si>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</si>
  <si>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</si>
  <si>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</si>
  <si>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</si>
  <si>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</si>
  <si>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</si>
  <si>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</si>
  <si>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</si>
  <si>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</si>
  <si>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</si>
  <si>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</si>
  <si>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</si>
  <si>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</si>
  <si>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</si>
  <si>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</si>
  <si>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</si>
  <si>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</si>
  <si>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</si>
  <si>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</si>
  <si>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</si>
  <si>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</si>
  <si>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</si>
  <si>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</si>
  <si>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</si>
  <si>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</si>
  <si>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</si>
  <si>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</si>
  <si>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</si>
  <si>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</si>
  <si>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</si>
  <si>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</si>
  <si>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</si>
  <si>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</si>
  <si>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</si>
  <si>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</si>
  <si>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</si>
  <si>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</si>
  <si>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</si>
  <si>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山口県市町総合組合（山口県市町公平委員会特別会計）</t>
    <rPh sb="0" eb="3">
      <t>ヤマグチケン</t>
    </rPh>
    <rPh sb="3" eb="5">
      <t>シチョウ</t>
    </rPh>
    <rPh sb="5" eb="7">
      <t>ソウゴウ</t>
    </rPh>
    <rPh sb="7" eb="9">
      <t>クミアイ</t>
    </rPh>
    <rPh sb="10" eb="13">
      <t>ヤマグチケン</t>
    </rPh>
    <rPh sb="13" eb="15">
      <t>シチョウ</t>
    </rPh>
    <rPh sb="15" eb="17">
      <t>コウヘイ</t>
    </rPh>
    <rPh sb="17" eb="20">
      <t>イインカイ</t>
    </rPh>
    <rPh sb="20" eb="22">
      <t>トクベツ</t>
    </rPh>
    <rPh sb="22" eb="24">
      <t>カイケイ</t>
    </rPh>
    <phoneticPr fontId="38"/>
  </si>
  <si>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</si>
  <si>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</si>
  <si>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</si>
  <si>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</si>
  <si>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</si>
  <si>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</si>
  <si>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</si>
  <si>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</si>
  <si>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</si>
  <si>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</si>
  <si>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</si>
  <si>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</si>
  <si>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</si>
  <si>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</si>
  <si>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</si>
  <si>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</si>
  <si>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</si>
  <si>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</si>
  <si>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</si>
  <si>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</si>
  <si>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</si>
  <si>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</si>
  <si>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</si>
  <si>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</si>
  <si>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</si>
  <si>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</si>
  <si>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</si>
  <si>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</si>
  <si>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</si>
  <si>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</si>
  <si>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</si>
  <si>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</si>
  <si>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</si>
  <si>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</si>
  <si>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</si>
  <si>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</si>
  <si>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</si>
  <si>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</si>
  <si>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</si>
  <si>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</si>
  <si>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</si>
  <si>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</si>
  <si>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</si>
  <si>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</si>
  <si>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</si>
  <si>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</si>
  <si>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</si>
  <si>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</si>
  <si>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</si>
  <si>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</si>
  <si>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</si>
  <si>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</si>
  <si>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</si>
  <si>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</si>
  <si>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</si>
  <si>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</si>
  <si>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</si>
  <si>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</si>
  <si>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</si>
  <si>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</si>
  <si>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介護保険事業特別会計（介護サービス勘定）</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</si>
  <si>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</si>
  <si>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</si>
  <si>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</si>
  <si>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</si>
  <si>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</si>
  <si>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</si>
  <si>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</si>
  <si>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</si>
  <si>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</si>
  <si>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</si>
  <si>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</si>
  <si>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</si>
  <si>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</si>
  <si>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</si>
  <si>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</si>
  <si>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</si>
  <si>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</si>
  <si>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性質別歳出の状況（単位 千円・％）</t>
    <rPh sb="0" eb="2">
      <t>セイシツ</t>
    </rPh>
    <phoneticPr fontId="5"/>
  </si>
  <si>
    <t>水道事業特別会計</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</si>
  <si>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</si>
  <si>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</si>
  <si>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</si>
  <si>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</si>
  <si>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8"/>
  </si>
  <si>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</si>
  <si>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</si>
  <si>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</si>
  <si>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</si>
  <si>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</si>
  <si>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</si>
  <si>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</si>
  <si>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</si>
  <si>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</si>
  <si>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</si>
  <si>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</si>
  <si>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</si>
  <si>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</si>
  <si>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</si>
  <si>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</si>
  <si>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</si>
  <si>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</si>
  <si>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</si>
  <si>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</si>
  <si>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</si>
  <si>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</si>
  <si>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</si>
  <si>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</si>
  <si>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</si>
  <si>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</si>
  <si>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</si>
  <si>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</si>
  <si>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</si>
  <si>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</si>
  <si>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</si>
  <si>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</si>
  <si>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</si>
  <si>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</si>
  <si>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</si>
  <si>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</si>
  <si>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</si>
  <si>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</si>
  <si>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</si>
  <si>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</si>
  <si>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</si>
  <si>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</si>
  <si>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</si>
  <si>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</si>
  <si>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</si>
  <si>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山口県市町村総合事務組合（非常勤職員公務災害補償特別会計）</t>
    <rPh sb="0" eb="3">
      <t>ヤマグチケン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8"/>
  </si>
  <si>
    <t>　積立金</t>
  </si>
  <si>
    <t>地方債</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</si>
  <si>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</si>
  <si>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</si>
  <si>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</si>
  <si>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</si>
  <si>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</si>
  <si>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</si>
  <si>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</si>
  <si>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</si>
  <si>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</si>
  <si>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</si>
  <si>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</si>
  <si>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</si>
  <si>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</si>
  <si>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</si>
  <si>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</si>
  <si>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</si>
  <si>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</si>
  <si>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</si>
  <si>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</si>
  <si>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</si>
  <si>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</si>
  <si>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</si>
  <si>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</si>
  <si>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</si>
  <si>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</si>
  <si>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</si>
  <si>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</si>
  <si>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</si>
  <si>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</si>
  <si>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</si>
  <si>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</si>
  <si>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</si>
  <si>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山口県大島郡国際文化協会</t>
    <rPh sb="0" eb="2">
      <t>ヤマグチ</t>
    </rPh>
    <rPh sb="2" eb="3">
      <t>ケン</t>
    </rPh>
    <rPh sb="3" eb="6">
      <t>オオシマグン</t>
    </rPh>
    <rPh sb="6" eb="12">
      <t>コクサイブンカキョウカイ</t>
    </rPh>
    <phoneticPr fontId="5"/>
  </si>
  <si>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</si>
  <si>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</si>
  <si>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</si>
  <si>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</si>
  <si>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</si>
  <si>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</si>
  <si>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</si>
  <si>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</si>
  <si>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</si>
  <si>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</si>
  <si>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</si>
  <si>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</si>
  <si>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</si>
  <si>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</si>
  <si>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</si>
  <si>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</si>
  <si>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</si>
  <si>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</si>
  <si>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</si>
  <si>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</si>
  <si>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</si>
  <si>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</si>
  <si>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</si>
  <si>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</si>
  <si>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</si>
  <si>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</si>
  <si>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</si>
  <si>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</si>
  <si>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</si>
  <si>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</si>
  <si>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</si>
  <si>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</si>
  <si>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</si>
  <si>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</si>
  <si>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</si>
  <si>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</si>
  <si>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</si>
  <si>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</si>
  <si>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</si>
  <si>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</si>
  <si>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</si>
  <si>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</si>
  <si>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</si>
  <si>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</si>
  <si>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</si>
  <si>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</si>
  <si>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</si>
  <si>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</si>
  <si>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</si>
  <si>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</si>
  <si>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</si>
  <si>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</si>
  <si>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</si>
  <si>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</si>
  <si>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</si>
  <si>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</si>
  <si>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</si>
  <si>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</si>
  <si>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</si>
  <si>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</si>
  <si>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</si>
  <si>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</si>
  <si>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</si>
  <si>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</si>
  <si>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</si>
  <si>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</si>
  <si>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</si>
  <si>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</si>
  <si>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</si>
  <si>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</si>
  <si>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</si>
  <si>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</si>
  <si>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</si>
  <si>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38"/>
  </si>
  <si>
    <t>R02</t>
  </si>
  <si>
    <t>R03</t>
  </si>
  <si>
    <t>▲ 5.06</t>
  </si>
  <si>
    <t>その他会計（赤字）</t>
  </si>
  <si>
    <t>（百万円）</t>
  </si>
  <si>
    <t>H28末</t>
  </si>
  <si>
    <t>H29末</t>
  </si>
  <si>
    <t>H30末</t>
  </si>
  <si>
    <t>R01末</t>
  </si>
  <si>
    <t>R02末</t>
  </si>
  <si>
    <t>福祉振興基金</t>
    <rPh sb="0" eb="2">
      <t>フクシ</t>
    </rPh>
    <rPh sb="2" eb="4">
      <t>シンコウ</t>
    </rPh>
    <rPh sb="4" eb="6">
      <t>キキン</t>
    </rPh>
    <phoneticPr fontId="5"/>
  </si>
  <si>
    <t>まち・ひと・しごと創生基金</t>
    <rPh sb="9" eb="11">
      <t>ソウセイ</t>
    </rPh>
    <rPh sb="11" eb="13">
      <t>キキン</t>
    </rPh>
    <phoneticPr fontId="5"/>
  </si>
  <si>
    <t>ふるさと応援基金</t>
    <rPh sb="4" eb="6">
      <t>オウエン</t>
    </rPh>
    <rPh sb="6" eb="8">
      <t>キキン</t>
    </rPh>
    <phoneticPr fontId="5"/>
  </si>
  <si>
    <t>ちびっ子医療費助成事業基金</t>
    <rPh sb="3" eb="4">
      <t>コ</t>
    </rPh>
    <rPh sb="4" eb="6">
      <t>イリョウ</t>
    </rPh>
    <rPh sb="6" eb="7">
      <t>ヒ</t>
    </rPh>
    <rPh sb="7" eb="9">
      <t>ジョセイ</t>
    </rPh>
    <rPh sb="9" eb="11">
      <t>ジギョウ</t>
    </rPh>
    <rPh sb="11" eb="13">
      <t>キキン</t>
    </rPh>
    <phoneticPr fontId="5"/>
  </si>
  <si>
    <t>柳井広域水道企業団（水道用水供給事業会計）</t>
    <rPh sb="0" eb="2">
      <t>ヤナイ</t>
    </rPh>
    <rPh sb="2" eb="4">
      <t>コウイキ</t>
    </rPh>
    <rPh sb="4" eb="6">
      <t>スイドウ</t>
    </rPh>
    <rPh sb="6" eb="9">
      <t>キギョウダン</t>
    </rPh>
    <rPh sb="10" eb="12">
      <t>スイドウ</t>
    </rPh>
    <rPh sb="12" eb="14">
      <t>ヨウスイ</t>
    </rPh>
    <rPh sb="14" eb="16">
      <t>キョウキュウ</t>
    </rPh>
    <rPh sb="16" eb="18">
      <t>ジギョウ</t>
    </rPh>
    <rPh sb="18" eb="20">
      <t>カイケイ</t>
    </rPh>
    <phoneticPr fontId="38"/>
  </si>
  <si>
    <t>法適用企業</t>
    <rPh sb="0" eb="5">
      <t>ホウテキヨウキギョウ</t>
    </rPh>
    <phoneticPr fontId="5"/>
  </si>
  <si>
    <t>大島自動車センター</t>
    <rPh sb="0" eb="5">
      <t>オオシマジドウシャ</t>
    </rPh>
    <phoneticPr fontId="5"/>
  </si>
  <si>
    <t>東和ふるさとセンター</t>
    <rPh sb="0" eb="2">
      <t>トウワ</t>
    </rPh>
    <phoneticPr fontId="5"/>
  </si>
  <si>
    <t>サザンセトとうわ</t>
  </si>
  <si>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38"/>
  </si>
  <si>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38"/>
  </si>
  <si>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38"/>
  </si>
  <si>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38"/>
  </si>
  <si>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</si>
  <si>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</si>
  <si>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</si>
  <si>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</si>
  <si>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一般会計については、地方債残高は年々減少傾向にある。また公営企業債等繰入見込額については、下水道事業特別会計において、公共下水道の新規整備を行っているため、企業債残高は増加しているが、そのほかの特別会計の企業債残高は減少傾向にあり、全体では減少している。充当可能基金については、令和3年度においては普通交付税の追加交付等により財政調整基金・減債基金等の積立を行ったことにより将来負担比率を下げる要因となっている。　今後も普通交付税の減額が想定されることから、後世への負担を軽減するため、交付税算入率の高い地方債の発行により、将来負担比率は同水準を維持していくと見込まれる。　また、有形固定資産減価償却率については、高度経済成長期に整備した公共施設が耐用年数を迎えつつあるが､令和3年度に見直しをされた「周防大島町公共施設等管理計画」に沿った、各施設の特性に応じた計画的な更新・維持保全・廃止等を推進することにより将来の負担の抑制に努めており、令和3年度で類似団体より低くなった。</t>
    <rPh sb="0" eb="4">
      <t>イッパンカイケイ</t>
    </rPh>
    <rPh sb="10" eb="13">
      <t>チホウサイ</t>
    </rPh>
    <rPh sb="13" eb="15">
      <t>ザンダカ</t>
    </rPh>
    <rPh sb="16" eb="18">
      <t>ネンネン</t>
    </rPh>
    <rPh sb="18" eb="20">
      <t>ゲンショウ</t>
    </rPh>
    <rPh sb="20" eb="22">
      <t>ケイコウ</t>
    </rPh>
    <rPh sb="28" eb="30">
      <t>コウエイ</t>
    </rPh>
    <rPh sb="30" eb="33">
      <t>キギョウサイ</t>
    </rPh>
    <rPh sb="33" eb="34">
      <t>トウ</t>
    </rPh>
    <rPh sb="34" eb="36">
      <t>クリイレ</t>
    </rPh>
    <rPh sb="36" eb="39">
      <t>ミコミガク</t>
    </rPh>
    <rPh sb="45" eb="50">
      <t>ゲスイドウジギョウ</t>
    </rPh>
    <rPh sb="50" eb="54">
      <t>トクベツカイケイ</t>
    </rPh>
    <rPh sb="59" eb="61">
      <t>コウキョウ</t>
    </rPh>
    <rPh sb="61" eb="64">
      <t>ゲスイドウ</t>
    </rPh>
    <rPh sb="65" eb="67">
      <t>シンキ</t>
    </rPh>
    <rPh sb="67" eb="69">
      <t>セイビ</t>
    </rPh>
    <rPh sb="70" eb="71">
      <t>オコナ</t>
    </rPh>
    <rPh sb="78" eb="81">
      <t>キギョウサイ</t>
    </rPh>
    <rPh sb="81" eb="83">
      <t>ザンダカ</t>
    </rPh>
    <rPh sb="84" eb="86">
      <t>ゾウカ</t>
    </rPh>
    <rPh sb="97" eb="101">
      <t>トクベツカイケイ</t>
    </rPh>
    <rPh sb="102" eb="105">
      <t>キギョウサイ</t>
    </rPh>
    <rPh sb="105" eb="107">
      <t>ザンダカ</t>
    </rPh>
    <rPh sb="108" eb="110">
      <t>ゲンショウ</t>
    </rPh>
    <rPh sb="110" eb="112">
      <t>ケイコウ</t>
    </rPh>
    <rPh sb="116" eb="118">
      <t>ゼンタイ</t>
    </rPh>
    <rPh sb="120" eb="122">
      <t>ゲンショウ</t>
    </rPh>
    <rPh sb="127" eb="129">
      <t>ジュウトウ</t>
    </rPh>
    <rPh sb="129" eb="131">
      <t>カノウ</t>
    </rPh>
    <rPh sb="131" eb="133">
      <t>キキン</t>
    </rPh>
    <rPh sb="139" eb="141">
      <t>レイワ</t>
    </rPh>
    <rPh sb="142" eb="144">
      <t>ネンド</t>
    </rPh>
    <rPh sb="149" eb="151">
      <t>フツウ</t>
    </rPh>
    <rPh sb="151" eb="154">
      <t>コウフゼイ</t>
    </rPh>
    <rPh sb="155" eb="157">
      <t>ツイカ</t>
    </rPh>
    <rPh sb="157" eb="159">
      <t>コウフ</t>
    </rPh>
    <rPh sb="159" eb="160">
      <t>トウ</t>
    </rPh>
    <rPh sb="163" eb="165">
      <t>ザイセイ</t>
    </rPh>
    <rPh sb="165" eb="167">
      <t>チョウセイ</t>
    </rPh>
    <rPh sb="167" eb="169">
      <t>キキン</t>
    </rPh>
    <rPh sb="176" eb="178">
      <t>ツミタテ</t>
    </rPh>
    <rPh sb="179" eb="180">
      <t>オコナ</t>
    </rPh>
    <rPh sb="187" eb="189">
      <t>ショウライ</t>
    </rPh>
    <rPh sb="189" eb="191">
      <t>フタン</t>
    </rPh>
    <rPh sb="191" eb="193">
      <t>ヒリツ</t>
    </rPh>
    <rPh sb="194" eb="195">
      <t>サ</t>
    </rPh>
    <rPh sb="197" eb="199">
      <t>ヨウイン</t>
    </rPh>
    <rPh sb="207" eb="209">
      <t>コンゴ</t>
    </rPh>
    <rPh sb="210" eb="212">
      <t>フツウ</t>
    </rPh>
    <rPh sb="212" eb="215">
      <t>コウフゼイ</t>
    </rPh>
    <rPh sb="216" eb="218">
      <t>ゲンガク</t>
    </rPh>
    <rPh sb="219" eb="221">
      <t>ソウテイ</t>
    </rPh>
    <rPh sb="229" eb="231">
      <t>コウセイ</t>
    </rPh>
    <rPh sb="233" eb="235">
      <t>フタン</t>
    </rPh>
    <rPh sb="236" eb="238">
      <t>ケイゲン</t>
    </rPh>
    <rPh sb="243" eb="246">
      <t>コウフゼイ</t>
    </rPh>
    <rPh sb="250" eb="251">
      <t>タカ</t>
    </rPh>
    <rPh sb="252" eb="255">
      <t>チホウサイ</t>
    </rPh>
    <rPh sb="256" eb="258">
      <t>ハッコウ</t>
    </rPh>
    <rPh sb="262" eb="264">
      <t>ショウライ</t>
    </rPh>
    <rPh sb="264" eb="266">
      <t>フタン</t>
    </rPh>
    <rPh sb="266" eb="268">
      <t>ヒリツ</t>
    </rPh>
    <rPh sb="269" eb="272">
      <t>ドウスイジュン</t>
    </rPh>
    <rPh sb="273" eb="275">
      <t>イジ</t>
    </rPh>
    <rPh sb="280" eb="282">
      <t>ミコ</t>
    </rPh>
    <rPh sb="290" eb="292">
      <t>ユウケイ</t>
    </rPh>
    <rPh sb="292" eb="296">
      <t>コテイシサン</t>
    </rPh>
    <rPh sb="296" eb="298">
      <t>ゲンカ</t>
    </rPh>
    <rPh sb="298" eb="301">
      <t>ショウキャクリツ</t>
    </rPh>
    <rPh sb="307" eb="309">
      <t>コウド</t>
    </rPh>
    <rPh sb="309" eb="311">
      <t>ケイザイ</t>
    </rPh>
    <rPh sb="311" eb="314">
      <t>セイチョウキ</t>
    </rPh>
    <rPh sb="315" eb="317">
      <t>セイビ</t>
    </rPh>
    <rPh sb="319" eb="323">
      <t>コウキョウシセツ</t>
    </rPh>
    <rPh sb="324" eb="326">
      <t>タイヨウ</t>
    </rPh>
    <rPh sb="326" eb="328">
      <t>ネンスウ</t>
    </rPh>
    <rPh sb="329" eb="330">
      <t>ムカ</t>
    </rPh>
    <rPh sb="343" eb="345">
      <t>ミナオ</t>
    </rPh>
    <rPh sb="351" eb="353">
      <t>スオウ</t>
    </rPh>
    <rPh sb="353" eb="355">
      <t>オオシマ</t>
    </rPh>
    <rPh sb="355" eb="356">
      <t>チョウ</t>
    </rPh>
    <rPh sb="356" eb="361">
      <t>コウキョウシセツトウ</t>
    </rPh>
    <rPh sb="361" eb="363">
      <t>カンリ</t>
    </rPh>
    <rPh sb="363" eb="365">
      <t>ケイカク</t>
    </rPh>
    <rPh sb="367" eb="368">
      <t>ソ</t>
    </rPh>
    <rPh sb="371" eb="374">
      <t>カクシセツ</t>
    </rPh>
    <rPh sb="375" eb="377">
      <t>トクセイ</t>
    </rPh>
    <rPh sb="378" eb="379">
      <t>オウ</t>
    </rPh>
    <rPh sb="381" eb="384">
      <t>ケイカクテキ</t>
    </rPh>
    <rPh sb="385" eb="387">
      <t>コウシン</t>
    </rPh>
    <rPh sb="388" eb="390">
      <t>イジ</t>
    </rPh>
    <rPh sb="390" eb="392">
      <t>ホゼン</t>
    </rPh>
    <rPh sb="393" eb="396">
      <t>ハイシトウ</t>
    </rPh>
    <rPh sb="397" eb="399">
      <t>スイシン</t>
    </rPh>
    <rPh sb="406" eb="408">
      <t>ショウライ</t>
    </rPh>
    <rPh sb="409" eb="411">
      <t>フタン</t>
    </rPh>
    <rPh sb="412" eb="414">
      <t>ヨクセイ</t>
    </rPh>
    <rPh sb="415" eb="416">
      <t>ツト</t>
    </rPh>
    <rPh sb="424" eb="426">
      <t>ネンド</t>
    </rPh>
    <rPh sb="433" eb="434">
      <t>ヒク</t>
    </rPh>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</si>
  <si>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</si>
  <si>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</si>
  <si>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</si>
  <si>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</si>
  <si>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</si>
  <si>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</si>
  <si>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 xml:space="preserve">一般会計については、地方債残高は年々減少傾向にある。また公営企業債等繰入見込額については、下水道事業特別会計において、公共下水道の新規整備を行っているため、企業債残高は増加しているが、そのほかの特別会計の企業債残高は減少傾向にあり、全体では減少している。充当可能基金については、令和3年度においては普通交付税の追加交付等により財政調整基金・減債基金等の積立を行ったことにより将来負担比率を下げる要因となっている。　
標準財政規模の大部分を占める普通交付税についてR3年度は普通交付税の追加交付があったため、増額となったが今後は人口減少により減額が見込まれ、標準財政規模への影響が大きい。公債費は減少していくことが見込まれるため将来負担比率は同水準を推移していくものと思われる。今後も交付税算入率の高い地方債を借り入れ、同水準を維持する必要がある。
</t>
    <rPh sb="172" eb="174">
      <t>キキン</t>
    </rPh>
    <rPh sb="208" eb="210">
      <t>ヒョウジュン</t>
    </rPh>
    <rPh sb="210" eb="212">
      <t>ザイセイ</t>
    </rPh>
    <rPh sb="212" eb="214">
      <t>キボ</t>
    </rPh>
    <rPh sb="215" eb="218">
      <t>ダイブブン</t>
    </rPh>
    <rPh sb="219" eb="220">
      <t>シ</t>
    </rPh>
    <rPh sb="222" eb="224">
      <t>フツウ</t>
    </rPh>
    <rPh sb="224" eb="227">
      <t>コウフゼイ</t>
    </rPh>
    <rPh sb="233" eb="235">
      <t>ネンド</t>
    </rPh>
    <rPh sb="236" eb="238">
      <t>フツウ</t>
    </rPh>
    <rPh sb="238" eb="241">
      <t>コウフゼイ</t>
    </rPh>
    <rPh sb="242" eb="244">
      <t>ツイカ</t>
    </rPh>
    <rPh sb="244" eb="246">
      <t>コウフ</t>
    </rPh>
    <rPh sb="253" eb="255">
      <t>ゾウガク</t>
    </rPh>
    <rPh sb="260" eb="262">
      <t>コンゴ</t>
    </rPh>
    <rPh sb="263" eb="265">
      <t>ジンコウ</t>
    </rPh>
    <rPh sb="265" eb="267">
      <t>ゲンショウ</t>
    </rPh>
    <rPh sb="270" eb="272">
      <t>ゲンガク</t>
    </rPh>
    <rPh sb="273" eb="275">
      <t>ミコ</t>
    </rPh>
    <rPh sb="278" eb="280">
      <t>ヒョウジュン</t>
    </rPh>
    <rPh sb="280" eb="282">
      <t>ザイセイ</t>
    </rPh>
    <rPh sb="282" eb="284">
      <t>キボ</t>
    </rPh>
    <rPh sb="286" eb="288">
      <t>エイキョウ</t>
    </rPh>
    <rPh sb="289" eb="290">
      <t>オオ</t>
    </rPh>
    <rPh sb="293" eb="296">
      <t>コウサイヒ</t>
    </rPh>
    <rPh sb="297" eb="299">
      <t>ゲンショウ</t>
    </rPh>
    <rPh sb="306" eb="308">
      <t>ミコ</t>
    </rPh>
    <rPh sb="313" eb="315">
      <t>ショウライ</t>
    </rPh>
    <rPh sb="315" eb="317">
      <t>フタン</t>
    </rPh>
    <rPh sb="317" eb="319">
      <t>ヒリツ</t>
    </rPh>
    <rPh sb="320" eb="323">
      <t>ドウスイジュン</t>
    </rPh>
    <rPh sb="324" eb="326">
      <t>スイイ</t>
    </rPh>
    <rPh sb="333" eb="334">
      <t>オモ</t>
    </rPh>
    <rPh sb="338" eb="340">
      <t>コンゴ</t>
    </rPh>
    <rPh sb="346" eb="347">
      <t>リツ</t>
    </rPh>
    <rPh sb="348" eb="349">
      <t>タカ</t>
    </rPh>
    <rPh sb="350" eb="353">
      <t>チホウサイ</t>
    </rPh>
    <rPh sb="354" eb="355">
      <t>カ</t>
    </rPh>
    <rPh sb="356" eb="357">
      <t>イ</t>
    </rPh>
    <rPh sb="359" eb="362">
      <t>ドウスイジュン</t>
    </rPh>
    <rPh sb="363" eb="365">
      <t>イジ</t>
    </rPh>
    <rPh sb="367" eb="369">
      <t>ヒツヨウ</t>
    </rPh>
    <phoneticPr fontId="46"/>
  </si>
  <si>
    <t>実質公債費比率</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</si>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</sst>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sz val="11"/>
      <color rgb="FFFF0000"/>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9" fillId="0" borderId="0">
      <alignment vertical="center"/>
    </xf>
  </cellStyleXfs>
  <cellXfs count="112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lignment vertical="center"/>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2" fillId="0" borderId="0" xfId="4" applyFont="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84" fontId="14" fillId="0" borderId="0" xfId="19" applyNumberFormat="1" applyFont="1">
      <alignment vertical="center"/>
    </xf>
    <xf numFmtId="0" fontId="17" fillId="0" borderId="30" xfId="19" applyFont="1" applyBorder="1">
      <alignment vertical="center"/>
    </xf>
    <xf numFmtId="184" fontId="14" fillId="0" borderId="42" xfId="19" applyNumberFormat="1" applyFont="1" applyBorder="1">
      <alignment vertical="center"/>
    </xf>
    <xf numFmtId="184"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84" fontId="14" fillId="0" borderId="34" xfId="19" applyNumberFormat="1" applyFont="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Border="1">
      <alignment vertical="center"/>
    </xf>
    <xf numFmtId="0" fontId="14" fillId="0" borderId="0" xfId="19" applyFont="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Border="1" applyAlignment="1">
      <alignment horizontal="right" vertical="center" shrinkToFit="1"/>
    </xf>
    <xf numFmtId="182" fontId="21" fillId="0" borderId="172" xfId="14" applyNumberFormat="1" applyFont="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Border="1" applyAlignment="1">
      <alignment horizontal="right" vertical="center" shrinkToFit="1"/>
    </xf>
    <xf numFmtId="182" fontId="21" fillId="0" borderId="173" xfId="14" applyNumberFormat="1" applyFont="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Border="1" applyAlignment="1">
      <alignment horizontal="center" vertical="center"/>
    </xf>
    <xf numFmtId="178" fontId="21" fillId="0" borderId="74" xfId="19" applyNumberFormat="1" applyFont="1" applyBorder="1" applyAlignment="1">
      <alignment horizontal="right" vertical="center" shrinkToFit="1"/>
    </xf>
    <xf numFmtId="179" fontId="21" fillId="0" borderId="74" xfId="19" applyNumberFormat="1" applyFont="1" applyBorder="1" applyAlignment="1">
      <alignment horizontal="right" vertical="center" shrinkToFit="1"/>
    </xf>
    <xf numFmtId="182" fontId="14" fillId="0" borderId="74" xfId="19" applyNumberFormat="1" applyFont="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Border="1" applyAlignment="1">
      <alignment horizontal="right" vertical="center" shrinkToFit="1"/>
    </xf>
    <xf numFmtId="179" fontId="21" fillId="0" borderId="171" xfId="14" applyNumberFormat="1" applyFont="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Border="1" applyAlignment="1">
      <alignment horizontal="center" vertical="center"/>
    </xf>
    <xf numFmtId="178" fontId="21" fillId="0" borderId="176" xfId="19" applyNumberFormat="1" applyFont="1" applyBorder="1" applyAlignment="1">
      <alignment horizontal="right" vertical="center" shrinkToFit="1"/>
    </xf>
    <xf numFmtId="179" fontId="21" fillId="0" borderId="176" xfId="19" applyNumberFormat="1" applyFont="1" applyBorder="1" applyAlignment="1">
      <alignment horizontal="right" vertical="center" shrinkToFit="1"/>
    </xf>
    <xf numFmtId="181" fontId="14" fillId="0" borderId="34" xfId="19" applyNumberFormat="1" applyFont="1" applyBorder="1">
      <alignment vertical="center"/>
    </xf>
    <xf numFmtId="181" fontId="14" fillId="0" borderId="0" xfId="19" applyNumberFormat="1" applyFont="1">
      <alignment vertical="center"/>
    </xf>
    <xf numFmtId="0" fontId="3" fillId="0" borderId="0" xfId="19" applyFont="1" applyAlignment="1"/>
    <xf numFmtId="184" fontId="10" fillId="0" borderId="177" xfId="13" applyNumberFormat="1" applyFont="1" applyBorder="1" applyAlignment="1">
      <alignment horizontal="center" vertical="center"/>
    </xf>
    <xf numFmtId="182" fontId="21" fillId="0" borderId="177" xfId="14" applyNumberFormat="1" applyFont="1" applyBorder="1" applyAlignment="1">
      <alignment horizontal="right" vertical="center" shrinkToFit="1"/>
    </xf>
    <xf numFmtId="182" fontId="21" fillId="0" borderId="178" xfId="14" applyNumberFormat="1" applyFont="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Border="1" applyAlignment="1">
      <alignment horizontal="center" vertical="center"/>
    </xf>
    <xf numFmtId="178" fontId="14" fillId="0" borderId="174" xfId="19" applyNumberFormat="1" applyFont="1" applyBorder="1" applyAlignment="1">
      <alignment horizontal="right" vertical="center" shrinkToFit="1"/>
    </xf>
    <xf numFmtId="179" fontId="14" fillId="0" borderId="174" xfId="19" applyNumberFormat="1" applyFont="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Border="1" applyAlignment="1">
      <alignment horizontal="right" vertical="center" shrinkToFit="1"/>
    </xf>
    <xf numFmtId="181" fontId="14" fillId="0" borderId="23" xfId="19" applyNumberFormat="1" applyFont="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Border="1" applyAlignment="1">
      <alignment horizontal="right" vertical="center" shrinkToFit="1"/>
    </xf>
    <xf numFmtId="179" fontId="21" fillId="0" borderId="180" xfId="14" applyNumberFormat="1" applyFont="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84" fontId="14" fillId="0" borderId="14" xfId="19" applyNumberFormat="1" applyFont="1" applyBorder="1">
      <alignment vertical="center"/>
    </xf>
    <xf numFmtId="184"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Border="1" applyAlignment="1">
      <alignment horizontal="right" vertical="center" shrinkToFit="1"/>
    </xf>
    <xf numFmtId="182" fontId="24" fillId="0" borderId="184" xfId="8" applyNumberFormat="1" applyFont="1" applyBorder="1" applyAlignment="1">
      <alignment horizontal="right" vertical="center" shrinkToFit="1"/>
    </xf>
    <xf numFmtId="182" fontId="24" fillId="0" borderId="79" xfId="8" applyNumberFormat="1" applyFont="1" applyBorder="1" applyAlignment="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Border="1" applyAlignment="1">
      <alignment horizontal="right" vertical="center" shrinkToFit="1"/>
    </xf>
    <xf numFmtId="182" fontId="24" fillId="0" borderId="74" xfId="8" applyNumberFormat="1" applyFont="1" applyBorder="1" applyAlignment="1">
      <alignment horizontal="right" vertical="center" shrinkToFit="1"/>
    </xf>
    <xf numFmtId="182"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Border="1" applyAlignment="1">
      <alignment horizontal="right" vertical="center" shrinkToFit="1"/>
    </xf>
    <xf numFmtId="182" fontId="24" fillId="0" borderId="187" xfId="8" applyNumberFormat="1" applyFont="1" applyBorder="1" applyAlignment="1">
      <alignment horizontal="right" vertical="center" shrinkToFit="1"/>
    </xf>
    <xf numFmtId="182" fontId="24" fillId="0" borderId="62" xfId="8" applyNumberFormat="1" applyFont="1" applyBorder="1" applyAlignment="1">
      <alignment horizontal="right" vertical="center" shrinkToFit="1"/>
    </xf>
    <xf numFmtId="0" fontId="28" fillId="0" borderId="0" xfId="8"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2"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Border="1" applyAlignment="1">
      <alignment horizontal="center" vertical="center" wrapText="1"/>
    </xf>
    <xf numFmtId="0" fontId="29" fillId="0" borderId="12" xfId="6" applyFont="1" applyBorder="1" applyAlignment="1">
      <alignment horizontal="center" vertical="center" wrapText="1"/>
    </xf>
    <xf numFmtId="0" fontId="29" fillId="0" borderId="2" xfId="6" applyFont="1" applyBorder="1" applyAlignment="1">
      <alignment horizontal="center" vertical="center"/>
    </xf>
    <xf numFmtId="0" fontId="29" fillId="0" borderId="5" xfId="6" applyFont="1" applyBorder="1" applyAlignment="1">
      <alignment horizontal="center" vertical="center"/>
    </xf>
    <xf numFmtId="0" fontId="29" fillId="0" borderId="6" xfId="6" applyFont="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Border="1" applyAlignment="1">
      <alignment horizontal="right" vertical="center" shrinkToFit="1"/>
    </xf>
    <xf numFmtId="182" fontId="29" fillId="0" borderId="27" xfId="5" applyNumberFormat="1" applyFont="1" applyBorder="1" applyAlignment="1">
      <alignment horizontal="right" vertical="center" shrinkToFit="1"/>
    </xf>
    <xf numFmtId="182" fontId="29" fillId="0" borderId="74" xfId="5" applyNumberFormat="1" applyFont="1" applyBorder="1" applyAlignment="1">
      <alignment horizontal="right" vertical="center" shrinkToFit="1"/>
    </xf>
    <xf numFmtId="182" fontId="29" fillId="0" borderId="74" xfId="5" applyNumberFormat="1" applyFont="1" applyBorder="1" applyAlignment="1" applyProtection="1">
      <alignment horizontal="right" vertical="center" shrinkToFit="1"/>
      <protection locked="0"/>
    </xf>
    <xf numFmtId="182" fontId="29" fillId="0" borderId="182" xfId="5" applyNumberFormat="1" applyFont="1" applyBorder="1" applyAlignment="1" applyProtection="1">
      <alignment horizontal="right" vertical="center" shrinkToFit="1"/>
      <protection locked="0"/>
    </xf>
    <xf numFmtId="182" fontId="29" fillId="0" borderId="29" xfId="5" applyNumberFormat="1" applyFont="1" applyBorder="1" applyAlignment="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Border="1" applyAlignment="1">
      <alignment horizontal="right" vertical="center" shrinkToFit="1"/>
    </xf>
    <xf numFmtId="182" fontId="29" fillId="0" borderId="48" xfId="5" applyNumberFormat="1" applyFont="1" applyBorder="1" applyAlignment="1">
      <alignment horizontal="right" vertical="center" shrinkToFit="1"/>
    </xf>
    <xf numFmtId="182" fontId="29" fillId="0" borderId="187" xfId="5" applyNumberFormat="1" applyFont="1" applyBorder="1" applyAlignment="1">
      <alignment horizontal="right" vertical="center" shrinkToFit="1"/>
    </xf>
    <xf numFmtId="182" fontId="29" fillId="0" borderId="187" xfId="5" applyNumberFormat="1" applyFont="1" applyBorder="1" applyAlignment="1" applyProtection="1">
      <alignment horizontal="right" vertical="center" shrinkToFit="1"/>
      <protection locked="0"/>
    </xf>
    <xf numFmtId="182" fontId="29" fillId="0" borderId="62" xfId="5" applyNumberFormat="1" applyFont="1" applyBorder="1" applyAlignment="1" applyProtection="1">
      <alignment horizontal="right" vertical="center" shrinkToFit="1"/>
      <protection locked="0"/>
    </xf>
    <xf numFmtId="182" fontId="29"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1" fillId="0" borderId="27" xfId="1" applyNumberFormat="1" applyFont="1" applyBorder="1" applyAlignment="1">
      <alignment vertical="center"/>
    </xf>
    <xf numFmtId="183" fontId="21" fillId="0" borderId="172" xfId="1" applyNumberFormat="1" applyFont="1" applyBorder="1" applyAlignment="1">
      <alignment vertical="center"/>
    </xf>
    <xf numFmtId="183" fontId="21" fillId="0" borderId="172" xfId="1" applyNumberFormat="1" applyFont="1" applyBorder="1" applyAlignment="1">
      <alignment vertical="center" wrapText="1"/>
    </xf>
    <xf numFmtId="183" fontId="21" fillId="0" borderId="30" xfId="1" applyNumberFormat="1" applyFont="1" applyBorder="1" applyAlignment="1">
      <alignment vertical="center"/>
    </xf>
    <xf numFmtId="183" fontId="21" fillId="0" borderId="173" xfId="1" applyNumberFormat="1" applyFont="1" applyBorder="1" applyAlignment="1">
      <alignment vertical="center"/>
    </xf>
    <xf numFmtId="180" fontId="21" fillId="0" borderId="175" xfId="1" applyNumberFormat="1" applyFont="1" applyBorder="1" applyAlignment="1">
      <alignment vertical="center"/>
    </xf>
    <xf numFmtId="180" fontId="21" fillId="0" borderId="171" xfId="1" applyNumberFormat="1" applyFont="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Border="1" applyAlignment="1">
      <alignment vertical="center"/>
    </xf>
    <xf numFmtId="183" fontId="21" fillId="0" borderId="178" xfId="1" applyNumberFormat="1" applyFont="1" applyBorder="1" applyAlignment="1">
      <alignment vertical="center"/>
    </xf>
    <xf numFmtId="180" fontId="21" fillId="0" borderId="179" xfId="1" applyNumberFormat="1" applyFont="1" applyBorder="1" applyAlignment="1">
      <alignment vertical="center"/>
    </xf>
    <xf numFmtId="180" fontId="21" fillId="0" borderId="180" xfId="1" applyNumberFormat="1" applyFont="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5" fillId="3" borderId="0" xfId="20" applyFill="1" applyAlignment="1" applyProtection="1">
      <alignment vertical="center"/>
      <protection hidden="1"/>
    </xf>
    <xf numFmtId="0" fontId="47" fillId="0" borderId="0" xfId="21" applyFont="1">
      <alignment vertical="center"/>
    </xf>
    <xf numFmtId="0" fontId="45" fillId="3" borderId="0" xfId="20" applyFill="1" applyAlignment="1">
      <alignment vertical="center"/>
    </xf>
    <xf numFmtId="0" fontId="45" fillId="3" borderId="0" xfId="20" applyFill="1" applyProtection="1">
      <protection hidden="1"/>
    </xf>
    <xf numFmtId="0" fontId="47" fillId="0" borderId="30" xfId="21" applyFont="1" applyBorder="1">
      <alignment vertical="center"/>
    </xf>
    <xf numFmtId="0" fontId="47" fillId="0" borderId="23" xfId="21" applyFont="1" applyBorder="1">
      <alignment vertical="center"/>
    </xf>
    <xf numFmtId="181" fontId="47" fillId="0" borderId="23" xfId="21" applyNumberFormat="1" applyFont="1" applyBorder="1">
      <alignment vertical="center"/>
    </xf>
    <xf numFmtId="0" fontId="47" fillId="0" borderId="16" xfId="21" applyFont="1" applyBorder="1">
      <alignment vertical="center"/>
    </xf>
    <xf numFmtId="0" fontId="47" fillId="0" borderId="42" xfId="21" applyFont="1" applyBorder="1">
      <alignment vertical="center"/>
    </xf>
    <xf numFmtId="0" fontId="47" fillId="0" borderId="14" xfId="21" applyFont="1" applyBorder="1">
      <alignment vertical="center"/>
    </xf>
    <xf numFmtId="0" fontId="47" fillId="0" borderId="31" xfId="21" applyFont="1" applyBorder="1">
      <alignment vertical="center"/>
    </xf>
    <xf numFmtId="0" fontId="47" fillId="0" borderId="34" xfId="21" applyFont="1" applyBorder="1">
      <alignment vertical="center"/>
    </xf>
    <xf numFmtId="0" fontId="47" fillId="0" borderId="15" xfId="21" applyFont="1" applyBorder="1">
      <alignment vertical="center"/>
    </xf>
    <xf numFmtId="0" fontId="47" fillId="0" borderId="35" xfId="21" applyFont="1" applyBorder="1">
      <alignment vertical="center"/>
    </xf>
    <xf numFmtId="0" fontId="48" fillId="0" borderId="30" xfId="21" applyFont="1" applyBorder="1">
      <alignment vertical="center"/>
    </xf>
    <xf numFmtId="184" fontId="49" fillId="0" borderId="0" xfId="21" applyNumberFormat="1" applyFont="1">
      <alignment vertical="center"/>
    </xf>
    <xf numFmtId="184" fontId="47" fillId="0" borderId="0" xfId="21" applyNumberFormat="1" applyFont="1">
      <alignment vertical="center"/>
    </xf>
    <xf numFmtId="183" fontId="47" fillId="3" borderId="0" xfId="22" applyNumberFormat="1" applyFont="1" applyFill="1" applyAlignment="1">
      <alignment vertical="center" wrapText="1"/>
    </xf>
    <xf numFmtId="49" fontId="47" fillId="3" borderId="0" xfId="22" applyNumberFormat="1" applyFont="1" applyFill="1" applyAlignment="1">
      <alignment horizontal="center" vertical="center" wrapText="1"/>
    </xf>
    <xf numFmtId="49" fontId="47" fillId="3" borderId="0" xfId="22" applyNumberFormat="1" applyFont="1" applyFill="1" applyAlignment="1">
      <alignment horizontal="center" vertical="center"/>
    </xf>
    <xf numFmtId="184" fontId="47" fillId="0" borderId="42" xfId="21" applyNumberFormat="1" applyFont="1" applyBorder="1">
      <alignment vertical="center"/>
    </xf>
    <xf numFmtId="184" fontId="47" fillId="0" borderId="14" xfId="21" applyNumberFormat="1" applyFont="1" applyBorder="1">
      <alignment vertical="center"/>
    </xf>
    <xf numFmtId="191" fontId="47" fillId="0" borderId="0" xfId="21" applyNumberFormat="1" applyFont="1">
      <alignment vertical="center"/>
    </xf>
    <xf numFmtId="184" fontId="47" fillId="0" borderId="31" xfId="21" applyNumberFormat="1" applyFont="1" applyBorder="1">
      <alignment vertical="center"/>
    </xf>
    <xf numFmtId="184" fontId="47" fillId="0" borderId="34" xfId="21" applyNumberFormat="1" applyFont="1" applyBorder="1">
      <alignment vertical="center"/>
    </xf>
    <xf numFmtId="181" fontId="47" fillId="0" borderId="34" xfId="21" applyNumberFormat="1" applyFont="1" applyBorder="1">
      <alignment vertical="center"/>
    </xf>
    <xf numFmtId="184" fontId="47" fillId="0" borderId="15" xfId="21" applyNumberFormat="1" applyFont="1" applyBorder="1">
      <alignment vertical="center"/>
    </xf>
    <xf numFmtId="0" fontId="48" fillId="0" borderId="42" xfId="21" applyFont="1" applyBorder="1">
      <alignment vertical="center"/>
    </xf>
    <xf numFmtId="0" fontId="47" fillId="0" borderId="0" xfId="22" applyFont="1">
      <alignment vertical="center"/>
    </xf>
    <xf numFmtId="181" fontId="47" fillId="0" borderId="0" xfId="22" applyNumberFormat="1" applyFont="1">
      <alignment vertical="center"/>
    </xf>
    <xf numFmtId="184" fontId="45" fillId="0" borderId="0" xfId="23" applyNumberFormat="1" applyAlignment="1">
      <alignment vertical="center"/>
    </xf>
    <xf numFmtId="182" fontId="45" fillId="0" borderId="0" xfId="24" applyNumberFormat="1" applyAlignment="1">
      <alignment horizontal="right" vertical="center"/>
    </xf>
    <xf numFmtId="179" fontId="45" fillId="0" borderId="0" xfId="24" applyNumberFormat="1" applyAlignment="1">
      <alignment horizontal="right" vertical="center"/>
    </xf>
    <xf numFmtId="184" fontId="47" fillId="3" borderId="0" xfId="21" applyNumberFormat="1" applyFont="1" applyFill="1" applyAlignment="1">
      <alignment vertical="center" wrapText="1"/>
    </xf>
    <xf numFmtId="184" fontId="45" fillId="0" borderId="0" xfId="23" applyNumberFormat="1" applyAlignment="1">
      <alignment horizontal="center" vertical="center"/>
    </xf>
    <xf numFmtId="0" fontId="50" fillId="0" borderId="0" xfId="25" applyFont="1">
      <alignment vertical="center"/>
    </xf>
    <xf numFmtId="0" fontId="45"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0" xfId="4" applyNumberFormat="1" applyFont="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0" xfId="4" applyFont="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0" xfId="4" applyNumberFormat="1" applyFont="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15" xfId="4" applyBorder="1" applyAlignment="1">
      <alignment horizontal="right" vertical="center" shrinkToFit="1"/>
    </xf>
    <xf numFmtId="188" fontId="2" fillId="0" borderId="31"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0" xfId="4" applyFont="1" applyAlignment="1">
      <alignment horizontal="left" vertical="center"/>
    </xf>
    <xf numFmtId="0" fontId="2" fillId="0" borderId="14" xfId="4" applyFont="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0" fillId="0" borderId="0" xfId="4" applyFont="1">
      <alignment vertical="center"/>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Border="1" applyAlignment="1">
      <alignment vertical="center" wrapText="1"/>
    </xf>
    <xf numFmtId="184" fontId="14" fillId="0" borderId="35" xfId="19" applyNumberFormat="1" applyFont="1" applyBorder="1" applyAlignment="1">
      <alignment vertical="center" wrapText="1"/>
    </xf>
    <xf numFmtId="184" fontId="14" fillId="0" borderId="37" xfId="19" applyNumberFormat="1" applyFont="1" applyBorder="1" applyAlignment="1">
      <alignment vertical="center" wrapText="1"/>
    </xf>
    <xf numFmtId="184" fontId="14" fillId="0" borderId="23"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Border="1" applyAlignment="1">
      <alignment horizontal="left" vertical="center"/>
    </xf>
    <xf numFmtId="0" fontId="29" fillId="0" borderId="64" xfId="6" applyFont="1" applyBorder="1" applyAlignment="1">
      <alignment horizontal="left" vertical="center"/>
    </xf>
    <xf numFmtId="0" fontId="29" fillId="0" borderId="19" xfId="6" applyFont="1" applyBorder="1" applyAlignment="1">
      <alignment horizontal="left" vertical="center" wrapText="1"/>
    </xf>
    <xf numFmtId="0" fontId="29" fillId="0" borderId="53" xfId="6" applyFont="1" applyBorder="1" applyAlignment="1">
      <alignment horizontal="left" vertical="center" wrapText="1"/>
    </xf>
    <xf numFmtId="0" fontId="29" fillId="0" borderId="23" xfId="6" applyFont="1" applyBorder="1" applyAlignment="1">
      <alignment horizontal="left" vertical="center"/>
    </xf>
    <xf numFmtId="0" fontId="29" fillId="0" borderId="54" xfId="6" applyFont="1" applyBorder="1" applyAlignment="1">
      <alignment horizontal="left" vertical="center"/>
    </xf>
    <xf numFmtId="0" fontId="29" fillId="0" borderId="35" xfId="6" applyFont="1" applyBorder="1" applyAlignment="1">
      <alignment horizontal="left" vertical="center"/>
    </xf>
    <xf numFmtId="0" fontId="29" fillId="0" borderId="51" xfId="6" applyFont="1" applyBorder="1" applyAlignment="1">
      <alignment horizontal="left" vertical="center"/>
    </xf>
    <xf numFmtId="0" fontId="47" fillId="0" borderId="30" xfId="21" applyFont="1" applyBorder="1" applyAlignment="1" applyProtection="1">
      <alignment horizontal="left" vertical="top" wrapText="1"/>
      <protection locked="0"/>
    </xf>
    <xf numFmtId="0" fontId="47" fillId="0" borderId="23" xfId="21" applyFont="1" applyBorder="1" applyAlignment="1" applyProtection="1">
      <alignment horizontal="left" vertical="top" wrapText="1"/>
      <protection locked="0"/>
    </xf>
    <xf numFmtId="0" fontId="47" fillId="0" borderId="16" xfId="21" applyFont="1" applyBorder="1" applyAlignment="1" applyProtection="1">
      <alignment horizontal="left" vertical="top" wrapText="1"/>
      <protection locked="0"/>
    </xf>
    <xf numFmtId="0" fontId="47" fillId="0" borderId="42" xfId="21" applyFont="1" applyBorder="1" applyAlignment="1" applyProtection="1">
      <alignment horizontal="left" vertical="top" wrapText="1"/>
      <protection locked="0"/>
    </xf>
    <xf numFmtId="0" fontId="47" fillId="0" borderId="0" xfId="21" applyFont="1" applyAlignment="1" applyProtection="1">
      <alignment horizontal="left" vertical="top" wrapText="1"/>
      <protection locked="0"/>
    </xf>
    <xf numFmtId="0" fontId="47" fillId="0" borderId="14" xfId="21" applyFont="1" applyBorder="1" applyAlignment="1" applyProtection="1">
      <alignment horizontal="left" vertical="top" wrapText="1"/>
      <protection locked="0"/>
    </xf>
    <xf numFmtId="0" fontId="47" fillId="0" borderId="31" xfId="21" applyFont="1" applyBorder="1" applyAlignment="1" applyProtection="1">
      <alignment horizontal="left" vertical="top" wrapText="1"/>
      <protection locked="0"/>
    </xf>
    <xf numFmtId="0" fontId="47" fillId="0" borderId="34" xfId="21" applyFont="1" applyBorder="1" applyAlignment="1" applyProtection="1">
      <alignment horizontal="left" vertical="top" wrapText="1"/>
      <protection locked="0"/>
    </xf>
    <xf numFmtId="0" fontId="47" fillId="0" borderId="15" xfId="21" applyFont="1" applyBorder="1" applyAlignment="1" applyProtection="1">
      <alignment horizontal="left" vertical="top" wrapText="1"/>
      <protection locked="0"/>
    </xf>
    <xf numFmtId="0" fontId="47" fillId="0" borderId="0" xfId="21" applyFont="1" applyAlignment="1">
      <alignment horizontal="center" vertical="center"/>
    </xf>
    <xf numFmtId="0" fontId="47" fillId="0" borderId="32" xfId="21" applyFont="1" applyBorder="1" applyAlignment="1">
      <alignment horizontal="center" vertical="center"/>
    </xf>
    <xf numFmtId="0" fontId="47" fillId="0" borderId="35" xfId="21" applyFont="1" applyBorder="1" applyAlignment="1">
      <alignment horizontal="center" vertical="center"/>
    </xf>
    <xf numFmtId="0" fontId="47" fillId="0" borderId="37" xfId="21" applyFont="1" applyBorder="1" applyAlignment="1">
      <alignment horizontal="center" vertical="center"/>
    </xf>
    <xf numFmtId="0" fontId="47" fillId="0" borderId="74" xfId="21" applyFont="1" applyBorder="1" applyAlignment="1">
      <alignment horizontal="center" vertical="center"/>
    </xf>
    <xf numFmtId="179" fontId="47" fillId="3" borderId="74" xfId="22" applyNumberFormat="1" applyFont="1" applyFill="1" applyBorder="1" applyAlignment="1">
      <alignment horizontal="center" vertical="center"/>
    </xf>
    <xf numFmtId="179" fontId="47" fillId="3" borderId="0" xfId="22" applyNumberFormat="1" applyFont="1" applyFill="1" applyAlignment="1">
      <alignment horizontal="center" vertical="center"/>
    </xf>
    <xf numFmtId="183" fontId="47" fillId="3" borderId="74" xfId="22" applyNumberFormat="1" applyFont="1" applyFill="1" applyBorder="1" applyAlignment="1">
      <alignment horizontal="center" vertical="center" wrapText="1"/>
    </xf>
    <xf numFmtId="183" fontId="47" fillId="0" borderId="0" xfId="22" applyNumberFormat="1" applyFont="1" applyAlignment="1">
      <alignment horizontal="center" vertical="center" wrapText="1"/>
    </xf>
    <xf numFmtId="184" fontId="45" fillId="0" borderId="0" xfId="21" applyNumberFormat="1" applyAlignment="1">
      <alignment horizontal="center" vertical="center"/>
    </xf>
    <xf numFmtId="183" fontId="47" fillId="3" borderId="0" xfId="22" applyNumberFormat="1" applyFont="1" applyFill="1" applyAlignment="1">
      <alignment horizontal="center" vertical="center" wrapText="1"/>
    </xf>
    <xf numFmtId="179" fontId="47" fillId="3" borderId="0" xfId="22" applyNumberFormat="1" applyFont="1" applyFill="1" applyAlignment="1">
      <alignment horizontal="center" vertical="center" wrapText="1"/>
    </xf>
    <xf numFmtId="179" fontId="47"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992F4DEE-509D-41B1-80C1-D64D6D3690C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EDC432F1-08EB-49CB-BE9B-C08CCFED6F1F}"/>
    <cellStyle name="標準_【レイアウト】（県）資料３（Ｐ２）　歳出比較分析表" xfId="19" xr:uid="{00000000-0005-0000-0000-000013000000}"/>
    <cellStyle name="標準_【レイアウト】（県）資料３（Ｐ２）　歳出比較分析表 2" xfId="21" xr:uid="{934C1F42-644F-4D71-BA39-75BBAC32C193}"/>
    <cellStyle name="標準_【レイアウト】（市）資料３（Ｐ２）　歳出比較分析表" xfId="18" xr:uid="{00000000-0005-0000-0000-000012000000}"/>
    <cellStyle name="標準_【レイアウト】（市）資料３（Ｐ２）　歳出比較分析表 2" xfId="22" xr:uid="{1B0862AE-5867-4546-9A8F-661D53CB8F2B}"/>
    <cellStyle name="標準_APAHO251300" xfId="13" xr:uid="{00000000-0005-0000-0000-00000D000000}"/>
    <cellStyle name="標準_APAHO251300 2" xfId="23" xr:uid="{6F1B78DA-9FAC-4348-9C2F-7DE2AA8E5936}"/>
    <cellStyle name="標準_APAHO252300" xfId="14" xr:uid="{00000000-0005-0000-0000-00000E000000}"/>
    <cellStyle name="標準_APAHO252300 2" xfId="24" xr:uid="{F9F09F20-3582-4333-B399-89A908CDF867}"/>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114841</c:v>
                </c:pt>
              </c:numCache>
            </c:numRef>
          </c:val>
          <c:smooth val="0"/>
          <c:extLst>
            <c:ext xmlns:c16="http://schemas.microsoft.com/office/drawing/2014/chart" uri="{C3380CC4-5D6E-409C-BE32-E72D297353CC}">
              <c16:uniqueId val="{00000000-A590-46C4-835D-ACA4E10D59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87919</c:v>
                </c:pt>
                <c:pt idx="1">
                  <c:v>81764</c:v>
                </c:pt>
                <c:pt idx="2">
                  <c:v>96209</c:v>
                </c:pt>
                <c:pt idx="3">
                  <c:v>88577</c:v>
                </c:pt>
                <c:pt idx="4">
                  <c:v>72710</c:v>
                </c:pt>
              </c:numCache>
            </c:numRef>
          </c:val>
          <c:smooth val="0"/>
          <c:extLst>
            <c:ext xmlns:c16="http://schemas.microsoft.com/office/drawing/2014/chart" uri="{C3380CC4-5D6E-409C-BE32-E72D297353CC}">
              <c16:uniqueId val="{00000001-A590-46C4-835D-ACA4E10D59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5.97</c:v>
                </c:pt>
                <c:pt idx="1">
                  <c:v>2.16</c:v>
                </c:pt>
                <c:pt idx="2">
                  <c:v>4.4800000000000004</c:v>
                </c:pt>
                <c:pt idx="3">
                  <c:v>2.2999999999999998</c:v>
                </c:pt>
                <c:pt idx="4">
                  <c:v>8.83</c:v>
                </c:pt>
              </c:numCache>
            </c:numRef>
          </c:val>
          <c:extLst>
            <c:ext xmlns:c16="http://schemas.microsoft.com/office/drawing/2014/chart" uri="{C3380CC4-5D6E-409C-BE32-E72D297353CC}">
              <c16:uniqueId val="{00000000-DE61-4114-A2A1-1B97C43C69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63.65</c:v>
                </c:pt>
                <c:pt idx="1">
                  <c:v>64.7</c:v>
                </c:pt>
                <c:pt idx="2">
                  <c:v>65.98</c:v>
                </c:pt>
                <c:pt idx="3">
                  <c:v>68.38</c:v>
                </c:pt>
                <c:pt idx="4">
                  <c:v>69.650000000000006</c:v>
                </c:pt>
              </c:numCache>
            </c:numRef>
          </c:val>
          <c:extLst>
            <c:ext xmlns:c16="http://schemas.microsoft.com/office/drawing/2014/chart" uri="{C3380CC4-5D6E-409C-BE32-E72D297353CC}">
              <c16:uniqueId val="{00000001-DE61-4114-A2A1-1B97C43C693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5.27</c:v>
                </c:pt>
                <c:pt idx="1">
                  <c:v>-5.0599999999999996</c:v>
                </c:pt>
                <c:pt idx="2">
                  <c:v>3.55</c:v>
                </c:pt>
                <c:pt idx="3">
                  <c:v>0.09</c:v>
                </c:pt>
                <c:pt idx="4">
                  <c:v>9.5500000000000007</c:v>
                </c:pt>
              </c:numCache>
            </c:numRef>
          </c:val>
          <c:smooth val="0"/>
          <c:extLst>
            <c:ext xmlns:c16="http://schemas.microsoft.com/office/drawing/2014/chart" uri="{C3380CC4-5D6E-409C-BE32-E72D297353CC}">
              <c16:uniqueId val="{00000002-DE61-4114-A2A1-1B97C43C69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0.27</c:v>
                </c:pt>
                <c:pt idx="6">
                  <c:v>#N/A</c:v>
                </c:pt>
                <c:pt idx="7">
                  <c:v>0</c:v>
                </c:pt>
                <c:pt idx="8">
                  <c:v>#N/A</c:v>
                </c:pt>
                <c:pt idx="9">
                  <c:v>0</c:v>
                </c:pt>
              </c:numCache>
            </c:numRef>
          </c:val>
          <c:extLst>
            <c:ext xmlns:c16="http://schemas.microsoft.com/office/drawing/2014/chart" uri="{C3380CC4-5D6E-409C-BE32-E72D297353CC}">
              <c16:uniqueId val="{00000000-DC93-43EF-A722-1F954798A2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93-43EF-A722-1F954798A2B2}"/>
            </c:ext>
          </c:extLst>
        </c:ser>
        <c:ser>
          <c:idx val="2"/>
          <c:order val="2"/>
          <c:tx>
            <c:strRef>
              <c:f>データシート!$A$29</c:f>
              <c:strCache>
                <c:ptCount val="1"/>
                <c:pt idx="0">
                  <c:v>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93-43EF-A722-1F954798A2B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C93-43EF-A722-1F954798A2B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0.53</c:v>
                </c:pt>
                <c:pt idx="2">
                  <c:v>#N/A</c:v>
                </c:pt>
                <c:pt idx="3">
                  <c:v>0.93</c:v>
                </c:pt>
                <c:pt idx="4">
                  <c:v>#N/A</c:v>
                </c:pt>
                <c:pt idx="5">
                  <c:v>0.88</c:v>
                </c:pt>
                <c:pt idx="6">
                  <c:v>#N/A</c:v>
                </c:pt>
                <c:pt idx="7">
                  <c:v>0.71</c:v>
                </c:pt>
                <c:pt idx="8">
                  <c:v>#N/A</c:v>
                </c:pt>
                <c:pt idx="9">
                  <c:v>1.33</c:v>
                </c:pt>
              </c:numCache>
            </c:numRef>
          </c:val>
          <c:extLst>
            <c:ext xmlns:c16="http://schemas.microsoft.com/office/drawing/2014/chart" uri="{C3380CC4-5D6E-409C-BE32-E72D297353CC}">
              <c16:uniqueId val="{00000004-DC93-43EF-A722-1F954798A2B2}"/>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2.0699999999999998</c:v>
                </c:pt>
                <c:pt idx="2">
                  <c:v>#N/A</c:v>
                </c:pt>
                <c:pt idx="3">
                  <c:v>2.29</c:v>
                </c:pt>
                <c:pt idx="4">
                  <c:v>#N/A</c:v>
                </c:pt>
                <c:pt idx="5">
                  <c:v>2.0299999999999998</c:v>
                </c:pt>
                <c:pt idx="6">
                  <c:v>#N/A</c:v>
                </c:pt>
                <c:pt idx="7">
                  <c:v>2.0699999999999998</c:v>
                </c:pt>
                <c:pt idx="8">
                  <c:v>#N/A</c:v>
                </c:pt>
                <c:pt idx="9">
                  <c:v>2.2599999999999998</c:v>
                </c:pt>
              </c:numCache>
            </c:numRef>
          </c:val>
          <c:extLst>
            <c:ext xmlns:c16="http://schemas.microsoft.com/office/drawing/2014/chart" uri="{C3380CC4-5D6E-409C-BE32-E72D297353CC}">
              <c16:uniqueId val="{00000005-DC93-43EF-A722-1F954798A2B2}"/>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1.72</c:v>
                </c:pt>
                <c:pt idx="6">
                  <c:v>#N/A</c:v>
                </c:pt>
                <c:pt idx="7">
                  <c:v>0</c:v>
                </c:pt>
                <c:pt idx="8">
                  <c:v>#N/A</c:v>
                </c:pt>
                <c:pt idx="9">
                  <c:v>2.77</c:v>
                </c:pt>
              </c:numCache>
            </c:numRef>
          </c:val>
          <c:extLst>
            <c:ext xmlns:c16="http://schemas.microsoft.com/office/drawing/2014/chart" uri="{C3380CC4-5D6E-409C-BE32-E72D297353CC}">
              <c16:uniqueId val="{00000006-DC93-43EF-A722-1F954798A2B2}"/>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0.63</c:v>
                </c:pt>
                <c:pt idx="2">
                  <c:v>#N/A</c:v>
                </c:pt>
                <c:pt idx="3">
                  <c:v>1.24</c:v>
                </c:pt>
                <c:pt idx="4">
                  <c:v>#N/A</c:v>
                </c:pt>
                <c:pt idx="5">
                  <c:v>1.75</c:v>
                </c:pt>
                <c:pt idx="6">
                  <c:v>#N/A</c:v>
                </c:pt>
                <c:pt idx="7">
                  <c:v>2.4500000000000002</c:v>
                </c:pt>
                <c:pt idx="8">
                  <c:v>#N/A</c:v>
                </c:pt>
                <c:pt idx="9">
                  <c:v>2.94</c:v>
                </c:pt>
              </c:numCache>
            </c:numRef>
          </c:val>
          <c:extLst>
            <c:ext xmlns:c16="http://schemas.microsoft.com/office/drawing/2014/chart" uri="{C3380CC4-5D6E-409C-BE32-E72D297353CC}">
              <c16:uniqueId val="{00000007-DC93-43EF-A722-1F954798A2B2}"/>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0.16</c:v>
                </c:pt>
                <c:pt idx="6">
                  <c:v>#N/A</c:v>
                </c:pt>
                <c:pt idx="7">
                  <c:v>3.33</c:v>
                </c:pt>
                <c:pt idx="8">
                  <c:v>#N/A</c:v>
                </c:pt>
                <c:pt idx="9">
                  <c:v>4.26</c:v>
                </c:pt>
              </c:numCache>
            </c:numRef>
          </c:val>
          <c:extLst>
            <c:ext xmlns:c16="http://schemas.microsoft.com/office/drawing/2014/chart" uri="{C3380CC4-5D6E-409C-BE32-E72D297353CC}">
              <c16:uniqueId val="{00000008-DC93-43EF-A722-1F954798A2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5.97</c:v>
                </c:pt>
                <c:pt idx="2">
                  <c:v>#N/A</c:v>
                </c:pt>
                <c:pt idx="3">
                  <c:v>2.16</c:v>
                </c:pt>
                <c:pt idx="4">
                  <c:v>#N/A</c:v>
                </c:pt>
                <c:pt idx="5">
                  <c:v>4.4800000000000004</c:v>
                </c:pt>
                <c:pt idx="6">
                  <c:v>#N/A</c:v>
                </c:pt>
                <c:pt idx="7">
                  <c:v>2.29</c:v>
                </c:pt>
                <c:pt idx="8">
                  <c:v>#N/A</c:v>
                </c:pt>
                <c:pt idx="9">
                  <c:v>8.83</c:v>
                </c:pt>
              </c:numCache>
            </c:numRef>
          </c:val>
          <c:extLst>
            <c:ext xmlns:c16="http://schemas.microsoft.com/office/drawing/2014/chart" uri="{C3380CC4-5D6E-409C-BE32-E72D297353CC}">
              <c16:uniqueId val="{00000009-DC93-43EF-A722-1F954798A2B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2146</c:v>
                </c:pt>
                <c:pt idx="5">
                  <c:v>2090</c:v>
                </c:pt>
                <c:pt idx="8">
                  <c:v>2023</c:v>
                </c:pt>
                <c:pt idx="11">
                  <c:v>2030</c:v>
                </c:pt>
                <c:pt idx="14">
                  <c:v>2012</c:v>
                </c:pt>
              </c:numCache>
            </c:numRef>
          </c:val>
          <c:extLst>
            <c:ext xmlns:c16="http://schemas.microsoft.com/office/drawing/2014/chart" uri="{C3380CC4-5D6E-409C-BE32-E72D297353CC}">
              <c16:uniqueId val="{00000000-A37D-45D1-8772-9B4A388634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7D-45D1-8772-9B4A388634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A37D-45D1-8772-9B4A388634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34</c:v>
                </c:pt>
                <c:pt idx="6">
                  <c:v>28</c:v>
                </c:pt>
                <c:pt idx="9">
                  <c:v>21</c:v>
                </c:pt>
                <c:pt idx="12">
                  <c:v>20</c:v>
                </c:pt>
              </c:numCache>
            </c:numRef>
          </c:val>
          <c:extLst>
            <c:ext xmlns:c16="http://schemas.microsoft.com/office/drawing/2014/chart" uri="{C3380CC4-5D6E-409C-BE32-E72D297353CC}">
              <c16:uniqueId val="{00000003-A37D-45D1-8772-9B4A388634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958</c:v>
                </c:pt>
                <c:pt idx="3">
                  <c:v>969</c:v>
                </c:pt>
                <c:pt idx="6">
                  <c:v>978</c:v>
                </c:pt>
                <c:pt idx="9">
                  <c:v>1026</c:v>
                </c:pt>
                <c:pt idx="12">
                  <c:v>1034</c:v>
                </c:pt>
              </c:numCache>
            </c:numRef>
          </c:val>
          <c:extLst>
            <c:ext xmlns:c16="http://schemas.microsoft.com/office/drawing/2014/chart" uri="{C3380CC4-5D6E-409C-BE32-E72D297353CC}">
              <c16:uniqueId val="{00000004-A37D-45D1-8772-9B4A388634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7D-45D1-8772-9B4A388634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7D-45D1-8772-9B4A388634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1977</c:v>
                </c:pt>
                <c:pt idx="3">
                  <c:v>1882</c:v>
                </c:pt>
                <c:pt idx="6">
                  <c:v>1877</c:v>
                </c:pt>
                <c:pt idx="9">
                  <c:v>1854</c:v>
                </c:pt>
                <c:pt idx="12">
                  <c:v>1825</c:v>
                </c:pt>
              </c:numCache>
            </c:numRef>
          </c:val>
          <c:extLst>
            <c:ext xmlns:c16="http://schemas.microsoft.com/office/drawing/2014/chart" uri="{C3380CC4-5D6E-409C-BE32-E72D297353CC}">
              <c16:uniqueId val="{00000007-A37D-45D1-8772-9B4A388634E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827</c:v>
                </c:pt>
                <c:pt idx="2">
                  <c:v>#N/A</c:v>
                </c:pt>
                <c:pt idx="3">
                  <c:v>#N/A</c:v>
                </c:pt>
                <c:pt idx="4">
                  <c:v>795</c:v>
                </c:pt>
                <c:pt idx="5">
                  <c:v>#N/A</c:v>
                </c:pt>
                <c:pt idx="6">
                  <c:v>#N/A</c:v>
                </c:pt>
                <c:pt idx="7">
                  <c:v>860</c:v>
                </c:pt>
                <c:pt idx="8">
                  <c:v>#N/A</c:v>
                </c:pt>
                <c:pt idx="9">
                  <c:v>#N/A</c:v>
                </c:pt>
                <c:pt idx="10">
                  <c:v>871</c:v>
                </c:pt>
                <c:pt idx="11">
                  <c:v>#N/A</c:v>
                </c:pt>
                <c:pt idx="12">
                  <c:v>#N/A</c:v>
                </c:pt>
                <c:pt idx="13">
                  <c:v>867</c:v>
                </c:pt>
                <c:pt idx="14">
                  <c:v>#N/A</c:v>
                </c:pt>
              </c:numCache>
            </c:numRef>
          </c:val>
          <c:smooth val="0"/>
          <c:extLst>
            <c:ext xmlns:c16="http://schemas.microsoft.com/office/drawing/2014/chart" uri="{C3380CC4-5D6E-409C-BE32-E72D297353CC}">
              <c16:uniqueId val="{00000008-A37D-45D1-8772-9B4A388634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18442</c:v>
                </c:pt>
                <c:pt idx="5">
                  <c:v>18161</c:v>
                </c:pt>
                <c:pt idx="8">
                  <c:v>18301</c:v>
                </c:pt>
                <c:pt idx="11">
                  <c:v>18061</c:v>
                </c:pt>
                <c:pt idx="14">
                  <c:v>17806</c:v>
                </c:pt>
              </c:numCache>
            </c:numRef>
          </c:val>
          <c:extLst>
            <c:ext xmlns:c16="http://schemas.microsoft.com/office/drawing/2014/chart" uri="{C3380CC4-5D6E-409C-BE32-E72D297353CC}">
              <c16:uniqueId val="{00000000-B20E-4C78-BBE1-60415D26D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514</c:v>
                </c:pt>
                <c:pt idx="5">
                  <c:v>455</c:v>
                </c:pt>
                <c:pt idx="8">
                  <c:v>376</c:v>
                </c:pt>
                <c:pt idx="11">
                  <c:v>295</c:v>
                </c:pt>
                <c:pt idx="14">
                  <c:v>221</c:v>
                </c:pt>
              </c:numCache>
            </c:numRef>
          </c:val>
          <c:extLst>
            <c:ext xmlns:c16="http://schemas.microsoft.com/office/drawing/2014/chart" uri="{C3380CC4-5D6E-409C-BE32-E72D297353CC}">
              <c16:uniqueId val="{00000001-B20E-4C78-BBE1-60415D26D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7397</c:v>
                </c:pt>
                <c:pt idx="5">
                  <c:v>7437</c:v>
                </c:pt>
                <c:pt idx="8">
                  <c:v>7591</c:v>
                </c:pt>
                <c:pt idx="11">
                  <c:v>7787</c:v>
                </c:pt>
                <c:pt idx="14">
                  <c:v>8342</c:v>
                </c:pt>
              </c:numCache>
            </c:numRef>
          </c:val>
          <c:extLst>
            <c:ext xmlns:c16="http://schemas.microsoft.com/office/drawing/2014/chart" uri="{C3380CC4-5D6E-409C-BE32-E72D297353CC}">
              <c16:uniqueId val="{00000002-B20E-4C78-BBE1-60415D26D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0E-4C78-BBE1-60415D26D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0E-4C78-BBE1-60415D26D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0E-4C78-BBE1-60415D26D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1652</c:v>
                </c:pt>
                <c:pt idx="3">
                  <c:v>1606</c:v>
                </c:pt>
                <c:pt idx="6">
                  <c:v>1629</c:v>
                </c:pt>
                <c:pt idx="9">
                  <c:v>1645</c:v>
                </c:pt>
                <c:pt idx="12">
                  <c:v>1657</c:v>
                </c:pt>
              </c:numCache>
            </c:numRef>
          </c:val>
          <c:extLst>
            <c:ext xmlns:c16="http://schemas.microsoft.com/office/drawing/2014/chart" uri="{C3380CC4-5D6E-409C-BE32-E72D297353CC}">
              <c16:uniqueId val="{00000006-B20E-4C78-BBE1-60415D26D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202</c:v>
                </c:pt>
                <c:pt idx="3">
                  <c:v>161</c:v>
                </c:pt>
                <c:pt idx="6">
                  <c:v>130</c:v>
                </c:pt>
                <c:pt idx="9">
                  <c:v>105</c:v>
                </c:pt>
                <c:pt idx="12">
                  <c:v>102</c:v>
                </c:pt>
              </c:numCache>
            </c:numRef>
          </c:val>
          <c:extLst>
            <c:ext xmlns:c16="http://schemas.microsoft.com/office/drawing/2014/chart" uri="{C3380CC4-5D6E-409C-BE32-E72D297353CC}">
              <c16:uniqueId val="{00000007-B20E-4C78-BBE1-60415D26D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11169</c:v>
                </c:pt>
                <c:pt idx="3">
                  <c:v>11109</c:v>
                </c:pt>
                <c:pt idx="6">
                  <c:v>11563</c:v>
                </c:pt>
                <c:pt idx="9">
                  <c:v>11404</c:v>
                </c:pt>
                <c:pt idx="12">
                  <c:v>11074</c:v>
                </c:pt>
              </c:numCache>
            </c:numRef>
          </c:val>
          <c:extLst>
            <c:ext xmlns:c16="http://schemas.microsoft.com/office/drawing/2014/chart" uri="{C3380CC4-5D6E-409C-BE32-E72D297353CC}">
              <c16:uniqueId val="{00000008-B20E-4C78-BBE1-60415D26D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0E-4C78-BBE1-60415D26D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16624</c:v>
                </c:pt>
                <c:pt idx="3">
                  <c:v>16452</c:v>
                </c:pt>
                <c:pt idx="6">
                  <c:v>16538</c:v>
                </c:pt>
                <c:pt idx="9">
                  <c:v>16031</c:v>
                </c:pt>
                <c:pt idx="12">
                  <c:v>15494</c:v>
                </c:pt>
              </c:numCache>
            </c:numRef>
          </c:val>
          <c:extLst>
            <c:ext xmlns:c16="http://schemas.microsoft.com/office/drawing/2014/chart" uri="{C3380CC4-5D6E-409C-BE32-E72D297353CC}">
              <c16:uniqueId val="{0000000A-B20E-4C78-BBE1-60415D26D04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3294</c:v>
                </c:pt>
                <c:pt idx="2">
                  <c:v>#N/A</c:v>
                </c:pt>
                <c:pt idx="3">
                  <c:v>#N/A</c:v>
                </c:pt>
                <c:pt idx="4">
                  <c:v>3274</c:v>
                </c:pt>
                <c:pt idx="5">
                  <c:v>#N/A</c:v>
                </c:pt>
                <c:pt idx="6">
                  <c:v>#N/A</c:v>
                </c:pt>
                <c:pt idx="7">
                  <c:v>3593</c:v>
                </c:pt>
                <c:pt idx="8">
                  <c:v>#N/A</c:v>
                </c:pt>
                <c:pt idx="9">
                  <c:v>#N/A</c:v>
                </c:pt>
                <c:pt idx="10">
                  <c:v>3042</c:v>
                </c:pt>
                <c:pt idx="11">
                  <c:v>#N/A</c:v>
                </c:pt>
                <c:pt idx="12">
                  <c:v>#N/A</c:v>
                </c:pt>
                <c:pt idx="13">
                  <c:v>1958</c:v>
                </c:pt>
                <c:pt idx="14">
                  <c:v>#N/A</c:v>
                </c:pt>
              </c:numCache>
            </c:numRef>
          </c:val>
          <c:smooth val="0"/>
          <c:extLst>
            <c:ext xmlns:c16="http://schemas.microsoft.com/office/drawing/2014/chart" uri="{C3380CC4-5D6E-409C-BE32-E72D297353CC}">
              <c16:uniqueId val="{0000000B-B20E-4C78-BBE1-60415D26D0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5900</c:v>
                </c:pt>
                <c:pt idx="1">
                  <c:v>6104</c:v>
                </c:pt>
                <c:pt idx="2">
                  <c:v>6375</c:v>
                </c:pt>
              </c:numCache>
            </c:numRef>
          </c:val>
          <c:extLst>
            <c:ext xmlns:c16="http://schemas.microsoft.com/office/drawing/2014/chart" uri="{C3380CC4-5D6E-409C-BE32-E72D297353CC}">
              <c16:uniqueId val="{00000000-92C9-4257-94B7-28F9E86666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659</c:v>
                </c:pt>
                <c:pt idx="1">
                  <c:v>532</c:v>
                </c:pt>
                <c:pt idx="2">
                  <c:v>612</c:v>
                </c:pt>
              </c:numCache>
            </c:numRef>
          </c:val>
          <c:extLst>
            <c:ext xmlns:c16="http://schemas.microsoft.com/office/drawing/2014/chart" uri="{C3380CC4-5D6E-409C-BE32-E72D297353CC}">
              <c16:uniqueId val="{00000001-92C9-4257-94B7-28F9E86666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1868</c:v>
                </c:pt>
                <c:pt idx="1">
                  <c:v>1868</c:v>
                </c:pt>
                <c:pt idx="2">
                  <c:v>1908</c:v>
                </c:pt>
              </c:numCache>
            </c:numRef>
          </c:val>
          <c:extLst>
            <c:ext xmlns:c16="http://schemas.microsoft.com/office/drawing/2014/chart" uri="{C3380CC4-5D6E-409C-BE32-E72D297353CC}">
              <c16:uniqueId val="{00000002-92C9-4257-94B7-28F9E86666F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{FDAF430F-C938-4206-8A60-ADFC5BFED831}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913-4BA5-AEB9-8BBC2387A1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{8D1F25B3-5AAE-4D1E-B66F-DD6A965C1FF8}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13-4BA5-AEB9-8BBC2387A1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{1974C2E3-5ED3-4B1B-98AF-38ACC3F37A3A}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13-4BA5-AEB9-8BBC2387A1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{A59FF5D8-B80E-4894-8904-38BC914D7EDB}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13-4BA5-AEB9-8BBC2387A1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{9C12E9DB-DF31-4FBB-9F97-725303AFB723}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13-4BA5-AEB9-8BBC2387A1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{166600E6-6645-4848-A569-E843BE1CE030}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913-4BA5-AEB9-8BBC2387A1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{BCF83295-81B1-4524-9B54-7C0A76A9FD85}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913-4BA5-AEB9-8BBC2387A1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{76DC4743-86DB-4F4D-A8DE-2BA8FC7D60BE}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913-4BA5-AEB9-8BBC2387A1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{329ACF71-6511-44BE-B59A-600C3A7D9336}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913-4BA5-AEB9-8BBC2387A1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61.3</c:v>
                </c:pt>
                <c:pt idx="16">
                  <c:v>62.8</c:v>
                </c:pt>
                <c:pt idx="24">
                  <c:v>64.599999999999994</c:v>
                </c:pt>
                <c:pt idx="32">
                  <c:v>66.2</c:v>
                </c:pt>
              </c:numCache>
            </c:numRef>
          </c:xVal>
          <c:yVal>
            <c:numRef>
              <c:f>公会計指標分析・財政指標組合せ分析表!$BP$51:$DC$51</c:f>
              <c:numCache>
                <c:formatCode>#,##0.0;"▲ "#,##0.0</c:formatCode>
                <c:ptCount val="40"/>
                <c:pt idx="0">
                  <c:v>45.7</c:v>
                </c:pt>
                <c:pt idx="8">
                  <c:v>47</c:v>
                </c:pt>
                <c:pt idx="16">
                  <c:v>51.2</c:v>
                </c:pt>
                <c:pt idx="24">
                  <c:v>43.6</c:v>
                </c:pt>
                <c:pt idx="32">
                  <c:v>27.1</c:v>
                </c:pt>
              </c:numCache>
            </c:numRef>
          </c:yVal>
          <c:smooth val="0"/>
          <c:extLst>
            <c:ext xmlns:c16="http://schemas.microsoft.com/office/drawing/2014/chart" uri="{C3380CC4-5D6E-409C-BE32-E72D297353CC}">
              <c16:uniqueId val="{00000009-2913-4BA5-AEB9-8BBC2387A1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{9F3E0E07-F52B-4DD8-9BDF-0FB93CC70329}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913-4BA5-AEB9-8BBC2387A1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{7419CB0E-215F-44BF-AD3E-7C750E33F9E7}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13-4BA5-AEB9-8BBC2387A1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{5E105286-643C-447F-8EF3-7DC76B87B165}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13-4BA5-AEB9-8BBC2387A1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{7CE97A02-0CC4-430E-B636-583F32B7B8AC}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13-4BA5-AEB9-8BBC2387A1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{7DC123DD-9F7C-4F55-A3E7-3BA869CC8BAB}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13-4BA5-AEB9-8BBC2387A1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{544D724D-CD79-48DA-9FEB-E5FACC471399}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913-4BA5-AEB9-8BBC2387A1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{CBDEE004-8E54-4F41-A22C-6EA8C01847E4}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913-4BA5-AEB9-8BBC2387A1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{4C70DD70-8E5A-4969-8D2F-887903EFED2A}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913-4BA5-AEB9-8BBC2387A1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{253AA8D9-D1E0-41DF-91C5-11679C6E1F53}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913-4BA5-AEB9-8BBC2387A1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67</c:v>
                </c:pt>
              </c:numCache>
            </c:numRef>
          </c:xVal>
          <c:yVal>
            <c:numRef>
              <c:f>公会計指標分析・財政指標組合せ分析表!$BP$55:$DC$55</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2913-4BA5-AEB9-8BBC2387A198}"/>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7918271506335684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{8E53E259-119D-4E71-A72D-8A757AE914ED}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7A4-4FBD-A25B-8AB61AA89F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{BB9690BD-1589-4D72-9EFD-B4D44838302C}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A4-4FBD-A25B-8AB61AA89F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{D36670DB-97A6-4F60-BF79-6C854A50FD1E}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A4-4FBD-A25B-8AB61AA89F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{AE80281B-B6EF-41C5-84D4-D152C50A9A83}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A4-4FBD-A25B-8AB61AA89F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{5A29CBDF-4624-44B6-8C0E-572F21BF85E9}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A4-4FBD-A25B-8AB61AA89F93}"/>
                </c:ext>
              </c:extLst>
            </c:dLbl>
            <c:dLbl>
              <c:idx val="8"/>
              <c:layout>
                <c:manualLayout>
                  <c:x val="0"/>
                  <c:y val="8.7918271506334886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{B0F1D7ED-CA44-4A88-B159-33BE94D463E8}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7A4-4FBD-A25B-8AB61AA89F9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{F25F092D-A97A-42B4-A4B3-537039DA5E9C}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7A4-4FBD-A25B-8AB61AA89F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{C9F78570-4212-4759-A001-A88178670E05}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7A4-4FBD-A25B-8AB61AA89F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{AB829DF4-3B9B-408F-9B8D-8090A2391A2C}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7A4-4FBD-A25B-8AB61AA89F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11.4</c:v>
                </c:pt>
                <c:pt idx="16">
                  <c:v>11.7</c:v>
                </c:pt>
                <c:pt idx="24">
                  <c:v>12</c:v>
                </c:pt>
                <c:pt idx="32">
                  <c:v>12.2</c:v>
                </c:pt>
              </c:numCache>
            </c:numRef>
          </c:xVal>
          <c:yVal>
            <c:numRef>
              <c:f>公会計指標分析・財政指標組合せ分析表!$BP$73:$DC$73</c:f>
              <c:numCache>
                <c:formatCode>#,##0.0;"▲ "#,##0.0</c:formatCode>
                <c:ptCount val="40"/>
                <c:pt idx="0">
                  <c:v>45.7</c:v>
                </c:pt>
                <c:pt idx="8">
                  <c:v>47</c:v>
                </c:pt>
                <c:pt idx="16">
                  <c:v>51.2</c:v>
                </c:pt>
                <c:pt idx="24">
                  <c:v>43.6</c:v>
                </c:pt>
                <c:pt idx="32">
                  <c:v>27.1</c:v>
                </c:pt>
              </c:numCache>
            </c:numRef>
          </c:yVal>
          <c:smooth val="0"/>
          <c:extLst>
            <c:ext xmlns:c16="http://schemas.microsoft.com/office/drawing/2014/chart" uri="{C3380CC4-5D6E-409C-BE32-E72D297353CC}">
              <c16:uniqueId val="{00000009-B7A4-4FBD-A25B-8AB61AA89F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7.977905441921986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{406B15B0-DAD6-43D7-A5C6-A50B20ECFCA1}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7A4-4FBD-A25B-8AB61AA89F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{96F69036-E12B-4399-816E-0E5EEACC4270}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A4-4FBD-A25B-8AB61AA89F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{19DAD830-788C-45E7-A6DC-4E3FDDEA2F8B}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A4-4FBD-A25B-8AB61AA89F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{53FDD6AF-B8B2-4C77-8620-7E1E9FF23E30}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A4-4FBD-A25B-8AB61AA89F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{4273286E-9F82-4857-AF66-0E9132E3CA42}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A4-4FBD-A25B-8AB61AA89F93}"/>
                </c:ext>
              </c:extLst>
            </c:dLbl>
            <c:dLbl>
              <c:idx val="8"/>
              <c:layout>
                <c:manualLayout>
                  <c:x val="-2.6710997734770581E-2"/>
                  <c:y val="-7.1097850753506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{A54B86C5-1802-42D4-9DE6-C28817FC0B55}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7A4-4FBD-A25B-8AB61AA89F93}"/>
                </c:ext>
              </c:extLst>
            </c:dLbl>
            <c:dLbl>
              <c:idx val="16"/>
              <c:layout>
                <c:manualLayout>
                  <c:x val="-3.1570342725075584E-2"/>
                  <c:y val="-3.637303609065511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{27AA4BD5-8AC3-4841-8A2E-5BDC7C56636A}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7A4-4FBD-A25B-8AB61AA89F9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{F5B881E8-16FE-4315-BFF3-DD20F1749981}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7A4-4FBD-A25B-8AB61AA89F9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{DF672138-D1AF-4BAE-BF69-ABE6C4E1F5EF}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7A4-4FBD-A25B-8AB61AA89F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9.5</c:v>
                </c:pt>
              </c:numCache>
            </c:numRef>
          </c:xVal>
          <c:yVal>
            <c:numRef>
              <c:f>公会計指標分析・財政指標組合せ分析表!$BP$77:$DC$77</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B7A4-4FBD-A25B-8AB61AA89F93}"/>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元利償還金については減少傾向であるが、公営企業債の元利償還金に対する繰入金が下水道事業の元利償還の開始により増加傾向にある。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今後とも、緊急度・住民ニーズを的確に把握した事業の選択を行い、新規発行地方債の抑制に努める。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将来負担額は、地方債残高の減少等により減少傾向であり、充当可能財源についてもほぼ横ばいで推移していることから、将来負担比率の分子も減少傾向となっている。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早期健全化基準未満であるが、今後も普通交付税の減少が見込まれることから、後世への負担を軽減するよう交付税算入率の低い地方債発行の抑制に努める。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山口県周防大島町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・財政調整基金については、271百万円の増、その他特定目的基金については、主にふるさと寄附金制度によるふるさと応援基金の額が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増額し基金全体では、390百万円の増となった。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・基金の使途の明確化を図り、計画的に積立を行う。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・合併地域振興基金：合併に伴う町民の連携の強化及び地域振興を図る事業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・まち・ひと・しごと創生基金：住民の個性豊かな地域づくりの取り組みや地域の多様な資源の活用事業の促進、充実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・ふるさと応援基金：ふるさと寄附金の増額により前年度と比較すると45百万円の増額となった。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・ちびっ子医療費助成事業基金、福祉医療費一部負担金助成事業基金等は、今後も引き続き助成を行うため、積立を行う予定。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・人口の減少による交付税・税収の減少を見込み将来の財政需要に備えるため。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・人口の減少に伴い、交付税・税収ともに減収する見込であるため、将来の財政需要に備えて積立を行う。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・普通交付税追加交付の臨時財政対策債分の前倒し措置を受け積立を行った。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・繰り上げ償還等に備えて計画的に積立を行う。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E1D781-A716-4183-B889-7ACDD751D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7FB49E-03D2-4F48-99DA-6FF081784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2E1808-9458-45D4-8C64-C423D2152C8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6C82D0-1CAC-42EA-86C9-7581CE0AF9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D778950-BD7A-4505-B1BC-B9D0BCD30CC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25229A8-6F56-44E7-AC57-20B4FC7DB76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0639F8-C6D5-4023-BCCC-A8F1EA1443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0FD3E9-B46B-4DDC-85FF-38D17F231B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4ADF72E-A9F1-40A2-9D11-8551377BDD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12C3B6-E2C3-4188-860A-764B1D990E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50BF0C6-D518-41AA-B950-5FF9AF49D2A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332BA3D-50E7-41C8-B540-DBCBB8D556B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
14,706
138.09
15,264,930
14,371,133
808,325
9,152,843
15,493,536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1A583BD-334C-4703-9F70-273DBA46CA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656030-58FA-40D3-86E0-C7DD8B7C7D0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A53051-2C89-4F63-BFD9-EE6B010BA9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1081A5F-DB53-45E2-9EB0-1DDFFFBBADC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3A2188B-0CD4-4E73-9B92-7644F0759E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E3A204C-B6E8-44A3-AE55-F7148F72BF4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31C1B17-36BB-41C1-AC07-69B6971C99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76DD0F3-26D2-4CF4-949D-6138C85557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0A1DE8-4F2B-4D13-B45A-5D59CF5FE85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F18071-B4EF-4BD3-B569-35A4E26FF5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A2FC360-2D3B-43A4-9797-6FCE4BDB49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269AC58-9FE9-4DD9-AF82-778CB34072E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3DB5AFE-19DB-4002-A98E-6D914BBA01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5A9830B-0D6C-46B6-811B-DF740622AA5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5522514-E2A0-4226-ACD2-0C1F1B494A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F1D05CC-BDA4-41E4-9EC5-6EE8105D086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5AE65DA-471D-4820-A4AD-4C74666942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F054042-E057-44EA-9359-FEBA806D78C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F24E86C-F4A2-4870-846A-7AAC0B46171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D620CA4-2728-49F3-A336-99FE7501001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544A07F-3845-4790-AF0E-65ADDA3E58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64C876-CED0-46B9-91AE-90959EE921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2B27FF0-352B-4A55-968A-858A8495BDB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08A1675-3B3A-4ACE-BF1F-1210E261289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FAF1752-F732-48FE-933E-BAB541DD46E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3CE8C4C-4E74-4007-8551-BB274B1BB2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F32C0C6-05D9-4EB1-BDFD-1671BD9C13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F78DBC5-FF7E-47A0-A707-1C6EC0177C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D9FF7D-B944-45D6-AA35-A6C8E56C79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0DCBFCE-836B-4D24-9046-4941A37B45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8D8771E-A427-46EA-8E71-C32534D833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6FC27FA-B7E6-4AA9-90CF-6FBB0C6FFF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532DED3-4989-4C3C-AF18-580F75EC4D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5C9041C-829F-41AA-B921-2C15FF84EC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0FE9F25-1A62-4FC0-AAAF-58CB0EB02C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年代の高度経済成長期に建設された多くの公共施設が、築年数の経過による老朽化で改築や大規模な改修が必要な時期を迎えており、更に人口の減少にともない町税収入率も減少しているが、本町では令和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周防大島町公共施設等総合管理計画」の見直しをし、公共施設等の保有や維持管理・大規模改修・建て替え等について中長期的な視点から計画的・効果的に推進し、財政負担の軽減・平準化を図っており、有形固定資産減価償却率が類似団体よりも低くなっている。これからも、中長期的な視点から公共施設等の保有や維持管理・改修・建て替えについて計画的・効果的に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2E331B0-C2F4-442A-A81B-9F408E74BE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D478907-8A1D-44C7-85C3-9EFFFBD08E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1CCB577-268B-4A2E-9255-691688AD014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CC66ADE-D4A7-4C99-8E25-7BDA64C3B76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E100805-EC6A-4A95-AA7F-7D40F94AC6A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8F2E5B5-D64F-4A3F-99A7-E2EC95CF70F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BDCCD45-1F02-4104-9CDB-706DE52AEDE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F737543-3FF0-4FDA-AB78-62B43DA989D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883DA08-B398-4CD8-87A8-C70863F7E27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144221D-1D19-4DE8-B7E4-D9B70BC026E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2789C18E-E44A-460A-BC5E-D9D020F8236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E80D0F6-40E7-4ED8-B7A1-1DB7545FE24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569B290-F8D8-40A4-A201-65F49162CF9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94F486E-EBF2-46D5-A445-D9A5737EAD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1FE856F6-23EF-4F90-AA45-6BB41D676D52}"/>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B5526ACA-BC6D-4128-88B9-06F8A8F71DC5}"/>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A6540976-32A0-4BBF-BBC1-EA3F5B725ADA}"/>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8EE214F3-05AE-40DC-8AB5-1142E6B2080F}"/>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DA75139C-7EA9-455C-8EDA-94C456332378}"/>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667CA03B-B9FB-492A-A589-023FE73440BF}"/>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951FA879-308F-44F5-AD52-E06DA0237B89}"/>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EF596ABE-4555-4774-849F-591CBCC918AD}"/>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135001</xdr:rowOff>
    </xdr:from>
    <xdr:to>
      <xdr:col>15</xdr:col>
      <xdr:colOff>187325</xdr:colOff>
      <xdr:row>27</xdr:row>
      <xdr:rowOff>65151</xdr:rowOff>
    </xdr:to>
    <xdr:sp macro="" textlink="">
      <xdr:nvSpPr>
        <xdr:cNvPr id="71" name="フローチャート: 判断 70">
          <a:extLst>
            <a:ext uri="{FF2B5EF4-FFF2-40B4-BE49-F238E27FC236}">
              <a16:creationId xmlns:a16="http://schemas.microsoft.com/office/drawing/2014/main" id="{0DA13D89-C310-43E9-A661-99705EF34818}"/>
            </a:ext>
          </a:extLst>
        </xdr:cNvPr>
        <xdr:cNvSpPr/>
      </xdr:nvSpPr>
      <xdr:spPr>
        <a:xfrm>
          <a:off x="3238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91821</xdr:rowOff>
    </xdr:from>
    <xdr:to>
      <xdr:col>11</xdr:col>
      <xdr:colOff>187325</xdr:colOff>
      <xdr:row>27</xdr:row>
      <xdr:rowOff>21971</xdr:rowOff>
    </xdr:to>
    <xdr:sp macro="" textlink="">
      <xdr:nvSpPr>
        <xdr:cNvPr id="72" name="フローチャート: 判断 71">
          <a:extLst>
            <a:ext uri="{FF2B5EF4-FFF2-40B4-BE49-F238E27FC236}">
              <a16:creationId xmlns:a16="http://schemas.microsoft.com/office/drawing/2014/main" id="{43DEDF0C-92A8-47E3-BA60-6F03E731298F}"/>
            </a:ext>
          </a:extLst>
        </xdr:cNvPr>
        <xdr:cNvSpPr/>
      </xdr:nvSpPr>
      <xdr:spPr>
        <a:xfrm>
          <a:off x="2476500" y="532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44323</xdr:rowOff>
    </xdr:from>
    <xdr:to>
      <xdr:col>7</xdr:col>
      <xdr:colOff>187325</xdr:colOff>
      <xdr:row>26</xdr:row>
      <xdr:rowOff>145923</xdr:rowOff>
    </xdr:to>
    <xdr:sp macro="" textlink="">
      <xdr:nvSpPr>
        <xdr:cNvPr id="73" name="フローチャート: 判断 72">
          <a:extLst>
            <a:ext uri="{FF2B5EF4-FFF2-40B4-BE49-F238E27FC236}">
              <a16:creationId xmlns:a16="http://schemas.microsoft.com/office/drawing/2014/main" id="{D8C0FC66-27B1-4C67-91D5-8B1838EF8F35}"/>
            </a:ext>
          </a:extLst>
        </xdr:cNvPr>
        <xdr:cNvSpPr/>
      </xdr:nvSpPr>
      <xdr:spPr>
        <a:xfrm>
          <a:off x="1714500" y="52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4558ABB-B274-49D7-870C-CAA71A9E2A7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A8DDAC-EE19-4DD4-A105-5A2E606CCD8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58659D-EC08-49B6-A848-ED3B8A1FE69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38F65B2-93BD-4B3B-81C8-6F82FA351C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0164D0C-AB91-4852-B27D-C1CA5037A9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29591</xdr:rowOff>
    </xdr:from>
    <xdr:to>
      <xdr:col>23</xdr:col>
      <xdr:colOff>136525</xdr:colOff>
      <xdr:row>28</xdr:row>
      <xdr:rowOff>131191</xdr:rowOff>
    </xdr:to>
    <xdr:sp macro="" textlink="">
      <xdr:nvSpPr>
        <xdr:cNvPr id="79" name="楕円 78">
          <a:extLst>
            <a:ext uri="{FF2B5EF4-FFF2-40B4-BE49-F238E27FC236}">
              <a16:creationId xmlns:a16="http://schemas.microsoft.com/office/drawing/2014/main" id="{6D971371-9A78-4DD9-B938-A57CB199FAE0}"/>
            </a:ext>
          </a:extLst>
        </xdr:cNvPr>
        <xdr:cNvSpPr/>
      </xdr:nvSpPr>
      <xdr:spPr>
        <a:xfrm>
          <a:off x="47117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52468</xdr:rowOff>
    </xdr:from>
    <xdr:ext cx="405111" cy="259045"/>
    <xdr:sp macro="" textlink="">
      <xdr:nvSpPr>
        <xdr:cNvPr id="80" name="有形固定資産減価償却率該当値テキスト">
          <a:extLst>
            <a:ext uri="{FF2B5EF4-FFF2-40B4-BE49-F238E27FC236}">
              <a16:creationId xmlns:a16="http://schemas.microsoft.com/office/drawing/2014/main" id="{8C8BD2C8-B0AF-4781-BD83-565963756616}"/>
            </a:ext>
          </a:extLst>
        </xdr:cNvPr>
        <xdr:cNvSpPr txBox="1"/>
      </xdr:nvSpPr>
      <xdr:spPr>
        <a:xfrm>
          <a:off x="4813300"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81" name="楕円 80">
          <a:extLst>
            <a:ext uri="{FF2B5EF4-FFF2-40B4-BE49-F238E27FC236}">
              <a16:creationId xmlns:a16="http://schemas.microsoft.com/office/drawing/2014/main" id="{A9C52580-EC29-4396-8BAF-2765548E1B7E}"/>
            </a:ext>
          </a:extLst>
        </xdr:cNvPr>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11303</xdr:rowOff>
    </xdr:from>
    <xdr:to>
      <xdr:col>23</xdr:col>
      <xdr:colOff>85725</xdr:colOff>
      <xdr:row>28</xdr:row>
      <xdr:rowOff>80391</xdr:rowOff>
    </xdr:to>
    <xdr:cxnSp macro="">
      <xdr:nvCxnSpPr>
        <xdr:cNvPr id="82" name="直線コネクタ 81">
          <a:extLst>
            <a:ext uri="{FF2B5EF4-FFF2-40B4-BE49-F238E27FC236}">
              <a16:creationId xmlns:a16="http://schemas.microsoft.com/office/drawing/2014/main" id="{2BB39004-CA7D-4E52-B1E7-B14769168938}"/>
            </a:ext>
          </a:extLst>
        </xdr:cNvPr>
        <xdr:cNvCxnSpPr/>
      </xdr:nvCxnSpPr>
      <xdr:spPr>
        <a:xfrm>
          <a:off x="4051300" y="558342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3" name="楕円 82">
          <a:extLst>
            <a:ext uri="{FF2B5EF4-FFF2-40B4-BE49-F238E27FC236}">
              <a16:creationId xmlns:a16="http://schemas.microsoft.com/office/drawing/2014/main" id="{6FF0A45A-FA16-4D98-98F6-C21F534F2A61}"/>
            </a:ext>
          </a:extLst>
        </xdr:cNvPr>
        <xdr:cNvSpPr/>
      </xdr:nvSpPr>
      <xdr:spPr>
        <a:xfrm>
          <a:off x="3238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28</xdr:row>
      <xdr:rowOff>11303</xdr:rowOff>
    </xdr:to>
    <xdr:cxnSp macro="">
      <xdr:nvCxnSpPr>
        <xdr:cNvPr id="84" name="直線コネクタ 83">
          <a:extLst>
            <a:ext uri="{FF2B5EF4-FFF2-40B4-BE49-F238E27FC236}">
              <a16:creationId xmlns:a16="http://schemas.microsoft.com/office/drawing/2014/main" id="{F457C525-8A37-4AF8-A155-08834EB9F83C}"/>
            </a:ext>
          </a:extLst>
        </xdr:cNvPr>
        <xdr:cNvCxnSpPr/>
      </xdr:nvCxnSpPr>
      <xdr:spPr>
        <a:xfrm>
          <a:off x="3289300" y="550570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160909</xdr:rowOff>
    </xdr:from>
    <xdr:to>
      <xdr:col>11</xdr:col>
      <xdr:colOff>187325</xdr:colOff>
      <xdr:row>27</xdr:row>
      <xdr:rowOff>91059</xdr:rowOff>
    </xdr:to>
    <xdr:sp macro="" textlink="">
      <xdr:nvSpPr>
        <xdr:cNvPr id="85" name="楕円 84">
          <a:extLst>
            <a:ext uri="{FF2B5EF4-FFF2-40B4-BE49-F238E27FC236}">
              <a16:creationId xmlns:a16="http://schemas.microsoft.com/office/drawing/2014/main" id="{70B72C04-29BE-4D0C-8DA7-1C1E53AE254C}"/>
            </a:ext>
          </a:extLst>
        </xdr:cNvPr>
        <xdr:cNvSpPr/>
      </xdr:nvSpPr>
      <xdr:spPr>
        <a:xfrm>
          <a:off x="2476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40259</xdr:rowOff>
    </xdr:from>
    <xdr:to>
      <xdr:col>15</xdr:col>
      <xdr:colOff>136525</xdr:colOff>
      <xdr:row>27</xdr:row>
      <xdr:rowOff>105029</xdr:rowOff>
    </xdr:to>
    <xdr:cxnSp macro="">
      <xdr:nvCxnSpPr>
        <xdr:cNvPr id="86" name="直線コネクタ 85">
          <a:extLst>
            <a:ext uri="{FF2B5EF4-FFF2-40B4-BE49-F238E27FC236}">
              <a16:creationId xmlns:a16="http://schemas.microsoft.com/office/drawing/2014/main" id="{02BCC5CE-BA08-4D54-94A2-BD81140B2E06}"/>
            </a:ext>
          </a:extLst>
        </xdr:cNvPr>
        <xdr:cNvCxnSpPr/>
      </xdr:nvCxnSpPr>
      <xdr:spPr>
        <a:xfrm>
          <a:off x="2527300" y="544093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96139</xdr:rowOff>
    </xdr:from>
    <xdr:to>
      <xdr:col>7</xdr:col>
      <xdr:colOff>187325</xdr:colOff>
      <xdr:row>27</xdr:row>
      <xdr:rowOff>26289</xdr:rowOff>
    </xdr:to>
    <xdr:sp macro="" textlink="">
      <xdr:nvSpPr>
        <xdr:cNvPr id="87" name="楕円 86">
          <a:extLst>
            <a:ext uri="{FF2B5EF4-FFF2-40B4-BE49-F238E27FC236}">
              <a16:creationId xmlns:a16="http://schemas.microsoft.com/office/drawing/2014/main" id="{D7F1119F-F2A4-4FB6-B135-750E440C4253}"/>
            </a:ext>
          </a:extLst>
        </xdr:cNvPr>
        <xdr:cNvSpPr/>
      </xdr:nvSpPr>
      <xdr:spPr>
        <a:xfrm>
          <a:off x="1714500" y="53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146939</xdr:rowOff>
    </xdr:from>
    <xdr:to>
      <xdr:col>11</xdr:col>
      <xdr:colOff>136525</xdr:colOff>
      <xdr:row>27</xdr:row>
      <xdr:rowOff>40259</xdr:rowOff>
    </xdr:to>
    <xdr:cxnSp macro="">
      <xdr:nvCxnSpPr>
        <xdr:cNvPr id="88" name="直線コネクタ 87">
          <a:extLst>
            <a:ext uri="{FF2B5EF4-FFF2-40B4-BE49-F238E27FC236}">
              <a16:creationId xmlns:a16="http://schemas.microsoft.com/office/drawing/2014/main" id="{BF60436D-AE09-4AE5-8C84-5E920FAF1F5F}"/>
            </a:ext>
          </a:extLst>
        </xdr:cNvPr>
        <xdr:cNvCxnSpPr/>
      </xdr:nvCxnSpPr>
      <xdr:spPr>
        <a:xfrm>
          <a:off x="1765300" y="537616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89" name="n_1aveValue有形固定資産減価償却率">
          <a:extLst>
            <a:ext uri="{FF2B5EF4-FFF2-40B4-BE49-F238E27FC236}">
              <a16:creationId xmlns:a16="http://schemas.microsoft.com/office/drawing/2014/main" id="{C9D5823F-E4A1-4429-AB51-2311C68C4ECD}"/>
            </a:ext>
          </a:extLst>
        </xdr:cNvPr>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81678</xdr:rowOff>
    </xdr:from>
    <xdr:ext cx="405111" cy="259045"/>
    <xdr:sp macro="" textlink="">
      <xdr:nvSpPr>
        <xdr:cNvPr id="90" name="n_2aveValue有形固定資産減価償却率">
          <a:extLst>
            <a:ext uri="{FF2B5EF4-FFF2-40B4-BE49-F238E27FC236}">
              <a16:creationId xmlns:a16="http://schemas.microsoft.com/office/drawing/2014/main" id="{E7989EF3-B8FB-49BF-94F8-6DCB8EA08D43}"/>
            </a:ext>
          </a:extLst>
        </xdr:cNvPr>
        <xdr:cNvSpPr txBox="1"/>
      </xdr:nvSpPr>
      <xdr:spPr>
        <a:xfrm>
          <a:off x="3086744" y="51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38498</xdr:rowOff>
    </xdr:from>
    <xdr:ext cx="405111" cy="259045"/>
    <xdr:sp macro="" textlink="">
      <xdr:nvSpPr>
        <xdr:cNvPr id="91" name="n_3aveValue有形固定資産減価償却率">
          <a:extLst>
            <a:ext uri="{FF2B5EF4-FFF2-40B4-BE49-F238E27FC236}">
              <a16:creationId xmlns:a16="http://schemas.microsoft.com/office/drawing/2014/main" id="{D5375699-6152-4578-A5D2-5CB278F1B014}"/>
            </a:ext>
          </a:extLst>
        </xdr:cNvPr>
        <xdr:cNvSpPr txBox="1"/>
      </xdr:nvSpPr>
      <xdr:spPr>
        <a:xfrm>
          <a:off x="2324744"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162450</xdr:rowOff>
    </xdr:from>
    <xdr:ext cx="405111" cy="259045"/>
    <xdr:sp macro="" textlink="">
      <xdr:nvSpPr>
        <xdr:cNvPr id="92" name="n_4aveValue有形固定資産減価償却率">
          <a:extLst>
            <a:ext uri="{FF2B5EF4-FFF2-40B4-BE49-F238E27FC236}">
              <a16:creationId xmlns:a16="http://schemas.microsoft.com/office/drawing/2014/main" id="{9B71A58A-3F1B-4D9E-89C0-52D0059EDB59}"/>
            </a:ext>
          </a:extLst>
        </xdr:cNvPr>
        <xdr:cNvSpPr txBox="1"/>
      </xdr:nvSpPr>
      <xdr:spPr>
        <a:xfrm>
          <a:off x="1562744" y="50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53230</xdr:rowOff>
    </xdr:from>
    <xdr:ext cx="405111" cy="259045"/>
    <xdr:sp macro="" textlink="">
      <xdr:nvSpPr>
        <xdr:cNvPr id="93" name="n_1mainValue有形固定資産減価償却率">
          <a:extLst>
            <a:ext uri="{FF2B5EF4-FFF2-40B4-BE49-F238E27FC236}">
              <a16:creationId xmlns:a16="http://schemas.microsoft.com/office/drawing/2014/main" id="{DF5D3263-B51B-4124-BE79-3B92180767F1}"/>
            </a:ext>
          </a:extLst>
        </xdr:cNvPr>
        <xdr:cNvSpPr txBox="1"/>
      </xdr:nvSpPr>
      <xdr:spPr>
        <a:xfrm>
          <a:off x="38360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146956</xdr:rowOff>
    </xdr:from>
    <xdr:ext cx="405111" cy="259045"/>
    <xdr:sp macro="" textlink="">
      <xdr:nvSpPr>
        <xdr:cNvPr id="94" name="n_2mainValue有形固定資産減価償却率">
          <a:extLst>
            <a:ext uri="{FF2B5EF4-FFF2-40B4-BE49-F238E27FC236}">
              <a16:creationId xmlns:a16="http://schemas.microsoft.com/office/drawing/2014/main" id="{B82F9ED4-CDB3-42C3-B2B5-5EEEC5013526}"/>
            </a:ext>
          </a:extLst>
        </xdr:cNvPr>
        <xdr:cNvSpPr txBox="1"/>
      </xdr:nvSpPr>
      <xdr:spPr>
        <a:xfrm>
          <a:off x="3086744"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82186</xdr:rowOff>
    </xdr:from>
    <xdr:ext cx="405111" cy="259045"/>
    <xdr:sp macro="" textlink="">
      <xdr:nvSpPr>
        <xdr:cNvPr id="95" name="n_3mainValue有形固定資産減価償却率">
          <a:extLst>
            <a:ext uri="{FF2B5EF4-FFF2-40B4-BE49-F238E27FC236}">
              <a16:creationId xmlns:a16="http://schemas.microsoft.com/office/drawing/2014/main" id="{4E91B53D-036D-4F18-B918-BEF8294B7E50}"/>
            </a:ext>
          </a:extLst>
        </xdr:cNvPr>
        <xdr:cNvSpPr txBox="1"/>
      </xdr:nvSpPr>
      <xdr:spPr>
        <a:xfrm>
          <a:off x="2324744" y="54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17416</xdr:rowOff>
    </xdr:from>
    <xdr:ext cx="405111" cy="259045"/>
    <xdr:sp macro="" textlink="">
      <xdr:nvSpPr>
        <xdr:cNvPr id="96" name="n_4mainValue有形固定資産減価償却率">
          <a:extLst>
            <a:ext uri="{FF2B5EF4-FFF2-40B4-BE49-F238E27FC236}">
              <a16:creationId xmlns:a16="http://schemas.microsoft.com/office/drawing/2014/main" id="{46E51CC2-91CD-4F71-82BD-92F0BA7B9CA0}"/>
            </a:ext>
          </a:extLst>
        </xdr:cNvPr>
        <xdr:cNvSpPr txBox="1"/>
      </xdr:nvSpPr>
      <xdr:spPr>
        <a:xfrm>
          <a:off x="1562744" y="54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D329F65-9277-483E-8487-F924DD6A32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6A10F31-857B-4D42-93F2-0333387B8E5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B22DCED-201E-4943-A306-2A2C5C30E59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90A7A01-01B6-4724-8890-53A3E2DBE0C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60D51A2-3003-466A-A9FC-F59B4D74ACB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BFABF90-BE41-43DC-8116-79A4A7BAF2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00C77DB-252D-4CE6-8831-16C7149DC2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9E6D0E5-2011-4E48-9002-9E298E039A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666AFD4-AFE4-4664-8437-EBBE3C38A8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B385E9F-9883-4CDC-A007-F655EFBEC5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347113C-1A8D-4C29-9F52-4A61926DD52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5F3A7F3B-A196-47C8-BCA2-81BCC9F29B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F00DE1A-E3A8-4E9F-98D0-E5C14C36FCB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合併後、一般会計・公営企業会計ともに合併特例債、過疎対策事業債、公営企業債等の多額の起債を発行してきた。また、四方を海で囲まれた本町の特徴として、合併以前から漁港・港湾に係る事業が多く、比較的地方債残高は多い傾向にある。それに加え普通交付税の減少により、業務収入の減少につながり類似団体に比較し高い数値になっている。ただし、地方債残高については近年元金償還額よりも起債発行額を抑えていることから減少傾向にあり、今後も新規に発行する地方債の抑制を行うなどして地方債残高を圧縮し、負担の軽減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0A882AF-8EB2-4DF8-BEAF-FAC6572CBC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8E695F1-153F-4D20-9F62-892B5205EBD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B483B14-6CB8-4E7F-9290-53E594F2B8A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D86CBF0-461F-44F3-810C-F3EFCC15EED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B06F8C8A-0083-43EB-95DF-C6EEE176244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7C7973A0-BCA0-4344-A9D7-7666D91AA22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CAC658E6-0736-4DC6-AFBF-68F26D6D474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CB5F3235-1ABF-4526-B9E8-1EBC0B8EA84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4B94AEEC-23F6-4739-AC04-2126977D9B4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D522D3A1-3AF8-4822-8427-CE918765078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9F8919EE-E0E9-4D74-AE8A-542DAF9F055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8F8F971-3B40-4593-97B6-EFB6B830189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FE53FFDC-79A3-41D1-8181-72B7DD03B68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4B75EFF-5955-4942-ABBF-4306AA701B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5732DA01-B148-4B00-BA6B-F5DDC0A73D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A8247136-DB6B-4988-B720-A0D07908E47F}"/>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060D12B8-C78A-4EB4-9941-07D0360FC918}"/>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86A490AA-BEDC-4BE0-94A4-49E330CAD4F8}"/>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71EE1AF5-3AB4-442E-8B74-898A15900A8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B4F9577D-A9BF-48A9-8124-2D205D660E5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9B93025B-2551-4515-914E-A704F7C9F9E7}"/>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C910D0B4-3B0E-4F7F-955C-26965FB8F731}"/>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84208012-5FDB-4917-B6F9-8BB314434998}"/>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3" name="フローチャート: 判断 132">
          <a:extLst>
            <a:ext uri="{FF2B5EF4-FFF2-40B4-BE49-F238E27FC236}">
              <a16:creationId xmlns:a16="http://schemas.microsoft.com/office/drawing/2014/main" id="{382A6490-E93B-4C49-91ED-57C84E78AAC9}"/>
            </a:ext>
          </a:extLst>
        </xdr:cNvPr>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34" name="フローチャート: 判断 133">
          <a:extLst>
            <a:ext uri="{FF2B5EF4-FFF2-40B4-BE49-F238E27FC236}">
              <a16:creationId xmlns:a16="http://schemas.microsoft.com/office/drawing/2014/main" id="{DF648F05-3DB6-45BF-B877-BBAA527AE2F1}"/>
            </a:ext>
          </a:extLst>
        </xdr:cNvPr>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35" name="フローチャート: 判断 134">
          <a:extLst>
            <a:ext uri="{FF2B5EF4-FFF2-40B4-BE49-F238E27FC236}">
              <a16:creationId xmlns:a16="http://schemas.microsoft.com/office/drawing/2014/main" id="{EB91FABA-7E87-4805-8587-727805BC2860}"/>
            </a:ext>
          </a:extLst>
        </xdr:cNvPr>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010034B-CEF7-412F-A4CF-2F08C8163F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0F35B56-9259-4C8B-903B-8338CB1E62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122BE7B-5C0D-4984-8288-775096ED2E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009698E-7CF7-45F5-8E7B-5FF3BBAE1C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14094B4-7A5F-4D05-831A-E13070823E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38809</xdr:rowOff>
    </xdr:from>
    <xdr:to>
      <xdr:col>76</xdr:col>
      <xdr:colOff>73025</xdr:colOff>
      <xdr:row>32</xdr:row>
      <xdr:rowOff>140409</xdr:rowOff>
    </xdr:to>
    <xdr:sp macro="" textlink="">
      <xdr:nvSpPr>
        <xdr:cNvPr id="141" name="楕円 140">
          <a:extLst>
            <a:ext uri="{FF2B5EF4-FFF2-40B4-BE49-F238E27FC236}">
              <a16:creationId xmlns:a16="http://schemas.microsoft.com/office/drawing/2014/main" id="{75574AB0-69F6-4FFF-9DE0-48725DC6A1A1}"/>
            </a:ext>
          </a:extLst>
        </xdr:cNvPr>
        <xdr:cNvSpPr/>
      </xdr:nvSpPr>
      <xdr:spPr>
        <a:xfrm>
          <a:off x="14744700" y="62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17236</xdr:rowOff>
    </xdr:from>
    <xdr:ext cx="469744" cy="259045"/>
    <xdr:sp macro="" textlink="">
      <xdr:nvSpPr>
        <xdr:cNvPr id="142" name="債務償還比率該当値テキスト">
          <a:extLst>
            <a:ext uri="{FF2B5EF4-FFF2-40B4-BE49-F238E27FC236}">
              <a16:creationId xmlns:a16="http://schemas.microsoft.com/office/drawing/2014/main" id="{D36D6EE7-33DA-49E2-BF77-4BDDD27E5110}"/>
            </a:ext>
          </a:extLst>
        </xdr:cNvPr>
        <xdr:cNvSpPr txBox="1"/>
      </xdr:nvSpPr>
      <xdr:spPr>
        <a:xfrm>
          <a:off x="14846300" y="62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76962</xdr:rowOff>
    </xdr:from>
    <xdr:to>
      <xdr:col>72</xdr:col>
      <xdr:colOff>123825</xdr:colOff>
      <xdr:row>34</xdr:row>
      <xdr:rowOff>7112</xdr:rowOff>
    </xdr:to>
    <xdr:sp macro="" textlink="">
      <xdr:nvSpPr>
        <xdr:cNvPr id="143" name="楕円 142">
          <a:extLst>
            <a:ext uri="{FF2B5EF4-FFF2-40B4-BE49-F238E27FC236}">
              <a16:creationId xmlns:a16="http://schemas.microsoft.com/office/drawing/2014/main" id="{69015F69-7E93-4BF4-86E1-5FE60334123C}"/>
            </a:ext>
          </a:extLst>
        </xdr:cNvPr>
        <xdr:cNvSpPr/>
      </xdr:nvSpPr>
      <xdr:spPr>
        <a:xfrm>
          <a:off x="140335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89609</xdr:rowOff>
    </xdr:from>
    <xdr:to>
      <xdr:col>76</xdr:col>
      <xdr:colOff>22225</xdr:colOff>
      <xdr:row>33</xdr:row>
      <xdr:rowOff>127762</xdr:rowOff>
    </xdr:to>
    <xdr:cxnSp macro="">
      <xdr:nvCxnSpPr>
        <xdr:cNvPr id="144" name="直線コネクタ 143">
          <a:extLst>
            <a:ext uri="{FF2B5EF4-FFF2-40B4-BE49-F238E27FC236}">
              <a16:creationId xmlns:a16="http://schemas.microsoft.com/office/drawing/2014/main" id="{BE2C4CDE-4934-4708-B3AF-BDBBD015FB5F}"/>
            </a:ext>
          </a:extLst>
        </xdr:cNvPr>
        <xdr:cNvCxnSpPr/>
      </xdr:nvCxnSpPr>
      <xdr:spPr>
        <a:xfrm flipV="1">
          <a:off x="14084300" y="6347534"/>
          <a:ext cx="711200" cy="20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2847</xdr:rowOff>
    </xdr:from>
    <xdr:to>
      <xdr:col>68</xdr:col>
      <xdr:colOff>123825</xdr:colOff>
      <xdr:row>34</xdr:row>
      <xdr:rowOff>104447</xdr:rowOff>
    </xdr:to>
    <xdr:sp macro="" textlink="">
      <xdr:nvSpPr>
        <xdr:cNvPr id="145" name="楕円 144">
          <a:extLst>
            <a:ext uri="{FF2B5EF4-FFF2-40B4-BE49-F238E27FC236}">
              <a16:creationId xmlns:a16="http://schemas.microsoft.com/office/drawing/2014/main" id="{7D4C5F04-D794-4BD9-8532-29986BEFC6A5}"/>
            </a:ext>
          </a:extLst>
        </xdr:cNvPr>
        <xdr:cNvSpPr/>
      </xdr:nvSpPr>
      <xdr:spPr>
        <a:xfrm>
          <a:off x="13271500" y="66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127762</xdr:rowOff>
    </xdr:from>
    <xdr:to>
      <xdr:col>72</xdr:col>
      <xdr:colOff>73025</xdr:colOff>
      <xdr:row>34</xdr:row>
      <xdr:rowOff>53647</xdr:rowOff>
    </xdr:to>
    <xdr:cxnSp macro="">
      <xdr:nvCxnSpPr>
        <xdr:cNvPr id="146" name="直線コネクタ 145">
          <a:extLst>
            <a:ext uri="{FF2B5EF4-FFF2-40B4-BE49-F238E27FC236}">
              <a16:creationId xmlns:a16="http://schemas.microsoft.com/office/drawing/2014/main" id="{A886EAF8-D286-4791-B638-B8FC0616A708}"/>
            </a:ext>
          </a:extLst>
        </xdr:cNvPr>
        <xdr:cNvCxnSpPr/>
      </xdr:nvCxnSpPr>
      <xdr:spPr>
        <a:xfrm flipV="1">
          <a:off x="13322300" y="6557137"/>
          <a:ext cx="762000" cy="9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131117</xdr:rowOff>
    </xdr:from>
    <xdr:to>
      <xdr:col>64</xdr:col>
      <xdr:colOff>123825</xdr:colOff>
      <xdr:row>34</xdr:row>
      <xdr:rowOff>61267</xdr:rowOff>
    </xdr:to>
    <xdr:sp macro="" textlink="">
      <xdr:nvSpPr>
        <xdr:cNvPr id="147" name="楕円 146">
          <a:extLst>
            <a:ext uri="{FF2B5EF4-FFF2-40B4-BE49-F238E27FC236}">
              <a16:creationId xmlns:a16="http://schemas.microsoft.com/office/drawing/2014/main" id="{5AB47F96-26D5-4F2C-B866-1D6324E4B0FA}"/>
            </a:ext>
          </a:extLst>
        </xdr:cNvPr>
        <xdr:cNvSpPr/>
      </xdr:nvSpPr>
      <xdr:spPr>
        <a:xfrm>
          <a:off x="12509500" y="65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10467</xdr:rowOff>
    </xdr:from>
    <xdr:to>
      <xdr:col>68</xdr:col>
      <xdr:colOff>73025</xdr:colOff>
      <xdr:row>34</xdr:row>
      <xdr:rowOff>53647</xdr:rowOff>
    </xdr:to>
    <xdr:cxnSp macro="">
      <xdr:nvCxnSpPr>
        <xdr:cNvPr id="148" name="直線コネクタ 147">
          <a:extLst>
            <a:ext uri="{FF2B5EF4-FFF2-40B4-BE49-F238E27FC236}">
              <a16:creationId xmlns:a16="http://schemas.microsoft.com/office/drawing/2014/main" id="{EF35D6AE-801B-4386-9911-D08D4995C27D}"/>
            </a:ext>
          </a:extLst>
        </xdr:cNvPr>
        <xdr:cNvCxnSpPr/>
      </xdr:nvCxnSpPr>
      <xdr:spPr>
        <a:xfrm>
          <a:off x="12560300" y="66112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105029</xdr:rowOff>
    </xdr:from>
    <xdr:to>
      <xdr:col>60</xdr:col>
      <xdr:colOff>123825</xdr:colOff>
      <xdr:row>34</xdr:row>
      <xdr:rowOff>35179</xdr:rowOff>
    </xdr:to>
    <xdr:sp macro="" textlink="">
      <xdr:nvSpPr>
        <xdr:cNvPr id="149" name="楕円 148">
          <a:extLst>
            <a:ext uri="{FF2B5EF4-FFF2-40B4-BE49-F238E27FC236}">
              <a16:creationId xmlns:a16="http://schemas.microsoft.com/office/drawing/2014/main" id="{6D16F33C-EEB5-450A-B5DF-5DD17B713BAD}"/>
            </a:ext>
          </a:extLst>
        </xdr:cNvPr>
        <xdr:cNvSpPr/>
      </xdr:nvSpPr>
      <xdr:spPr>
        <a:xfrm>
          <a:off x="11747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155829</xdr:rowOff>
    </xdr:from>
    <xdr:to>
      <xdr:col>64</xdr:col>
      <xdr:colOff>73025</xdr:colOff>
      <xdr:row>34</xdr:row>
      <xdr:rowOff>10467</xdr:rowOff>
    </xdr:to>
    <xdr:cxnSp macro="">
      <xdr:nvCxnSpPr>
        <xdr:cNvPr id="150" name="直線コネクタ 149">
          <a:extLst>
            <a:ext uri="{FF2B5EF4-FFF2-40B4-BE49-F238E27FC236}">
              <a16:creationId xmlns:a16="http://schemas.microsoft.com/office/drawing/2014/main" id="{966F2141-4305-4920-9F0C-5B8ECD9F99F1}"/>
            </a:ext>
          </a:extLst>
        </xdr:cNvPr>
        <xdr:cNvCxnSpPr/>
      </xdr:nvCxnSpPr>
      <xdr:spPr>
        <a:xfrm>
          <a:off x="11798300" y="6585204"/>
          <a:ext cx="762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5988CFC8-C8EA-479E-9D43-FCF3009C0D06}"/>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81551</xdr:rowOff>
    </xdr:from>
    <xdr:ext cx="469744" cy="259045"/>
    <xdr:sp macro="" textlink="">
      <xdr:nvSpPr>
        <xdr:cNvPr id="152" name="n_2aveValue債務償還比率">
          <a:extLst>
            <a:ext uri="{FF2B5EF4-FFF2-40B4-BE49-F238E27FC236}">
              <a16:creationId xmlns:a16="http://schemas.microsoft.com/office/drawing/2014/main" id="{650B38FF-BBCE-4523-BB70-1DCF28BC3548}"/>
            </a:ext>
          </a:extLst>
        </xdr:cNvPr>
        <xdr:cNvSpPr txBox="1"/>
      </xdr:nvSpPr>
      <xdr:spPr>
        <a:xfrm>
          <a:off x="13087427" y="59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92166</xdr:rowOff>
    </xdr:from>
    <xdr:ext cx="469744" cy="259045"/>
    <xdr:sp macro="" textlink="">
      <xdr:nvSpPr>
        <xdr:cNvPr id="153" name="n_3aveValue債務償還比率">
          <a:extLst>
            <a:ext uri="{FF2B5EF4-FFF2-40B4-BE49-F238E27FC236}">
              <a16:creationId xmlns:a16="http://schemas.microsoft.com/office/drawing/2014/main" id="{01116573-B77C-4E38-8CCE-88FBEFF7C743}"/>
            </a:ext>
          </a:extLst>
        </xdr:cNvPr>
        <xdr:cNvSpPr txBox="1"/>
      </xdr:nvSpPr>
      <xdr:spPr>
        <a:xfrm>
          <a:off x="12325427" y="60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77053</xdr:rowOff>
    </xdr:from>
    <xdr:ext cx="469744" cy="259045"/>
    <xdr:sp macro="" textlink="">
      <xdr:nvSpPr>
        <xdr:cNvPr id="154" name="n_4aveValue債務償還比率">
          <a:extLst>
            <a:ext uri="{FF2B5EF4-FFF2-40B4-BE49-F238E27FC236}">
              <a16:creationId xmlns:a16="http://schemas.microsoft.com/office/drawing/2014/main" id="{A5D00596-7F42-4039-8EAF-9A3DCC8D2BC1}"/>
            </a:ext>
          </a:extLst>
        </xdr:cNvPr>
        <xdr:cNvSpPr txBox="1"/>
      </xdr:nvSpPr>
      <xdr:spPr>
        <a:xfrm>
          <a:off x="11563427" y="599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169689</xdr:rowOff>
    </xdr:from>
    <xdr:ext cx="469744" cy="259045"/>
    <xdr:sp macro="" textlink="">
      <xdr:nvSpPr>
        <xdr:cNvPr id="155" name="n_1mainValue債務償還比率">
          <a:extLst>
            <a:ext uri="{FF2B5EF4-FFF2-40B4-BE49-F238E27FC236}">
              <a16:creationId xmlns:a16="http://schemas.microsoft.com/office/drawing/2014/main" id="{7F9422FA-D0E2-4537-AF15-DB3A572AF472}"/>
            </a:ext>
          </a:extLst>
        </xdr:cNvPr>
        <xdr:cNvSpPr txBox="1"/>
      </xdr:nvSpPr>
      <xdr:spPr>
        <a:xfrm>
          <a:off x="13836727" y="659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95574</xdr:rowOff>
    </xdr:from>
    <xdr:ext cx="469744" cy="259045"/>
    <xdr:sp macro="" textlink="">
      <xdr:nvSpPr>
        <xdr:cNvPr id="156" name="n_2mainValue債務償還比率">
          <a:extLst>
            <a:ext uri="{FF2B5EF4-FFF2-40B4-BE49-F238E27FC236}">
              <a16:creationId xmlns:a16="http://schemas.microsoft.com/office/drawing/2014/main" id="{A696988D-F8AE-4E24-B02F-3C2064A2D04F}"/>
            </a:ext>
          </a:extLst>
        </xdr:cNvPr>
        <xdr:cNvSpPr txBox="1"/>
      </xdr:nvSpPr>
      <xdr:spPr>
        <a:xfrm>
          <a:off x="13087427" y="66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52394</xdr:rowOff>
    </xdr:from>
    <xdr:ext cx="469744" cy="259045"/>
    <xdr:sp macro="" textlink="">
      <xdr:nvSpPr>
        <xdr:cNvPr id="157" name="n_3mainValue債務償還比率">
          <a:extLst>
            <a:ext uri="{FF2B5EF4-FFF2-40B4-BE49-F238E27FC236}">
              <a16:creationId xmlns:a16="http://schemas.microsoft.com/office/drawing/2014/main" id="{1AAF611F-3791-4783-90AA-D90775F12C99}"/>
            </a:ext>
          </a:extLst>
        </xdr:cNvPr>
        <xdr:cNvSpPr txBox="1"/>
      </xdr:nvSpPr>
      <xdr:spPr>
        <a:xfrm>
          <a:off x="12325427" y="66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26306</xdr:rowOff>
    </xdr:from>
    <xdr:ext cx="469744" cy="259045"/>
    <xdr:sp macro="" textlink="">
      <xdr:nvSpPr>
        <xdr:cNvPr id="158" name="n_4mainValue債務償還比率">
          <a:extLst>
            <a:ext uri="{FF2B5EF4-FFF2-40B4-BE49-F238E27FC236}">
              <a16:creationId xmlns:a16="http://schemas.microsoft.com/office/drawing/2014/main" id="{2702AEF6-391F-481A-A027-2C7B590A472B}"/>
            </a:ext>
          </a:extLst>
        </xdr:cNvPr>
        <xdr:cNvSpPr txBox="1"/>
      </xdr:nvSpPr>
      <xdr:spPr>
        <a:xfrm>
          <a:off x="115634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3CC662A-E2B6-4FCB-90B5-DF387F6A8CE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826C1F23-2A3E-4A6D-AFE9-14D94084D3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D38EA607-6667-4C42-B97E-E567825E39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A1E6B04-3FD8-46F5-8414-9546EEA2DD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E06D492-536B-468D-8DDD-C9802964A74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7FDA526-C9BE-40C6-9A83-7EEA59BEFFD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315B8D-74B4-4E7E-B56E-C115748B73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0B403F-22CA-4632-8D6C-CABB8E6907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DF2C08-BCCD-444B-A003-911D24FF7E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4A5DE6-1F5C-44CF-9A4D-1A0CC6E7C1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94A410-C34A-49A0-90D5-7DDB3ABD96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E8A5A1-8E29-489D-9E84-BEA50F9B52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589EF8-ECE2-422C-B14B-C2296198B6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6A41AC-507D-440E-9E18-A8D7A74B32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9A280B-0BC2-4B06-9B74-0FBB5FEF7E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3DCC8F-D1E8-4D90-9FED-E77B661D36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
14,706
138.09
15,264,930
14,371,133
808,325
9,152,843
15,493,536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BA6035-0EBA-46E2-AC6C-DFD99EBA2B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46E254-0566-4361-BC4B-F51641B8A7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3275A1-EB5E-4A81-ABCD-9F87189779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4B3AC6-B046-4CC9-BEBD-B99CB573E3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EBA255-B5FC-43FB-877B-7E44DA8A1D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CB983E-4C15-46DD-BAC8-33E9375708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01E19F-CAE9-4CAE-8696-70357323E2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620D69-BA7A-4A63-9134-1DD83F7FB5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054295-7DC2-4BA2-94DE-B58E76351A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13056C-5C13-427A-80AB-85CB502F6F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E02F82-D05C-45AE-A858-870BE53011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520CD7-7669-4A0E-975D-6496E6B802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C2FCC6-B528-456D-B571-77FDDA58CF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231C34-43CA-43B3-B564-38775637F4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72119E-AC46-471F-AFA5-E4BD634FE0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B07947-B3EA-4122-8889-0A7BF0DE7A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F7ED8A-FA9D-4350-827D-6E640A367B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0FF22C-6029-4BD5-9B9B-C023BF5DD1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59C8E0-B169-4421-A668-1E43754F3D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E2E171-ECD8-4786-B59E-D4820C3C63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F155E6-2B1B-48C4-836A-CFC27E0381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3F9C0E-895B-44E4-B6F9-2533E9F67C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B7E14C-7BAF-4AA2-9A6E-5E39709AE27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75F0B3-CF6E-411C-8644-BEAB940D04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E152B6-2057-4762-8F73-3B72516308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91258C-F443-4F4D-8168-2D7BE4A706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EE736F-5A8E-4A27-A88F-6B24AFB635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F760E5-D35B-4E44-A803-C4CAC48C75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D2744E-A2B9-494B-B25C-966E07B206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0F393F-A2DF-493D-81AF-9866DCD0EE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34CE36-6B87-4CE6-9387-B32400061F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FB7A462-9CB1-4AA0-BEF7-96C6566FB16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43F5021-0DFF-4C12-94E6-84C2745ABFC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567ECD-26C2-48F1-94B8-747B432CAA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AC3A751-1FAB-4E08-AC3B-D7B6580248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EADFCA-1F44-44E7-997E-4B2F9CCED5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701FEB-AB73-4E12-9BE5-8CC4A55E897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61AEA5-642D-4619-9830-384375AAA56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4F7072-A6F6-4EBB-B70D-012370B378A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CA53F4-BFA5-470A-A580-B8ACAE30988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9E048FB-1BE0-4148-93A4-7B9B9D47A4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5C14BC-11D5-4A6E-AB9D-A77DCE3791A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C362D3-6113-40D1-88AD-E2B21995597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A4B1AF3E-C4C4-4020-A649-6B4F10C9CA52}"/>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28F861-416B-4777-9D97-D8657DA9FC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91F463B0-A6B2-4FC1-AB47-B9691325515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8A870888-243E-4A1C-9215-B55D28D13C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D72FECFE-7535-481B-AAED-C616C891C136}"/>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290CDB69-8566-44D7-A29D-8055905DA2D4}"/>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DB0F4FE9-722E-4718-84CD-342029BDBA4C}"/>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81254BD1-D00C-40B9-90AB-2786655DA9E2}"/>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20A0F92C-2F1D-4584-B617-3DB4CADDCAB3}"/>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F8C45EC5-F31B-4361-87FA-E7EE6ACB3968}"/>
            </a:ext>
          </a:extLst>
        </xdr:cNvPr>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956EED08-407B-4D53-BCF9-95DA487C2CBD}"/>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7AADB9FA-0FEB-457A-8D95-26ED82C88467}"/>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71120</xdr:rowOff>
    </xdr:from>
    <xdr:to>
      <xdr:col>15</xdr:col>
      <xdr:colOff>101600</xdr:colOff>
      <xdr:row>35</xdr:row>
      <xdr:rowOff>1270</xdr:rowOff>
    </xdr:to>
    <xdr:sp macro="" textlink="">
      <xdr:nvSpPr>
        <xdr:cNvPr id="67" name="フローチャート: 判断 66">
          <a:extLst>
            <a:ext uri="{FF2B5EF4-FFF2-40B4-BE49-F238E27FC236}">
              <a16:creationId xmlns:a16="http://schemas.microsoft.com/office/drawing/2014/main" id="{4A7D9560-A4EE-4A15-8580-BF05C06C73AE}"/>
            </a:ext>
          </a:extLst>
        </xdr:cNvPr>
        <xdr:cNvSpPr/>
      </xdr:nvSpPr>
      <xdr:spPr>
        <a:xfrm>
          <a:off x="2857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68" name="フローチャート: 判断 67">
          <a:extLst>
            <a:ext uri="{FF2B5EF4-FFF2-40B4-BE49-F238E27FC236}">
              <a16:creationId xmlns:a16="http://schemas.microsoft.com/office/drawing/2014/main" id="{D68F7B06-D246-4005-ABD1-E2AD85A7EB5E}"/>
            </a:ext>
          </a:extLst>
        </xdr:cNvPr>
        <xdr:cNvSpPr/>
      </xdr:nvSpPr>
      <xdr:spPr>
        <a:xfrm>
          <a:off x="1968500" y="58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154396</xdr:rowOff>
    </xdr:from>
    <xdr:to>
      <xdr:col>6</xdr:col>
      <xdr:colOff>38100</xdr:colOff>
      <xdr:row>34</xdr:row>
      <xdr:rowOff>84546</xdr:rowOff>
    </xdr:to>
    <xdr:sp macro="" textlink="">
      <xdr:nvSpPr>
        <xdr:cNvPr id="69" name="フローチャート: 判断 68">
          <a:extLst>
            <a:ext uri="{FF2B5EF4-FFF2-40B4-BE49-F238E27FC236}">
              <a16:creationId xmlns:a16="http://schemas.microsoft.com/office/drawing/2014/main" id="{898FD99D-79C0-4F72-B9BF-79FA9FD2CEC3}"/>
            </a:ext>
          </a:extLst>
        </xdr:cNvPr>
        <xdr:cNvSpPr/>
      </xdr:nvSpPr>
      <xdr:spPr>
        <a:xfrm>
          <a:off x="1079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4AA56E-BA54-4617-B335-6B4F824695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871372-2596-45C6-965A-F4247718C8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EF835B-1619-4FF8-AEBC-D25F82E526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AB7E818-3438-42D0-9097-E3A2CB4DF47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7814E52-32B8-47AF-B79E-900947EF95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5" name="楕円 74">
          <a:extLst>
            <a:ext uri="{FF2B5EF4-FFF2-40B4-BE49-F238E27FC236}">
              <a16:creationId xmlns:a16="http://schemas.microsoft.com/office/drawing/2014/main" id="{A408FD27-AAE3-4BAE-8000-EBC48A2D3540}"/>
            </a:ext>
          </a:extLst>
        </xdr:cNvPr>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6" name="【道路】&#10;有形固定資産減価償却率該当値テキスト">
          <a:extLst>
            <a:ext uri="{FF2B5EF4-FFF2-40B4-BE49-F238E27FC236}">
              <a16:creationId xmlns:a16="http://schemas.microsoft.com/office/drawing/2014/main" id="{165E49CB-9061-4298-B7E5-FF6BE8F3F203}"/>
            </a:ext>
          </a:extLst>
        </xdr:cNvPr>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7" name="楕円 76">
          <a:extLst>
            <a:ext uri="{FF2B5EF4-FFF2-40B4-BE49-F238E27FC236}">
              <a16:creationId xmlns:a16="http://schemas.microsoft.com/office/drawing/2014/main" id="{9C16FAE8-DA2F-4753-B19E-4955239D5980}"/>
            </a:ext>
          </a:extLst>
        </xdr:cNvPr>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169273</xdr:rowOff>
    </xdr:from>
    <xdr:to>
      <xdr:col>24</xdr:col>
      <xdr:colOff>63500</xdr:colOff>
      <xdr:row>38</xdr:row>
      <xdr:rowOff>50074</xdr:rowOff>
    </xdr:to>
    <xdr:cxnSp macro="">
      <xdr:nvCxnSpPr>
        <xdr:cNvPr id="78" name="直線コネクタ 77">
          <a:extLst>
            <a:ext uri="{FF2B5EF4-FFF2-40B4-BE49-F238E27FC236}">
              <a16:creationId xmlns:a16="http://schemas.microsoft.com/office/drawing/2014/main" id="{EF6DA069-BD98-457B-8B96-55FF69E9C8BF}"/>
            </a:ext>
          </a:extLst>
        </xdr:cNvPr>
        <xdr:cNvCxnSpPr/>
      </xdr:nvCxnSpPr>
      <xdr:spPr>
        <a:xfrm>
          <a:off x="3797300" y="65129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9" name="楕円 78">
          <a:extLst>
            <a:ext uri="{FF2B5EF4-FFF2-40B4-BE49-F238E27FC236}">
              <a16:creationId xmlns:a16="http://schemas.microsoft.com/office/drawing/2014/main" id="{E78F403C-1966-40EA-8B01-20ED852CBE60}"/>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120287</xdr:rowOff>
    </xdr:from>
    <xdr:to>
      <xdr:col>19</xdr:col>
      <xdr:colOff>177800</xdr:colOff>
      <xdr:row>37</xdr:row>
      <xdr:rowOff>169273</xdr:rowOff>
    </xdr:to>
    <xdr:cxnSp macro="">
      <xdr:nvCxnSpPr>
        <xdr:cNvPr id="80" name="直線コネクタ 79">
          <a:extLst>
            <a:ext uri="{FF2B5EF4-FFF2-40B4-BE49-F238E27FC236}">
              <a16:creationId xmlns:a16="http://schemas.microsoft.com/office/drawing/2014/main" id="{EB2ADA19-F178-4024-8FFC-3E67CF53F073}"/>
            </a:ext>
          </a:extLst>
        </xdr:cNvPr>
        <xdr:cNvCxnSpPr/>
      </xdr:nvCxnSpPr>
      <xdr:spPr>
        <a:xfrm>
          <a:off x="2908300" y="64639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1" name="楕円 80">
          <a:extLst>
            <a:ext uri="{FF2B5EF4-FFF2-40B4-BE49-F238E27FC236}">
              <a16:creationId xmlns:a16="http://schemas.microsoft.com/office/drawing/2014/main" id="{71FC1C65-B7AD-4D91-A66B-65EA5DE3C23B}"/>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120287</xdr:rowOff>
    </xdr:to>
    <xdr:cxnSp macro="">
      <xdr:nvCxnSpPr>
        <xdr:cNvPr id="82" name="直線コネクタ 81">
          <a:extLst>
            <a:ext uri="{FF2B5EF4-FFF2-40B4-BE49-F238E27FC236}">
              <a16:creationId xmlns:a16="http://schemas.microsoft.com/office/drawing/2014/main" id="{514B98F9-7591-415E-96BF-41C9A0A692C4}"/>
            </a:ext>
          </a:extLst>
        </xdr:cNvPr>
        <xdr:cNvCxnSpPr/>
      </xdr:nvCxnSpPr>
      <xdr:spPr>
        <a:xfrm>
          <a:off x="2019300" y="64116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100511</xdr:rowOff>
    </xdr:from>
    <xdr:to>
      <xdr:col>6</xdr:col>
      <xdr:colOff>38100</xdr:colOff>
      <xdr:row>37</xdr:row>
      <xdr:rowOff>30661</xdr:rowOff>
    </xdr:to>
    <xdr:sp macro="" textlink="">
      <xdr:nvSpPr>
        <xdr:cNvPr id="83" name="楕円 82">
          <a:extLst>
            <a:ext uri="{FF2B5EF4-FFF2-40B4-BE49-F238E27FC236}">
              <a16:creationId xmlns:a16="http://schemas.microsoft.com/office/drawing/2014/main" id="{EFD52263-73D4-4C9F-8E17-AEAEB59FE7F8}"/>
            </a:ext>
          </a:extLst>
        </xdr:cNvPr>
        <xdr:cNvSpPr/>
      </xdr:nvSpPr>
      <xdr:spPr>
        <a:xfrm>
          <a:off x="1079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151311</xdr:rowOff>
    </xdr:from>
    <xdr:to>
      <xdr:col>10</xdr:col>
      <xdr:colOff>114300</xdr:colOff>
      <xdr:row>37</xdr:row>
      <xdr:rowOff>68036</xdr:rowOff>
    </xdr:to>
    <xdr:cxnSp macro="">
      <xdr:nvCxnSpPr>
        <xdr:cNvPr id="84" name="直線コネクタ 83">
          <a:extLst>
            <a:ext uri="{FF2B5EF4-FFF2-40B4-BE49-F238E27FC236}">
              <a16:creationId xmlns:a16="http://schemas.microsoft.com/office/drawing/2014/main" id="{D77E64E2-F36D-412C-99E0-05A02302E648}"/>
            </a:ext>
          </a:extLst>
        </xdr:cNvPr>
        <xdr:cNvCxnSpPr/>
      </xdr:nvCxnSpPr>
      <xdr:spPr>
        <a:xfrm>
          <a:off x="1130300" y="63235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F5180F0C-FF8E-48D7-B8C7-CD61DAD423A2}"/>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17797</xdr:rowOff>
    </xdr:from>
    <xdr:ext cx="405111" cy="259045"/>
    <xdr:sp macro="" textlink="">
      <xdr:nvSpPr>
        <xdr:cNvPr id="86" name="n_2aveValue【道路】&#10;有形固定資産減価償却率">
          <a:extLst>
            <a:ext uri="{FF2B5EF4-FFF2-40B4-BE49-F238E27FC236}">
              <a16:creationId xmlns:a16="http://schemas.microsoft.com/office/drawing/2014/main" id="{F0F57788-1EE2-4C27-B7DF-BD42D2E9F2A0}"/>
            </a:ext>
          </a:extLst>
        </xdr:cNvPr>
        <xdr:cNvSpPr txBox="1"/>
      </xdr:nvSpPr>
      <xdr:spPr>
        <a:xfrm>
          <a:off x="2705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117401</xdr:rowOff>
    </xdr:from>
    <xdr:ext cx="405111" cy="259045"/>
    <xdr:sp macro="" textlink="">
      <xdr:nvSpPr>
        <xdr:cNvPr id="87" name="n_3aveValue【道路】&#10;有形固定資産減価償却率">
          <a:extLst>
            <a:ext uri="{FF2B5EF4-FFF2-40B4-BE49-F238E27FC236}">
              <a16:creationId xmlns:a16="http://schemas.microsoft.com/office/drawing/2014/main" id="{1CDC1E10-FDC3-47E0-A45B-C74982547AD1}"/>
            </a:ext>
          </a:extLst>
        </xdr:cNvPr>
        <xdr:cNvSpPr txBox="1"/>
      </xdr:nvSpPr>
      <xdr:spPr>
        <a:xfrm>
          <a:off x="1816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88" name="n_4aveValue【道路】&#10;有形固定資産減価償却率">
          <a:extLst>
            <a:ext uri="{FF2B5EF4-FFF2-40B4-BE49-F238E27FC236}">
              <a16:creationId xmlns:a16="http://schemas.microsoft.com/office/drawing/2014/main" id="{10342F01-C93A-4439-9276-0C315817E5C2}"/>
            </a:ext>
          </a:extLst>
        </xdr:cNvPr>
        <xdr:cNvSpPr txBox="1"/>
      </xdr:nvSpPr>
      <xdr:spPr>
        <a:xfrm>
          <a:off x="927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89" name="n_1mainValue【道路】&#10;有形固定資産減価償却率">
          <a:extLst>
            <a:ext uri="{FF2B5EF4-FFF2-40B4-BE49-F238E27FC236}">
              <a16:creationId xmlns:a16="http://schemas.microsoft.com/office/drawing/2014/main" id="{94B97E43-9A74-44BF-8C5A-9F1042505C9D}"/>
            </a:ext>
          </a:extLst>
        </xdr:cNvPr>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90" name="n_2mainValue【道路】&#10;有形固定資産減価償却率">
          <a:extLst>
            <a:ext uri="{FF2B5EF4-FFF2-40B4-BE49-F238E27FC236}">
              <a16:creationId xmlns:a16="http://schemas.microsoft.com/office/drawing/2014/main" id="{7C36A02D-8BDC-4D6E-AEC3-F7883BB87655}"/>
            </a:ext>
          </a:extLst>
        </xdr:cNvPr>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1" name="n_3mainValue【道路】&#10;有形固定資産減価償却率">
          <a:extLst>
            <a:ext uri="{FF2B5EF4-FFF2-40B4-BE49-F238E27FC236}">
              <a16:creationId xmlns:a16="http://schemas.microsoft.com/office/drawing/2014/main" id="{7B80819D-3BEA-4CCD-962A-24182CC84D7E}"/>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21788</xdr:rowOff>
    </xdr:from>
    <xdr:ext cx="405111" cy="259045"/>
    <xdr:sp macro="" textlink="">
      <xdr:nvSpPr>
        <xdr:cNvPr id="92" name="n_4mainValue【道路】&#10;有形固定資産減価償却率">
          <a:extLst>
            <a:ext uri="{FF2B5EF4-FFF2-40B4-BE49-F238E27FC236}">
              <a16:creationId xmlns:a16="http://schemas.microsoft.com/office/drawing/2014/main" id="{D5FE511E-30F6-4777-B5D3-20B61E7C1B8C}"/>
            </a:ext>
          </a:extLst>
        </xdr:cNvPr>
        <xdr:cNvSpPr txBox="1"/>
      </xdr:nvSpPr>
      <xdr:spPr>
        <a:xfrm>
          <a:off x="9277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64EC5E5D-2973-47B3-9E78-42223377C2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177DD581-4505-4EF2-82C0-193C57065B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3BE7F084-92A0-4623-9642-B3533A685C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4A4F02D-9A00-4D71-8323-2024E5D690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D57F702E-2262-4AEB-962E-EF11E69CCB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7928BEF5-844D-4A71-A83B-EDEB8E4A77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CD28E5C8-6FA1-45BF-BC44-D35EB5D948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920B249D-F691-4972-AA41-1FE1736CAF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73FDC76B-2E9B-4444-93A6-D257156069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443BC2D3-C250-48E0-A698-E283214E37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AE735024-82AE-4670-B5D3-A860AE71ABE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2009649-05ED-4626-AC91-22EA287184D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2548AB8B-8224-40C3-9E5C-883836C12CA9}"/>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DEEA4BF2-8080-425A-82FB-FD118511CB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50F42B4F-7908-482C-8C75-200ADD610CE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47F852A-598D-4988-B1B5-127DD4382F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5DA851F4-6AB4-47F4-85E9-1286F3FB5D3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82DCD438-D630-4BBA-B7E5-D4D83CE3EB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0ED05B4D-C990-4CFD-B0D1-E71C5C5F50C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1B50BB29-6CDC-484D-92DA-28F310C8ADA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B60B61BF-A323-4B35-BAE2-F2C8978F0E3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C0284A1C-9B5F-4822-958D-0385C70A42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36B938AB-122A-4134-BAB4-F775E953A1D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19C3914B-CFD3-4E74-9138-D44B6DF98D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2F04CFCB-58EB-46AA-9BE1-1386D3B4ACAE}"/>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18196E85-4B1A-4FF6-8242-CEB2A1475E21}"/>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D499FC75-98F3-4C38-B6A9-74131AFA4C93}"/>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3045545B-8B7D-45B8-89B2-19D8C9992D93}"/>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12A63C54-D2C1-463C-B6DD-19860DDD9954}"/>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D19FDAE5-EF2B-4F80-BBFB-E5CD13FF49DD}"/>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EA3588F5-3A4E-4085-B1BC-A5F709FFD8A5}"/>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41322665-A0FE-4720-85DB-AC9BB58CAF5D}"/>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91046</xdr:rowOff>
    </xdr:from>
    <xdr:to>
      <xdr:col>46</xdr:col>
      <xdr:colOff>38100</xdr:colOff>
      <xdr:row>40</xdr:row>
      <xdr:rowOff>21196</xdr:rowOff>
    </xdr:to>
    <xdr:sp macro="" textlink="">
      <xdr:nvSpPr>
        <xdr:cNvPr id="125" name="フローチャート: 判断 124">
          <a:extLst>
            <a:ext uri="{FF2B5EF4-FFF2-40B4-BE49-F238E27FC236}">
              <a16:creationId xmlns:a16="http://schemas.microsoft.com/office/drawing/2014/main" id="{8C2CE605-1992-4BD5-8516-C604C851EC43}"/>
            </a:ext>
          </a:extLst>
        </xdr:cNvPr>
        <xdr:cNvSpPr/>
      </xdr:nvSpPr>
      <xdr:spPr>
        <a:xfrm>
          <a:off x="8699500" y="67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96913</xdr:rowOff>
    </xdr:from>
    <xdr:to>
      <xdr:col>41</xdr:col>
      <xdr:colOff>101600</xdr:colOff>
      <xdr:row>40</xdr:row>
      <xdr:rowOff>27063</xdr:rowOff>
    </xdr:to>
    <xdr:sp macro="" textlink="">
      <xdr:nvSpPr>
        <xdr:cNvPr id="126" name="フローチャート: 判断 125">
          <a:extLst>
            <a:ext uri="{FF2B5EF4-FFF2-40B4-BE49-F238E27FC236}">
              <a16:creationId xmlns:a16="http://schemas.microsoft.com/office/drawing/2014/main" id="{B5B0B442-BC3C-455E-95B8-B9331943FDD5}"/>
            </a:ext>
          </a:extLst>
        </xdr:cNvPr>
        <xdr:cNvSpPr/>
      </xdr:nvSpPr>
      <xdr:spPr>
        <a:xfrm>
          <a:off x="7810500" y="67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108744</xdr:rowOff>
    </xdr:from>
    <xdr:to>
      <xdr:col>36</xdr:col>
      <xdr:colOff>165100</xdr:colOff>
      <xdr:row>40</xdr:row>
      <xdr:rowOff>38894</xdr:rowOff>
    </xdr:to>
    <xdr:sp macro="" textlink="">
      <xdr:nvSpPr>
        <xdr:cNvPr id="127" name="フローチャート: 判断 126">
          <a:extLst>
            <a:ext uri="{FF2B5EF4-FFF2-40B4-BE49-F238E27FC236}">
              <a16:creationId xmlns:a16="http://schemas.microsoft.com/office/drawing/2014/main" id="{838A3E3E-F2F1-45C3-B165-E65A13BD5D1B}"/>
            </a:ext>
          </a:extLst>
        </xdr:cNvPr>
        <xdr:cNvSpPr/>
      </xdr:nvSpPr>
      <xdr:spPr>
        <a:xfrm>
          <a:off x="6921500" y="679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20B81BB-B8EB-4F4F-AB46-A166E7A6B8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A1045C-C528-4F48-821E-77574BEAED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1B0E89-393F-41DD-98CA-A810932D80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B8B21A4-AFEA-40AE-9DAB-0E9A0E39FC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7943C1E-FD3F-4613-AAA7-BB84C0B3E8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104515</xdr:rowOff>
    </xdr:from>
    <xdr:to>
      <xdr:col>55</xdr:col>
      <xdr:colOff>50800</xdr:colOff>
      <xdr:row>40</xdr:row>
      <xdr:rowOff>34665</xdr:rowOff>
    </xdr:to>
    <xdr:sp macro="" textlink="">
      <xdr:nvSpPr>
        <xdr:cNvPr id="133" name="楕円 132">
          <a:extLst>
            <a:ext uri="{FF2B5EF4-FFF2-40B4-BE49-F238E27FC236}">
              <a16:creationId xmlns:a16="http://schemas.microsoft.com/office/drawing/2014/main" id="{B39E0826-54E5-4921-8C4D-B5269C99E496}"/>
            </a:ext>
          </a:extLst>
        </xdr:cNvPr>
        <xdr:cNvSpPr/>
      </xdr:nvSpPr>
      <xdr:spPr>
        <a:xfrm>
          <a:off x="10426700" y="67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127392</xdr:rowOff>
    </xdr:from>
    <xdr:ext cx="534377" cy="259045"/>
    <xdr:sp macro="" textlink="">
      <xdr:nvSpPr>
        <xdr:cNvPr id="134" name="【道路】&#10;一人当たり延長該当値テキスト">
          <a:extLst>
            <a:ext uri="{FF2B5EF4-FFF2-40B4-BE49-F238E27FC236}">
              <a16:creationId xmlns:a16="http://schemas.microsoft.com/office/drawing/2014/main" id="{FD45D5B9-B0B0-45DC-9BD5-05FCFBA599C8}"/>
            </a:ext>
          </a:extLst>
        </xdr:cNvPr>
        <xdr:cNvSpPr txBox="1"/>
      </xdr:nvSpPr>
      <xdr:spPr>
        <a:xfrm>
          <a:off x="10515600" y="66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126670</xdr:rowOff>
    </xdr:from>
    <xdr:to>
      <xdr:col>50</xdr:col>
      <xdr:colOff>165100</xdr:colOff>
      <xdr:row>40</xdr:row>
      <xdr:rowOff>56820</xdr:rowOff>
    </xdr:to>
    <xdr:sp macro="" textlink="">
      <xdr:nvSpPr>
        <xdr:cNvPr id="135" name="楕円 134">
          <a:extLst>
            <a:ext uri="{FF2B5EF4-FFF2-40B4-BE49-F238E27FC236}">
              <a16:creationId xmlns:a16="http://schemas.microsoft.com/office/drawing/2014/main" id="{85D20F68-3C9A-44D7-942F-25217D9BF384}"/>
            </a:ext>
          </a:extLst>
        </xdr:cNvPr>
        <xdr:cNvSpPr/>
      </xdr:nvSpPr>
      <xdr:spPr>
        <a:xfrm>
          <a:off x="9588500" y="6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155315</xdr:rowOff>
    </xdr:from>
    <xdr:to>
      <xdr:col>55</xdr:col>
      <xdr:colOff>0</xdr:colOff>
      <xdr:row>40</xdr:row>
      <xdr:rowOff>6020</xdr:rowOff>
    </xdr:to>
    <xdr:cxnSp macro="">
      <xdr:nvCxnSpPr>
        <xdr:cNvPr id="136" name="直線コネクタ 135">
          <a:extLst>
            <a:ext uri="{FF2B5EF4-FFF2-40B4-BE49-F238E27FC236}">
              <a16:creationId xmlns:a16="http://schemas.microsoft.com/office/drawing/2014/main" id="{BD665AD0-56FA-46CE-A829-9C859FD1DF4A}"/>
            </a:ext>
          </a:extLst>
        </xdr:cNvPr>
        <xdr:cNvCxnSpPr/>
      </xdr:nvCxnSpPr>
      <xdr:spPr>
        <a:xfrm flipV="1">
          <a:off x="9639300" y="6841865"/>
          <a:ext cx="8382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152216</xdr:rowOff>
    </xdr:from>
    <xdr:to>
      <xdr:col>46</xdr:col>
      <xdr:colOff>38100</xdr:colOff>
      <xdr:row>40</xdr:row>
      <xdr:rowOff>82366</xdr:rowOff>
    </xdr:to>
    <xdr:sp macro="" textlink="">
      <xdr:nvSpPr>
        <xdr:cNvPr id="137" name="楕円 136">
          <a:extLst>
            <a:ext uri="{FF2B5EF4-FFF2-40B4-BE49-F238E27FC236}">
              <a16:creationId xmlns:a16="http://schemas.microsoft.com/office/drawing/2014/main" id="{459CD1AB-E1D5-4F63-BABA-404C858B225F}"/>
            </a:ext>
          </a:extLst>
        </xdr:cNvPr>
        <xdr:cNvSpPr/>
      </xdr:nvSpPr>
      <xdr:spPr>
        <a:xfrm>
          <a:off x="8699500" y="6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6020</xdr:rowOff>
    </xdr:from>
    <xdr:to>
      <xdr:col>50</xdr:col>
      <xdr:colOff>114300</xdr:colOff>
      <xdr:row>40</xdr:row>
      <xdr:rowOff>31566</xdr:rowOff>
    </xdr:to>
    <xdr:cxnSp macro="">
      <xdr:nvCxnSpPr>
        <xdr:cNvPr id="138" name="直線コネクタ 137">
          <a:extLst>
            <a:ext uri="{FF2B5EF4-FFF2-40B4-BE49-F238E27FC236}">
              <a16:creationId xmlns:a16="http://schemas.microsoft.com/office/drawing/2014/main" id="{E7B7B8B3-314D-4DA3-BAF4-8ABDBCB57501}"/>
            </a:ext>
          </a:extLst>
        </xdr:cNvPr>
        <xdr:cNvCxnSpPr/>
      </xdr:nvCxnSpPr>
      <xdr:spPr>
        <a:xfrm flipV="1">
          <a:off x="8750300" y="6864020"/>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5169</xdr:rowOff>
    </xdr:from>
    <xdr:to>
      <xdr:col>41</xdr:col>
      <xdr:colOff>101600</xdr:colOff>
      <xdr:row>40</xdr:row>
      <xdr:rowOff>106769</xdr:rowOff>
    </xdr:to>
    <xdr:sp macro="" textlink="">
      <xdr:nvSpPr>
        <xdr:cNvPr id="139" name="楕円 138">
          <a:extLst>
            <a:ext uri="{FF2B5EF4-FFF2-40B4-BE49-F238E27FC236}">
              <a16:creationId xmlns:a16="http://schemas.microsoft.com/office/drawing/2014/main" id="{50494C05-71F7-4B14-BD86-09BAB8B21CFF}"/>
            </a:ext>
          </a:extLst>
        </xdr:cNvPr>
        <xdr:cNvSpPr/>
      </xdr:nvSpPr>
      <xdr:spPr>
        <a:xfrm>
          <a:off x="7810500" y="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31566</xdr:rowOff>
    </xdr:from>
    <xdr:to>
      <xdr:col>45</xdr:col>
      <xdr:colOff>177800</xdr:colOff>
      <xdr:row>40</xdr:row>
      <xdr:rowOff>55969</xdr:rowOff>
    </xdr:to>
    <xdr:cxnSp macro="">
      <xdr:nvCxnSpPr>
        <xdr:cNvPr id="140" name="直線コネクタ 139">
          <a:extLst>
            <a:ext uri="{FF2B5EF4-FFF2-40B4-BE49-F238E27FC236}">
              <a16:creationId xmlns:a16="http://schemas.microsoft.com/office/drawing/2014/main" id="{C2E0D1BC-F81D-4C4E-8A62-8B43562FABB3}"/>
            </a:ext>
          </a:extLst>
        </xdr:cNvPr>
        <xdr:cNvCxnSpPr/>
      </xdr:nvCxnSpPr>
      <xdr:spPr>
        <a:xfrm flipV="1">
          <a:off x="7861300" y="6889566"/>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23495</xdr:rowOff>
    </xdr:from>
    <xdr:to>
      <xdr:col>36</xdr:col>
      <xdr:colOff>165100</xdr:colOff>
      <xdr:row>40</xdr:row>
      <xdr:rowOff>125095</xdr:rowOff>
    </xdr:to>
    <xdr:sp macro="" textlink="">
      <xdr:nvSpPr>
        <xdr:cNvPr id="141" name="楕円 140">
          <a:extLst>
            <a:ext uri="{FF2B5EF4-FFF2-40B4-BE49-F238E27FC236}">
              <a16:creationId xmlns:a16="http://schemas.microsoft.com/office/drawing/2014/main" id="{ABDDD3AF-F20D-4F9A-9C5C-9160665A0ADD}"/>
            </a:ext>
          </a:extLst>
        </xdr:cNvPr>
        <xdr:cNvSpPr/>
      </xdr:nvSpPr>
      <xdr:spPr>
        <a:xfrm>
          <a:off x="692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55969</xdr:rowOff>
    </xdr:from>
    <xdr:to>
      <xdr:col>41</xdr:col>
      <xdr:colOff>50800</xdr:colOff>
      <xdr:row>40</xdr:row>
      <xdr:rowOff>74295</xdr:rowOff>
    </xdr:to>
    <xdr:cxnSp macro="">
      <xdr:nvCxnSpPr>
        <xdr:cNvPr id="142" name="直線コネクタ 141">
          <a:extLst>
            <a:ext uri="{FF2B5EF4-FFF2-40B4-BE49-F238E27FC236}">
              <a16:creationId xmlns:a16="http://schemas.microsoft.com/office/drawing/2014/main" id="{1D6054FC-8958-4D12-A883-8A8BA66CDF7F}"/>
            </a:ext>
          </a:extLst>
        </xdr:cNvPr>
        <xdr:cNvCxnSpPr/>
      </xdr:nvCxnSpPr>
      <xdr:spPr>
        <a:xfrm flipV="1">
          <a:off x="6972300" y="6913969"/>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0B174BFD-E48A-4AA5-ABC3-F46B9B8258D8}"/>
            </a:ext>
          </a:extLst>
        </xdr:cNvPr>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37723</xdr:rowOff>
    </xdr:from>
    <xdr:ext cx="534377" cy="259045"/>
    <xdr:sp macro="" textlink="">
      <xdr:nvSpPr>
        <xdr:cNvPr id="144" name="n_2aveValue【道路】&#10;一人当たり延長">
          <a:extLst>
            <a:ext uri="{FF2B5EF4-FFF2-40B4-BE49-F238E27FC236}">
              <a16:creationId xmlns:a16="http://schemas.microsoft.com/office/drawing/2014/main" id="{D62BE962-6625-4D3F-9161-78B7735451E2}"/>
            </a:ext>
          </a:extLst>
        </xdr:cNvPr>
        <xdr:cNvSpPr txBox="1"/>
      </xdr:nvSpPr>
      <xdr:spPr>
        <a:xfrm>
          <a:off x="8483111" y="65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43590</xdr:rowOff>
    </xdr:from>
    <xdr:ext cx="534377" cy="259045"/>
    <xdr:sp macro="" textlink="">
      <xdr:nvSpPr>
        <xdr:cNvPr id="145" name="n_3aveValue【道路】&#10;一人当たり延長">
          <a:extLst>
            <a:ext uri="{FF2B5EF4-FFF2-40B4-BE49-F238E27FC236}">
              <a16:creationId xmlns:a16="http://schemas.microsoft.com/office/drawing/2014/main" id="{92CA6E9C-E9BC-43CA-B2AD-0E4A13290E01}"/>
            </a:ext>
          </a:extLst>
        </xdr:cNvPr>
        <xdr:cNvSpPr txBox="1"/>
      </xdr:nvSpPr>
      <xdr:spPr>
        <a:xfrm>
          <a:off x="7594111" y="6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55421</xdr:rowOff>
    </xdr:from>
    <xdr:ext cx="534377" cy="259045"/>
    <xdr:sp macro="" textlink="">
      <xdr:nvSpPr>
        <xdr:cNvPr id="146" name="n_4aveValue【道路】&#10;一人当たり延長">
          <a:extLst>
            <a:ext uri="{FF2B5EF4-FFF2-40B4-BE49-F238E27FC236}">
              <a16:creationId xmlns:a16="http://schemas.microsoft.com/office/drawing/2014/main" id="{A7ADB195-DC1B-4FE8-9545-92898C2A7BA2}"/>
            </a:ext>
          </a:extLst>
        </xdr:cNvPr>
        <xdr:cNvSpPr txBox="1"/>
      </xdr:nvSpPr>
      <xdr:spPr>
        <a:xfrm>
          <a:off x="6705111" y="65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73347</xdr:rowOff>
    </xdr:from>
    <xdr:ext cx="534377" cy="259045"/>
    <xdr:sp macro="" textlink="">
      <xdr:nvSpPr>
        <xdr:cNvPr id="147" name="n_1mainValue【道路】&#10;一人当たり延長">
          <a:extLst>
            <a:ext uri="{FF2B5EF4-FFF2-40B4-BE49-F238E27FC236}">
              <a16:creationId xmlns:a16="http://schemas.microsoft.com/office/drawing/2014/main" id="{8B0DD252-AFE3-4459-AB4B-D0733C79D889}"/>
            </a:ext>
          </a:extLst>
        </xdr:cNvPr>
        <xdr:cNvSpPr txBox="1"/>
      </xdr:nvSpPr>
      <xdr:spPr>
        <a:xfrm>
          <a:off x="9359411" y="65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73493</xdr:rowOff>
    </xdr:from>
    <xdr:ext cx="534377" cy="259045"/>
    <xdr:sp macro="" textlink="">
      <xdr:nvSpPr>
        <xdr:cNvPr id="148" name="n_2mainValue【道路】&#10;一人当たり延長">
          <a:extLst>
            <a:ext uri="{FF2B5EF4-FFF2-40B4-BE49-F238E27FC236}">
              <a16:creationId xmlns:a16="http://schemas.microsoft.com/office/drawing/2014/main" id="{2DEB39A6-E7AD-4E19-A754-BD78700E9DB1}"/>
            </a:ext>
          </a:extLst>
        </xdr:cNvPr>
        <xdr:cNvSpPr txBox="1"/>
      </xdr:nvSpPr>
      <xdr:spPr>
        <a:xfrm>
          <a:off x="8483111" y="69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97896</xdr:rowOff>
    </xdr:from>
    <xdr:ext cx="534377" cy="259045"/>
    <xdr:sp macro="" textlink="">
      <xdr:nvSpPr>
        <xdr:cNvPr id="149" name="n_3mainValue【道路】&#10;一人当たり延長">
          <a:extLst>
            <a:ext uri="{FF2B5EF4-FFF2-40B4-BE49-F238E27FC236}">
              <a16:creationId xmlns:a16="http://schemas.microsoft.com/office/drawing/2014/main" id="{41A20407-7729-4A0F-8C0E-3EAE9BA97094}"/>
            </a:ext>
          </a:extLst>
        </xdr:cNvPr>
        <xdr:cNvSpPr txBox="1"/>
      </xdr:nvSpPr>
      <xdr:spPr>
        <a:xfrm>
          <a:off x="7594111" y="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116222</xdr:rowOff>
    </xdr:from>
    <xdr:ext cx="534377" cy="259045"/>
    <xdr:sp macro="" textlink="">
      <xdr:nvSpPr>
        <xdr:cNvPr id="150" name="n_4mainValue【道路】&#10;一人当たり延長">
          <a:extLst>
            <a:ext uri="{FF2B5EF4-FFF2-40B4-BE49-F238E27FC236}">
              <a16:creationId xmlns:a16="http://schemas.microsoft.com/office/drawing/2014/main" id="{0EC269F2-16E5-4CD2-BC96-589047C7AA2D}"/>
            </a:ext>
          </a:extLst>
        </xdr:cNvPr>
        <xdr:cNvSpPr txBox="1"/>
      </xdr:nvSpPr>
      <xdr:spPr>
        <a:xfrm>
          <a:off x="6705111" y="69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F9BD78B-B2B9-480F-8BFC-F6B55F9997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45EF773-8C03-463F-B4F1-E5FC0F1B9E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550E8CB0-CAFB-4253-B07B-4BE6378F65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42B05A1-90EA-45F6-BB12-1ACC39C46D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E3888B0-4A14-4C18-8879-979FA9BCA6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2C3E793-D55C-4BF7-A86E-3B63CC48A0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13C76FA-CF9F-4CAE-A54A-3BFD44846E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1BF7EA39-F8C6-4CEA-ABE8-5F5618E6DE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B9172C3-5C49-4711-9BD6-F69C06D37C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DB2EA48F-C9C4-4207-8433-FDCA1F13CB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9372B872-C2F1-427F-B84E-B5EB847A75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66CF655-5C4B-40C9-9F7F-7F233B9ACB7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9EFD43DF-4C7D-48D7-9965-81BFF8C0482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8F0C9C8B-A732-4701-BACB-8A2C014E440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498C5C86-D824-4965-A832-BEAF6CE7BE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39695013-C9C7-4790-AF16-EF8CB426B25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E49412A-CCE3-4913-99C1-A40029C95AF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87F4235-B705-4F1C-ABDD-56EC9752C6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987634A4-78B6-488D-A31C-14C2DA574E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6DA52B1-1912-4567-BB6A-28E43DD903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7202E29-78AD-4694-982C-C336BE55EA6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DFA0A96-8CC7-4B19-95C4-572C589A28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28CF062-48E3-4E7B-87C1-97393C323BE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EB52E128-2331-48A6-ACCF-77209145B1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F7425741-709D-4FF7-AF76-F03B8FC630F8}"/>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8A66D4D-6CF8-419C-97B4-7317A5E59E38}"/>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2E9B7774-8D24-4065-B927-8E212479A651}"/>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80C5D638-3091-481B-A027-1265386D11CC}"/>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D83D0BF2-B429-4496-882E-AFA068D9C49F}"/>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D0D9E24C-8787-42A2-8093-8775B3896066}"/>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534388B4-7B09-4194-84D9-1E988A5C8919}"/>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75BA169E-E94E-4C50-9A72-617D7297522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83" name="フローチャート: 判断 182">
          <a:extLst>
            <a:ext uri="{FF2B5EF4-FFF2-40B4-BE49-F238E27FC236}">
              <a16:creationId xmlns:a16="http://schemas.microsoft.com/office/drawing/2014/main" id="{51A38F61-F2BF-4C4C-93B8-48A594BE020E}"/>
            </a:ext>
          </a:extLst>
        </xdr:cNvPr>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4" name="フローチャート: 判断 183">
          <a:extLst>
            <a:ext uri="{FF2B5EF4-FFF2-40B4-BE49-F238E27FC236}">
              <a16:creationId xmlns:a16="http://schemas.microsoft.com/office/drawing/2014/main" id="{08F1239A-DD07-45D8-8F31-920DA69CDDAD}"/>
            </a:ext>
          </a:extLst>
        </xdr:cNvPr>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1150309F-2464-44BE-83A2-72C43EE0EAA9}"/>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6194CFE-5607-482B-A5F2-494C94930C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661056-D048-4D1C-8A4B-CDCE2B59C8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EB26BE3-66A3-4E6E-8E41-CA983DEA1F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5B3F00B-FF13-4A4D-8263-8F8503A2C8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DA67FC0-6AB6-41C3-A022-CFDF774168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91" name="楕円 190">
          <a:extLst>
            <a:ext uri="{FF2B5EF4-FFF2-40B4-BE49-F238E27FC236}">
              <a16:creationId xmlns:a16="http://schemas.microsoft.com/office/drawing/2014/main" id="{19704153-83C9-4A37-BB92-08686B5C5A54}"/>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9679B52-05B1-4101-B7B3-0CFA83A50A28}"/>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3" name="楕円 192">
          <a:extLst>
            <a:ext uri="{FF2B5EF4-FFF2-40B4-BE49-F238E27FC236}">
              <a16:creationId xmlns:a16="http://schemas.microsoft.com/office/drawing/2014/main" id="{10863902-07E8-468A-9833-78967FC65502}"/>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76200</xdr:rowOff>
    </xdr:to>
    <xdr:cxnSp macro="">
      <xdr:nvCxnSpPr>
        <xdr:cNvPr id="194" name="直線コネクタ 193">
          <a:extLst>
            <a:ext uri="{FF2B5EF4-FFF2-40B4-BE49-F238E27FC236}">
              <a16:creationId xmlns:a16="http://schemas.microsoft.com/office/drawing/2014/main" id="{E6018BDF-B1F8-4C16-ACC9-3D58493F1A0D}"/>
            </a:ext>
          </a:extLst>
        </xdr:cNvPr>
        <xdr:cNvCxnSpPr/>
      </xdr:nvCxnSpPr>
      <xdr:spPr>
        <a:xfrm>
          <a:off x="3797300" y="10504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135890</xdr:rowOff>
    </xdr:from>
    <xdr:to>
      <xdr:col>15</xdr:col>
      <xdr:colOff>101600</xdr:colOff>
      <xdr:row>61</xdr:row>
      <xdr:rowOff>66040</xdr:rowOff>
    </xdr:to>
    <xdr:sp macro="" textlink="">
      <xdr:nvSpPr>
        <xdr:cNvPr id="195" name="楕円 194">
          <a:extLst>
            <a:ext uri="{FF2B5EF4-FFF2-40B4-BE49-F238E27FC236}">
              <a16:creationId xmlns:a16="http://schemas.microsoft.com/office/drawing/2014/main" id="{45C17E31-DBE2-48D8-91CD-2B2B3CB91268}"/>
            </a:ext>
          </a:extLst>
        </xdr:cNvPr>
        <xdr:cNvSpPr/>
      </xdr:nvSpPr>
      <xdr:spPr>
        <a:xfrm>
          <a:off x="2857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45720</xdr:rowOff>
    </xdr:to>
    <xdr:cxnSp macro="">
      <xdr:nvCxnSpPr>
        <xdr:cNvPr id="196" name="直線コネクタ 195">
          <a:extLst>
            <a:ext uri="{FF2B5EF4-FFF2-40B4-BE49-F238E27FC236}">
              <a16:creationId xmlns:a16="http://schemas.microsoft.com/office/drawing/2014/main" id="{B2E3B793-14E6-45AD-A9BC-AC483F6990D1}"/>
            </a:ext>
          </a:extLst>
        </xdr:cNvPr>
        <xdr:cNvCxnSpPr/>
      </xdr:nvCxnSpPr>
      <xdr:spPr>
        <a:xfrm>
          <a:off x="2908300" y="1047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97" name="楕円 196">
          <a:extLst>
            <a:ext uri="{FF2B5EF4-FFF2-40B4-BE49-F238E27FC236}">
              <a16:creationId xmlns:a16="http://schemas.microsoft.com/office/drawing/2014/main" id="{4B6AB4C7-7B58-4438-88B6-0949CE9F6DE1}"/>
            </a:ext>
          </a:extLst>
        </xdr:cNvPr>
        <xdr:cNvSpPr/>
      </xdr:nvSpPr>
      <xdr:spPr>
        <a:xfrm>
          <a:off x="196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15240</xdr:rowOff>
    </xdr:to>
    <xdr:cxnSp macro="">
      <xdr:nvCxnSpPr>
        <xdr:cNvPr id="198" name="直線コネクタ 197">
          <a:extLst>
            <a:ext uri="{FF2B5EF4-FFF2-40B4-BE49-F238E27FC236}">
              <a16:creationId xmlns:a16="http://schemas.microsoft.com/office/drawing/2014/main" id="{E4FB6959-0518-4F0F-BB86-CD344363E8E4}"/>
            </a:ext>
          </a:extLst>
        </xdr:cNvPr>
        <xdr:cNvCxnSpPr/>
      </xdr:nvCxnSpPr>
      <xdr:spPr>
        <a:xfrm>
          <a:off x="2019300" y="10426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9" name="楕円 198">
          <a:extLst>
            <a:ext uri="{FF2B5EF4-FFF2-40B4-BE49-F238E27FC236}">
              <a16:creationId xmlns:a16="http://schemas.microsoft.com/office/drawing/2014/main" id="{C96A7CB0-19A1-49EB-8028-7093B83C24F8}"/>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139065</xdr:rowOff>
    </xdr:to>
    <xdr:cxnSp macro="">
      <xdr:nvCxnSpPr>
        <xdr:cNvPr id="200" name="直線コネクタ 199">
          <a:extLst>
            <a:ext uri="{FF2B5EF4-FFF2-40B4-BE49-F238E27FC236}">
              <a16:creationId xmlns:a16="http://schemas.microsoft.com/office/drawing/2014/main" id="{5F37FDA9-EEC8-44FE-B079-A2A680993259}"/>
            </a:ext>
          </a:extLst>
        </xdr:cNvPr>
        <xdr:cNvCxnSpPr/>
      </xdr:nvCxnSpPr>
      <xdr:spPr>
        <a:xfrm>
          <a:off x="1130300" y="104013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1BDF23DC-71A8-400A-B9AC-05F807C71025}"/>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AD9B45A4-BBC1-4F87-B4E4-EA21E222A445}"/>
            </a:ext>
          </a:extLst>
        </xdr:cNvPr>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47E0397-647D-42A6-AA52-8E67679FC7AC}"/>
            </a:ext>
          </a:extLst>
        </xdr:cNvPr>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E9A920DC-2611-40EA-A826-C1D6843A245D}"/>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2BF80FA3-FE5D-4601-B718-EE59F1F67686}"/>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57167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169729E-1400-4500-ACDC-E2D70BE19175}"/>
            </a:ext>
          </a:extLst>
        </xdr:cNvPr>
        <xdr:cNvSpPr txBox="1"/>
      </xdr:nvSpPr>
      <xdr:spPr>
        <a:xfrm>
          <a:off x="2705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9542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D920FB8-BE26-4218-AE52-FFC267F02CAE}"/>
            </a:ext>
          </a:extLst>
        </xdr:cNvPr>
        <xdr:cNvSpPr txBox="1"/>
      </xdr:nvSpPr>
      <xdr:spPr>
        <a:xfrm>
          <a:off x="1816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F85779EE-D84B-43EE-A657-65F6F8B7E697}"/>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EED8614-5F04-4052-A0F3-CB5504A562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50E45C9-5073-4B36-BD9D-DB7C73EE60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A330C09-835C-4332-8B69-B14270D108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84898D6-3ECA-4BB5-BA97-12D7E66D2C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BF9C21F-96D2-492E-90B7-279362AD18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3402953-3F74-4838-B53D-B9BF50F040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C40227F-8438-42DE-998B-4002A02E6C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367DA98-8C02-430A-A64E-002A491FEE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B7198FF-CB19-4548-B5EE-CDC9BE4B73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9B4EF51-49B9-4243-B132-AC48BCB0B4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E293FF-D3F7-4590-A4C2-8188ED8B5D1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8595B946-0450-43D1-A928-BA6F13E2297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BDF24A4E-3EEE-4E7A-897D-20BB17EC5E5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59A1AD5-691B-419A-961B-37EAA7B7665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2ED5F1BF-74F5-4121-A461-7F9F4EA69D3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302B5D0C-1675-48AE-A027-07B6B8EC9B5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12EE616F-379E-4082-9F32-53DA570146C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235A8F7F-435A-424F-91FA-D765514A690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C8CCC0B9-F284-43B6-A70A-7556B811C5C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FE2606FB-127C-4DBA-98E4-4D47E1CAC57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897A4A9C-C4E1-4472-9CD1-8FD63B26F38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3CCD4CC9-E9E6-4D20-A9CF-CCA4C3ABB8B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76FAF6DA-E3CC-4350-A8A3-B20B533883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DE7867F8-9819-4E12-B0DD-2F6D87E3F04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5E19B4A7-14E8-4AC9-BD01-67CB697F55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11177AD5-AF6F-48DF-BF0D-74331B39827A}"/>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FFDE1C6E-3003-4D40-8887-3EED08568E11}"/>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949FA987-D607-4553-A91E-ACE2F019A63B}"/>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B5BD6C1-B2A5-41F4-A8C2-B50F13A1A291}"/>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83954443-0C72-4B2D-BEC6-E366D0DDF136}"/>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8F35BE19-788C-4A88-B2B5-D50CD02F2A13}"/>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7567F6F4-D2A4-4B4C-99CC-CA7F43C4A3C6}"/>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9ECE23D4-91E5-4FC0-8ABC-EA24B09860EA}"/>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2" name="フローチャート: 判断 241">
          <a:extLst>
            <a:ext uri="{FF2B5EF4-FFF2-40B4-BE49-F238E27FC236}">
              <a16:creationId xmlns:a16="http://schemas.microsoft.com/office/drawing/2014/main" id="{6521C20C-D1FA-4383-9BEE-BE0069094FC2}"/>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3" name="フローチャート: 判断 242">
          <a:extLst>
            <a:ext uri="{FF2B5EF4-FFF2-40B4-BE49-F238E27FC236}">
              <a16:creationId xmlns:a16="http://schemas.microsoft.com/office/drawing/2014/main" id="{3AA905F9-0F2E-40B9-9CC5-011CECF620ED}"/>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4" name="フローチャート: 判断 243">
          <a:extLst>
            <a:ext uri="{FF2B5EF4-FFF2-40B4-BE49-F238E27FC236}">
              <a16:creationId xmlns:a16="http://schemas.microsoft.com/office/drawing/2014/main" id="{395E6270-A703-4341-8681-E013CD81B901}"/>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41E551B-86EF-4263-8F1C-200F737579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0FCF95F-A8D7-4C8C-BADD-814A31E6AC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83BFD4B-8FCE-492B-BAF7-F939374E22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7E2071C-64D0-4E42-B344-25C5AF6589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B3CD2BA-9903-4401-AB74-9393898DFC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126066</xdr:rowOff>
    </xdr:from>
    <xdr:to>
      <xdr:col>55</xdr:col>
      <xdr:colOff>50800</xdr:colOff>
      <xdr:row>63</xdr:row>
      <xdr:rowOff>56216</xdr:rowOff>
    </xdr:to>
    <xdr:sp macro="" textlink="">
      <xdr:nvSpPr>
        <xdr:cNvPr id="250" name="楕円 249">
          <a:extLst>
            <a:ext uri="{FF2B5EF4-FFF2-40B4-BE49-F238E27FC236}">
              <a16:creationId xmlns:a16="http://schemas.microsoft.com/office/drawing/2014/main" id="{662CA3A9-EE6A-46DF-AAFB-AADEEF878567}"/>
            </a:ext>
          </a:extLst>
        </xdr:cNvPr>
        <xdr:cNvSpPr/>
      </xdr:nvSpPr>
      <xdr:spPr>
        <a:xfrm>
          <a:off x="10426700" y="107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104493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FB86E9F6-B6BC-4D7F-9F8B-01CDDFADB136}"/>
            </a:ext>
          </a:extLst>
        </xdr:cNvPr>
        <xdr:cNvSpPr txBox="1"/>
      </xdr:nvSpPr>
      <xdr:spPr>
        <a:xfrm>
          <a:off x="10515600" y="1073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134513</xdr:rowOff>
    </xdr:from>
    <xdr:to>
      <xdr:col>50</xdr:col>
      <xdr:colOff>165100</xdr:colOff>
      <xdr:row>63</xdr:row>
      <xdr:rowOff>64663</xdr:rowOff>
    </xdr:to>
    <xdr:sp macro="" textlink="">
      <xdr:nvSpPr>
        <xdr:cNvPr id="252" name="楕円 251">
          <a:extLst>
            <a:ext uri="{FF2B5EF4-FFF2-40B4-BE49-F238E27FC236}">
              <a16:creationId xmlns:a16="http://schemas.microsoft.com/office/drawing/2014/main" id="{CB423D99-965C-485B-91A4-BEFC524F15FD}"/>
            </a:ext>
          </a:extLst>
        </xdr:cNvPr>
        <xdr:cNvSpPr/>
      </xdr:nvSpPr>
      <xdr:spPr>
        <a:xfrm>
          <a:off x="9588500" y="1076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5416</xdr:rowOff>
    </xdr:from>
    <xdr:to>
      <xdr:col>55</xdr:col>
      <xdr:colOff>0</xdr:colOff>
      <xdr:row>63</xdr:row>
      <xdr:rowOff>13863</xdr:rowOff>
    </xdr:to>
    <xdr:cxnSp macro="">
      <xdr:nvCxnSpPr>
        <xdr:cNvPr id="253" name="直線コネクタ 252">
          <a:extLst>
            <a:ext uri="{FF2B5EF4-FFF2-40B4-BE49-F238E27FC236}">
              <a16:creationId xmlns:a16="http://schemas.microsoft.com/office/drawing/2014/main" id="{08B3F187-CBC8-4F71-B608-BB891AD48A48}"/>
            </a:ext>
          </a:extLst>
        </xdr:cNvPr>
        <xdr:cNvCxnSpPr/>
      </xdr:nvCxnSpPr>
      <xdr:spPr>
        <a:xfrm flipV="1">
          <a:off x="9639300" y="10806766"/>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144250</xdr:rowOff>
    </xdr:from>
    <xdr:to>
      <xdr:col>46</xdr:col>
      <xdr:colOff>38100</xdr:colOff>
      <xdr:row>63</xdr:row>
      <xdr:rowOff>74400</xdr:rowOff>
    </xdr:to>
    <xdr:sp macro="" textlink="">
      <xdr:nvSpPr>
        <xdr:cNvPr id="254" name="楕円 253">
          <a:extLst>
            <a:ext uri="{FF2B5EF4-FFF2-40B4-BE49-F238E27FC236}">
              <a16:creationId xmlns:a16="http://schemas.microsoft.com/office/drawing/2014/main" id="{F4B66FB5-F644-4D93-A8E8-9E05D8EDBE8F}"/>
            </a:ext>
          </a:extLst>
        </xdr:cNvPr>
        <xdr:cNvSpPr/>
      </xdr:nvSpPr>
      <xdr:spPr>
        <a:xfrm>
          <a:off x="8699500" y="107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13863</xdr:rowOff>
    </xdr:from>
    <xdr:to>
      <xdr:col>50</xdr:col>
      <xdr:colOff>114300</xdr:colOff>
      <xdr:row>63</xdr:row>
      <xdr:rowOff>23600</xdr:rowOff>
    </xdr:to>
    <xdr:cxnSp macro="">
      <xdr:nvCxnSpPr>
        <xdr:cNvPr id="255" name="直線コネクタ 254">
          <a:extLst>
            <a:ext uri="{FF2B5EF4-FFF2-40B4-BE49-F238E27FC236}">
              <a16:creationId xmlns:a16="http://schemas.microsoft.com/office/drawing/2014/main" id="{F93F2263-A2BA-430C-A74C-E834B938BFFD}"/>
            </a:ext>
          </a:extLst>
        </xdr:cNvPr>
        <xdr:cNvCxnSpPr/>
      </xdr:nvCxnSpPr>
      <xdr:spPr>
        <a:xfrm flipV="1">
          <a:off x="8750300" y="10815213"/>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150465</xdr:rowOff>
    </xdr:from>
    <xdr:to>
      <xdr:col>41</xdr:col>
      <xdr:colOff>101600</xdr:colOff>
      <xdr:row>63</xdr:row>
      <xdr:rowOff>80615</xdr:rowOff>
    </xdr:to>
    <xdr:sp macro="" textlink="">
      <xdr:nvSpPr>
        <xdr:cNvPr id="256" name="楕円 255">
          <a:extLst>
            <a:ext uri="{FF2B5EF4-FFF2-40B4-BE49-F238E27FC236}">
              <a16:creationId xmlns:a16="http://schemas.microsoft.com/office/drawing/2014/main" id="{39C434D6-9247-4660-8D9A-6E123BD5D211}"/>
            </a:ext>
          </a:extLst>
        </xdr:cNvPr>
        <xdr:cNvSpPr/>
      </xdr:nvSpPr>
      <xdr:spPr>
        <a:xfrm>
          <a:off x="7810500" y="10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23600</xdr:rowOff>
    </xdr:from>
    <xdr:to>
      <xdr:col>45</xdr:col>
      <xdr:colOff>177800</xdr:colOff>
      <xdr:row>63</xdr:row>
      <xdr:rowOff>29815</xdr:rowOff>
    </xdr:to>
    <xdr:cxnSp macro="">
      <xdr:nvCxnSpPr>
        <xdr:cNvPr id="257" name="直線コネクタ 256">
          <a:extLst>
            <a:ext uri="{FF2B5EF4-FFF2-40B4-BE49-F238E27FC236}">
              <a16:creationId xmlns:a16="http://schemas.microsoft.com/office/drawing/2014/main" id="{CE54BA7D-109B-432E-AB8A-C3A9A28D28DF}"/>
            </a:ext>
          </a:extLst>
        </xdr:cNvPr>
        <xdr:cNvCxnSpPr/>
      </xdr:nvCxnSpPr>
      <xdr:spPr>
        <a:xfrm flipV="1">
          <a:off x="7861300" y="10824950"/>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170373</xdr:rowOff>
    </xdr:from>
    <xdr:to>
      <xdr:col>36</xdr:col>
      <xdr:colOff>165100</xdr:colOff>
      <xdr:row>63</xdr:row>
      <xdr:rowOff>100523</xdr:rowOff>
    </xdr:to>
    <xdr:sp macro="" textlink="">
      <xdr:nvSpPr>
        <xdr:cNvPr id="258" name="楕円 257">
          <a:extLst>
            <a:ext uri="{FF2B5EF4-FFF2-40B4-BE49-F238E27FC236}">
              <a16:creationId xmlns:a16="http://schemas.microsoft.com/office/drawing/2014/main" id="{B82EAD83-6375-4621-8789-BC6B1B698B2C}"/>
            </a:ext>
          </a:extLst>
        </xdr:cNvPr>
        <xdr:cNvSpPr/>
      </xdr:nvSpPr>
      <xdr:spPr>
        <a:xfrm>
          <a:off x="6921500" y="108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29815</xdr:rowOff>
    </xdr:from>
    <xdr:to>
      <xdr:col>41</xdr:col>
      <xdr:colOff>50800</xdr:colOff>
      <xdr:row>63</xdr:row>
      <xdr:rowOff>49723</xdr:rowOff>
    </xdr:to>
    <xdr:cxnSp macro="">
      <xdr:nvCxnSpPr>
        <xdr:cNvPr id="259" name="直線コネクタ 258">
          <a:extLst>
            <a:ext uri="{FF2B5EF4-FFF2-40B4-BE49-F238E27FC236}">
              <a16:creationId xmlns:a16="http://schemas.microsoft.com/office/drawing/2014/main" id="{98B8F3A7-CABF-40E1-8C79-240E3E9EF75A}"/>
            </a:ext>
          </a:extLst>
        </xdr:cNvPr>
        <xdr:cNvCxnSpPr/>
      </xdr:nvCxnSpPr>
      <xdr:spPr>
        <a:xfrm flipV="1">
          <a:off x="6972300" y="10831165"/>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B27B1DD-2C9F-43BC-833E-E2FB4448F1DE}"/>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1356DBB9-FB28-4683-98E7-80BC469FE0AC}"/>
            </a:ext>
          </a:extLst>
        </xdr:cNvPr>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8A007BF7-F300-4FEB-8814-2984E3574D57}"/>
            </a:ext>
          </a:extLst>
        </xdr:cNvPr>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8DB9348-57CD-400A-8985-F0DD2FEF2AA5}"/>
            </a:ext>
          </a:extLst>
        </xdr:cNvPr>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55790</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76E5D311-2170-4F53-AD92-E4F104CA0F61}"/>
            </a:ext>
          </a:extLst>
        </xdr:cNvPr>
        <xdr:cNvSpPr txBox="1"/>
      </xdr:nvSpPr>
      <xdr:spPr>
        <a:xfrm>
          <a:off x="9327095" y="1085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65527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35DDB4FA-03BC-4E72-B39F-9A4D33997C93}"/>
            </a:ext>
          </a:extLst>
        </xdr:cNvPr>
        <xdr:cNvSpPr txBox="1"/>
      </xdr:nvSpPr>
      <xdr:spPr>
        <a:xfrm>
          <a:off x="8450795" y="108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71742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56F20CFE-D902-47B4-9411-D9BED676F9A1}"/>
            </a:ext>
          </a:extLst>
        </xdr:cNvPr>
        <xdr:cNvSpPr txBox="1"/>
      </xdr:nvSpPr>
      <xdr:spPr>
        <a:xfrm>
          <a:off x="7561795" y="1087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91650</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C4709D48-EFDC-4C9D-8FB2-7609B63C6695}"/>
            </a:ext>
          </a:extLst>
        </xdr:cNvPr>
        <xdr:cNvSpPr txBox="1"/>
      </xdr:nvSpPr>
      <xdr:spPr>
        <a:xfrm>
          <a:off x="6672795" y="108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77BB05A0-372D-4212-B046-F0D40DA4F1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F48F451-145D-410A-B9A3-92FBAF1E44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4E7F6F5-9416-4C49-A8C5-514D4E4839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40B13E7-0AE1-4018-806B-68F1F65218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797AE6F-9B89-4FE0-9E6E-31102D3367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589607D5-F0BD-46C0-8628-597D684645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809CBDED-76B4-412F-B26F-1C76128513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08C9B57-723D-4C94-914E-6083BE7EC4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AD5A47E-B876-4008-98AA-8E699DD072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77BEB8AB-04AA-4B78-AA4F-2EF2B528B7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B7818101-CD20-4E09-BA18-BE0D8EFB25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EDB63D05-35C8-459A-A3EF-59CBCC2457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B02760C1-EA6B-4304-AA15-FE1C47DE55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E4283465-4810-4043-91F5-C3FF40D711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FD3B26EE-9616-485A-935D-AA5491860B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F2A3030F-4784-45A3-9011-EAE86A267E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ED27E350-2AB6-43FD-A71A-6DBEF61CE9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10435DBC-95E7-44DA-99ED-B65D088E09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E5EA4900-4154-4C66-BB1E-C6A0DCE568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974F0DF-53E9-450D-8999-E579C38485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C05DE26C-62F4-4836-AED9-53269CE85AA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4D69C08B-B787-4182-B40B-85EC5B8A7E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4DBE193-2CEA-4E1C-8633-6D03EBAF060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F70BE3C4-1ACC-444D-99ED-F155454F45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6FCFDD60-90E7-4369-AE10-BBA6854565F8}"/>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EF3F9B91-298F-4D6B-8332-45B7F199F168}"/>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28EC4596-F494-4F1B-9673-3B14311C7ACE}"/>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C4F0B4E6-3E8E-4F55-BAC7-165D505703C3}"/>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D78533B4-6739-4FFB-A141-054F84B04B58}"/>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EB64BD54-9767-4069-B683-33791EEAA6A6}"/>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C04E5E3D-6131-43F9-900A-AE6BDBEFFEDD}"/>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C2B265C9-9CB7-43AB-BD4B-A446DEE41EA6}"/>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300" name="フローチャート: 判断 299">
          <a:extLst>
            <a:ext uri="{FF2B5EF4-FFF2-40B4-BE49-F238E27FC236}">
              <a16:creationId xmlns:a16="http://schemas.microsoft.com/office/drawing/2014/main" id="{160764AC-E8CE-43E4-B8A8-0448467ED91C}"/>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1" name="フローチャート: 判断 300">
          <a:extLst>
            <a:ext uri="{FF2B5EF4-FFF2-40B4-BE49-F238E27FC236}">
              <a16:creationId xmlns:a16="http://schemas.microsoft.com/office/drawing/2014/main" id="{76A64DA1-EF68-4787-A3BE-A1EE7BF94106}"/>
            </a:ext>
          </a:extLst>
        </xdr:cNvPr>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2" name="フローチャート: 判断 301">
          <a:extLst>
            <a:ext uri="{FF2B5EF4-FFF2-40B4-BE49-F238E27FC236}">
              <a16:creationId xmlns:a16="http://schemas.microsoft.com/office/drawing/2014/main" id="{A6B0DB19-8981-43EC-832A-29F29AE6CACC}"/>
            </a:ext>
          </a:extLst>
        </xdr:cNvPr>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A8523AC-908C-455F-939E-70696CD4A1D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4615CD4-8FC9-454D-95AA-2B53217A45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246653F-AA57-4D57-8A88-7D5FC63471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E236635-6FF1-4650-878B-F600FF56C1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9CE8B787-F037-46D6-AAF2-F81F0681DB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92075</xdr:rowOff>
    </xdr:from>
    <xdr:to>
      <xdr:col>24</xdr:col>
      <xdr:colOff>114300</xdr:colOff>
      <xdr:row>85</xdr:row>
      <xdr:rowOff>22225</xdr:rowOff>
    </xdr:to>
    <xdr:sp macro="" textlink="">
      <xdr:nvSpPr>
        <xdr:cNvPr id="308" name="楕円 307">
          <a:extLst>
            <a:ext uri="{FF2B5EF4-FFF2-40B4-BE49-F238E27FC236}">
              <a16:creationId xmlns:a16="http://schemas.microsoft.com/office/drawing/2014/main" id="{CBF74452-7799-42D6-99F0-B1B4F807627A}"/>
            </a:ext>
          </a:extLst>
        </xdr:cNvPr>
        <xdr:cNvSpPr/>
      </xdr:nvSpPr>
      <xdr:spPr>
        <a:xfrm>
          <a:off x="4584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70502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9B4077FF-CCA9-4BE9-9047-A15645006603}"/>
            </a:ext>
          </a:extLst>
        </xdr:cNvPr>
        <xdr:cNvSpPr txBox="1"/>
      </xdr:nvSpPr>
      <xdr:spPr>
        <a:xfrm>
          <a:off x="4673600"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310" name="楕円 309">
          <a:extLst>
            <a:ext uri="{FF2B5EF4-FFF2-40B4-BE49-F238E27FC236}">
              <a16:creationId xmlns:a16="http://schemas.microsoft.com/office/drawing/2014/main" id="{7F987860-C3D8-4C28-8981-5FF59CB4319E}"/>
            </a:ext>
          </a:extLst>
        </xdr:cNvPr>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142875</xdr:rowOff>
    </xdr:from>
    <xdr:to>
      <xdr:col>24</xdr:col>
      <xdr:colOff>63500</xdr:colOff>
      <xdr:row>84</xdr:row>
      <xdr:rowOff>158114</xdr:rowOff>
    </xdr:to>
    <xdr:cxnSp macro="">
      <xdr:nvCxnSpPr>
        <xdr:cNvPr id="311" name="直線コネクタ 310">
          <a:extLst>
            <a:ext uri="{FF2B5EF4-FFF2-40B4-BE49-F238E27FC236}">
              <a16:creationId xmlns:a16="http://schemas.microsoft.com/office/drawing/2014/main" id="{4DC87C61-1BCC-48C1-BB5E-78C640A632F7}"/>
            </a:ext>
          </a:extLst>
        </xdr:cNvPr>
        <xdr:cNvCxnSpPr/>
      </xdr:nvCxnSpPr>
      <xdr:spPr>
        <a:xfrm flipV="1">
          <a:off x="3797300" y="145446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312" name="楕円 311">
          <a:extLst>
            <a:ext uri="{FF2B5EF4-FFF2-40B4-BE49-F238E27FC236}">
              <a16:creationId xmlns:a16="http://schemas.microsoft.com/office/drawing/2014/main" id="{4A2A0144-0246-413B-9C1E-BE88097F86CD}"/>
            </a:ext>
          </a:extLst>
        </xdr:cNvPr>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131445</xdr:rowOff>
    </xdr:from>
    <xdr:to>
      <xdr:col>19</xdr:col>
      <xdr:colOff>177800</xdr:colOff>
      <xdr:row>84</xdr:row>
      <xdr:rowOff>158114</xdr:rowOff>
    </xdr:to>
    <xdr:cxnSp macro="">
      <xdr:nvCxnSpPr>
        <xdr:cNvPr id="313" name="直線コネクタ 312">
          <a:extLst>
            <a:ext uri="{FF2B5EF4-FFF2-40B4-BE49-F238E27FC236}">
              <a16:creationId xmlns:a16="http://schemas.microsoft.com/office/drawing/2014/main" id="{CE7A8B1D-BE82-4E24-B045-A9EE0BEAD0A9}"/>
            </a:ext>
          </a:extLst>
        </xdr:cNvPr>
        <xdr:cNvCxnSpPr/>
      </xdr:nvCxnSpPr>
      <xdr:spPr>
        <a:xfrm>
          <a:off x="2908300" y="145332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14" name="楕円 313">
          <a:extLst>
            <a:ext uri="{FF2B5EF4-FFF2-40B4-BE49-F238E27FC236}">
              <a16:creationId xmlns:a16="http://schemas.microsoft.com/office/drawing/2014/main" id="{86926D5A-89FA-41D6-9B2A-90C3C36E9FDE}"/>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131445</xdr:rowOff>
    </xdr:to>
    <xdr:cxnSp macro="">
      <xdr:nvCxnSpPr>
        <xdr:cNvPr id="315" name="直線コネクタ 314">
          <a:extLst>
            <a:ext uri="{FF2B5EF4-FFF2-40B4-BE49-F238E27FC236}">
              <a16:creationId xmlns:a16="http://schemas.microsoft.com/office/drawing/2014/main" id="{3E7A5D77-3A0D-42E1-BD43-2A77B18ECD15}"/>
            </a:ext>
          </a:extLst>
        </xdr:cNvPr>
        <xdr:cNvCxnSpPr/>
      </xdr:nvCxnSpPr>
      <xdr:spPr>
        <a:xfrm>
          <a:off x="2019300" y="14504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6" name="楕円 315">
          <a:extLst>
            <a:ext uri="{FF2B5EF4-FFF2-40B4-BE49-F238E27FC236}">
              <a16:creationId xmlns:a16="http://schemas.microsoft.com/office/drawing/2014/main" id="{6AB4E83E-2B5E-42E2-A8CE-0C524F7C976D}"/>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102870</xdr:rowOff>
    </xdr:to>
    <xdr:cxnSp macro="">
      <xdr:nvCxnSpPr>
        <xdr:cNvPr id="317" name="直線コネクタ 316">
          <a:extLst>
            <a:ext uri="{FF2B5EF4-FFF2-40B4-BE49-F238E27FC236}">
              <a16:creationId xmlns:a16="http://schemas.microsoft.com/office/drawing/2014/main" id="{7EF46196-B0E7-4B6D-B23F-709020F9E003}"/>
            </a:ext>
          </a:extLst>
        </xdr:cNvPr>
        <xdr:cNvCxnSpPr/>
      </xdr:nvCxnSpPr>
      <xdr:spPr>
        <a:xfrm>
          <a:off x="1130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B253A13A-4CFC-4AD0-A6B5-BECC7F64D531}"/>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9" name="n_2aveValue【公営住宅】&#10;有形固定資産減価償却率">
          <a:extLst>
            <a:ext uri="{FF2B5EF4-FFF2-40B4-BE49-F238E27FC236}">
              <a16:creationId xmlns:a16="http://schemas.microsoft.com/office/drawing/2014/main" id="{DE9EB660-FD56-4443-88B9-B811CD12960D}"/>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120666</xdr:rowOff>
    </xdr:from>
    <xdr:ext cx="405111" cy="259045"/>
    <xdr:sp macro="" textlink="">
      <xdr:nvSpPr>
        <xdr:cNvPr id="320" name="n_3aveValue【公営住宅】&#10;有形固定資産減価償却率">
          <a:extLst>
            <a:ext uri="{FF2B5EF4-FFF2-40B4-BE49-F238E27FC236}">
              <a16:creationId xmlns:a16="http://schemas.microsoft.com/office/drawing/2014/main" id="{C97EE1A5-6B44-45C3-AAB8-14AE12F0717A}"/>
            </a:ext>
          </a:extLst>
        </xdr:cNvPr>
        <xdr:cNvSpPr txBox="1"/>
      </xdr:nvSpPr>
      <xdr:spPr>
        <a:xfrm>
          <a:off x="1816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21" name="n_4aveValue【公営住宅】&#10;有形固定資産減価償却率">
          <a:extLst>
            <a:ext uri="{FF2B5EF4-FFF2-40B4-BE49-F238E27FC236}">
              <a16:creationId xmlns:a16="http://schemas.microsoft.com/office/drawing/2014/main" id="{D83AED92-2CC6-4A56-8370-24D91F6751E5}"/>
            </a:ext>
          </a:extLst>
        </xdr:cNvPr>
        <xdr:cNvSpPr txBox="1"/>
      </xdr:nvSpPr>
      <xdr:spPr>
        <a:xfrm>
          <a:off x="927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322" name="n_1mainValue【公営住宅】&#10;有形固定資産減価償却率">
          <a:extLst>
            <a:ext uri="{FF2B5EF4-FFF2-40B4-BE49-F238E27FC236}">
              <a16:creationId xmlns:a16="http://schemas.microsoft.com/office/drawing/2014/main" id="{520D08BC-2BCA-4AED-A155-30B95284F9A1}"/>
            </a:ext>
          </a:extLst>
        </xdr:cNvPr>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323" name="n_2mainValue【公営住宅】&#10;有形固定資産減価償却率">
          <a:extLst>
            <a:ext uri="{FF2B5EF4-FFF2-40B4-BE49-F238E27FC236}">
              <a16:creationId xmlns:a16="http://schemas.microsoft.com/office/drawing/2014/main" id="{779DBF9A-D729-4DD6-BC3B-3F3DE9D36C43}"/>
            </a:ext>
          </a:extLst>
        </xdr:cNvPr>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24" name="n_3mainValue【公営住宅】&#10;有形固定資産減価償却率">
          <a:extLst>
            <a:ext uri="{FF2B5EF4-FFF2-40B4-BE49-F238E27FC236}">
              <a16:creationId xmlns:a16="http://schemas.microsoft.com/office/drawing/2014/main" id="{87BA0DE1-F7C6-4871-9983-6ABEE30131E9}"/>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5" name="n_4mainValue【公営住宅】&#10;有形固定資産減価償却率">
          <a:extLst>
            <a:ext uri="{FF2B5EF4-FFF2-40B4-BE49-F238E27FC236}">
              <a16:creationId xmlns:a16="http://schemas.microsoft.com/office/drawing/2014/main" id="{0DBE1D12-6A4A-4640-9595-982C820AC3FC}"/>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89B345B7-BA1D-49C5-81AB-62F2EA6063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307B7CA6-DF41-41FC-82CB-BBD7DF2E43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2FA576F9-7BDA-4D41-831D-F518613C04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7EBBA686-5D37-4EEF-B963-A098F4D145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FAD04F80-E8F7-4236-AAD7-6DDB85FE5A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9F1EBF71-9ABA-42C9-9955-73351793ED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ECD862F9-4375-4E27-9C74-7DEC9A6572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D90B28D3-68CD-4ABA-B7EB-3B5D4F86F1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419C9D6B-96F2-4058-82F4-25EF955922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06D6C40-F723-4A2F-A61A-F39EE355B7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8DB2D2ED-5F72-4882-A525-D78674366A4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9661AC69-E2ED-4330-AF84-15219F30B3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ACFB1016-DA2A-476F-A7FB-8236931677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7231763D-5816-4DEC-B71D-7F99455B8FC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9FB99AF3-E489-4BC2-A2B3-98916C637F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73839B8A-7AF5-49C3-80FA-3EAC20F5454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4D5398A3-FFEB-4649-B6FF-5EC3FE1E4C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EEE5D98C-C556-452B-989B-64D6B4BD485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37A4050-8897-4B5E-87C7-BD541D431E9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D74585A2-2815-4BAE-AFFA-24AAFA5D6B8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2AA9C9B-D65F-473D-AAD2-0F7A2FE675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36B271F5-2BFD-4742-ABE0-6B6871692AE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3992A620-E2BE-492A-AD6C-ECA73487E1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9F673461-D5D0-4F74-A797-32D72EEFA8B7}"/>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924A3399-8AB0-4935-9A61-0ED0CB232367}"/>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B20718F5-AE32-47EA-9436-8D4CDF768731}"/>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7FBEF2FA-BEA6-45E0-A85D-45C02908625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329F3039-C2C6-49BB-967C-84A06E546BBE}"/>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a:extLst>
            <a:ext uri="{FF2B5EF4-FFF2-40B4-BE49-F238E27FC236}">
              <a16:creationId xmlns:a16="http://schemas.microsoft.com/office/drawing/2014/main" id="{DB66FB3D-75E4-41C8-AB59-EC0EC4B66740}"/>
            </a:ext>
          </a:extLst>
        </xdr:cNvPr>
        <xdr:cNvSpPr txBox="1"/>
      </xdr:nvSpPr>
      <xdr:spPr>
        <a:xfrm>
          <a:off x="10515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2BF50469-BE3B-4C0D-89DC-B65545463775}"/>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A5147D55-C3F6-462B-9CED-971663B870B4}"/>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51943</xdr:rowOff>
    </xdr:from>
    <xdr:to>
      <xdr:col>46</xdr:col>
      <xdr:colOff>38100</xdr:colOff>
      <xdr:row>85</xdr:row>
      <xdr:rowOff>153543</xdr:rowOff>
    </xdr:to>
    <xdr:sp macro="" textlink="">
      <xdr:nvSpPr>
        <xdr:cNvPr id="357" name="フローチャート: 判断 356">
          <a:extLst>
            <a:ext uri="{FF2B5EF4-FFF2-40B4-BE49-F238E27FC236}">
              <a16:creationId xmlns:a16="http://schemas.microsoft.com/office/drawing/2014/main" id="{3A215E9C-2D23-4E1C-8FDF-34AC509E5CE7}"/>
            </a:ext>
          </a:extLst>
        </xdr:cNvPr>
        <xdr:cNvSpPr/>
      </xdr:nvSpPr>
      <xdr:spPr>
        <a:xfrm>
          <a:off x="8699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59562</xdr:rowOff>
    </xdr:from>
    <xdr:to>
      <xdr:col>41</xdr:col>
      <xdr:colOff>101600</xdr:colOff>
      <xdr:row>85</xdr:row>
      <xdr:rowOff>161162</xdr:rowOff>
    </xdr:to>
    <xdr:sp macro="" textlink="">
      <xdr:nvSpPr>
        <xdr:cNvPr id="358" name="フローチャート: 判断 357">
          <a:extLst>
            <a:ext uri="{FF2B5EF4-FFF2-40B4-BE49-F238E27FC236}">
              <a16:creationId xmlns:a16="http://schemas.microsoft.com/office/drawing/2014/main" id="{820BC8FC-82B7-4A5F-9CD8-465EE45E6758}"/>
            </a:ext>
          </a:extLst>
        </xdr:cNvPr>
        <xdr:cNvSpPr/>
      </xdr:nvSpPr>
      <xdr:spPr>
        <a:xfrm>
          <a:off x="7810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59" name="フローチャート: 判断 358">
          <a:extLst>
            <a:ext uri="{FF2B5EF4-FFF2-40B4-BE49-F238E27FC236}">
              <a16:creationId xmlns:a16="http://schemas.microsoft.com/office/drawing/2014/main" id="{E3DFBAF3-77E0-4C15-8DD2-76DAF06A4833}"/>
            </a:ext>
          </a:extLst>
        </xdr:cNvPr>
        <xdr:cNvSpPr/>
      </xdr:nvSpPr>
      <xdr:spPr>
        <a:xfrm>
          <a:off x="6921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AAD4B54-9B65-454D-86A3-948D0C6A8E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AF41CD0-0058-44CA-9BB8-9EA45B5134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9DFAE8C-2686-4E70-A88C-52117D5DD5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97B13260-29BA-4D70-AB99-13D52027FB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822D49B-2B64-4E2B-B038-AB853D9229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52832</xdr:rowOff>
    </xdr:from>
    <xdr:to>
      <xdr:col>55</xdr:col>
      <xdr:colOff>50800</xdr:colOff>
      <xdr:row>84</xdr:row>
      <xdr:rowOff>154432</xdr:rowOff>
    </xdr:to>
    <xdr:sp macro="" textlink="">
      <xdr:nvSpPr>
        <xdr:cNvPr id="365" name="楕円 364">
          <a:extLst>
            <a:ext uri="{FF2B5EF4-FFF2-40B4-BE49-F238E27FC236}">
              <a16:creationId xmlns:a16="http://schemas.microsoft.com/office/drawing/2014/main" id="{C58D55E8-EC5E-4871-B8F0-7CC72479A462}"/>
            </a:ext>
          </a:extLst>
        </xdr:cNvPr>
        <xdr:cNvSpPr/>
      </xdr:nvSpPr>
      <xdr:spPr>
        <a:xfrm>
          <a:off x="104267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75709</xdr:rowOff>
    </xdr:from>
    <xdr:ext cx="469744" cy="259045"/>
    <xdr:sp macro="" textlink="">
      <xdr:nvSpPr>
        <xdr:cNvPr id="366" name="【公営住宅】&#10;一人当たり面積該当値テキスト">
          <a:extLst>
            <a:ext uri="{FF2B5EF4-FFF2-40B4-BE49-F238E27FC236}">
              <a16:creationId xmlns:a16="http://schemas.microsoft.com/office/drawing/2014/main" id="{D240209F-47BC-489A-8E8F-5B7B01A71EBE}"/>
            </a:ext>
          </a:extLst>
        </xdr:cNvPr>
        <xdr:cNvSpPr txBox="1"/>
      </xdr:nvSpPr>
      <xdr:spPr>
        <a:xfrm>
          <a:off x="10515600"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67690</xdr:rowOff>
    </xdr:from>
    <xdr:to>
      <xdr:col>50</xdr:col>
      <xdr:colOff>165100</xdr:colOff>
      <xdr:row>84</xdr:row>
      <xdr:rowOff>169290</xdr:rowOff>
    </xdr:to>
    <xdr:sp macro="" textlink="">
      <xdr:nvSpPr>
        <xdr:cNvPr id="367" name="楕円 366">
          <a:extLst>
            <a:ext uri="{FF2B5EF4-FFF2-40B4-BE49-F238E27FC236}">
              <a16:creationId xmlns:a16="http://schemas.microsoft.com/office/drawing/2014/main" id="{1F590469-51D2-4917-990E-68054C341350}"/>
            </a:ext>
          </a:extLst>
        </xdr:cNvPr>
        <xdr:cNvSpPr/>
      </xdr:nvSpPr>
      <xdr:spPr>
        <a:xfrm>
          <a:off x="9588500" y="144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103632</xdr:rowOff>
    </xdr:from>
    <xdr:to>
      <xdr:col>55</xdr:col>
      <xdr:colOff>0</xdr:colOff>
      <xdr:row>84</xdr:row>
      <xdr:rowOff>118490</xdr:rowOff>
    </xdr:to>
    <xdr:cxnSp macro="">
      <xdr:nvCxnSpPr>
        <xdr:cNvPr id="368" name="直線コネクタ 367">
          <a:extLst>
            <a:ext uri="{FF2B5EF4-FFF2-40B4-BE49-F238E27FC236}">
              <a16:creationId xmlns:a16="http://schemas.microsoft.com/office/drawing/2014/main" id="{D139668D-E72A-4FFA-9B1E-62CA30B2BB72}"/>
            </a:ext>
          </a:extLst>
        </xdr:cNvPr>
        <xdr:cNvCxnSpPr/>
      </xdr:nvCxnSpPr>
      <xdr:spPr>
        <a:xfrm flipV="1">
          <a:off x="9639300" y="1450543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79248</xdr:rowOff>
    </xdr:from>
    <xdr:to>
      <xdr:col>46</xdr:col>
      <xdr:colOff>38100</xdr:colOff>
      <xdr:row>85</xdr:row>
      <xdr:rowOff>9398</xdr:rowOff>
    </xdr:to>
    <xdr:sp macro="" textlink="">
      <xdr:nvSpPr>
        <xdr:cNvPr id="369" name="楕円 368">
          <a:extLst>
            <a:ext uri="{FF2B5EF4-FFF2-40B4-BE49-F238E27FC236}">
              <a16:creationId xmlns:a16="http://schemas.microsoft.com/office/drawing/2014/main" id="{3CE3C1A3-BF1D-4AC2-B657-C4FB4F4AD065}"/>
            </a:ext>
          </a:extLst>
        </xdr:cNvPr>
        <xdr:cNvSpPr/>
      </xdr:nvSpPr>
      <xdr:spPr>
        <a:xfrm>
          <a:off x="8699500" y="144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118490</xdr:rowOff>
    </xdr:from>
    <xdr:to>
      <xdr:col>50</xdr:col>
      <xdr:colOff>114300</xdr:colOff>
      <xdr:row>84</xdr:row>
      <xdr:rowOff>130048</xdr:rowOff>
    </xdr:to>
    <xdr:cxnSp macro="">
      <xdr:nvCxnSpPr>
        <xdr:cNvPr id="370" name="直線コネクタ 369">
          <a:extLst>
            <a:ext uri="{FF2B5EF4-FFF2-40B4-BE49-F238E27FC236}">
              <a16:creationId xmlns:a16="http://schemas.microsoft.com/office/drawing/2014/main" id="{15855821-961F-4423-90CA-C6EC245502F7}"/>
            </a:ext>
          </a:extLst>
        </xdr:cNvPr>
        <xdr:cNvCxnSpPr/>
      </xdr:nvCxnSpPr>
      <xdr:spPr>
        <a:xfrm flipV="1">
          <a:off x="8750300" y="14520290"/>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371" name="楕円 370">
          <a:extLst>
            <a:ext uri="{FF2B5EF4-FFF2-40B4-BE49-F238E27FC236}">
              <a16:creationId xmlns:a16="http://schemas.microsoft.com/office/drawing/2014/main" id="{CB8362C0-E3FE-4CAC-BCCB-49EFD0A46283}"/>
            </a:ext>
          </a:extLst>
        </xdr:cNvPr>
        <xdr:cNvSpPr/>
      </xdr:nvSpPr>
      <xdr:spPr>
        <a:xfrm>
          <a:off x="781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130048</xdr:rowOff>
    </xdr:from>
    <xdr:to>
      <xdr:col>45</xdr:col>
      <xdr:colOff>177800</xdr:colOff>
      <xdr:row>84</xdr:row>
      <xdr:rowOff>140970</xdr:rowOff>
    </xdr:to>
    <xdr:cxnSp macro="">
      <xdr:nvCxnSpPr>
        <xdr:cNvPr id="372" name="直線コネクタ 371">
          <a:extLst>
            <a:ext uri="{FF2B5EF4-FFF2-40B4-BE49-F238E27FC236}">
              <a16:creationId xmlns:a16="http://schemas.microsoft.com/office/drawing/2014/main" id="{C4E14C7D-6701-4C8B-9835-FECEB731E82E}"/>
            </a:ext>
          </a:extLst>
        </xdr:cNvPr>
        <xdr:cNvCxnSpPr/>
      </xdr:nvCxnSpPr>
      <xdr:spPr>
        <a:xfrm flipV="1">
          <a:off x="7861300" y="1453184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99695</xdr:rowOff>
    </xdr:from>
    <xdr:to>
      <xdr:col>36</xdr:col>
      <xdr:colOff>165100</xdr:colOff>
      <xdr:row>85</xdr:row>
      <xdr:rowOff>29845</xdr:rowOff>
    </xdr:to>
    <xdr:sp macro="" textlink="">
      <xdr:nvSpPr>
        <xdr:cNvPr id="373" name="楕円 372">
          <a:extLst>
            <a:ext uri="{FF2B5EF4-FFF2-40B4-BE49-F238E27FC236}">
              <a16:creationId xmlns:a16="http://schemas.microsoft.com/office/drawing/2014/main" id="{33E03833-E298-4748-8A4F-59361C61EB5A}"/>
            </a:ext>
          </a:extLst>
        </xdr:cNvPr>
        <xdr:cNvSpPr/>
      </xdr:nvSpPr>
      <xdr:spPr>
        <a:xfrm>
          <a:off x="6921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140970</xdr:rowOff>
    </xdr:from>
    <xdr:to>
      <xdr:col>41</xdr:col>
      <xdr:colOff>50800</xdr:colOff>
      <xdr:row>84</xdr:row>
      <xdr:rowOff>150495</xdr:rowOff>
    </xdr:to>
    <xdr:cxnSp macro="">
      <xdr:nvCxnSpPr>
        <xdr:cNvPr id="374" name="直線コネクタ 373">
          <a:extLst>
            <a:ext uri="{FF2B5EF4-FFF2-40B4-BE49-F238E27FC236}">
              <a16:creationId xmlns:a16="http://schemas.microsoft.com/office/drawing/2014/main" id="{CCAB6462-D1BF-4070-A01C-45D8923B9ACA}"/>
            </a:ext>
          </a:extLst>
        </xdr:cNvPr>
        <xdr:cNvCxnSpPr/>
      </xdr:nvCxnSpPr>
      <xdr:spPr>
        <a:xfrm flipV="1">
          <a:off x="6972300" y="1454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5" name="n_1aveValue【公営住宅】&#10;一人当たり面積">
          <a:extLst>
            <a:ext uri="{FF2B5EF4-FFF2-40B4-BE49-F238E27FC236}">
              <a16:creationId xmlns:a16="http://schemas.microsoft.com/office/drawing/2014/main" id="{69807133-71F3-4627-ADF1-A7FAA07CF775}"/>
            </a:ext>
          </a:extLst>
        </xdr:cNvPr>
        <xdr:cNvSpPr txBox="1"/>
      </xdr:nvSpPr>
      <xdr:spPr>
        <a:xfrm>
          <a:off x="9391727"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144670</xdr:rowOff>
    </xdr:from>
    <xdr:ext cx="469744" cy="259045"/>
    <xdr:sp macro="" textlink="">
      <xdr:nvSpPr>
        <xdr:cNvPr id="376" name="n_2aveValue【公営住宅】&#10;一人当たり面積">
          <a:extLst>
            <a:ext uri="{FF2B5EF4-FFF2-40B4-BE49-F238E27FC236}">
              <a16:creationId xmlns:a16="http://schemas.microsoft.com/office/drawing/2014/main" id="{DBE5824F-3360-4921-AD1C-D8475A551781}"/>
            </a:ext>
          </a:extLst>
        </xdr:cNvPr>
        <xdr:cNvSpPr txBox="1"/>
      </xdr:nvSpPr>
      <xdr:spPr>
        <a:xfrm>
          <a:off x="85154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152289</xdr:rowOff>
    </xdr:from>
    <xdr:ext cx="469744" cy="259045"/>
    <xdr:sp macro="" textlink="">
      <xdr:nvSpPr>
        <xdr:cNvPr id="377" name="n_3aveValue【公営住宅】&#10;一人当たり面積">
          <a:extLst>
            <a:ext uri="{FF2B5EF4-FFF2-40B4-BE49-F238E27FC236}">
              <a16:creationId xmlns:a16="http://schemas.microsoft.com/office/drawing/2014/main" id="{9D1CD7E9-F164-482D-9A25-B19539174560}"/>
            </a:ext>
          </a:extLst>
        </xdr:cNvPr>
        <xdr:cNvSpPr txBox="1"/>
      </xdr:nvSpPr>
      <xdr:spPr>
        <a:xfrm>
          <a:off x="7626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8" name="n_4aveValue【公営住宅】&#10;一人当たり面積">
          <a:extLst>
            <a:ext uri="{FF2B5EF4-FFF2-40B4-BE49-F238E27FC236}">
              <a16:creationId xmlns:a16="http://schemas.microsoft.com/office/drawing/2014/main" id="{E57FC0FD-F70F-4939-B108-171923511EEC}"/>
            </a:ext>
          </a:extLst>
        </xdr:cNvPr>
        <xdr:cNvSpPr txBox="1"/>
      </xdr:nvSpPr>
      <xdr:spPr>
        <a:xfrm>
          <a:off x="6737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14367</xdr:rowOff>
    </xdr:from>
    <xdr:ext cx="469744" cy="259045"/>
    <xdr:sp macro="" textlink="">
      <xdr:nvSpPr>
        <xdr:cNvPr id="379" name="n_1mainValue【公営住宅】&#10;一人当たり面積">
          <a:extLst>
            <a:ext uri="{FF2B5EF4-FFF2-40B4-BE49-F238E27FC236}">
              <a16:creationId xmlns:a16="http://schemas.microsoft.com/office/drawing/2014/main" id="{EBB4DBEC-4CF7-4938-950C-D3ECA3D76208}"/>
            </a:ext>
          </a:extLst>
        </xdr:cNvPr>
        <xdr:cNvSpPr txBox="1"/>
      </xdr:nvSpPr>
      <xdr:spPr>
        <a:xfrm>
          <a:off x="9391727" y="142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25925</xdr:rowOff>
    </xdr:from>
    <xdr:ext cx="469744" cy="259045"/>
    <xdr:sp macro="" textlink="">
      <xdr:nvSpPr>
        <xdr:cNvPr id="380" name="n_2mainValue【公営住宅】&#10;一人当たり面積">
          <a:extLst>
            <a:ext uri="{FF2B5EF4-FFF2-40B4-BE49-F238E27FC236}">
              <a16:creationId xmlns:a16="http://schemas.microsoft.com/office/drawing/2014/main" id="{367F139E-7DD9-49F0-A8B9-6D653F7F1FB5}"/>
            </a:ext>
          </a:extLst>
        </xdr:cNvPr>
        <xdr:cNvSpPr txBox="1"/>
      </xdr:nvSpPr>
      <xdr:spPr>
        <a:xfrm>
          <a:off x="8515427"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81" name="n_3mainValue【公営住宅】&#10;一人当たり面積">
          <a:extLst>
            <a:ext uri="{FF2B5EF4-FFF2-40B4-BE49-F238E27FC236}">
              <a16:creationId xmlns:a16="http://schemas.microsoft.com/office/drawing/2014/main" id="{511BB157-D140-43BD-AFEA-0CC0B2F1C25D}"/>
            </a:ext>
          </a:extLst>
        </xdr:cNvPr>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46372</xdr:rowOff>
    </xdr:from>
    <xdr:ext cx="469744" cy="259045"/>
    <xdr:sp macro="" textlink="">
      <xdr:nvSpPr>
        <xdr:cNvPr id="382" name="n_4mainValue【公営住宅】&#10;一人当たり面積">
          <a:extLst>
            <a:ext uri="{FF2B5EF4-FFF2-40B4-BE49-F238E27FC236}">
              <a16:creationId xmlns:a16="http://schemas.microsoft.com/office/drawing/2014/main" id="{A8778B00-B97F-4A1F-A40C-2C86B3BD9A22}"/>
            </a:ext>
          </a:extLst>
        </xdr:cNvPr>
        <xdr:cNvSpPr txBox="1"/>
      </xdr:nvSpPr>
      <xdr:spPr>
        <a:xfrm>
          <a:off x="67374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D4445E4-9409-42DD-852A-B942CB6E72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4295EE95-20F4-4261-B9F2-8FEB798034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D1734060-6DFD-44FC-813F-69126920E6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8D70FC0-7742-4420-9100-79EB26FE79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18B63024-1B93-4AE9-9517-1374F15221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72FF8D2F-AE39-4A3F-861B-0CB611F19F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657FB67-E48B-41B4-AA54-654B176A745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B55CBEB-ABC5-4948-BE39-A7B89053303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433991D-0412-446D-8829-AF7E0FF440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EFBFAC48-B909-4F2B-A086-0205D4E2CE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2EB55FAF-29AD-4323-A781-8CB45B9A25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31908673-AB8C-4275-BB3C-CE15450930B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6B7D73C4-BD71-40ED-8FFD-E4393777B61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77C9F9E-D0D2-4539-BB2C-1DB5DE9146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DDF5952-3A22-43C1-8664-498B23C84B8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6DDB3E36-EDD3-4CBA-8831-66201C82297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CA65DF4B-8E37-45C1-9981-C5CC49A50C1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F378DA35-3A52-4747-B5CA-9BAA917AA0A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2B0A06F8-5F6F-4A36-92DE-A62D7EFE166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F322B4EC-2873-4D06-B1BF-7B87CE0493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897CB302-D4D0-4A91-933B-5A8F3F9F339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C5B34529-3B0C-4678-B707-CDED7640651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63FF972D-C76E-4E04-A49C-3FEF1060CD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6" name="直線コネクタ 405">
          <a:extLst>
            <a:ext uri="{FF2B5EF4-FFF2-40B4-BE49-F238E27FC236}">
              <a16:creationId xmlns:a16="http://schemas.microsoft.com/office/drawing/2014/main" id="{34AD1B53-1247-4014-AD0A-F7A7C7026F6D}"/>
            </a:ext>
          </a:extLst>
        </xdr:cNvPr>
        <xdr:cNvCxnSpPr/>
      </xdr:nvCxnSpPr>
      <xdr:spPr>
        <a:xfrm flipV="1">
          <a:off x="4634865" y="172250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70349351-B1A8-413F-8467-9558AF19983F}"/>
            </a:ext>
          </a:extLst>
        </xdr:cNvPr>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8" name="直線コネクタ 407">
          <a:extLst>
            <a:ext uri="{FF2B5EF4-FFF2-40B4-BE49-F238E27FC236}">
              <a16:creationId xmlns:a16="http://schemas.microsoft.com/office/drawing/2014/main" id="{DD87B474-2DE2-43AD-893B-1884FE06FA27}"/>
            </a:ext>
          </a:extLst>
        </xdr:cNvPr>
        <xdr:cNvCxnSpPr/>
      </xdr:nvCxnSpPr>
      <xdr:spPr>
        <a:xfrm>
          <a:off x="4546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7ACB226C-413E-48B3-BB02-E536932372F8}"/>
            </a:ext>
          </a:extLst>
        </xdr:cNvPr>
        <xdr:cNvSpPr txBox="1"/>
      </xdr:nvSpPr>
      <xdr:spPr>
        <a:xfrm>
          <a:off x="4673600" y="17000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10" name="直線コネクタ 409">
          <a:extLst>
            <a:ext uri="{FF2B5EF4-FFF2-40B4-BE49-F238E27FC236}">
              <a16:creationId xmlns:a16="http://schemas.microsoft.com/office/drawing/2014/main" id="{2B07EA9C-0B6B-4494-A2F1-382197AAF9A3}"/>
            </a:ext>
          </a:extLst>
        </xdr:cNvPr>
        <xdr:cNvCxnSpPr/>
      </xdr:nvCxnSpPr>
      <xdr:spPr>
        <a:xfrm>
          <a:off x="4546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41927</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3B9205D7-AFDF-43E7-9834-93E90FCB2E90}"/>
            </a:ext>
          </a:extLst>
        </xdr:cNvPr>
        <xdr:cNvSpPr txBox="1"/>
      </xdr:nvSpPr>
      <xdr:spPr>
        <a:xfrm>
          <a:off x="4673600" y="1821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2" name="フローチャート: 判断 411">
          <a:extLst>
            <a:ext uri="{FF2B5EF4-FFF2-40B4-BE49-F238E27FC236}">
              <a16:creationId xmlns:a16="http://schemas.microsoft.com/office/drawing/2014/main" id="{13F05124-5B96-40DF-AAFA-518201FDD94B}"/>
            </a:ext>
          </a:extLst>
        </xdr:cNvPr>
        <xdr:cNvSpPr/>
      </xdr:nvSpPr>
      <xdr:spPr>
        <a:xfrm>
          <a:off x="4584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13" name="フローチャート: 判断 412">
          <a:extLst>
            <a:ext uri="{FF2B5EF4-FFF2-40B4-BE49-F238E27FC236}">
              <a16:creationId xmlns:a16="http://schemas.microsoft.com/office/drawing/2014/main" id="{FD6DE115-CF1B-46B6-9731-0ABA505695BF}"/>
            </a:ext>
          </a:extLst>
        </xdr:cNvPr>
        <xdr:cNvSpPr/>
      </xdr:nvSpPr>
      <xdr:spPr>
        <a:xfrm>
          <a:off x="3746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414" name="フローチャート: 判断 413">
          <a:extLst>
            <a:ext uri="{FF2B5EF4-FFF2-40B4-BE49-F238E27FC236}">
              <a16:creationId xmlns:a16="http://schemas.microsoft.com/office/drawing/2014/main" id="{6C5B93E6-F77E-43F5-A2C6-5A5E825D84B8}"/>
            </a:ext>
          </a:extLst>
        </xdr:cNvPr>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15" name="フローチャート: 判断 414">
          <a:extLst>
            <a:ext uri="{FF2B5EF4-FFF2-40B4-BE49-F238E27FC236}">
              <a16:creationId xmlns:a16="http://schemas.microsoft.com/office/drawing/2014/main" id="{A9397F63-7349-4A0F-BB39-77E500DE8C5F}"/>
            </a:ext>
          </a:extLst>
        </xdr:cNvPr>
        <xdr:cNvSpPr/>
      </xdr:nvSpPr>
      <xdr:spPr>
        <a:xfrm>
          <a:off x="1968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69214</xdr:rowOff>
    </xdr:from>
    <xdr:to>
      <xdr:col>6</xdr:col>
      <xdr:colOff>38100</xdr:colOff>
      <xdr:row>106</xdr:row>
      <xdr:rowOff>170814</xdr:rowOff>
    </xdr:to>
    <xdr:sp macro="" textlink="">
      <xdr:nvSpPr>
        <xdr:cNvPr id="416" name="フローチャート: 判断 415">
          <a:extLst>
            <a:ext uri="{FF2B5EF4-FFF2-40B4-BE49-F238E27FC236}">
              <a16:creationId xmlns:a16="http://schemas.microsoft.com/office/drawing/2014/main" id="{5664E180-D169-4BF8-8271-21E4AF6DB74A}"/>
            </a:ext>
          </a:extLst>
        </xdr:cNvPr>
        <xdr:cNvSpPr/>
      </xdr:nvSpPr>
      <xdr:spPr>
        <a:xfrm>
          <a:off x="1079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528336B-6F81-4E90-9756-6B96BE7A333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4BCCD7B-3756-4A6B-8DEB-B7FD187103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D56D1E5-4304-43E3-A97E-2CAB2F0975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A45E825-0801-4979-896A-A42622D8A0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466D3AA-96F3-4A63-8A60-E08FC8F190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95886</xdr:rowOff>
    </xdr:from>
    <xdr:to>
      <xdr:col>24</xdr:col>
      <xdr:colOff>114300</xdr:colOff>
      <xdr:row>106</xdr:row>
      <xdr:rowOff>26036</xdr:rowOff>
    </xdr:to>
    <xdr:sp macro="" textlink="">
      <xdr:nvSpPr>
        <xdr:cNvPr id="422" name="楕円 421">
          <a:extLst>
            <a:ext uri="{FF2B5EF4-FFF2-40B4-BE49-F238E27FC236}">
              <a16:creationId xmlns:a16="http://schemas.microsoft.com/office/drawing/2014/main" id="{BDDC52D2-3C6F-4506-BE8C-26AC0D4DAF25}"/>
            </a:ext>
          </a:extLst>
        </xdr:cNvPr>
        <xdr:cNvSpPr/>
      </xdr:nvSpPr>
      <xdr:spPr>
        <a:xfrm>
          <a:off x="45847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118763</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15F595E6-11C9-4A27-9618-3E3487C5A496}"/>
            </a:ext>
          </a:extLst>
        </xdr:cNvPr>
        <xdr:cNvSpPr txBox="1"/>
      </xdr:nvSpPr>
      <xdr:spPr>
        <a:xfrm>
          <a:off x="4673600" y="1794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61595</xdr:rowOff>
    </xdr:from>
    <xdr:to>
      <xdr:col>20</xdr:col>
      <xdr:colOff>38100</xdr:colOff>
      <xdr:row>105</xdr:row>
      <xdr:rowOff>163195</xdr:rowOff>
    </xdr:to>
    <xdr:sp macro="" textlink="">
      <xdr:nvSpPr>
        <xdr:cNvPr id="424" name="楕円 423">
          <a:extLst>
            <a:ext uri="{FF2B5EF4-FFF2-40B4-BE49-F238E27FC236}">
              <a16:creationId xmlns:a16="http://schemas.microsoft.com/office/drawing/2014/main" id="{28BD466E-58A2-4191-95EE-B8B3436A35C5}"/>
            </a:ext>
          </a:extLst>
        </xdr:cNvPr>
        <xdr:cNvSpPr/>
      </xdr:nvSpPr>
      <xdr:spPr>
        <a:xfrm>
          <a:off x="3746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112395</xdr:rowOff>
    </xdr:from>
    <xdr:to>
      <xdr:col>24</xdr:col>
      <xdr:colOff>63500</xdr:colOff>
      <xdr:row>105</xdr:row>
      <xdr:rowOff>146686</xdr:rowOff>
    </xdr:to>
    <xdr:cxnSp macro="">
      <xdr:nvCxnSpPr>
        <xdr:cNvPr id="425" name="直線コネクタ 424">
          <a:extLst>
            <a:ext uri="{FF2B5EF4-FFF2-40B4-BE49-F238E27FC236}">
              <a16:creationId xmlns:a16="http://schemas.microsoft.com/office/drawing/2014/main" id="{A046E30D-D36F-4C5A-8213-D673B224F0FE}"/>
            </a:ext>
          </a:extLst>
        </xdr:cNvPr>
        <xdr:cNvCxnSpPr/>
      </xdr:nvCxnSpPr>
      <xdr:spPr>
        <a:xfrm>
          <a:off x="3797300" y="18114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426" name="楕円 425">
          <a:extLst>
            <a:ext uri="{FF2B5EF4-FFF2-40B4-BE49-F238E27FC236}">
              <a16:creationId xmlns:a16="http://schemas.microsoft.com/office/drawing/2014/main" id="{5A2EC15F-6D94-4EE6-8D7D-FFC55DB0A754}"/>
            </a:ext>
          </a:extLst>
        </xdr:cNvPr>
        <xdr:cNvSpPr/>
      </xdr:nvSpPr>
      <xdr:spPr>
        <a:xfrm>
          <a:off x="2857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78105</xdr:rowOff>
    </xdr:from>
    <xdr:to>
      <xdr:col>19</xdr:col>
      <xdr:colOff>177800</xdr:colOff>
      <xdr:row>105</xdr:row>
      <xdr:rowOff>112395</xdr:rowOff>
    </xdr:to>
    <xdr:cxnSp macro="">
      <xdr:nvCxnSpPr>
        <xdr:cNvPr id="427" name="直線コネクタ 426">
          <a:extLst>
            <a:ext uri="{FF2B5EF4-FFF2-40B4-BE49-F238E27FC236}">
              <a16:creationId xmlns:a16="http://schemas.microsoft.com/office/drawing/2014/main" id="{A9259092-DFEC-40EC-A82E-933884BC57FE}"/>
            </a:ext>
          </a:extLst>
        </xdr:cNvPr>
        <xdr:cNvCxnSpPr/>
      </xdr:nvCxnSpPr>
      <xdr:spPr>
        <a:xfrm>
          <a:off x="2908300" y="1808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8" name="楕円 427">
          <a:extLst>
            <a:ext uri="{FF2B5EF4-FFF2-40B4-BE49-F238E27FC236}">
              <a16:creationId xmlns:a16="http://schemas.microsoft.com/office/drawing/2014/main" id="{703396E9-94FB-46F2-A56B-48C42EE1961B}"/>
            </a:ext>
          </a:extLst>
        </xdr:cNvPr>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78105</xdr:rowOff>
    </xdr:to>
    <xdr:cxnSp macro="">
      <xdr:nvCxnSpPr>
        <xdr:cNvPr id="429" name="直線コネクタ 428">
          <a:extLst>
            <a:ext uri="{FF2B5EF4-FFF2-40B4-BE49-F238E27FC236}">
              <a16:creationId xmlns:a16="http://schemas.microsoft.com/office/drawing/2014/main" id="{F62DBE85-C7AA-4518-A691-C19217E0675B}"/>
            </a:ext>
          </a:extLst>
        </xdr:cNvPr>
        <xdr:cNvCxnSpPr/>
      </xdr:nvCxnSpPr>
      <xdr:spPr>
        <a:xfrm>
          <a:off x="2019300" y="18044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30" name="楕円 429">
          <a:extLst>
            <a:ext uri="{FF2B5EF4-FFF2-40B4-BE49-F238E27FC236}">
              <a16:creationId xmlns:a16="http://schemas.microsoft.com/office/drawing/2014/main" id="{62BC2CC7-9DD3-4BDA-8E27-CE3F1CE9C850}"/>
            </a:ext>
          </a:extLst>
        </xdr:cNvPr>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80011</xdr:rowOff>
    </xdr:to>
    <xdr:cxnSp macro="">
      <xdr:nvCxnSpPr>
        <xdr:cNvPr id="431" name="直線コネクタ 430">
          <a:extLst>
            <a:ext uri="{FF2B5EF4-FFF2-40B4-BE49-F238E27FC236}">
              <a16:creationId xmlns:a16="http://schemas.microsoft.com/office/drawing/2014/main" id="{A2136CD1-DB3B-472B-870B-DA4201D5B5B9}"/>
            </a:ext>
          </a:extLst>
        </xdr:cNvPr>
        <xdr:cNvCxnSpPr/>
      </xdr:nvCxnSpPr>
      <xdr:spPr>
        <a:xfrm flipV="1">
          <a:off x="1130300" y="1804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125747</xdr:rowOff>
    </xdr:from>
    <xdr:ext cx="405111" cy="259045"/>
    <xdr:sp macro="" textlink="">
      <xdr:nvSpPr>
        <xdr:cNvPr id="432" name="n_1aveValue【港湾・漁港】&#10;有形固定資産減価償却率">
          <a:extLst>
            <a:ext uri="{FF2B5EF4-FFF2-40B4-BE49-F238E27FC236}">
              <a16:creationId xmlns:a16="http://schemas.microsoft.com/office/drawing/2014/main" id="{5FF11CC2-95A2-4F29-8AB4-6AC53F2E41E7}"/>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433" name="n_2aveValue【港湾・漁港】&#10;有形固定資産減価償却率">
          <a:extLst>
            <a:ext uri="{FF2B5EF4-FFF2-40B4-BE49-F238E27FC236}">
              <a16:creationId xmlns:a16="http://schemas.microsoft.com/office/drawing/2014/main" id="{ECFA131D-812D-4F95-94A7-5B78C235C2EE}"/>
            </a:ext>
          </a:extLst>
        </xdr:cNvPr>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434" name="n_3aveValue【港湾・漁港】&#10;有形固定資産減価償却率">
          <a:extLst>
            <a:ext uri="{FF2B5EF4-FFF2-40B4-BE49-F238E27FC236}">
              <a16:creationId xmlns:a16="http://schemas.microsoft.com/office/drawing/2014/main" id="{027F2010-759C-48D3-83F9-3D19E198DAA2}"/>
            </a:ext>
          </a:extLst>
        </xdr:cNvPr>
        <xdr:cNvSpPr txBox="1"/>
      </xdr:nvSpPr>
      <xdr:spPr>
        <a:xfrm>
          <a:off x="1816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161941</xdr:rowOff>
    </xdr:from>
    <xdr:ext cx="405111" cy="259045"/>
    <xdr:sp macro="" textlink="">
      <xdr:nvSpPr>
        <xdr:cNvPr id="435" name="n_4aveValue【港湾・漁港】&#10;有形固定資産減価償却率">
          <a:extLst>
            <a:ext uri="{FF2B5EF4-FFF2-40B4-BE49-F238E27FC236}">
              <a16:creationId xmlns:a16="http://schemas.microsoft.com/office/drawing/2014/main" id="{4BF42936-3137-4B59-802C-DECC9673BEFA}"/>
            </a:ext>
          </a:extLst>
        </xdr:cNvPr>
        <xdr:cNvSpPr txBox="1"/>
      </xdr:nvSpPr>
      <xdr:spPr>
        <a:xfrm>
          <a:off x="927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8272</xdr:rowOff>
    </xdr:from>
    <xdr:ext cx="405111" cy="259045"/>
    <xdr:sp macro="" textlink="">
      <xdr:nvSpPr>
        <xdr:cNvPr id="436" name="n_1mainValue【港湾・漁港】&#10;有形固定資産減価償却率">
          <a:extLst>
            <a:ext uri="{FF2B5EF4-FFF2-40B4-BE49-F238E27FC236}">
              <a16:creationId xmlns:a16="http://schemas.microsoft.com/office/drawing/2014/main" id="{EA6FBE7C-B4B5-41B2-A1BD-270860C14824}"/>
            </a:ext>
          </a:extLst>
        </xdr:cNvPr>
        <xdr:cNvSpPr txBox="1"/>
      </xdr:nvSpPr>
      <xdr:spPr>
        <a:xfrm>
          <a:off x="3582044"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145432</xdr:rowOff>
    </xdr:from>
    <xdr:ext cx="405111" cy="259045"/>
    <xdr:sp macro="" textlink="">
      <xdr:nvSpPr>
        <xdr:cNvPr id="437" name="n_2mainValue【港湾・漁港】&#10;有形固定資産減価償却率">
          <a:extLst>
            <a:ext uri="{FF2B5EF4-FFF2-40B4-BE49-F238E27FC236}">
              <a16:creationId xmlns:a16="http://schemas.microsoft.com/office/drawing/2014/main" id="{1A81828C-CCED-420D-920D-DC93EF86A5F2}"/>
            </a:ext>
          </a:extLst>
        </xdr:cNvPr>
        <xdr:cNvSpPr txBox="1"/>
      </xdr:nvSpPr>
      <xdr:spPr>
        <a:xfrm>
          <a:off x="2705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109238</xdr:rowOff>
    </xdr:from>
    <xdr:ext cx="405111" cy="259045"/>
    <xdr:sp macro="" textlink="">
      <xdr:nvSpPr>
        <xdr:cNvPr id="438" name="n_3mainValue【港湾・漁港】&#10;有形固定資産減価償却率">
          <a:extLst>
            <a:ext uri="{FF2B5EF4-FFF2-40B4-BE49-F238E27FC236}">
              <a16:creationId xmlns:a16="http://schemas.microsoft.com/office/drawing/2014/main" id="{7CC9E6CC-7BB5-48B0-ABCB-E0C3AF587EDD}"/>
            </a:ext>
          </a:extLst>
        </xdr:cNvPr>
        <xdr:cNvSpPr txBox="1"/>
      </xdr:nvSpPr>
      <xdr:spPr>
        <a:xfrm>
          <a:off x="1816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147338</xdr:rowOff>
    </xdr:from>
    <xdr:ext cx="405111" cy="259045"/>
    <xdr:sp macro="" textlink="">
      <xdr:nvSpPr>
        <xdr:cNvPr id="439" name="n_4mainValue【港湾・漁港】&#10;有形固定資産減価償却率">
          <a:extLst>
            <a:ext uri="{FF2B5EF4-FFF2-40B4-BE49-F238E27FC236}">
              <a16:creationId xmlns:a16="http://schemas.microsoft.com/office/drawing/2014/main" id="{A88EF6DA-3F53-41F9-8FF0-4A4951DF22CA}"/>
            </a:ext>
          </a:extLst>
        </xdr:cNvPr>
        <xdr:cNvSpPr txBox="1"/>
      </xdr:nvSpPr>
      <xdr:spPr>
        <a:xfrm>
          <a:off x="927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AE87880E-28E1-48F7-A8AC-69C4FF9FF2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78DE94C-23C6-47B1-9D52-80414D226B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C82EB00-D3C8-4952-A39F-2E78AC5BDF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996EDC6-CEAE-4FCA-8DC8-10B4C38026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B43179EB-F834-4D49-99C8-3EEDFD3E2F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FD790EF-B190-401E-A2C5-39653C399B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2EA316C-CC35-48D6-9F39-5C13FB6030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11F322D-EB7E-47AA-8116-AEDB53BE312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C3B0680-1D0B-4DD4-8C09-0B8FD10A61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14BDD98F-A270-4D06-A141-E71C495C22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360BCEDD-77A2-49FF-8803-4B98F4524376}"/>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519AF379-E389-40EE-9979-CFFEA950241F}"/>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D998CEC-1C39-43B1-91A6-FF24B7F5372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a:extLst>
            <a:ext uri="{FF2B5EF4-FFF2-40B4-BE49-F238E27FC236}">
              <a16:creationId xmlns:a16="http://schemas.microsoft.com/office/drawing/2014/main" id="{5138F14F-5092-41C7-B4DC-266FA72918F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A36D068E-61C2-48D2-9382-EC3D9B9A1DD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5" name="テキスト ボックス 454">
          <a:extLst>
            <a:ext uri="{FF2B5EF4-FFF2-40B4-BE49-F238E27FC236}">
              <a16:creationId xmlns:a16="http://schemas.microsoft.com/office/drawing/2014/main" id="{D335450D-CD80-4350-A385-D69D92D1ECC6}"/>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E90087F-74B7-4BF3-B6AD-5B696FEE80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CE415E87-24FA-4030-A26E-BA6752D3C85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1F10FEE6-4C09-49D4-A679-ABCC0F8CEE9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9" name="直線コネクタ 458">
          <a:extLst>
            <a:ext uri="{FF2B5EF4-FFF2-40B4-BE49-F238E27FC236}">
              <a16:creationId xmlns:a16="http://schemas.microsoft.com/office/drawing/2014/main" id="{B2F2682D-8C31-4741-AF18-2D0DE9AD78CB}"/>
            </a:ext>
          </a:extLst>
        </xdr:cNvPr>
        <xdr:cNvCxnSpPr/>
      </xdr:nvCxnSpPr>
      <xdr:spPr>
        <a:xfrm flipV="1">
          <a:off x="10476865" y="17224347"/>
          <a:ext cx="0" cy="1252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60" name="【港湾・漁港】&#10;一人当たり有形固定資産（償却資産）額最小値テキスト">
          <a:extLst>
            <a:ext uri="{FF2B5EF4-FFF2-40B4-BE49-F238E27FC236}">
              <a16:creationId xmlns:a16="http://schemas.microsoft.com/office/drawing/2014/main" id="{4922B4DA-69FF-4521-B4C6-B055438DD8AB}"/>
            </a:ext>
          </a:extLst>
        </xdr:cNvPr>
        <xdr:cNvSpPr txBox="1"/>
      </xdr:nvSpPr>
      <xdr:spPr>
        <a:xfrm>
          <a:off x="10515600" y="184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61" name="直線コネクタ 460">
          <a:extLst>
            <a:ext uri="{FF2B5EF4-FFF2-40B4-BE49-F238E27FC236}">
              <a16:creationId xmlns:a16="http://schemas.microsoft.com/office/drawing/2014/main" id="{76500AAF-4B0C-49BB-9B8E-F8568252F7B3}"/>
            </a:ext>
          </a:extLst>
        </xdr:cNvPr>
        <xdr:cNvCxnSpPr/>
      </xdr:nvCxnSpPr>
      <xdr:spPr>
        <a:xfrm>
          <a:off x="10388600" y="1847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FE4ABC41-736A-4344-A32D-537842D455F4}"/>
            </a:ext>
          </a:extLst>
        </xdr:cNvPr>
        <xdr:cNvSpPr txBox="1"/>
      </xdr:nvSpPr>
      <xdr:spPr>
        <a:xfrm>
          <a:off x="10515600" y="1699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63" name="直線コネクタ 462">
          <a:extLst>
            <a:ext uri="{FF2B5EF4-FFF2-40B4-BE49-F238E27FC236}">
              <a16:creationId xmlns:a16="http://schemas.microsoft.com/office/drawing/2014/main" id="{88FD5FE5-45D5-4B2E-97EC-0DA5863741C2}"/>
            </a:ext>
          </a:extLst>
        </xdr:cNvPr>
        <xdr:cNvCxnSpPr/>
      </xdr:nvCxnSpPr>
      <xdr:spPr>
        <a:xfrm>
          <a:off x="10388600" y="1722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154271</xdr:rowOff>
    </xdr:from>
    <xdr:ext cx="690189" cy="259045"/>
    <xdr:sp macro="" textlink="">
      <xdr:nvSpPr>
        <xdr:cNvPr id="464" name="【港湾・漁港】&#10;一人当たり有形固定資産（償却資産）額平均値テキスト">
          <a:extLst>
            <a:ext uri="{FF2B5EF4-FFF2-40B4-BE49-F238E27FC236}">
              <a16:creationId xmlns:a16="http://schemas.microsoft.com/office/drawing/2014/main" id="{84B671A5-12D2-4B38-962C-7ACB79BF29CA}"/>
            </a:ext>
          </a:extLst>
        </xdr:cNvPr>
        <xdr:cNvSpPr txBox="1"/>
      </xdr:nvSpPr>
      <xdr:spPr>
        <a:xfrm>
          <a:off x="10515600" y="1781362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5" name="フローチャート: 判断 464">
          <a:extLst>
            <a:ext uri="{FF2B5EF4-FFF2-40B4-BE49-F238E27FC236}">
              <a16:creationId xmlns:a16="http://schemas.microsoft.com/office/drawing/2014/main" id="{D9FDEBDF-CD5D-4B31-A417-283C9AD0AEB0}"/>
            </a:ext>
          </a:extLst>
        </xdr:cNvPr>
        <xdr:cNvSpPr/>
      </xdr:nvSpPr>
      <xdr:spPr>
        <a:xfrm>
          <a:off x="10426700" y="178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6" name="フローチャート: 判断 465">
          <a:extLst>
            <a:ext uri="{FF2B5EF4-FFF2-40B4-BE49-F238E27FC236}">
              <a16:creationId xmlns:a16="http://schemas.microsoft.com/office/drawing/2014/main" id="{C2648CEF-C4B3-41FF-A751-8169D54E354A}"/>
            </a:ext>
          </a:extLst>
        </xdr:cNvPr>
        <xdr:cNvSpPr/>
      </xdr:nvSpPr>
      <xdr:spPr>
        <a:xfrm>
          <a:off x="95885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12762</xdr:rowOff>
    </xdr:from>
    <xdr:to>
      <xdr:col>46</xdr:col>
      <xdr:colOff>38100</xdr:colOff>
      <xdr:row>105</xdr:row>
      <xdr:rowOff>114362</xdr:rowOff>
    </xdr:to>
    <xdr:sp macro="" textlink="">
      <xdr:nvSpPr>
        <xdr:cNvPr id="467" name="フローチャート: 判断 466">
          <a:extLst>
            <a:ext uri="{FF2B5EF4-FFF2-40B4-BE49-F238E27FC236}">
              <a16:creationId xmlns:a16="http://schemas.microsoft.com/office/drawing/2014/main" id="{EB2CCD73-4F5A-4458-88ED-A9D373CF51AA}"/>
            </a:ext>
          </a:extLst>
        </xdr:cNvPr>
        <xdr:cNvSpPr/>
      </xdr:nvSpPr>
      <xdr:spPr>
        <a:xfrm>
          <a:off x="8699500" y="1801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22493</xdr:rowOff>
    </xdr:from>
    <xdr:to>
      <xdr:col>41</xdr:col>
      <xdr:colOff>101600</xdr:colOff>
      <xdr:row>105</xdr:row>
      <xdr:rowOff>124093</xdr:rowOff>
    </xdr:to>
    <xdr:sp macro="" textlink="">
      <xdr:nvSpPr>
        <xdr:cNvPr id="468" name="フローチャート: 判断 467">
          <a:extLst>
            <a:ext uri="{FF2B5EF4-FFF2-40B4-BE49-F238E27FC236}">
              <a16:creationId xmlns:a16="http://schemas.microsoft.com/office/drawing/2014/main" id="{65BCAF80-04D6-4342-9086-9EAD24A20628}"/>
            </a:ext>
          </a:extLst>
        </xdr:cNvPr>
        <xdr:cNvSpPr/>
      </xdr:nvSpPr>
      <xdr:spPr>
        <a:xfrm>
          <a:off x="7810500" y="1802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43193</xdr:rowOff>
    </xdr:from>
    <xdr:to>
      <xdr:col>36</xdr:col>
      <xdr:colOff>165100</xdr:colOff>
      <xdr:row>105</xdr:row>
      <xdr:rowOff>144793</xdr:rowOff>
    </xdr:to>
    <xdr:sp macro="" textlink="">
      <xdr:nvSpPr>
        <xdr:cNvPr id="469" name="フローチャート: 判断 468">
          <a:extLst>
            <a:ext uri="{FF2B5EF4-FFF2-40B4-BE49-F238E27FC236}">
              <a16:creationId xmlns:a16="http://schemas.microsoft.com/office/drawing/2014/main" id="{B8E8C502-98A3-4CC8-B361-5C8AF627B114}"/>
            </a:ext>
          </a:extLst>
        </xdr:cNvPr>
        <xdr:cNvSpPr/>
      </xdr:nvSpPr>
      <xdr:spPr>
        <a:xfrm>
          <a:off x="6921500" y="1804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41345D7-C7E6-471D-914C-12ECB580E0F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E2B81E9-7F9C-4780-8A02-86C4DE9B401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22D7FF2-2E7D-4D28-9C9D-C2D51052200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449F68-F29A-43AE-A1FD-261B01B105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CADE40A-7DE9-48D0-AD35-D6CBCC54567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101360</xdr:rowOff>
    </xdr:from>
    <xdr:to>
      <xdr:col>55</xdr:col>
      <xdr:colOff>50800</xdr:colOff>
      <xdr:row>101</xdr:row>
      <xdr:rowOff>31510</xdr:rowOff>
    </xdr:to>
    <xdr:sp macro="" textlink="">
      <xdr:nvSpPr>
        <xdr:cNvPr id="475" name="楕円 474">
          <a:extLst>
            <a:ext uri="{FF2B5EF4-FFF2-40B4-BE49-F238E27FC236}">
              <a16:creationId xmlns:a16="http://schemas.microsoft.com/office/drawing/2014/main" id="{B7DA8CFA-7A3E-4EEF-A93A-7232D6685539}"/>
            </a:ext>
          </a:extLst>
        </xdr:cNvPr>
        <xdr:cNvSpPr/>
      </xdr:nvSpPr>
      <xdr:spPr>
        <a:xfrm>
          <a:off x="10426700" y="17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16287</xdr:rowOff>
    </xdr:from>
    <xdr:ext cx="690189" cy="259045"/>
    <xdr:sp macro="" textlink="">
      <xdr:nvSpPr>
        <xdr:cNvPr id="476" name="【港湾・漁港】&#10;一人当たり有形固定資産（償却資産）額該当値テキスト">
          <a:extLst>
            <a:ext uri="{FF2B5EF4-FFF2-40B4-BE49-F238E27FC236}">
              <a16:creationId xmlns:a16="http://schemas.microsoft.com/office/drawing/2014/main" id="{7B3A14B5-046B-4A0D-A386-ABFB10F0F01B}"/>
            </a:ext>
          </a:extLst>
        </xdr:cNvPr>
        <xdr:cNvSpPr txBox="1"/>
      </xdr:nvSpPr>
      <xdr:spPr>
        <a:xfrm>
          <a:off x="10515600" y="17161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134996</xdr:rowOff>
    </xdr:from>
    <xdr:to>
      <xdr:col>50</xdr:col>
      <xdr:colOff>165100</xdr:colOff>
      <xdr:row>101</xdr:row>
      <xdr:rowOff>65146</xdr:rowOff>
    </xdr:to>
    <xdr:sp macro="" textlink="">
      <xdr:nvSpPr>
        <xdr:cNvPr id="477" name="楕円 476">
          <a:extLst>
            <a:ext uri="{FF2B5EF4-FFF2-40B4-BE49-F238E27FC236}">
              <a16:creationId xmlns:a16="http://schemas.microsoft.com/office/drawing/2014/main" id="{6D8D1C00-2CFA-45B9-A342-87D11949BC67}"/>
            </a:ext>
          </a:extLst>
        </xdr:cNvPr>
        <xdr:cNvSpPr/>
      </xdr:nvSpPr>
      <xdr:spPr>
        <a:xfrm>
          <a:off x="9588500" y="17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152160</xdr:rowOff>
    </xdr:from>
    <xdr:to>
      <xdr:col>55</xdr:col>
      <xdr:colOff>0</xdr:colOff>
      <xdr:row>101</xdr:row>
      <xdr:rowOff>14346</xdr:rowOff>
    </xdr:to>
    <xdr:cxnSp macro="">
      <xdr:nvCxnSpPr>
        <xdr:cNvPr id="478" name="直線コネクタ 477">
          <a:extLst>
            <a:ext uri="{FF2B5EF4-FFF2-40B4-BE49-F238E27FC236}">
              <a16:creationId xmlns:a16="http://schemas.microsoft.com/office/drawing/2014/main" id="{B5382AEA-9709-449C-80E7-7F185902E022}"/>
            </a:ext>
          </a:extLst>
        </xdr:cNvPr>
        <xdr:cNvCxnSpPr/>
      </xdr:nvCxnSpPr>
      <xdr:spPr>
        <a:xfrm flipV="1">
          <a:off x="9639300" y="17297160"/>
          <a:ext cx="8382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2325</xdr:rowOff>
    </xdr:from>
    <xdr:to>
      <xdr:col>46</xdr:col>
      <xdr:colOff>38100</xdr:colOff>
      <xdr:row>101</xdr:row>
      <xdr:rowOff>103925</xdr:rowOff>
    </xdr:to>
    <xdr:sp macro="" textlink="">
      <xdr:nvSpPr>
        <xdr:cNvPr id="479" name="楕円 478">
          <a:extLst>
            <a:ext uri="{FF2B5EF4-FFF2-40B4-BE49-F238E27FC236}">
              <a16:creationId xmlns:a16="http://schemas.microsoft.com/office/drawing/2014/main" id="{8FEC1CF4-FB85-47D9-822A-0C2886590576}"/>
            </a:ext>
          </a:extLst>
        </xdr:cNvPr>
        <xdr:cNvSpPr/>
      </xdr:nvSpPr>
      <xdr:spPr>
        <a:xfrm>
          <a:off x="8699500" y="173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14346</xdr:rowOff>
    </xdr:from>
    <xdr:to>
      <xdr:col>50</xdr:col>
      <xdr:colOff>114300</xdr:colOff>
      <xdr:row>101</xdr:row>
      <xdr:rowOff>53125</xdr:rowOff>
    </xdr:to>
    <xdr:cxnSp macro="">
      <xdr:nvCxnSpPr>
        <xdr:cNvPr id="480" name="直線コネクタ 479">
          <a:extLst>
            <a:ext uri="{FF2B5EF4-FFF2-40B4-BE49-F238E27FC236}">
              <a16:creationId xmlns:a16="http://schemas.microsoft.com/office/drawing/2014/main" id="{BE81C0C7-E900-4C3D-9D35-8EF5B55581AD}"/>
            </a:ext>
          </a:extLst>
        </xdr:cNvPr>
        <xdr:cNvCxnSpPr/>
      </xdr:nvCxnSpPr>
      <xdr:spPr>
        <a:xfrm flipV="1">
          <a:off x="8750300" y="17330796"/>
          <a:ext cx="889000" cy="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35579</xdr:rowOff>
    </xdr:from>
    <xdr:to>
      <xdr:col>41</xdr:col>
      <xdr:colOff>101600</xdr:colOff>
      <xdr:row>101</xdr:row>
      <xdr:rowOff>137179</xdr:rowOff>
    </xdr:to>
    <xdr:sp macro="" textlink="">
      <xdr:nvSpPr>
        <xdr:cNvPr id="481" name="楕円 480">
          <a:extLst>
            <a:ext uri="{FF2B5EF4-FFF2-40B4-BE49-F238E27FC236}">
              <a16:creationId xmlns:a16="http://schemas.microsoft.com/office/drawing/2014/main" id="{ECE5A826-158C-4B68-B459-EB4A349BFA8F}"/>
            </a:ext>
          </a:extLst>
        </xdr:cNvPr>
        <xdr:cNvSpPr/>
      </xdr:nvSpPr>
      <xdr:spPr>
        <a:xfrm>
          <a:off x="7810500" y="173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53125</xdr:rowOff>
    </xdr:from>
    <xdr:to>
      <xdr:col>45</xdr:col>
      <xdr:colOff>177800</xdr:colOff>
      <xdr:row>101</xdr:row>
      <xdr:rowOff>86379</xdr:rowOff>
    </xdr:to>
    <xdr:cxnSp macro="">
      <xdr:nvCxnSpPr>
        <xdr:cNvPr id="482" name="直線コネクタ 481">
          <a:extLst>
            <a:ext uri="{FF2B5EF4-FFF2-40B4-BE49-F238E27FC236}">
              <a16:creationId xmlns:a16="http://schemas.microsoft.com/office/drawing/2014/main" id="{84DC5872-05F5-47A8-8E19-E1A18A61FE82}"/>
            </a:ext>
          </a:extLst>
        </xdr:cNvPr>
        <xdr:cNvCxnSpPr/>
      </xdr:nvCxnSpPr>
      <xdr:spPr>
        <a:xfrm flipV="1">
          <a:off x="7861300" y="17369575"/>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143509</xdr:rowOff>
    </xdr:from>
    <xdr:to>
      <xdr:col>36</xdr:col>
      <xdr:colOff>165100</xdr:colOff>
      <xdr:row>102</xdr:row>
      <xdr:rowOff>73659</xdr:rowOff>
    </xdr:to>
    <xdr:sp macro="" textlink="">
      <xdr:nvSpPr>
        <xdr:cNvPr id="483" name="楕円 482">
          <a:extLst>
            <a:ext uri="{FF2B5EF4-FFF2-40B4-BE49-F238E27FC236}">
              <a16:creationId xmlns:a16="http://schemas.microsoft.com/office/drawing/2014/main" id="{DC6AC99C-9315-465D-8283-A96C47578E58}"/>
            </a:ext>
          </a:extLst>
        </xdr:cNvPr>
        <xdr:cNvSpPr/>
      </xdr:nvSpPr>
      <xdr:spPr>
        <a:xfrm>
          <a:off x="6921500" y="17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86379</xdr:rowOff>
    </xdr:from>
    <xdr:to>
      <xdr:col>41</xdr:col>
      <xdr:colOff>50800</xdr:colOff>
      <xdr:row>102</xdr:row>
      <xdr:rowOff>22859</xdr:rowOff>
    </xdr:to>
    <xdr:cxnSp macro="">
      <xdr:nvCxnSpPr>
        <xdr:cNvPr id="484" name="直線コネクタ 483">
          <a:extLst>
            <a:ext uri="{FF2B5EF4-FFF2-40B4-BE49-F238E27FC236}">
              <a16:creationId xmlns:a16="http://schemas.microsoft.com/office/drawing/2014/main" id="{57438B81-ABB8-4637-A26C-8AE13CC567E8}"/>
            </a:ext>
          </a:extLst>
        </xdr:cNvPr>
        <xdr:cNvCxnSpPr/>
      </xdr:nvCxnSpPr>
      <xdr:spPr>
        <a:xfrm flipV="1">
          <a:off x="6972300" y="17402829"/>
          <a:ext cx="8890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104</xdr:row>
      <xdr:rowOff>114268</xdr:rowOff>
    </xdr:from>
    <xdr:ext cx="690189" cy="259045"/>
    <xdr:sp macro="" textlink="">
      <xdr:nvSpPr>
        <xdr:cNvPr id="485" name="n_1aveValue【港湾・漁港】&#10;一人当たり有形固定資産（償却資産）額">
          <a:extLst>
            <a:ext uri="{FF2B5EF4-FFF2-40B4-BE49-F238E27FC236}">
              <a16:creationId xmlns:a16="http://schemas.microsoft.com/office/drawing/2014/main" id="{1DC10162-2D0B-4557-AE65-F255F771DB49}"/>
            </a:ext>
          </a:extLst>
        </xdr:cNvPr>
        <xdr:cNvSpPr txBox="1"/>
      </xdr:nvSpPr>
      <xdr:spPr>
        <a:xfrm>
          <a:off x="9281505" y="17945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105489</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6DC91C87-D5A9-40FA-8E5F-6B541333AC86}"/>
            </a:ext>
          </a:extLst>
        </xdr:cNvPr>
        <xdr:cNvSpPr txBox="1"/>
      </xdr:nvSpPr>
      <xdr:spPr>
        <a:xfrm>
          <a:off x="8450795" y="1810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115220</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A5A997FA-2854-40DD-89E6-7A51E1E4C2A6}"/>
            </a:ext>
          </a:extLst>
        </xdr:cNvPr>
        <xdr:cNvSpPr txBox="1"/>
      </xdr:nvSpPr>
      <xdr:spPr>
        <a:xfrm>
          <a:off x="7561795" y="1811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135920</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FA23600B-2742-405E-A071-27F4D2AA2812}"/>
            </a:ext>
          </a:extLst>
        </xdr:cNvPr>
        <xdr:cNvSpPr txBox="1"/>
      </xdr:nvSpPr>
      <xdr:spPr>
        <a:xfrm>
          <a:off x="6672795" y="181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81673</xdr:rowOff>
    </xdr:from>
    <xdr:ext cx="690189" cy="259045"/>
    <xdr:sp macro="" textlink="">
      <xdr:nvSpPr>
        <xdr:cNvPr id="489" name="n_1mainValue【港湾・漁港】&#10;一人当たり有形固定資産（償却資産）額">
          <a:extLst>
            <a:ext uri="{FF2B5EF4-FFF2-40B4-BE49-F238E27FC236}">
              <a16:creationId xmlns:a16="http://schemas.microsoft.com/office/drawing/2014/main" id="{A132A1F9-A191-4B9A-BAE2-9AC395D16DB2}"/>
            </a:ext>
          </a:extLst>
        </xdr:cNvPr>
        <xdr:cNvSpPr txBox="1"/>
      </xdr:nvSpPr>
      <xdr:spPr>
        <a:xfrm>
          <a:off x="9281505" y="17055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120452</xdr:rowOff>
    </xdr:from>
    <xdr:ext cx="690189" cy="259045"/>
    <xdr:sp macro="" textlink="">
      <xdr:nvSpPr>
        <xdr:cNvPr id="490" name="n_2mainValue【港湾・漁港】&#10;一人当たり有形固定資産（償却資産）額">
          <a:extLst>
            <a:ext uri="{FF2B5EF4-FFF2-40B4-BE49-F238E27FC236}">
              <a16:creationId xmlns:a16="http://schemas.microsoft.com/office/drawing/2014/main" id="{94491B64-2B6C-4520-AE07-F82479D7DE9C}"/>
            </a:ext>
          </a:extLst>
        </xdr:cNvPr>
        <xdr:cNvSpPr txBox="1"/>
      </xdr:nvSpPr>
      <xdr:spPr>
        <a:xfrm>
          <a:off x="8405205" y="17094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153706</xdr:rowOff>
    </xdr:from>
    <xdr:ext cx="690189" cy="259045"/>
    <xdr:sp macro="" textlink="">
      <xdr:nvSpPr>
        <xdr:cNvPr id="491" name="n_3mainValue【港湾・漁港】&#10;一人当たり有形固定資産（償却資産）額">
          <a:extLst>
            <a:ext uri="{FF2B5EF4-FFF2-40B4-BE49-F238E27FC236}">
              <a16:creationId xmlns:a16="http://schemas.microsoft.com/office/drawing/2014/main" id="{3A1B9B35-CE64-4B68-BF56-3AF478B2AFF5}"/>
            </a:ext>
          </a:extLst>
        </xdr:cNvPr>
        <xdr:cNvSpPr txBox="1"/>
      </xdr:nvSpPr>
      <xdr:spPr>
        <a:xfrm>
          <a:off x="7516205" y="17127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90186</xdr:rowOff>
    </xdr:from>
    <xdr:ext cx="690189" cy="259045"/>
    <xdr:sp macro="" textlink="">
      <xdr:nvSpPr>
        <xdr:cNvPr id="492" name="n_4mainValue【港湾・漁港】&#10;一人当たり有形固定資産（償却資産）額">
          <a:extLst>
            <a:ext uri="{FF2B5EF4-FFF2-40B4-BE49-F238E27FC236}">
              <a16:creationId xmlns:a16="http://schemas.microsoft.com/office/drawing/2014/main" id="{377C6DFA-1277-4F9A-8D3C-22A0D9E3A815}"/>
            </a:ext>
          </a:extLst>
        </xdr:cNvPr>
        <xdr:cNvSpPr txBox="1"/>
      </xdr:nvSpPr>
      <xdr:spPr>
        <a:xfrm>
          <a:off x="6627205" y="172351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4A57DF39-FF26-4EB9-B1BB-A45383D99B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EEB000D4-A7EA-4433-957F-A8519B51D6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023B6E5-2A2D-4D1A-9892-53E7A9F255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FCD7AC93-6F3C-4DE5-B72D-8B70128441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F8C41DA9-FD34-4CC3-94A5-61A90E3653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359FD6EF-5919-4025-BBC3-E605F62635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7922A04F-EB63-48CB-85ED-6651592D69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9EB3FF7B-022A-4A89-B9FC-146B2BFCE1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9F0EEEC-4C18-453D-9B4C-C4D6DCCE3A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62B095E2-E368-4EA9-BED9-6FFBBE6027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23245BB-22E2-473D-A249-610351543A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80DE6055-5A22-4D0B-ACDA-4ABA5ADE5AB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73D2916E-A366-4ECB-B5C8-C6C85AFB870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F330E0DE-0FEF-4875-9635-30322FC42C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AFAB24E7-03D9-4398-88C4-1F844B17116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9CB0658A-663B-4C12-8BC3-B8854BD380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E2E601BF-15E4-4521-8B04-7499329FA11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CE9366BA-1FFA-4EC8-9817-A88A272969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1A49EF72-C784-476C-8309-AB0EC349F4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796EFD6C-CCEB-4C1A-91C1-F4F0670F92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3DDE9374-4CD4-4462-A84D-C326ED1B2E3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8B0D5F5-86C1-446E-8055-A6EB8FEBB9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8EB9FF56-3D41-4965-AE07-12792C824C9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2F078926-A20A-4AF2-892C-C5F0B099C3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D4CB73DB-422D-4D9A-B582-38220EEFC742}"/>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F70D8B67-30C6-4416-8022-D238933EC0B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E5A79546-4A81-4C88-8F93-FEC07113EE7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1B1F1921-9568-4012-AB4C-6A3A33D208A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21" name="直線コネクタ 520">
          <a:extLst>
            <a:ext uri="{FF2B5EF4-FFF2-40B4-BE49-F238E27FC236}">
              <a16:creationId xmlns:a16="http://schemas.microsoft.com/office/drawing/2014/main" id="{EC10766C-E56B-4918-813D-DAA54D534D63}"/>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74E7C6CD-F2E8-49A6-9106-78B8C37B3BFC}"/>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23" name="フローチャート: 判断 522">
          <a:extLst>
            <a:ext uri="{FF2B5EF4-FFF2-40B4-BE49-F238E27FC236}">
              <a16:creationId xmlns:a16="http://schemas.microsoft.com/office/drawing/2014/main" id="{0BFB0DD2-AB5C-4255-9348-B29CBE339822}"/>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4" name="フローチャート: 判断 523">
          <a:extLst>
            <a:ext uri="{FF2B5EF4-FFF2-40B4-BE49-F238E27FC236}">
              <a16:creationId xmlns:a16="http://schemas.microsoft.com/office/drawing/2014/main" id="{FEEDD299-A085-4060-8752-31DAD970739B}"/>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25" name="フローチャート: 判断 524">
          <a:extLst>
            <a:ext uri="{FF2B5EF4-FFF2-40B4-BE49-F238E27FC236}">
              <a16:creationId xmlns:a16="http://schemas.microsoft.com/office/drawing/2014/main" id="{061DF3DF-A61C-486D-A3FF-3E10763A1852}"/>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26" name="フローチャート: 判断 525">
          <a:extLst>
            <a:ext uri="{FF2B5EF4-FFF2-40B4-BE49-F238E27FC236}">
              <a16:creationId xmlns:a16="http://schemas.microsoft.com/office/drawing/2014/main" id="{8CD190EC-DF11-44A9-B781-EF3C79DA8D01}"/>
            </a:ext>
          </a:extLst>
        </xdr:cNvPr>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27" name="フローチャート: 判断 526">
          <a:extLst>
            <a:ext uri="{FF2B5EF4-FFF2-40B4-BE49-F238E27FC236}">
              <a16:creationId xmlns:a16="http://schemas.microsoft.com/office/drawing/2014/main" id="{61A07CCC-5493-477A-91D0-40649031CC75}"/>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A9F777A-32C2-4B89-8368-847D3AA44E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ED8C209-D18A-4CD2-99B1-4C3D4D3870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A79B642-737E-489D-BC34-20703417DC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D747981-48AC-4B1E-89E5-64A04CAA45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266A834-C1BC-42D6-9D22-6416C96882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533" name="楕円 532">
          <a:extLst>
            <a:ext uri="{FF2B5EF4-FFF2-40B4-BE49-F238E27FC236}">
              <a16:creationId xmlns:a16="http://schemas.microsoft.com/office/drawing/2014/main" id="{3EA5FB34-6B7D-4A36-9746-69825B3FE85E}"/>
            </a:ext>
          </a:extLst>
        </xdr:cNvPr>
        <xdr:cNvSpPr/>
      </xdr:nvSpPr>
      <xdr:spPr>
        <a:xfrm>
          <a:off x="16268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146067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682524FD-125D-4EA0-A8D9-1134B6ACBD11}"/>
            </a:ext>
          </a:extLst>
        </xdr:cNvPr>
        <xdr:cNvSpPr txBox="1"/>
      </xdr:nvSpPr>
      <xdr:spPr>
        <a:xfrm>
          <a:off x="16357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84455</xdr:rowOff>
    </xdr:from>
    <xdr:to>
      <xdr:col>81</xdr:col>
      <xdr:colOff>101600</xdr:colOff>
      <xdr:row>41</xdr:row>
      <xdr:rowOff>14605</xdr:rowOff>
    </xdr:to>
    <xdr:sp macro="" textlink="">
      <xdr:nvSpPr>
        <xdr:cNvPr id="535" name="楕円 534">
          <a:extLst>
            <a:ext uri="{FF2B5EF4-FFF2-40B4-BE49-F238E27FC236}">
              <a16:creationId xmlns:a16="http://schemas.microsoft.com/office/drawing/2014/main" id="{1E1B0213-9C7D-4EA1-994A-026C5D45AE31}"/>
            </a:ext>
          </a:extLst>
        </xdr:cNvPr>
        <xdr:cNvSpPr/>
      </xdr:nvSpPr>
      <xdr:spPr>
        <a:xfrm>
          <a:off x="15430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135255</xdr:rowOff>
    </xdr:from>
    <xdr:to>
      <xdr:col>85</xdr:col>
      <xdr:colOff>127000</xdr:colOff>
      <xdr:row>41</xdr:row>
      <xdr:rowOff>110490</xdr:rowOff>
    </xdr:to>
    <xdr:cxnSp macro="">
      <xdr:nvCxnSpPr>
        <xdr:cNvPr id="536" name="直線コネクタ 535">
          <a:extLst>
            <a:ext uri="{FF2B5EF4-FFF2-40B4-BE49-F238E27FC236}">
              <a16:creationId xmlns:a16="http://schemas.microsoft.com/office/drawing/2014/main" id="{587EA585-45DD-4FA3-974D-1EBD4B2D9FCD}"/>
            </a:ext>
          </a:extLst>
        </xdr:cNvPr>
        <xdr:cNvCxnSpPr/>
      </xdr:nvCxnSpPr>
      <xdr:spPr>
        <a:xfrm>
          <a:off x="15481300" y="699325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537" name="楕円 536">
          <a:extLst>
            <a:ext uri="{FF2B5EF4-FFF2-40B4-BE49-F238E27FC236}">
              <a16:creationId xmlns:a16="http://schemas.microsoft.com/office/drawing/2014/main" id="{4D3D9712-CD93-4373-A370-7D96B4621945}"/>
            </a:ext>
          </a:extLst>
        </xdr:cNvPr>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135255</xdr:rowOff>
    </xdr:to>
    <xdr:cxnSp macro="">
      <xdr:nvCxnSpPr>
        <xdr:cNvPr id="538" name="直線コネクタ 537">
          <a:extLst>
            <a:ext uri="{FF2B5EF4-FFF2-40B4-BE49-F238E27FC236}">
              <a16:creationId xmlns:a16="http://schemas.microsoft.com/office/drawing/2014/main" id="{C865469C-77F1-4F40-8CB9-0144F705C6EE}"/>
            </a:ext>
          </a:extLst>
        </xdr:cNvPr>
        <xdr:cNvCxnSpPr/>
      </xdr:nvCxnSpPr>
      <xdr:spPr>
        <a:xfrm>
          <a:off x="14592300" y="6951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38735</xdr:rowOff>
    </xdr:from>
    <xdr:to>
      <xdr:col>72</xdr:col>
      <xdr:colOff>38100</xdr:colOff>
      <xdr:row>40</xdr:row>
      <xdr:rowOff>140335</xdr:rowOff>
    </xdr:to>
    <xdr:sp macro="" textlink="">
      <xdr:nvSpPr>
        <xdr:cNvPr id="539" name="楕円 538">
          <a:extLst>
            <a:ext uri="{FF2B5EF4-FFF2-40B4-BE49-F238E27FC236}">
              <a16:creationId xmlns:a16="http://schemas.microsoft.com/office/drawing/2014/main" id="{8431CB13-BD4A-4587-91CE-0257712FD17F}"/>
            </a:ext>
          </a:extLst>
        </xdr:cNvPr>
        <xdr:cNvSpPr/>
      </xdr:nvSpPr>
      <xdr:spPr>
        <a:xfrm>
          <a:off x="1365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89535</xdr:rowOff>
    </xdr:from>
    <xdr:to>
      <xdr:col>76</xdr:col>
      <xdr:colOff>114300</xdr:colOff>
      <xdr:row>40</xdr:row>
      <xdr:rowOff>93345</xdr:rowOff>
    </xdr:to>
    <xdr:cxnSp macro="">
      <xdr:nvCxnSpPr>
        <xdr:cNvPr id="540" name="直線コネクタ 539">
          <a:extLst>
            <a:ext uri="{FF2B5EF4-FFF2-40B4-BE49-F238E27FC236}">
              <a16:creationId xmlns:a16="http://schemas.microsoft.com/office/drawing/2014/main" id="{63F55D83-A10D-44C1-85BF-6B93C0C76DE7}"/>
            </a:ext>
          </a:extLst>
        </xdr:cNvPr>
        <xdr:cNvCxnSpPr/>
      </xdr:nvCxnSpPr>
      <xdr:spPr>
        <a:xfrm>
          <a:off x="13703300" y="6947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541" name="楕円 540">
          <a:extLst>
            <a:ext uri="{FF2B5EF4-FFF2-40B4-BE49-F238E27FC236}">
              <a16:creationId xmlns:a16="http://schemas.microsoft.com/office/drawing/2014/main" id="{B4747FB6-67C2-42E1-AC35-CCC3FD42D733}"/>
            </a:ext>
          </a:extLst>
        </xdr:cNvPr>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36195</xdr:rowOff>
    </xdr:from>
    <xdr:to>
      <xdr:col>71</xdr:col>
      <xdr:colOff>177800</xdr:colOff>
      <xdr:row>40</xdr:row>
      <xdr:rowOff>89535</xdr:rowOff>
    </xdr:to>
    <xdr:cxnSp macro="">
      <xdr:nvCxnSpPr>
        <xdr:cNvPr id="542" name="直線コネクタ 541">
          <a:extLst>
            <a:ext uri="{FF2B5EF4-FFF2-40B4-BE49-F238E27FC236}">
              <a16:creationId xmlns:a16="http://schemas.microsoft.com/office/drawing/2014/main" id="{B0C82D94-BAD0-4B71-A96C-4CA06F1F79C7}"/>
            </a:ext>
          </a:extLst>
        </xdr:cNvPr>
        <xdr:cNvCxnSpPr/>
      </xdr:nvCxnSpPr>
      <xdr:spPr>
        <a:xfrm>
          <a:off x="12814300" y="6894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2F21EE63-52EE-44C2-A0F5-3D1A675D3DBB}"/>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892C8243-A676-4B60-BB8F-A72D0CE1A1EE}"/>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D1175C12-99F9-4EFF-AE83-AFC72C70378B}"/>
            </a:ext>
          </a:extLst>
        </xdr:cNvPr>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F91E3393-3480-4FDF-BE07-35A88A9ACE06}"/>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5732</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338BD84E-955D-4B0F-A5CD-E3A158919450}"/>
            </a:ext>
          </a:extLst>
        </xdr:cNvPr>
        <xdr:cNvSpPr txBox="1"/>
      </xdr:nvSpPr>
      <xdr:spPr>
        <a:xfrm>
          <a:off x="15266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65711528-9003-4CA9-A655-31F133F90571}"/>
            </a:ext>
          </a:extLst>
        </xdr:cNvPr>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131462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664225B1-E0FB-42DB-978C-F09F2547BB25}"/>
            </a:ext>
          </a:extLst>
        </xdr:cNvPr>
        <xdr:cNvSpPr txBox="1"/>
      </xdr:nvSpPr>
      <xdr:spPr>
        <a:xfrm>
          <a:off x="13500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F76D7FB-5BED-4AF5-BFE7-C7615A739AFC}"/>
            </a:ext>
          </a:extLst>
        </xdr:cNvPr>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3D01F718-681E-49E4-84E5-EB54A8FDC8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711EBEB-9F66-428C-B6F0-5B48BE2F9F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782D39E-C2FC-47B8-9151-ED146AD372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97FF56EE-71E3-4056-BCD7-2AB0A4854F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DCA9C408-D4B2-42E2-9295-04ED10B14B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4D6669CC-555C-4823-A5D3-D4ADDAD56F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66A295D3-0ABC-4A5B-AB24-9438342A98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CCDF8AB2-DBC4-4B4B-8628-6310D39304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84FBE10B-F76E-4201-AD21-F404F87A5C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A6F27E23-517E-490A-BC36-5F3B5BDCA3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9172506B-922E-4A6C-BE38-453A8E8F73F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E8113061-0D1D-4727-B429-C89BDC1A8BC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9DE5B3BB-477E-4808-8160-CBDF9D1F8EC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E252A169-C929-4D5D-BD53-2159B78381F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DC999B9B-A8EB-49AB-8461-36232ABEB09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FB4F63C2-E043-4F95-9490-C5D9BDBEF8A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33A9472E-C1A7-43F6-86E7-9F56D8979B1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FDB3AC49-91E1-402B-B4FB-D3AABF7AFAD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A51CE4B4-A187-4E7C-9EE7-AD7F1858F6A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AB0766B9-B7FD-439F-B22D-D89635EB0DE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554DA18C-8612-4255-B9D6-7366B82D06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9B3447C-AFDA-4D93-9DAF-03C54252B3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3867A284-01C9-4ADC-A3C5-3711128A0E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4" name="直線コネクタ 573">
          <a:extLst>
            <a:ext uri="{FF2B5EF4-FFF2-40B4-BE49-F238E27FC236}">
              <a16:creationId xmlns:a16="http://schemas.microsoft.com/office/drawing/2014/main" id="{CA0CA9EC-2F0E-4A35-97A2-EA6297E97713}"/>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98C3FC60-C0E2-40C4-9413-8C4B4F0CC534}"/>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6" name="直線コネクタ 575">
          <a:extLst>
            <a:ext uri="{FF2B5EF4-FFF2-40B4-BE49-F238E27FC236}">
              <a16:creationId xmlns:a16="http://schemas.microsoft.com/office/drawing/2014/main" id="{C9CBDF9F-C5AB-49A2-B996-8FDE7A6F1E92}"/>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6E8DFE37-F50F-4788-A91E-19411AF24FA9}"/>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8" name="直線コネクタ 577">
          <a:extLst>
            <a:ext uri="{FF2B5EF4-FFF2-40B4-BE49-F238E27FC236}">
              <a16:creationId xmlns:a16="http://schemas.microsoft.com/office/drawing/2014/main" id="{753AEF5B-31A8-4AB1-A1B7-6C01755BB5D4}"/>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53B4B2EC-1070-4580-AFBD-719513D426C1}"/>
            </a:ext>
          </a:extLst>
        </xdr:cNvPr>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80" name="フローチャート: 判断 579">
          <a:extLst>
            <a:ext uri="{FF2B5EF4-FFF2-40B4-BE49-F238E27FC236}">
              <a16:creationId xmlns:a16="http://schemas.microsoft.com/office/drawing/2014/main" id="{489AF6AE-FCA3-4A86-B7C2-4A8928109884}"/>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81" name="フローチャート: 判断 580">
          <a:extLst>
            <a:ext uri="{FF2B5EF4-FFF2-40B4-BE49-F238E27FC236}">
              <a16:creationId xmlns:a16="http://schemas.microsoft.com/office/drawing/2014/main" id="{6E98617E-234C-4061-B41F-D8FE507FDADF}"/>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582" name="フローチャート: 判断 581">
          <a:extLst>
            <a:ext uri="{FF2B5EF4-FFF2-40B4-BE49-F238E27FC236}">
              <a16:creationId xmlns:a16="http://schemas.microsoft.com/office/drawing/2014/main" id="{89ED975D-0322-4049-A3EF-B145AC5ED4B3}"/>
            </a:ext>
          </a:extLst>
        </xdr:cNvPr>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583" name="フローチャート: 判断 582">
          <a:extLst>
            <a:ext uri="{FF2B5EF4-FFF2-40B4-BE49-F238E27FC236}">
              <a16:creationId xmlns:a16="http://schemas.microsoft.com/office/drawing/2014/main" id="{E2032D1E-CCD5-43F0-9E10-D74350BFDDE9}"/>
            </a:ext>
          </a:extLst>
        </xdr:cNvPr>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584" name="フローチャート: 判断 583">
          <a:extLst>
            <a:ext uri="{FF2B5EF4-FFF2-40B4-BE49-F238E27FC236}">
              <a16:creationId xmlns:a16="http://schemas.microsoft.com/office/drawing/2014/main" id="{63A8C182-79B6-459E-9223-4A08A719F498}"/>
            </a:ext>
          </a:extLst>
        </xdr:cNvPr>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AF2FCC0-BD30-4D38-8769-E838206247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6B19663-1464-459E-9393-7D169313D6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69F4181-B4AD-41DB-BC90-70CF085996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C4BCA30-02C0-4FD4-8C29-02E0811603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B85F8E8-EAE6-49DE-AFBF-1995990B57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90170</xdr:rowOff>
    </xdr:from>
    <xdr:to>
      <xdr:col>116</xdr:col>
      <xdr:colOff>114300</xdr:colOff>
      <xdr:row>42</xdr:row>
      <xdr:rowOff>20320</xdr:rowOff>
    </xdr:to>
    <xdr:sp macro="" textlink="">
      <xdr:nvSpPr>
        <xdr:cNvPr id="590" name="楕円 589">
          <a:extLst>
            <a:ext uri="{FF2B5EF4-FFF2-40B4-BE49-F238E27FC236}">
              <a16:creationId xmlns:a16="http://schemas.microsoft.com/office/drawing/2014/main" id="{D6A5F0D8-713F-4AAE-8CD6-359D439DCE41}"/>
            </a:ext>
          </a:extLst>
        </xdr:cNvPr>
        <xdr:cNvSpPr/>
      </xdr:nvSpPr>
      <xdr:spPr>
        <a:xfrm>
          <a:off x="22110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5097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B9B9C006-3931-4B85-949A-F4F228C8AA0A}"/>
            </a:ext>
          </a:extLst>
        </xdr:cNvPr>
        <xdr:cNvSpPr txBox="1"/>
      </xdr:nvSpPr>
      <xdr:spPr>
        <a:xfrm>
          <a:off x="22199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27305</xdr:rowOff>
    </xdr:from>
    <xdr:to>
      <xdr:col>112</xdr:col>
      <xdr:colOff>38100</xdr:colOff>
      <xdr:row>41</xdr:row>
      <xdr:rowOff>128905</xdr:rowOff>
    </xdr:to>
    <xdr:sp macro="" textlink="">
      <xdr:nvSpPr>
        <xdr:cNvPr id="592" name="楕円 591">
          <a:extLst>
            <a:ext uri="{FF2B5EF4-FFF2-40B4-BE49-F238E27FC236}">
              <a16:creationId xmlns:a16="http://schemas.microsoft.com/office/drawing/2014/main" id="{040809E6-C353-423D-84B6-CDC4C0925F89}"/>
            </a:ext>
          </a:extLst>
        </xdr:cNvPr>
        <xdr:cNvSpPr/>
      </xdr:nvSpPr>
      <xdr:spPr>
        <a:xfrm>
          <a:off x="21272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78105</xdr:rowOff>
    </xdr:from>
    <xdr:to>
      <xdr:col>116</xdr:col>
      <xdr:colOff>63500</xdr:colOff>
      <xdr:row>41</xdr:row>
      <xdr:rowOff>140970</xdr:rowOff>
    </xdr:to>
    <xdr:cxnSp macro="">
      <xdr:nvCxnSpPr>
        <xdr:cNvPr id="593" name="直線コネクタ 592">
          <a:extLst>
            <a:ext uri="{FF2B5EF4-FFF2-40B4-BE49-F238E27FC236}">
              <a16:creationId xmlns:a16="http://schemas.microsoft.com/office/drawing/2014/main" id="{2BF949B7-8B01-45DE-8457-E7EDF43589D5}"/>
            </a:ext>
          </a:extLst>
        </xdr:cNvPr>
        <xdr:cNvCxnSpPr/>
      </xdr:nvCxnSpPr>
      <xdr:spPr>
        <a:xfrm>
          <a:off x="21323300" y="71075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33020</xdr:rowOff>
    </xdr:from>
    <xdr:to>
      <xdr:col>107</xdr:col>
      <xdr:colOff>101600</xdr:colOff>
      <xdr:row>41</xdr:row>
      <xdr:rowOff>134620</xdr:rowOff>
    </xdr:to>
    <xdr:sp macro="" textlink="">
      <xdr:nvSpPr>
        <xdr:cNvPr id="594" name="楕円 593">
          <a:extLst>
            <a:ext uri="{FF2B5EF4-FFF2-40B4-BE49-F238E27FC236}">
              <a16:creationId xmlns:a16="http://schemas.microsoft.com/office/drawing/2014/main" id="{7CC55ED2-5E54-4570-9B16-107F68F2E2F1}"/>
            </a:ext>
          </a:extLst>
        </xdr:cNvPr>
        <xdr:cNvSpPr/>
      </xdr:nvSpPr>
      <xdr:spPr>
        <a:xfrm>
          <a:off x="20383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78105</xdr:rowOff>
    </xdr:from>
    <xdr:to>
      <xdr:col>111</xdr:col>
      <xdr:colOff>177800</xdr:colOff>
      <xdr:row>41</xdr:row>
      <xdr:rowOff>83820</xdr:rowOff>
    </xdr:to>
    <xdr:cxnSp macro="">
      <xdr:nvCxnSpPr>
        <xdr:cNvPr id="595" name="直線コネクタ 594">
          <a:extLst>
            <a:ext uri="{FF2B5EF4-FFF2-40B4-BE49-F238E27FC236}">
              <a16:creationId xmlns:a16="http://schemas.microsoft.com/office/drawing/2014/main" id="{B8025B4F-9A60-4A6D-A9E8-E9126890DB46}"/>
            </a:ext>
          </a:extLst>
        </xdr:cNvPr>
        <xdr:cNvCxnSpPr/>
      </xdr:nvCxnSpPr>
      <xdr:spPr>
        <a:xfrm flipV="1">
          <a:off x="20434300" y="7107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596" name="楕円 595">
          <a:extLst>
            <a:ext uri="{FF2B5EF4-FFF2-40B4-BE49-F238E27FC236}">
              <a16:creationId xmlns:a16="http://schemas.microsoft.com/office/drawing/2014/main" id="{D6368D13-01E1-484E-AC64-67DCA7E8EC0C}"/>
            </a:ext>
          </a:extLst>
        </xdr:cNvPr>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83820</xdr:rowOff>
    </xdr:from>
    <xdr:to>
      <xdr:col>107</xdr:col>
      <xdr:colOff>50800</xdr:colOff>
      <xdr:row>41</xdr:row>
      <xdr:rowOff>87630</xdr:rowOff>
    </xdr:to>
    <xdr:cxnSp macro="">
      <xdr:nvCxnSpPr>
        <xdr:cNvPr id="597" name="直線コネクタ 596">
          <a:extLst>
            <a:ext uri="{FF2B5EF4-FFF2-40B4-BE49-F238E27FC236}">
              <a16:creationId xmlns:a16="http://schemas.microsoft.com/office/drawing/2014/main" id="{FD51E24E-6ED4-4150-A970-23FE36E2872B}"/>
            </a:ext>
          </a:extLst>
        </xdr:cNvPr>
        <xdr:cNvCxnSpPr/>
      </xdr:nvCxnSpPr>
      <xdr:spPr>
        <a:xfrm flipV="1">
          <a:off x="19545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12065</xdr:rowOff>
    </xdr:from>
    <xdr:to>
      <xdr:col>98</xdr:col>
      <xdr:colOff>38100</xdr:colOff>
      <xdr:row>41</xdr:row>
      <xdr:rowOff>113665</xdr:rowOff>
    </xdr:to>
    <xdr:sp macro="" textlink="">
      <xdr:nvSpPr>
        <xdr:cNvPr id="598" name="楕円 597">
          <a:extLst>
            <a:ext uri="{FF2B5EF4-FFF2-40B4-BE49-F238E27FC236}">
              <a16:creationId xmlns:a16="http://schemas.microsoft.com/office/drawing/2014/main" id="{B3DADF12-B862-4140-8B6E-D1FF560E4520}"/>
            </a:ext>
          </a:extLst>
        </xdr:cNvPr>
        <xdr:cNvSpPr/>
      </xdr:nvSpPr>
      <xdr:spPr>
        <a:xfrm>
          <a:off x="18605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62865</xdr:rowOff>
    </xdr:from>
    <xdr:to>
      <xdr:col>102</xdr:col>
      <xdr:colOff>114300</xdr:colOff>
      <xdr:row>41</xdr:row>
      <xdr:rowOff>87630</xdr:rowOff>
    </xdr:to>
    <xdr:cxnSp macro="">
      <xdr:nvCxnSpPr>
        <xdr:cNvPr id="599" name="直線コネクタ 598">
          <a:extLst>
            <a:ext uri="{FF2B5EF4-FFF2-40B4-BE49-F238E27FC236}">
              <a16:creationId xmlns:a16="http://schemas.microsoft.com/office/drawing/2014/main" id="{8B33B3A7-39B2-4906-BCA6-E1B5FD2CAE1E}"/>
            </a:ext>
          </a:extLst>
        </xdr:cNvPr>
        <xdr:cNvCxnSpPr/>
      </xdr:nvCxnSpPr>
      <xdr:spPr>
        <a:xfrm>
          <a:off x="18656300" y="7092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C5044312-27F8-4158-B96F-08B5F6FE451C}"/>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F374F55B-C1D4-4BD6-BDFB-EC3D58E3CF24}"/>
            </a:ext>
          </a:extLst>
        </xdr:cNvPr>
        <xdr:cNvSpPr txBox="1"/>
      </xdr:nvSpPr>
      <xdr:spPr>
        <a:xfrm>
          <a:off x="20199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168292</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330D4ABB-C2A0-44AD-83C4-9E9531D11099}"/>
            </a:ext>
          </a:extLst>
        </xdr:cNvPr>
        <xdr:cNvSpPr txBox="1"/>
      </xdr:nvSpPr>
      <xdr:spPr>
        <a:xfrm>
          <a:off x="19310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4EFB35B0-BED6-4510-9539-47A2DD81FA2F}"/>
            </a:ext>
          </a:extLst>
        </xdr:cNvPr>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120032</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1F990589-3A69-4652-B16F-2F5F76B413C7}"/>
            </a:ext>
          </a:extLst>
        </xdr:cNvPr>
        <xdr:cNvSpPr txBox="1"/>
      </xdr:nvSpPr>
      <xdr:spPr>
        <a:xfrm>
          <a:off x="210757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125747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B6EC111C-E1D4-40EA-A17E-00ED89E0B5EC}"/>
            </a:ext>
          </a:extLst>
        </xdr:cNvPr>
        <xdr:cNvSpPr txBox="1"/>
      </xdr:nvSpPr>
      <xdr:spPr>
        <a:xfrm>
          <a:off x="20199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C701A5FF-CC35-4906-AC4B-7B1D3022ED33}"/>
            </a:ext>
          </a:extLst>
        </xdr:cNvPr>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104792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68919082-4809-4D5E-BC0C-46B7E7FDC374}"/>
            </a:ext>
          </a:extLst>
        </xdr:cNvPr>
        <xdr:cNvSpPr txBox="1"/>
      </xdr:nvSpPr>
      <xdr:spPr>
        <a:xfrm>
          <a:off x="18421427"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BCA2868A-1388-4F7A-BE99-FEEE8ADF1F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968A0D5-D988-4FB0-A2FD-24E89B31BE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407C57D-7014-46B7-8E68-26BC769836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E6BD0245-3FBA-457F-A77A-6621FA141C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F9A2BDBB-BF00-41D7-9EDC-D0FC51F2BE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C9EA522E-88AB-4F10-A7B2-678527D7E6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A4E870C-7B07-4902-9B26-ADF5F53ECF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CBE9F70-B6EB-4D10-A90B-132B5A7C8D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A30F3C4D-669A-46FA-B66E-28B7685A72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B30B4D7-B9D3-458D-8EE5-4E6811EA07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D9EE68D6-1323-4F69-8937-9972151439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E9A2B73A-3080-45D7-8977-0D43A865B9E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FB88B396-4D81-4585-9AF8-E28D8D96E74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553BE279-4ED2-406F-A329-B130781DF7A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F26DDF7E-8862-46AB-BD80-7405B7EE6E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6DF565CC-5B2D-47C1-A2AD-EC95BAFB665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2DF94EAB-5DBA-40EC-AB8E-D6FA9BDF90F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A7A31FF1-4B80-4FC6-AE50-4807F09E02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3CB327F8-9367-4BE2-836E-EF083B0548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A8642448-41E5-4E90-953A-A3C7DE4952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675712B9-D0B0-4263-9AF1-5DCDFA2022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1103111D-1E9F-4E28-B445-CA7AEFE09AE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16743DED-7BAD-4556-A222-25AC3D9B570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DDE8C05-EF57-4810-9A47-C069445390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24DC9BE0-6131-43E9-82FF-8248891168E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EB2B680F-8025-4A74-AB90-B893547209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4" name="直線コネクタ 633">
          <a:extLst>
            <a:ext uri="{FF2B5EF4-FFF2-40B4-BE49-F238E27FC236}">
              <a16:creationId xmlns:a16="http://schemas.microsoft.com/office/drawing/2014/main" id="{51909BCD-0DC7-440B-BAC1-2D0333CE4C69}"/>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1BDA9B5E-2B6F-43D9-B83B-291C2D3F048C}"/>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6" name="直線コネクタ 635">
          <a:extLst>
            <a:ext uri="{FF2B5EF4-FFF2-40B4-BE49-F238E27FC236}">
              <a16:creationId xmlns:a16="http://schemas.microsoft.com/office/drawing/2014/main" id="{5421EE81-FB3E-4449-9CE7-033A01CCD88A}"/>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57B615E6-E0E5-4691-A69A-B2A234BD09C9}"/>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8" name="直線コネクタ 637">
          <a:extLst>
            <a:ext uri="{FF2B5EF4-FFF2-40B4-BE49-F238E27FC236}">
              <a16:creationId xmlns:a16="http://schemas.microsoft.com/office/drawing/2014/main" id="{5BA0798D-35A7-4293-B33C-C782D4C9CEA9}"/>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57DD44E7-8DCE-4CE3-8E68-4494FB448C63}"/>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0" name="フローチャート: 判断 639">
          <a:extLst>
            <a:ext uri="{FF2B5EF4-FFF2-40B4-BE49-F238E27FC236}">
              <a16:creationId xmlns:a16="http://schemas.microsoft.com/office/drawing/2014/main" id="{74A8E3D2-ED36-487A-8FFE-8F94828BBD6B}"/>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41" name="フローチャート: 判断 640">
          <a:extLst>
            <a:ext uri="{FF2B5EF4-FFF2-40B4-BE49-F238E27FC236}">
              <a16:creationId xmlns:a16="http://schemas.microsoft.com/office/drawing/2014/main" id="{B5D12B8D-42B6-48D9-BFBF-A4F150852FC9}"/>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42" name="フローチャート: 判断 641">
          <a:extLst>
            <a:ext uri="{FF2B5EF4-FFF2-40B4-BE49-F238E27FC236}">
              <a16:creationId xmlns:a16="http://schemas.microsoft.com/office/drawing/2014/main" id="{D274E9CA-0FE9-4868-83BC-B55B6A15547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43" name="フローチャート: 判断 642">
          <a:extLst>
            <a:ext uri="{FF2B5EF4-FFF2-40B4-BE49-F238E27FC236}">
              <a16:creationId xmlns:a16="http://schemas.microsoft.com/office/drawing/2014/main" id="{7B356AAB-98B8-4AD8-95E1-99CEA0D036A8}"/>
            </a:ext>
          </a:extLst>
        </xdr:cNvPr>
        <xdr:cNvSpPr/>
      </xdr:nvSpPr>
      <xdr:spPr>
        <a:xfrm>
          <a:off x="13652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101056</xdr:rowOff>
    </xdr:from>
    <xdr:to>
      <xdr:col>67</xdr:col>
      <xdr:colOff>101600</xdr:colOff>
      <xdr:row>60</xdr:row>
      <xdr:rowOff>31206</xdr:rowOff>
    </xdr:to>
    <xdr:sp macro="" textlink="">
      <xdr:nvSpPr>
        <xdr:cNvPr id="644" name="フローチャート: 判断 643">
          <a:extLst>
            <a:ext uri="{FF2B5EF4-FFF2-40B4-BE49-F238E27FC236}">
              <a16:creationId xmlns:a16="http://schemas.microsoft.com/office/drawing/2014/main" id="{CFEA6AA4-1BC9-4F16-AF5B-B7EDA6B77AEE}"/>
            </a:ext>
          </a:extLst>
        </xdr:cNvPr>
        <xdr:cNvSpPr/>
      </xdr:nvSpPr>
      <xdr:spPr>
        <a:xfrm>
          <a:off x="12763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3EA7FE1-8D3E-40FD-8EDE-19E77BA41B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455C65F-4632-41E3-891B-B67F56DF36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00F748A-0E61-4864-ABF0-14F2D99CC8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0EC6A55-9915-4CFC-ADAC-69793B6E2F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C1C6DAD-7546-45AB-805C-A7B5F007C2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650" name="楕円 649">
          <a:extLst>
            <a:ext uri="{FF2B5EF4-FFF2-40B4-BE49-F238E27FC236}">
              <a16:creationId xmlns:a16="http://schemas.microsoft.com/office/drawing/2014/main" id="{55EF12D1-4D47-4EA2-97E7-DDBD47C4F5D4}"/>
            </a:ext>
          </a:extLst>
        </xdr:cNvPr>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DE0CCFA6-A162-4DFA-B6FC-14DDC3A8784E}"/>
            </a:ext>
          </a:extLst>
        </xdr:cNvPr>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52" name="楕円 651">
          <a:extLst>
            <a:ext uri="{FF2B5EF4-FFF2-40B4-BE49-F238E27FC236}">
              <a16:creationId xmlns:a16="http://schemas.microsoft.com/office/drawing/2014/main" id="{6F564C48-BC9F-4380-BA13-DE6E591C4ED5}"/>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142059</xdr:rowOff>
    </xdr:to>
    <xdr:cxnSp macro="">
      <xdr:nvCxnSpPr>
        <xdr:cNvPr id="653" name="直線コネクタ 652">
          <a:extLst>
            <a:ext uri="{FF2B5EF4-FFF2-40B4-BE49-F238E27FC236}">
              <a16:creationId xmlns:a16="http://schemas.microsoft.com/office/drawing/2014/main" id="{4CEA1B6A-A367-47BD-9560-E4B29137BB23}"/>
            </a:ext>
          </a:extLst>
        </xdr:cNvPr>
        <xdr:cNvCxnSpPr/>
      </xdr:nvCxnSpPr>
      <xdr:spPr>
        <a:xfrm>
          <a:off x="15481300" y="1053519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4" name="楕円 653">
          <a:extLst>
            <a:ext uri="{FF2B5EF4-FFF2-40B4-BE49-F238E27FC236}">
              <a16:creationId xmlns:a16="http://schemas.microsoft.com/office/drawing/2014/main" id="{B03F05F7-B981-4818-BCCA-3CBEB0585FEC}"/>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76744</xdr:rowOff>
    </xdr:to>
    <xdr:cxnSp macro="">
      <xdr:nvCxnSpPr>
        <xdr:cNvPr id="655" name="直線コネクタ 654">
          <a:extLst>
            <a:ext uri="{FF2B5EF4-FFF2-40B4-BE49-F238E27FC236}">
              <a16:creationId xmlns:a16="http://schemas.microsoft.com/office/drawing/2014/main" id="{BFC5477A-4232-42ED-8DD7-1D7B8F91CB35}"/>
            </a:ext>
          </a:extLst>
        </xdr:cNvPr>
        <xdr:cNvCxnSpPr/>
      </xdr:nvCxnSpPr>
      <xdr:spPr>
        <a:xfrm>
          <a:off x="14592300" y="104764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656" name="楕円 655">
          <a:extLst>
            <a:ext uri="{FF2B5EF4-FFF2-40B4-BE49-F238E27FC236}">
              <a16:creationId xmlns:a16="http://schemas.microsoft.com/office/drawing/2014/main" id="{11BC345C-BB33-458C-8B72-3D64D1C6C99F}"/>
            </a:ext>
          </a:extLst>
        </xdr:cNvPr>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61</xdr:row>
      <xdr:rowOff>17962</xdr:rowOff>
    </xdr:to>
    <xdr:cxnSp macro="">
      <xdr:nvCxnSpPr>
        <xdr:cNvPr id="657" name="直線コネクタ 656">
          <a:extLst>
            <a:ext uri="{FF2B5EF4-FFF2-40B4-BE49-F238E27FC236}">
              <a16:creationId xmlns:a16="http://schemas.microsoft.com/office/drawing/2014/main" id="{E47686C6-5F4D-49D0-8A8C-1CA0C161A5F0}"/>
            </a:ext>
          </a:extLst>
        </xdr:cNvPr>
        <xdr:cNvCxnSpPr/>
      </xdr:nvCxnSpPr>
      <xdr:spPr>
        <a:xfrm>
          <a:off x="13703300" y="104078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658" name="楕円 657">
          <a:extLst>
            <a:ext uri="{FF2B5EF4-FFF2-40B4-BE49-F238E27FC236}">
              <a16:creationId xmlns:a16="http://schemas.microsoft.com/office/drawing/2014/main" id="{3896E3BA-3E05-4E8D-8F5A-2D5D1B495150}"/>
            </a:ext>
          </a:extLst>
        </xdr:cNvPr>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120831</xdr:rowOff>
    </xdr:to>
    <xdr:cxnSp macro="">
      <xdr:nvCxnSpPr>
        <xdr:cNvPr id="659" name="直線コネクタ 658">
          <a:extLst>
            <a:ext uri="{FF2B5EF4-FFF2-40B4-BE49-F238E27FC236}">
              <a16:creationId xmlns:a16="http://schemas.microsoft.com/office/drawing/2014/main" id="{70F20C46-5DDD-4359-B9B9-CB86D5CBF6CC}"/>
            </a:ext>
          </a:extLst>
        </xdr:cNvPr>
        <xdr:cNvCxnSpPr/>
      </xdr:nvCxnSpPr>
      <xdr:spPr>
        <a:xfrm>
          <a:off x="12814300" y="103294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660" name="n_1aveValue【学校施設】&#10;有形固定資産減価償却率">
          <a:extLst>
            <a:ext uri="{FF2B5EF4-FFF2-40B4-BE49-F238E27FC236}">
              <a16:creationId xmlns:a16="http://schemas.microsoft.com/office/drawing/2014/main" id="{259D6002-05EA-42E8-A873-2FFA90666625}"/>
            </a:ext>
          </a:extLst>
        </xdr:cNvPr>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61" name="n_2aveValue【学校施設】&#10;有形固定資産減価償却率">
          <a:extLst>
            <a:ext uri="{FF2B5EF4-FFF2-40B4-BE49-F238E27FC236}">
              <a16:creationId xmlns:a16="http://schemas.microsoft.com/office/drawing/2014/main" id="{63A6270E-BD4C-4767-876C-27C57D4AF2C5}"/>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662" name="n_3aveValue【学校施設】&#10;有形固定資産減価償却率">
          <a:extLst>
            <a:ext uri="{FF2B5EF4-FFF2-40B4-BE49-F238E27FC236}">
              <a16:creationId xmlns:a16="http://schemas.microsoft.com/office/drawing/2014/main" id="{9F359399-EAC0-48FD-BA0A-5B836F8D8F6B}"/>
            </a:ext>
          </a:extLst>
        </xdr:cNvPr>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663" name="n_4aveValue【学校施設】&#10;有形固定資産減価償却率">
          <a:extLst>
            <a:ext uri="{FF2B5EF4-FFF2-40B4-BE49-F238E27FC236}">
              <a16:creationId xmlns:a16="http://schemas.microsoft.com/office/drawing/2014/main" id="{67549949-8B35-4695-A744-121869F6A5A9}"/>
            </a:ext>
          </a:extLst>
        </xdr:cNvPr>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64" name="n_1mainValue【学校施設】&#10;有形固定資産減価償却率">
          <a:extLst>
            <a:ext uri="{FF2B5EF4-FFF2-40B4-BE49-F238E27FC236}">
              <a16:creationId xmlns:a16="http://schemas.microsoft.com/office/drawing/2014/main" id="{61DBE4B7-2C50-4EF0-B234-B00F9DBAD7A3}"/>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5" name="n_2mainValue【学校施設】&#10;有形固定資産減価償却率">
          <a:extLst>
            <a:ext uri="{FF2B5EF4-FFF2-40B4-BE49-F238E27FC236}">
              <a16:creationId xmlns:a16="http://schemas.microsoft.com/office/drawing/2014/main" id="{03CDA3E2-1BD0-4304-9752-8D28926A163F}"/>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66" name="n_3mainValue【学校施設】&#10;有形固定資産減価償却率">
          <a:extLst>
            <a:ext uri="{FF2B5EF4-FFF2-40B4-BE49-F238E27FC236}">
              <a16:creationId xmlns:a16="http://schemas.microsoft.com/office/drawing/2014/main" id="{EC9AE540-E7C6-477E-A26E-1B462FB94B09}"/>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667" name="n_4mainValue【学校施設】&#10;有形固定資産減価償却率">
          <a:extLst>
            <a:ext uri="{FF2B5EF4-FFF2-40B4-BE49-F238E27FC236}">
              <a16:creationId xmlns:a16="http://schemas.microsoft.com/office/drawing/2014/main" id="{BEE6BFBE-607D-44A1-9E24-FBD793B9A845}"/>
            </a:ext>
          </a:extLst>
        </xdr:cNvPr>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F439B8E-9AAA-4674-852D-6449671791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8F375E29-3A04-4AF6-B90D-22ACBCD742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D4D99C82-1224-4AE4-BE90-4E83CEC5B0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1A4372FC-0D39-42F2-A970-8191577BCB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7DA83DB8-FD27-4CE5-A442-D33C3E34F6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108957F5-FBC5-4C27-A240-655E49CBD5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75EB7419-D5E4-4606-B3D8-FCC112CB7F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86D8C8F9-5FD9-4EA0-875F-8DBC92F8B2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5FACF650-A636-4E16-92D1-B061531906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3889F1AB-8C02-4A9A-8658-1CA76C1661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B9042517-4A6D-47BC-82F7-09F2D7BE8BD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9E78502A-02CC-43E9-934C-AFE1C64BA4B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2495FB97-1A68-460D-931E-0570570CFFA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D24DA314-8619-49ED-AF30-FD28CCBA2E9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4373D24E-BD58-41C1-A4FF-C49A8C5A883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806C7B87-6D28-4EB5-87C7-C8D58ADFA11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BA0525A6-2672-4172-9648-FA71A350F6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8DE37903-00BD-41A4-B4D2-D318812340D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C781806A-BF3C-4E4A-8D07-7A1B5F0E9CF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DB595D39-5189-4D0D-8FD6-C006718B1CD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5E5CE403-A444-454D-BBA3-2CC20724323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9CEC0A16-B476-4C0F-AC95-825875F24F0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1E576640-0A86-439F-B778-9A37E97330A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BD04DDA-4DCC-4173-A7E9-30F4CB1DDF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AF913B4A-2182-4A45-B79D-6ECC8EAEDE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ACDA3834-166A-465C-B8BA-12CB5CE4CF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4" name="直線コネクタ 693">
          <a:extLst>
            <a:ext uri="{FF2B5EF4-FFF2-40B4-BE49-F238E27FC236}">
              <a16:creationId xmlns:a16="http://schemas.microsoft.com/office/drawing/2014/main" id="{0035073E-7CAB-4A94-9721-A8B0A355DA42}"/>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5" name="【学校施設】&#10;一人当たり面積最小値テキスト">
          <a:extLst>
            <a:ext uri="{FF2B5EF4-FFF2-40B4-BE49-F238E27FC236}">
              <a16:creationId xmlns:a16="http://schemas.microsoft.com/office/drawing/2014/main" id="{9E80F3FD-3B72-421D-89A0-3118C6C263E1}"/>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6" name="直線コネクタ 695">
          <a:extLst>
            <a:ext uri="{FF2B5EF4-FFF2-40B4-BE49-F238E27FC236}">
              <a16:creationId xmlns:a16="http://schemas.microsoft.com/office/drawing/2014/main" id="{C2AD21B9-31B1-4337-8770-8F20ADDDE15B}"/>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7" name="【学校施設】&#10;一人当たり面積最大値テキスト">
          <a:extLst>
            <a:ext uri="{FF2B5EF4-FFF2-40B4-BE49-F238E27FC236}">
              <a16:creationId xmlns:a16="http://schemas.microsoft.com/office/drawing/2014/main" id="{FAE94196-4D12-4163-82A7-AF33660818F1}"/>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8" name="直線コネクタ 697">
          <a:extLst>
            <a:ext uri="{FF2B5EF4-FFF2-40B4-BE49-F238E27FC236}">
              <a16:creationId xmlns:a16="http://schemas.microsoft.com/office/drawing/2014/main" id="{1651167B-980D-4B92-A430-0F3EF1C4ED6B}"/>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99" name="【学校施設】&#10;一人当たり面積平均値テキスト">
          <a:extLst>
            <a:ext uri="{FF2B5EF4-FFF2-40B4-BE49-F238E27FC236}">
              <a16:creationId xmlns:a16="http://schemas.microsoft.com/office/drawing/2014/main" id="{52594F43-4691-463E-9818-81636D7F15B5}"/>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00" name="フローチャート: 判断 699">
          <a:extLst>
            <a:ext uri="{FF2B5EF4-FFF2-40B4-BE49-F238E27FC236}">
              <a16:creationId xmlns:a16="http://schemas.microsoft.com/office/drawing/2014/main" id="{6E5E46B0-1CE5-4885-8071-A1C092512E54}"/>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701" name="フローチャート: 判断 700">
          <a:extLst>
            <a:ext uri="{FF2B5EF4-FFF2-40B4-BE49-F238E27FC236}">
              <a16:creationId xmlns:a16="http://schemas.microsoft.com/office/drawing/2014/main" id="{62370A1A-0EAC-4AAB-A599-20D6B10FB336}"/>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88973</xdr:rowOff>
    </xdr:from>
    <xdr:to>
      <xdr:col>107</xdr:col>
      <xdr:colOff>101600</xdr:colOff>
      <xdr:row>62</xdr:row>
      <xdr:rowOff>19123</xdr:rowOff>
    </xdr:to>
    <xdr:sp macro="" textlink="">
      <xdr:nvSpPr>
        <xdr:cNvPr id="702" name="フローチャート: 判断 701">
          <a:extLst>
            <a:ext uri="{FF2B5EF4-FFF2-40B4-BE49-F238E27FC236}">
              <a16:creationId xmlns:a16="http://schemas.microsoft.com/office/drawing/2014/main" id="{BCC07097-5889-4ECB-AB92-E8C0F9C61693}"/>
            </a:ext>
          </a:extLst>
        </xdr:cNvPr>
        <xdr:cNvSpPr/>
      </xdr:nvSpPr>
      <xdr:spPr>
        <a:xfrm>
          <a:off x="20383500" y="1054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703" name="フローチャート: 判断 702">
          <a:extLst>
            <a:ext uri="{FF2B5EF4-FFF2-40B4-BE49-F238E27FC236}">
              <a16:creationId xmlns:a16="http://schemas.microsoft.com/office/drawing/2014/main" id="{39F0616D-F0D4-420F-9D91-5A6089B01F10}"/>
            </a:ext>
          </a:extLst>
        </xdr:cNvPr>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159512</xdr:rowOff>
    </xdr:from>
    <xdr:to>
      <xdr:col>98</xdr:col>
      <xdr:colOff>38100</xdr:colOff>
      <xdr:row>62</xdr:row>
      <xdr:rowOff>89662</xdr:rowOff>
    </xdr:to>
    <xdr:sp macro="" textlink="">
      <xdr:nvSpPr>
        <xdr:cNvPr id="704" name="フローチャート: 判断 703">
          <a:extLst>
            <a:ext uri="{FF2B5EF4-FFF2-40B4-BE49-F238E27FC236}">
              <a16:creationId xmlns:a16="http://schemas.microsoft.com/office/drawing/2014/main" id="{C36906D2-760B-433F-B8A1-A2A7F13F925E}"/>
            </a:ext>
          </a:extLst>
        </xdr:cNvPr>
        <xdr:cNvSpPr/>
      </xdr:nvSpPr>
      <xdr:spPr>
        <a:xfrm>
          <a:off x="18605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A5F9B50-2DA9-4110-AADF-85F07AC4D2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93B993F-8738-4D4C-BC87-80ECBAC6D4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FF01D5E-8C85-4B23-901A-FE697744D3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D3B2531-4472-4B26-8EFA-2EB6C5C8AE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16D287D-A86A-4497-A12C-35D9F7FE39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81788</xdr:rowOff>
    </xdr:from>
    <xdr:to>
      <xdr:col>116</xdr:col>
      <xdr:colOff>114300</xdr:colOff>
      <xdr:row>61</xdr:row>
      <xdr:rowOff>11938</xdr:rowOff>
    </xdr:to>
    <xdr:sp macro="" textlink="">
      <xdr:nvSpPr>
        <xdr:cNvPr id="710" name="楕円 709">
          <a:extLst>
            <a:ext uri="{FF2B5EF4-FFF2-40B4-BE49-F238E27FC236}">
              <a16:creationId xmlns:a16="http://schemas.microsoft.com/office/drawing/2014/main" id="{E3554630-66A3-4A80-B1D2-6881EEEEA462}"/>
            </a:ext>
          </a:extLst>
        </xdr:cNvPr>
        <xdr:cNvSpPr/>
      </xdr:nvSpPr>
      <xdr:spPr>
        <a:xfrm>
          <a:off x="221107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104665</xdr:rowOff>
    </xdr:from>
    <xdr:ext cx="469744" cy="259045"/>
    <xdr:sp macro="" textlink="">
      <xdr:nvSpPr>
        <xdr:cNvPr id="711" name="【学校施設】&#10;一人当たり面積該当値テキスト">
          <a:extLst>
            <a:ext uri="{FF2B5EF4-FFF2-40B4-BE49-F238E27FC236}">
              <a16:creationId xmlns:a16="http://schemas.microsoft.com/office/drawing/2014/main" id="{3B7DB662-A390-4105-84D9-1F17677345FA}"/>
            </a:ext>
          </a:extLst>
        </xdr:cNvPr>
        <xdr:cNvSpPr txBox="1"/>
      </xdr:nvSpPr>
      <xdr:spPr>
        <a:xfrm>
          <a:off x="22199600"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91585</xdr:rowOff>
    </xdr:from>
    <xdr:to>
      <xdr:col>112</xdr:col>
      <xdr:colOff>38100</xdr:colOff>
      <xdr:row>61</xdr:row>
      <xdr:rowOff>21735</xdr:rowOff>
    </xdr:to>
    <xdr:sp macro="" textlink="">
      <xdr:nvSpPr>
        <xdr:cNvPr id="712" name="楕円 711">
          <a:extLst>
            <a:ext uri="{FF2B5EF4-FFF2-40B4-BE49-F238E27FC236}">
              <a16:creationId xmlns:a16="http://schemas.microsoft.com/office/drawing/2014/main" id="{52E1A77E-54D6-481A-8D8B-10F260C1FFFB}"/>
            </a:ext>
          </a:extLst>
        </xdr:cNvPr>
        <xdr:cNvSpPr/>
      </xdr:nvSpPr>
      <xdr:spPr>
        <a:xfrm>
          <a:off x="21272500" y="103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132588</xdr:rowOff>
    </xdr:from>
    <xdr:to>
      <xdr:col>116</xdr:col>
      <xdr:colOff>63500</xdr:colOff>
      <xdr:row>60</xdr:row>
      <xdr:rowOff>142385</xdr:rowOff>
    </xdr:to>
    <xdr:cxnSp macro="">
      <xdr:nvCxnSpPr>
        <xdr:cNvPr id="713" name="直線コネクタ 712">
          <a:extLst>
            <a:ext uri="{FF2B5EF4-FFF2-40B4-BE49-F238E27FC236}">
              <a16:creationId xmlns:a16="http://schemas.microsoft.com/office/drawing/2014/main" id="{DFA8F31F-3D85-4BCA-BD8C-705DC4B517E7}"/>
            </a:ext>
          </a:extLst>
        </xdr:cNvPr>
        <xdr:cNvCxnSpPr/>
      </xdr:nvCxnSpPr>
      <xdr:spPr>
        <a:xfrm flipV="1">
          <a:off x="21323300" y="1041958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125549</xdr:rowOff>
    </xdr:from>
    <xdr:to>
      <xdr:col>107</xdr:col>
      <xdr:colOff>101600</xdr:colOff>
      <xdr:row>61</xdr:row>
      <xdr:rowOff>55699</xdr:rowOff>
    </xdr:to>
    <xdr:sp macro="" textlink="">
      <xdr:nvSpPr>
        <xdr:cNvPr id="714" name="楕円 713">
          <a:extLst>
            <a:ext uri="{FF2B5EF4-FFF2-40B4-BE49-F238E27FC236}">
              <a16:creationId xmlns:a16="http://schemas.microsoft.com/office/drawing/2014/main" id="{D5538DDC-278D-43D8-B398-327F7C9AFAD0}"/>
            </a:ext>
          </a:extLst>
        </xdr:cNvPr>
        <xdr:cNvSpPr/>
      </xdr:nvSpPr>
      <xdr:spPr>
        <a:xfrm>
          <a:off x="2038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142385</xdr:rowOff>
    </xdr:from>
    <xdr:to>
      <xdr:col>111</xdr:col>
      <xdr:colOff>177800</xdr:colOff>
      <xdr:row>61</xdr:row>
      <xdr:rowOff>4899</xdr:rowOff>
    </xdr:to>
    <xdr:cxnSp macro="">
      <xdr:nvCxnSpPr>
        <xdr:cNvPr id="715" name="直線コネクタ 714">
          <a:extLst>
            <a:ext uri="{FF2B5EF4-FFF2-40B4-BE49-F238E27FC236}">
              <a16:creationId xmlns:a16="http://schemas.microsoft.com/office/drawing/2014/main" id="{CB230474-7022-491B-8A8E-B0E815E153CE}"/>
            </a:ext>
          </a:extLst>
        </xdr:cNvPr>
        <xdr:cNvCxnSpPr/>
      </xdr:nvCxnSpPr>
      <xdr:spPr>
        <a:xfrm flipV="1">
          <a:off x="20434300" y="10429385"/>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105301</xdr:rowOff>
    </xdr:from>
    <xdr:to>
      <xdr:col>102</xdr:col>
      <xdr:colOff>165100</xdr:colOff>
      <xdr:row>62</xdr:row>
      <xdr:rowOff>35451</xdr:rowOff>
    </xdr:to>
    <xdr:sp macro="" textlink="">
      <xdr:nvSpPr>
        <xdr:cNvPr id="716" name="楕円 715">
          <a:extLst>
            <a:ext uri="{FF2B5EF4-FFF2-40B4-BE49-F238E27FC236}">
              <a16:creationId xmlns:a16="http://schemas.microsoft.com/office/drawing/2014/main" id="{EDDBEACD-A0A2-46DC-8D8E-C4F687549A22}"/>
            </a:ext>
          </a:extLst>
        </xdr:cNvPr>
        <xdr:cNvSpPr/>
      </xdr:nvSpPr>
      <xdr:spPr>
        <a:xfrm>
          <a:off x="19494500" y="105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4899</xdr:rowOff>
    </xdr:from>
    <xdr:to>
      <xdr:col>107</xdr:col>
      <xdr:colOff>50800</xdr:colOff>
      <xdr:row>61</xdr:row>
      <xdr:rowOff>156101</xdr:rowOff>
    </xdr:to>
    <xdr:cxnSp macro="">
      <xdr:nvCxnSpPr>
        <xdr:cNvPr id="717" name="直線コネクタ 716">
          <a:extLst>
            <a:ext uri="{FF2B5EF4-FFF2-40B4-BE49-F238E27FC236}">
              <a16:creationId xmlns:a16="http://schemas.microsoft.com/office/drawing/2014/main" id="{37608A3F-15AB-466A-903A-AA37169BAFA7}"/>
            </a:ext>
          </a:extLst>
        </xdr:cNvPr>
        <xdr:cNvCxnSpPr/>
      </xdr:nvCxnSpPr>
      <xdr:spPr>
        <a:xfrm flipV="1">
          <a:off x="19545300" y="10463349"/>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47172</xdr:rowOff>
    </xdr:from>
    <xdr:to>
      <xdr:col>98</xdr:col>
      <xdr:colOff>38100</xdr:colOff>
      <xdr:row>61</xdr:row>
      <xdr:rowOff>148772</xdr:rowOff>
    </xdr:to>
    <xdr:sp macro="" textlink="">
      <xdr:nvSpPr>
        <xdr:cNvPr id="718" name="楕円 717">
          <a:extLst>
            <a:ext uri="{FF2B5EF4-FFF2-40B4-BE49-F238E27FC236}">
              <a16:creationId xmlns:a16="http://schemas.microsoft.com/office/drawing/2014/main" id="{6C168CC9-9AA6-4EEA-91F6-2D69383C7CDB}"/>
            </a:ext>
          </a:extLst>
        </xdr:cNvPr>
        <xdr:cNvSpPr/>
      </xdr:nvSpPr>
      <xdr:spPr>
        <a:xfrm>
          <a:off x="18605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97972</xdr:rowOff>
    </xdr:from>
    <xdr:to>
      <xdr:col>102</xdr:col>
      <xdr:colOff>114300</xdr:colOff>
      <xdr:row>61</xdr:row>
      <xdr:rowOff>156101</xdr:rowOff>
    </xdr:to>
    <xdr:cxnSp macro="">
      <xdr:nvCxnSpPr>
        <xdr:cNvPr id="719" name="直線コネクタ 718">
          <a:extLst>
            <a:ext uri="{FF2B5EF4-FFF2-40B4-BE49-F238E27FC236}">
              <a16:creationId xmlns:a16="http://schemas.microsoft.com/office/drawing/2014/main" id="{04D39773-93B3-4D47-99E4-6E0F97233ADD}"/>
            </a:ext>
          </a:extLst>
        </xdr:cNvPr>
        <xdr:cNvCxnSpPr/>
      </xdr:nvCxnSpPr>
      <xdr:spPr>
        <a:xfrm>
          <a:off x="18656300" y="10556422"/>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720" name="n_1aveValue【学校施設】&#10;一人当たり面積">
          <a:extLst>
            <a:ext uri="{FF2B5EF4-FFF2-40B4-BE49-F238E27FC236}">
              <a16:creationId xmlns:a16="http://schemas.microsoft.com/office/drawing/2014/main" id="{2EA6753F-0C03-4A5C-A9E7-9B6BEEAEDA52}"/>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10250</xdr:rowOff>
    </xdr:from>
    <xdr:ext cx="469744" cy="259045"/>
    <xdr:sp macro="" textlink="">
      <xdr:nvSpPr>
        <xdr:cNvPr id="721" name="n_2aveValue【学校施設】&#10;一人当たり面積">
          <a:extLst>
            <a:ext uri="{FF2B5EF4-FFF2-40B4-BE49-F238E27FC236}">
              <a16:creationId xmlns:a16="http://schemas.microsoft.com/office/drawing/2014/main" id="{753AFA31-56E3-4DE7-8493-AB471F909964}"/>
            </a:ext>
          </a:extLst>
        </xdr:cNvPr>
        <xdr:cNvSpPr txBox="1"/>
      </xdr:nvSpPr>
      <xdr:spPr>
        <a:xfrm>
          <a:off x="20199427" y="1064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54010</xdr:rowOff>
    </xdr:from>
    <xdr:ext cx="469744" cy="259045"/>
    <xdr:sp macro="" textlink="">
      <xdr:nvSpPr>
        <xdr:cNvPr id="722" name="n_3aveValue【学校施設】&#10;一人当たり面積">
          <a:extLst>
            <a:ext uri="{FF2B5EF4-FFF2-40B4-BE49-F238E27FC236}">
              <a16:creationId xmlns:a16="http://schemas.microsoft.com/office/drawing/2014/main" id="{5BC64CE5-31CC-40B3-839B-68C1CEE2FEB8}"/>
            </a:ext>
          </a:extLst>
        </xdr:cNvPr>
        <xdr:cNvSpPr txBox="1"/>
      </xdr:nvSpPr>
      <xdr:spPr>
        <a:xfrm>
          <a:off x="19310427" y="1068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723" name="n_4aveValue【学校施設】&#10;一人当たり面積">
          <a:extLst>
            <a:ext uri="{FF2B5EF4-FFF2-40B4-BE49-F238E27FC236}">
              <a16:creationId xmlns:a16="http://schemas.microsoft.com/office/drawing/2014/main" id="{28688B4C-CC65-4FD1-87CE-C834FA8A8F05}"/>
            </a:ext>
          </a:extLst>
        </xdr:cNvPr>
        <xdr:cNvSpPr txBox="1"/>
      </xdr:nvSpPr>
      <xdr:spPr>
        <a:xfrm>
          <a:off x="18421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38262</xdr:rowOff>
    </xdr:from>
    <xdr:ext cx="469744" cy="259045"/>
    <xdr:sp macro="" textlink="">
      <xdr:nvSpPr>
        <xdr:cNvPr id="724" name="n_1mainValue【学校施設】&#10;一人当たり面積">
          <a:extLst>
            <a:ext uri="{FF2B5EF4-FFF2-40B4-BE49-F238E27FC236}">
              <a16:creationId xmlns:a16="http://schemas.microsoft.com/office/drawing/2014/main" id="{2587F1FD-D8A6-4458-9F37-9D75ACE33046}"/>
            </a:ext>
          </a:extLst>
        </xdr:cNvPr>
        <xdr:cNvSpPr txBox="1"/>
      </xdr:nvSpPr>
      <xdr:spPr>
        <a:xfrm>
          <a:off x="21075727" y="101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725" name="n_2mainValue【学校施設】&#10;一人当たり面積">
          <a:extLst>
            <a:ext uri="{FF2B5EF4-FFF2-40B4-BE49-F238E27FC236}">
              <a16:creationId xmlns:a16="http://schemas.microsoft.com/office/drawing/2014/main" id="{A8826D11-487F-45FF-9321-C71161F6415F}"/>
            </a:ext>
          </a:extLst>
        </xdr:cNvPr>
        <xdr:cNvSpPr txBox="1"/>
      </xdr:nvSpPr>
      <xdr:spPr>
        <a:xfrm>
          <a:off x="201994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51978</xdr:rowOff>
    </xdr:from>
    <xdr:ext cx="469744" cy="259045"/>
    <xdr:sp macro="" textlink="">
      <xdr:nvSpPr>
        <xdr:cNvPr id="726" name="n_3mainValue【学校施設】&#10;一人当たり面積">
          <a:extLst>
            <a:ext uri="{FF2B5EF4-FFF2-40B4-BE49-F238E27FC236}">
              <a16:creationId xmlns:a16="http://schemas.microsoft.com/office/drawing/2014/main" id="{C081F654-27D8-4550-A0FF-B691EFA38F2D}"/>
            </a:ext>
          </a:extLst>
        </xdr:cNvPr>
        <xdr:cNvSpPr txBox="1"/>
      </xdr:nvSpPr>
      <xdr:spPr>
        <a:xfrm>
          <a:off x="19310427" y="103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165299</xdr:rowOff>
    </xdr:from>
    <xdr:ext cx="469744" cy="259045"/>
    <xdr:sp macro="" textlink="">
      <xdr:nvSpPr>
        <xdr:cNvPr id="727" name="n_4mainValue【学校施設】&#10;一人当たり面積">
          <a:extLst>
            <a:ext uri="{FF2B5EF4-FFF2-40B4-BE49-F238E27FC236}">
              <a16:creationId xmlns:a16="http://schemas.microsoft.com/office/drawing/2014/main" id="{D0F4C3FC-3BBC-4CED-8602-CAA44D3CF38B}"/>
            </a:ext>
          </a:extLst>
        </xdr:cNvPr>
        <xdr:cNvSpPr txBox="1"/>
      </xdr:nvSpPr>
      <xdr:spPr>
        <a:xfrm>
          <a:off x="18421427" y="1028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F13E6E97-2ADE-4403-B6C8-EB6756C8F8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46C58746-18CA-4B6D-A790-FC7BD09722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C485D7B-3A8F-469D-A214-894F09FB82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5A1BCFDE-BDCC-466A-9B52-80B9F71D28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5B27C29D-BAF8-4818-B421-1A063359A7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2B10D3DF-9D4F-48AA-8929-FC96015AEF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E3F0D8FB-CF06-4D8F-A474-06EE04E01F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706237-1A69-4DFD-A23B-7A125828D6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8F9BC150-EA1E-4476-A844-E62DB76B4B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20D6AE58-C658-4E4E-AFD9-368A917019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3C4476B5-831D-48B6-BF63-CA889A00DB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13E8AE2B-53FB-46D3-9090-C6908184D3A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CD250927-B2B7-42C3-8DDE-BDDD826E84A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81FA6C29-A161-414B-BE41-B2D2D6CD5BB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14E1BE38-2CC6-47FF-AC7A-C415889227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E2EF24DA-FE51-46B7-BA9B-69E2E0BD440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C736CB4C-297D-45D3-9B01-F134A54E8DC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56807D58-55F9-4A56-8576-D870421246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A39D4E6C-F37C-4939-954F-9A7930DC7E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B753B69A-08F7-41C5-9309-B5312B08D9D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6F16199A-A04D-42B0-8428-5E9184CB5A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9E26E228-E2AC-48C4-9D58-2D9833F1E27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AAF7FC12-A52B-408A-9ED6-FAE739EDAE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2057E43C-944A-4962-AFC9-6678BDA78D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249A7B12-0C72-4FDF-855F-84C948F8A9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93A0ACC5-7390-408D-9359-10EEF4DA0327}"/>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5D54CE59-9BBA-44EC-8C3B-45E0C7839A1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B4024995-32EA-4BB9-B90D-53E5D970A3C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6" name="【児童館】&#10;有形固定資産減価償却率最大値テキスト">
          <a:extLst>
            <a:ext uri="{FF2B5EF4-FFF2-40B4-BE49-F238E27FC236}">
              <a16:creationId xmlns:a16="http://schemas.microsoft.com/office/drawing/2014/main" id="{811682D1-077C-4988-9E06-BBC0B002DF8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7" name="直線コネクタ 756">
          <a:extLst>
            <a:ext uri="{FF2B5EF4-FFF2-40B4-BE49-F238E27FC236}">
              <a16:creationId xmlns:a16="http://schemas.microsoft.com/office/drawing/2014/main" id="{B52DC5CC-DFB9-4826-9387-4E14C755793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8" name="【児童館】&#10;有形固定資産減価償却率平均値テキスト">
          <a:extLst>
            <a:ext uri="{FF2B5EF4-FFF2-40B4-BE49-F238E27FC236}">
              <a16:creationId xmlns:a16="http://schemas.microsoft.com/office/drawing/2014/main" id="{EB2F1CBA-7AD6-4843-8CC0-AC050C889BA9}"/>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9" name="フローチャート: 判断 758">
          <a:extLst>
            <a:ext uri="{FF2B5EF4-FFF2-40B4-BE49-F238E27FC236}">
              <a16:creationId xmlns:a16="http://schemas.microsoft.com/office/drawing/2014/main" id="{FDD4C9CD-9B36-4CA3-9795-F867934A4557}"/>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760" name="フローチャート: 判断 759">
          <a:extLst>
            <a:ext uri="{FF2B5EF4-FFF2-40B4-BE49-F238E27FC236}">
              <a16:creationId xmlns:a16="http://schemas.microsoft.com/office/drawing/2014/main" id="{4DFA3904-8245-4F7F-AA79-4FB3FF148467}"/>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75474</xdr:rowOff>
    </xdr:from>
    <xdr:to>
      <xdr:col>76</xdr:col>
      <xdr:colOff>165100</xdr:colOff>
      <xdr:row>85</xdr:row>
      <xdr:rowOff>5624</xdr:rowOff>
    </xdr:to>
    <xdr:sp macro="" textlink="">
      <xdr:nvSpPr>
        <xdr:cNvPr id="761" name="フローチャート: 判断 760">
          <a:extLst>
            <a:ext uri="{FF2B5EF4-FFF2-40B4-BE49-F238E27FC236}">
              <a16:creationId xmlns:a16="http://schemas.microsoft.com/office/drawing/2014/main" id="{659195EB-1C99-4E00-8A38-1CBADDF3BB2C}"/>
            </a:ext>
          </a:extLst>
        </xdr:cNvPr>
        <xdr:cNvSpPr/>
      </xdr:nvSpPr>
      <xdr:spPr>
        <a:xfrm>
          <a:off x="1454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98334</xdr:rowOff>
    </xdr:from>
    <xdr:to>
      <xdr:col>72</xdr:col>
      <xdr:colOff>38100</xdr:colOff>
      <xdr:row>85</xdr:row>
      <xdr:rowOff>28484</xdr:rowOff>
    </xdr:to>
    <xdr:sp macro="" textlink="">
      <xdr:nvSpPr>
        <xdr:cNvPr id="762" name="フローチャート: 判断 761">
          <a:extLst>
            <a:ext uri="{FF2B5EF4-FFF2-40B4-BE49-F238E27FC236}">
              <a16:creationId xmlns:a16="http://schemas.microsoft.com/office/drawing/2014/main" id="{B5C17E34-635E-47B5-AB27-D5229BD6AEE2}"/>
            </a:ext>
          </a:extLst>
        </xdr:cNvPr>
        <xdr:cNvSpPr/>
      </xdr:nvSpPr>
      <xdr:spPr>
        <a:xfrm>
          <a:off x="13652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54248</xdr:rowOff>
    </xdr:from>
    <xdr:to>
      <xdr:col>67</xdr:col>
      <xdr:colOff>101600</xdr:colOff>
      <xdr:row>84</xdr:row>
      <xdr:rowOff>155848</xdr:rowOff>
    </xdr:to>
    <xdr:sp macro="" textlink="">
      <xdr:nvSpPr>
        <xdr:cNvPr id="763" name="フローチャート: 判断 762">
          <a:extLst>
            <a:ext uri="{FF2B5EF4-FFF2-40B4-BE49-F238E27FC236}">
              <a16:creationId xmlns:a16="http://schemas.microsoft.com/office/drawing/2014/main" id="{7443EE67-03AF-4A51-8FD5-08441A2E61E7}"/>
            </a:ext>
          </a:extLst>
        </xdr:cNvPr>
        <xdr:cNvSpPr/>
      </xdr:nvSpPr>
      <xdr:spPr>
        <a:xfrm>
          <a:off x="127635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47E1F2B-48E2-4213-B683-D09BC05CDF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C69B86D-92DB-439F-966B-FC50324430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A89A558-0B40-4979-A485-60FC1A7C75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DB1E9A38-2511-4A34-93B6-28419B7EF74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17389FE1-7C61-4BA9-930C-A5733C8B04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9" name="楕円 768">
          <a:extLst>
            <a:ext uri="{FF2B5EF4-FFF2-40B4-BE49-F238E27FC236}">
              <a16:creationId xmlns:a16="http://schemas.microsoft.com/office/drawing/2014/main" id="{1DF07DE8-65E2-4E83-B8E4-51D58AFA7CEF}"/>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0" name="【児童館】&#10;有形固定資産減価償却率該当値テキスト">
          <a:extLst>
            <a:ext uri="{FF2B5EF4-FFF2-40B4-BE49-F238E27FC236}">
              <a16:creationId xmlns:a16="http://schemas.microsoft.com/office/drawing/2014/main" id="{683C357F-8D40-48BB-81F9-CB53F1D0E052}"/>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64044</xdr:rowOff>
    </xdr:from>
    <xdr:to>
      <xdr:col>81</xdr:col>
      <xdr:colOff>101600</xdr:colOff>
      <xdr:row>86</xdr:row>
      <xdr:rowOff>165644</xdr:rowOff>
    </xdr:to>
    <xdr:sp macro="" textlink="">
      <xdr:nvSpPr>
        <xdr:cNvPr id="771" name="楕円 770">
          <a:extLst>
            <a:ext uri="{FF2B5EF4-FFF2-40B4-BE49-F238E27FC236}">
              <a16:creationId xmlns:a16="http://schemas.microsoft.com/office/drawing/2014/main" id="{EABCF38D-6A5B-4E28-8A03-2A4DFA91D953}"/>
            </a:ext>
          </a:extLst>
        </xdr:cNvPr>
        <xdr:cNvSpPr/>
      </xdr:nvSpPr>
      <xdr:spPr>
        <a:xfrm>
          <a:off x="15430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114844</xdr:rowOff>
    </xdr:from>
    <xdr:to>
      <xdr:col>85</xdr:col>
      <xdr:colOff>127000</xdr:colOff>
      <xdr:row>86</xdr:row>
      <xdr:rowOff>168729</xdr:rowOff>
    </xdr:to>
    <xdr:cxnSp macro="">
      <xdr:nvCxnSpPr>
        <xdr:cNvPr id="772" name="直線コネクタ 771">
          <a:extLst>
            <a:ext uri="{FF2B5EF4-FFF2-40B4-BE49-F238E27FC236}">
              <a16:creationId xmlns:a16="http://schemas.microsoft.com/office/drawing/2014/main" id="{F26DC9AB-A3BB-404F-B972-FE57F1D1AC75}"/>
            </a:ext>
          </a:extLst>
        </xdr:cNvPr>
        <xdr:cNvCxnSpPr/>
      </xdr:nvCxnSpPr>
      <xdr:spPr>
        <a:xfrm>
          <a:off x="15481300" y="1485954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73" name="楕円 772">
          <a:extLst>
            <a:ext uri="{FF2B5EF4-FFF2-40B4-BE49-F238E27FC236}">
              <a16:creationId xmlns:a16="http://schemas.microsoft.com/office/drawing/2014/main" id="{A1AD4AE9-3E81-4179-8A5E-FC17FC51B098}"/>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114844</xdr:rowOff>
    </xdr:to>
    <xdr:cxnSp macro="">
      <xdr:nvCxnSpPr>
        <xdr:cNvPr id="774" name="直線コネクタ 773">
          <a:extLst>
            <a:ext uri="{FF2B5EF4-FFF2-40B4-BE49-F238E27FC236}">
              <a16:creationId xmlns:a16="http://schemas.microsoft.com/office/drawing/2014/main" id="{365EA253-E5F9-4D78-86A4-6328E3B0EE18}"/>
            </a:ext>
          </a:extLst>
        </xdr:cNvPr>
        <xdr:cNvCxnSpPr/>
      </xdr:nvCxnSpPr>
      <xdr:spPr>
        <a:xfrm>
          <a:off x="14592300" y="147828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83638</xdr:rowOff>
    </xdr:from>
    <xdr:to>
      <xdr:col>72</xdr:col>
      <xdr:colOff>38100</xdr:colOff>
      <xdr:row>86</xdr:row>
      <xdr:rowOff>13788</xdr:rowOff>
    </xdr:to>
    <xdr:sp macro="" textlink="">
      <xdr:nvSpPr>
        <xdr:cNvPr id="775" name="楕円 774">
          <a:extLst>
            <a:ext uri="{FF2B5EF4-FFF2-40B4-BE49-F238E27FC236}">
              <a16:creationId xmlns:a16="http://schemas.microsoft.com/office/drawing/2014/main" id="{926A4C2F-FDB4-4FEE-8BF5-E202F2FB0A4C}"/>
            </a:ext>
          </a:extLst>
        </xdr:cNvPr>
        <xdr:cNvSpPr/>
      </xdr:nvSpPr>
      <xdr:spPr>
        <a:xfrm>
          <a:off x="1365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134438</xdr:rowOff>
    </xdr:from>
    <xdr:to>
      <xdr:col>76</xdr:col>
      <xdr:colOff>114300</xdr:colOff>
      <xdr:row>86</xdr:row>
      <xdr:rowOff>38100</xdr:rowOff>
    </xdr:to>
    <xdr:cxnSp macro="">
      <xdr:nvCxnSpPr>
        <xdr:cNvPr id="776" name="直線コネクタ 775">
          <a:extLst>
            <a:ext uri="{FF2B5EF4-FFF2-40B4-BE49-F238E27FC236}">
              <a16:creationId xmlns:a16="http://schemas.microsoft.com/office/drawing/2014/main" id="{A6D4D211-D0B9-46E7-9AA2-D7111467C7F5}"/>
            </a:ext>
          </a:extLst>
        </xdr:cNvPr>
        <xdr:cNvCxnSpPr/>
      </xdr:nvCxnSpPr>
      <xdr:spPr>
        <a:xfrm>
          <a:off x="13703300" y="1470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8527</xdr:rowOff>
    </xdr:from>
    <xdr:to>
      <xdr:col>67</xdr:col>
      <xdr:colOff>101600</xdr:colOff>
      <xdr:row>85</xdr:row>
      <xdr:rowOff>110127</xdr:rowOff>
    </xdr:to>
    <xdr:sp macro="" textlink="">
      <xdr:nvSpPr>
        <xdr:cNvPr id="777" name="楕円 776">
          <a:extLst>
            <a:ext uri="{FF2B5EF4-FFF2-40B4-BE49-F238E27FC236}">
              <a16:creationId xmlns:a16="http://schemas.microsoft.com/office/drawing/2014/main" id="{FF33F1FC-082F-41F2-AC89-B039E061DF6D}"/>
            </a:ext>
          </a:extLst>
        </xdr:cNvPr>
        <xdr:cNvSpPr/>
      </xdr:nvSpPr>
      <xdr:spPr>
        <a:xfrm>
          <a:off x="12763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59327</xdr:rowOff>
    </xdr:from>
    <xdr:to>
      <xdr:col>71</xdr:col>
      <xdr:colOff>177800</xdr:colOff>
      <xdr:row>85</xdr:row>
      <xdr:rowOff>134438</xdr:rowOff>
    </xdr:to>
    <xdr:cxnSp macro="">
      <xdr:nvCxnSpPr>
        <xdr:cNvPr id="778" name="直線コネクタ 777">
          <a:extLst>
            <a:ext uri="{FF2B5EF4-FFF2-40B4-BE49-F238E27FC236}">
              <a16:creationId xmlns:a16="http://schemas.microsoft.com/office/drawing/2014/main" id="{09F99734-0563-4DFB-8313-0A63BB40B58B}"/>
            </a:ext>
          </a:extLst>
        </xdr:cNvPr>
        <xdr:cNvCxnSpPr/>
      </xdr:nvCxnSpPr>
      <xdr:spPr>
        <a:xfrm>
          <a:off x="12814300" y="146325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779" name="n_1aveValue【児童館】&#10;有形固定資産減価償却率">
          <a:extLst>
            <a:ext uri="{FF2B5EF4-FFF2-40B4-BE49-F238E27FC236}">
              <a16:creationId xmlns:a16="http://schemas.microsoft.com/office/drawing/2014/main" id="{88EE1663-258E-4026-B174-EDCECD6CE0A7}"/>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22151</xdr:rowOff>
    </xdr:from>
    <xdr:ext cx="405111" cy="259045"/>
    <xdr:sp macro="" textlink="">
      <xdr:nvSpPr>
        <xdr:cNvPr id="780" name="n_2aveValue【児童館】&#10;有形固定資産減価償却率">
          <a:extLst>
            <a:ext uri="{FF2B5EF4-FFF2-40B4-BE49-F238E27FC236}">
              <a16:creationId xmlns:a16="http://schemas.microsoft.com/office/drawing/2014/main" id="{4722AD4F-121C-482F-9B2B-F0B7F8F3E3B1}"/>
            </a:ext>
          </a:extLst>
        </xdr:cNvPr>
        <xdr:cNvSpPr txBox="1"/>
      </xdr:nvSpPr>
      <xdr:spPr>
        <a:xfrm>
          <a:off x="14389744" y="1425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45011</xdr:rowOff>
    </xdr:from>
    <xdr:ext cx="405111" cy="259045"/>
    <xdr:sp macro="" textlink="">
      <xdr:nvSpPr>
        <xdr:cNvPr id="781" name="n_3aveValue【児童館】&#10;有形固定資産減価償却率">
          <a:extLst>
            <a:ext uri="{FF2B5EF4-FFF2-40B4-BE49-F238E27FC236}">
              <a16:creationId xmlns:a16="http://schemas.microsoft.com/office/drawing/2014/main" id="{BB41EBF4-9CA1-4FA2-9725-7A9AA1EA8A93}"/>
            </a:ext>
          </a:extLst>
        </xdr:cNvPr>
        <xdr:cNvSpPr txBox="1"/>
      </xdr:nvSpPr>
      <xdr:spPr>
        <a:xfrm>
          <a:off x="13500744" y="142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925</xdr:rowOff>
    </xdr:from>
    <xdr:ext cx="405111" cy="259045"/>
    <xdr:sp macro="" textlink="">
      <xdr:nvSpPr>
        <xdr:cNvPr id="782" name="n_4aveValue【児童館】&#10;有形固定資産減価償却率">
          <a:extLst>
            <a:ext uri="{FF2B5EF4-FFF2-40B4-BE49-F238E27FC236}">
              <a16:creationId xmlns:a16="http://schemas.microsoft.com/office/drawing/2014/main" id="{99E10FBB-B7DE-4150-AF6E-858B871DE473}"/>
            </a:ext>
          </a:extLst>
        </xdr:cNvPr>
        <xdr:cNvSpPr txBox="1"/>
      </xdr:nvSpPr>
      <xdr:spPr>
        <a:xfrm>
          <a:off x="12611744" y="142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156771</xdr:rowOff>
    </xdr:from>
    <xdr:ext cx="405111" cy="259045"/>
    <xdr:sp macro="" textlink="">
      <xdr:nvSpPr>
        <xdr:cNvPr id="783" name="n_1mainValue【児童館】&#10;有形固定資産減価償却率">
          <a:extLst>
            <a:ext uri="{FF2B5EF4-FFF2-40B4-BE49-F238E27FC236}">
              <a16:creationId xmlns:a16="http://schemas.microsoft.com/office/drawing/2014/main" id="{0A2466FC-899B-4379-B633-C9F2288D3453}"/>
            </a:ext>
          </a:extLst>
        </xdr:cNvPr>
        <xdr:cNvSpPr txBox="1"/>
      </xdr:nvSpPr>
      <xdr:spPr>
        <a:xfrm>
          <a:off x="152660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784" name="n_2mainValue【児童館】&#10;有形固定資産減価償却率">
          <a:extLst>
            <a:ext uri="{FF2B5EF4-FFF2-40B4-BE49-F238E27FC236}">
              <a16:creationId xmlns:a16="http://schemas.microsoft.com/office/drawing/2014/main" id="{08BD2781-8DC2-4845-8A1C-60A8DE776600}"/>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4915</xdr:rowOff>
    </xdr:from>
    <xdr:ext cx="405111" cy="259045"/>
    <xdr:sp macro="" textlink="">
      <xdr:nvSpPr>
        <xdr:cNvPr id="785" name="n_3mainValue【児童館】&#10;有形固定資産減価償却率">
          <a:extLst>
            <a:ext uri="{FF2B5EF4-FFF2-40B4-BE49-F238E27FC236}">
              <a16:creationId xmlns:a16="http://schemas.microsoft.com/office/drawing/2014/main" id="{403230DC-786F-48E3-92C6-CE92741ED4CB}"/>
            </a:ext>
          </a:extLst>
        </xdr:cNvPr>
        <xdr:cNvSpPr txBox="1"/>
      </xdr:nvSpPr>
      <xdr:spPr>
        <a:xfrm>
          <a:off x="13500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101254</xdr:rowOff>
    </xdr:from>
    <xdr:ext cx="405111" cy="259045"/>
    <xdr:sp macro="" textlink="">
      <xdr:nvSpPr>
        <xdr:cNvPr id="786" name="n_4mainValue【児童館】&#10;有形固定資産減価償却率">
          <a:extLst>
            <a:ext uri="{FF2B5EF4-FFF2-40B4-BE49-F238E27FC236}">
              <a16:creationId xmlns:a16="http://schemas.microsoft.com/office/drawing/2014/main" id="{0944CB9D-B9BD-4A2E-A73A-9625041B5ABB}"/>
            </a:ext>
          </a:extLst>
        </xdr:cNvPr>
        <xdr:cNvSpPr txBox="1"/>
      </xdr:nvSpPr>
      <xdr:spPr>
        <a:xfrm>
          <a:off x="12611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55BB13A7-F9F6-4D24-80D2-47412198FF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F72F7B9-F92E-433E-9AE8-6793A239E6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691BB5F-1CBF-40EC-8511-939F4D8C70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8375D51-9F33-4D97-8856-12316EB819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5B67FB99-915B-4FF1-818C-C4D81E8116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14A39D3-A8DB-4515-8DD6-487A77C327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918E61D0-F11D-4BE2-913C-36732C82F0A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15909448-6BE5-46B7-A999-A3FAAD0A9F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C1AEA715-1644-4B6F-A404-00796BBB11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D4C39512-9C4B-4C42-8060-AF1FE974EF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70B5C4C0-C5A0-4D23-829C-2C135073E02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20FBA8B9-DA7C-4F0A-BB98-7C5563D8497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EBB2CCFF-8DE6-474E-807B-300D98C2CAC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8A2E3539-9B23-48CC-BE83-00B1F226494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3B4DF158-C290-4DF4-9BC6-D5881A66CF9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5B5F8CF1-E5ED-4870-8EFA-28212F98DFA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C424CBF1-C5F9-473B-BBCE-C9A915FFE78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D6D92A76-44F2-4806-85A2-CBF2B95CCB6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30E5648B-AB11-4AE7-BA65-F7CBE571146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84887834-45A0-498F-84B5-CD53EDA213C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BEBBF941-8C68-4C6E-89C5-CBB690AB208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47D3B612-0FAA-4AD2-A96B-2033B1C243F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28EB0124-8324-44D9-A99F-24814B6AA0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C8546E32-E262-41E3-8B56-D8E53144CE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児童館】&#10;一人当たり面積グラフ枠">
          <a:extLst>
            <a:ext uri="{FF2B5EF4-FFF2-40B4-BE49-F238E27FC236}">
              <a16:creationId xmlns:a16="http://schemas.microsoft.com/office/drawing/2014/main" id="{21C86875-4860-44AB-A99E-9E5FEA9C22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812" name="直線コネクタ 811">
          <a:extLst>
            <a:ext uri="{FF2B5EF4-FFF2-40B4-BE49-F238E27FC236}">
              <a16:creationId xmlns:a16="http://schemas.microsoft.com/office/drawing/2014/main" id="{2DDE6ADC-40EC-456E-865C-A3501D37DD2D}"/>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13" name="【児童館】&#10;一人当たり面積最小値テキスト">
          <a:extLst>
            <a:ext uri="{FF2B5EF4-FFF2-40B4-BE49-F238E27FC236}">
              <a16:creationId xmlns:a16="http://schemas.microsoft.com/office/drawing/2014/main" id="{2E2141A5-03A0-4CBF-89F8-BE32A1B28A3F}"/>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14" name="直線コネクタ 813">
          <a:extLst>
            <a:ext uri="{FF2B5EF4-FFF2-40B4-BE49-F238E27FC236}">
              <a16:creationId xmlns:a16="http://schemas.microsoft.com/office/drawing/2014/main" id="{91C602A6-E705-46FA-96FA-F6B57256BDD9}"/>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815" name="【児童館】&#10;一人当たり面積最大値テキスト">
          <a:extLst>
            <a:ext uri="{FF2B5EF4-FFF2-40B4-BE49-F238E27FC236}">
              <a16:creationId xmlns:a16="http://schemas.microsoft.com/office/drawing/2014/main" id="{9F43FC40-4A4A-4369-868C-84DFB2B8BAF4}"/>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816" name="直線コネクタ 815">
          <a:extLst>
            <a:ext uri="{FF2B5EF4-FFF2-40B4-BE49-F238E27FC236}">
              <a16:creationId xmlns:a16="http://schemas.microsoft.com/office/drawing/2014/main" id="{79A8DA19-75A8-4426-9919-BD6346623EB9}"/>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817" name="【児童館】&#10;一人当たり面積平均値テキスト">
          <a:extLst>
            <a:ext uri="{FF2B5EF4-FFF2-40B4-BE49-F238E27FC236}">
              <a16:creationId xmlns:a16="http://schemas.microsoft.com/office/drawing/2014/main" id="{31C26790-D5BF-45D4-A6CF-05C35388AF18}"/>
            </a:ext>
          </a:extLst>
        </xdr:cNvPr>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818" name="フローチャート: 判断 817">
          <a:extLst>
            <a:ext uri="{FF2B5EF4-FFF2-40B4-BE49-F238E27FC236}">
              <a16:creationId xmlns:a16="http://schemas.microsoft.com/office/drawing/2014/main" id="{D33E17CD-A0B8-4EEE-B28C-36CF0686239B}"/>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E3501763-E9ED-4B7F-A29E-DAFEF8465887}"/>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28121</xdr:rowOff>
    </xdr:from>
    <xdr:to>
      <xdr:col>107</xdr:col>
      <xdr:colOff>101600</xdr:colOff>
      <xdr:row>81</xdr:row>
      <xdr:rowOff>129721</xdr:rowOff>
    </xdr:to>
    <xdr:sp macro="" textlink="">
      <xdr:nvSpPr>
        <xdr:cNvPr id="820" name="フローチャート: 判断 819">
          <a:extLst>
            <a:ext uri="{FF2B5EF4-FFF2-40B4-BE49-F238E27FC236}">
              <a16:creationId xmlns:a16="http://schemas.microsoft.com/office/drawing/2014/main" id="{87791C42-7502-48F7-86AB-C112EDA59BA1}"/>
            </a:ext>
          </a:extLst>
        </xdr:cNvPr>
        <xdr:cNvSpPr/>
      </xdr:nvSpPr>
      <xdr:spPr>
        <a:xfrm>
          <a:off x="20383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142421</xdr:rowOff>
    </xdr:from>
    <xdr:to>
      <xdr:col>102</xdr:col>
      <xdr:colOff>165100</xdr:colOff>
      <xdr:row>82</xdr:row>
      <xdr:rowOff>72571</xdr:rowOff>
    </xdr:to>
    <xdr:sp macro="" textlink="">
      <xdr:nvSpPr>
        <xdr:cNvPr id="821" name="フローチャート: 判断 820">
          <a:extLst>
            <a:ext uri="{FF2B5EF4-FFF2-40B4-BE49-F238E27FC236}">
              <a16:creationId xmlns:a16="http://schemas.microsoft.com/office/drawing/2014/main" id="{6FD8F431-8889-4AB8-8101-27DC2A08FEB8}"/>
            </a:ext>
          </a:extLst>
        </xdr:cNvPr>
        <xdr:cNvSpPr/>
      </xdr:nvSpPr>
      <xdr:spPr>
        <a:xfrm>
          <a:off x="19494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109764</xdr:rowOff>
    </xdr:from>
    <xdr:to>
      <xdr:col>98</xdr:col>
      <xdr:colOff>38100</xdr:colOff>
      <xdr:row>82</xdr:row>
      <xdr:rowOff>39914</xdr:rowOff>
    </xdr:to>
    <xdr:sp macro="" textlink="">
      <xdr:nvSpPr>
        <xdr:cNvPr id="822" name="フローチャート: 判断 821">
          <a:extLst>
            <a:ext uri="{FF2B5EF4-FFF2-40B4-BE49-F238E27FC236}">
              <a16:creationId xmlns:a16="http://schemas.microsoft.com/office/drawing/2014/main" id="{1388C8F7-DC0D-4056-9695-A92E1C077384}"/>
            </a:ext>
          </a:extLst>
        </xdr:cNvPr>
        <xdr:cNvSpPr/>
      </xdr:nvSpPr>
      <xdr:spPr>
        <a:xfrm>
          <a:off x="18605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DD26ED4A-1C45-4CF4-B4E9-7AC0530FF6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6E416E51-EBF3-44C0-996E-AD88A1A49D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57BF0316-5FE6-417A-94AF-7AA3B8AA2F1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832DD5D8-26CA-44A2-81C0-9768968100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B6D4FF34-4587-4579-8B17-A64F6ABAD2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28" name="楕円 827">
          <a:extLst>
            <a:ext uri="{FF2B5EF4-FFF2-40B4-BE49-F238E27FC236}">
              <a16:creationId xmlns:a16="http://schemas.microsoft.com/office/drawing/2014/main" id="{09858D6E-7D8F-401A-AC66-E66658EBC2C6}"/>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29" name="【児童館】&#10;一人当たり面積該当値テキスト">
          <a:extLst>
            <a:ext uri="{FF2B5EF4-FFF2-40B4-BE49-F238E27FC236}">
              <a16:creationId xmlns:a16="http://schemas.microsoft.com/office/drawing/2014/main" id="{4124B275-6550-4571-A2DD-5DB096D2750F}"/>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30" name="楕円 829">
          <a:extLst>
            <a:ext uri="{FF2B5EF4-FFF2-40B4-BE49-F238E27FC236}">
              <a16:creationId xmlns:a16="http://schemas.microsoft.com/office/drawing/2014/main" id="{6E0E23E2-9821-49CE-918E-39FF9DDB8019}"/>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31" name="直線コネクタ 830">
          <a:extLst>
            <a:ext uri="{FF2B5EF4-FFF2-40B4-BE49-F238E27FC236}">
              <a16:creationId xmlns:a16="http://schemas.microsoft.com/office/drawing/2014/main" id="{B1D13E99-3F4A-4532-A692-C3AFCB0BEFB2}"/>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32" name="楕円 831">
          <a:extLst>
            <a:ext uri="{FF2B5EF4-FFF2-40B4-BE49-F238E27FC236}">
              <a16:creationId xmlns:a16="http://schemas.microsoft.com/office/drawing/2014/main" id="{12F38912-2297-484D-B7AA-05E47A92BD79}"/>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33" name="直線コネクタ 832">
          <a:extLst>
            <a:ext uri="{FF2B5EF4-FFF2-40B4-BE49-F238E27FC236}">
              <a16:creationId xmlns:a16="http://schemas.microsoft.com/office/drawing/2014/main" id="{B41BF1EA-FA6B-4898-8AB0-2E22A0423C0C}"/>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3629</xdr:rowOff>
    </xdr:from>
    <xdr:to>
      <xdr:col>102</xdr:col>
      <xdr:colOff>165100</xdr:colOff>
      <xdr:row>86</xdr:row>
      <xdr:rowOff>105229</xdr:rowOff>
    </xdr:to>
    <xdr:sp macro="" textlink="">
      <xdr:nvSpPr>
        <xdr:cNvPr id="834" name="楕円 833">
          <a:extLst>
            <a:ext uri="{FF2B5EF4-FFF2-40B4-BE49-F238E27FC236}">
              <a16:creationId xmlns:a16="http://schemas.microsoft.com/office/drawing/2014/main" id="{97151611-C281-4C5C-B33D-DF2F8E0A9542}"/>
            </a:ext>
          </a:extLst>
        </xdr:cNvPr>
        <xdr:cNvSpPr/>
      </xdr:nvSpPr>
      <xdr:spPr>
        <a:xfrm>
          <a:off x="19494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54429</xdr:rowOff>
    </xdr:to>
    <xdr:cxnSp macro="">
      <xdr:nvCxnSpPr>
        <xdr:cNvPr id="835" name="直線コネクタ 834">
          <a:extLst>
            <a:ext uri="{FF2B5EF4-FFF2-40B4-BE49-F238E27FC236}">
              <a16:creationId xmlns:a16="http://schemas.microsoft.com/office/drawing/2014/main" id="{0134A041-CC8D-4771-B536-1B9890C90781}"/>
            </a:ext>
          </a:extLst>
        </xdr:cNvPr>
        <xdr:cNvCxnSpPr/>
      </xdr:nvCxnSpPr>
      <xdr:spPr>
        <a:xfrm flipV="1">
          <a:off x="19545300" y="147828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3629</xdr:rowOff>
    </xdr:from>
    <xdr:to>
      <xdr:col>98</xdr:col>
      <xdr:colOff>38100</xdr:colOff>
      <xdr:row>86</xdr:row>
      <xdr:rowOff>105229</xdr:rowOff>
    </xdr:to>
    <xdr:sp macro="" textlink="">
      <xdr:nvSpPr>
        <xdr:cNvPr id="836" name="楕円 835">
          <a:extLst>
            <a:ext uri="{FF2B5EF4-FFF2-40B4-BE49-F238E27FC236}">
              <a16:creationId xmlns:a16="http://schemas.microsoft.com/office/drawing/2014/main" id="{BEF848FA-A958-49AA-9BDF-53C4F76A62F4}"/>
            </a:ext>
          </a:extLst>
        </xdr:cNvPr>
        <xdr:cNvSpPr/>
      </xdr:nvSpPr>
      <xdr:spPr>
        <a:xfrm>
          <a:off x="18605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54429</xdr:rowOff>
    </xdr:from>
    <xdr:to>
      <xdr:col>102</xdr:col>
      <xdr:colOff>114300</xdr:colOff>
      <xdr:row>86</xdr:row>
      <xdr:rowOff>54429</xdr:rowOff>
    </xdr:to>
    <xdr:cxnSp macro="">
      <xdr:nvCxnSpPr>
        <xdr:cNvPr id="837" name="直線コネクタ 836">
          <a:extLst>
            <a:ext uri="{FF2B5EF4-FFF2-40B4-BE49-F238E27FC236}">
              <a16:creationId xmlns:a16="http://schemas.microsoft.com/office/drawing/2014/main" id="{CDAB6264-3582-4BC2-84B7-D630F21E5E51}"/>
            </a:ext>
          </a:extLst>
        </xdr:cNvPr>
        <xdr:cNvCxnSpPr/>
      </xdr:nvCxnSpPr>
      <xdr:spPr>
        <a:xfrm>
          <a:off x="18656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38" name="n_1aveValue【児童館】&#10;一人当たり面積">
          <a:extLst>
            <a:ext uri="{FF2B5EF4-FFF2-40B4-BE49-F238E27FC236}">
              <a16:creationId xmlns:a16="http://schemas.microsoft.com/office/drawing/2014/main" id="{D3CD7818-1754-4F58-9926-A4A8BEE6AA5B}"/>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839" name="n_2aveValue【児童館】&#10;一人当たり面積">
          <a:extLst>
            <a:ext uri="{FF2B5EF4-FFF2-40B4-BE49-F238E27FC236}">
              <a16:creationId xmlns:a16="http://schemas.microsoft.com/office/drawing/2014/main" id="{F27B02B3-30F0-42B5-97A8-D87068CF99C5}"/>
            </a:ext>
          </a:extLst>
        </xdr:cNvPr>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89098</xdr:rowOff>
    </xdr:from>
    <xdr:ext cx="469744" cy="259045"/>
    <xdr:sp macro="" textlink="">
      <xdr:nvSpPr>
        <xdr:cNvPr id="840" name="n_3aveValue【児童館】&#10;一人当たり面積">
          <a:extLst>
            <a:ext uri="{FF2B5EF4-FFF2-40B4-BE49-F238E27FC236}">
              <a16:creationId xmlns:a16="http://schemas.microsoft.com/office/drawing/2014/main" id="{88969A63-6A3B-4D46-BAF8-B487598963BA}"/>
            </a:ext>
          </a:extLst>
        </xdr:cNvPr>
        <xdr:cNvSpPr txBox="1"/>
      </xdr:nvSpPr>
      <xdr:spPr>
        <a:xfrm>
          <a:off x="19310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841" name="n_4aveValue【児童館】&#10;一人当たり面積">
          <a:extLst>
            <a:ext uri="{FF2B5EF4-FFF2-40B4-BE49-F238E27FC236}">
              <a16:creationId xmlns:a16="http://schemas.microsoft.com/office/drawing/2014/main" id="{A13CCF27-A6B0-496B-84CA-3042A2CC4221}"/>
            </a:ext>
          </a:extLst>
        </xdr:cNvPr>
        <xdr:cNvSpPr txBox="1"/>
      </xdr:nvSpPr>
      <xdr:spPr>
        <a:xfrm>
          <a:off x="18421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42" name="n_1mainValue【児童館】&#10;一人当たり面積">
          <a:extLst>
            <a:ext uri="{FF2B5EF4-FFF2-40B4-BE49-F238E27FC236}">
              <a16:creationId xmlns:a16="http://schemas.microsoft.com/office/drawing/2014/main" id="{B4321C09-A22F-4E63-9F74-6742FA07692E}"/>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43" name="n_2mainValue【児童館】&#10;一人当たり面積">
          <a:extLst>
            <a:ext uri="{FF2B5EF4-FFF2-40B4-BE49-F238E27FC236}">
              <a16:creationId xmlns:a16="http://schemas.microsoft.com/office/drawing/2014/main" id="{85EFB3C2-7AAA-4582-9500-A3DFFFF8D4E7}"/>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96356</xdr:rowOff>
    </xdr:from>
    <xdr:ext cx="469744" cy="259045"/>
    <xdr:sp macro="" textlink="">
      <xdr:nvSpPr>
        <xdr:cNvPr id="844" name="n_3mainValue【児童館】&#10;一人当たり面積">
          <a:extLst>
            <a:ext uri="{FF2B5EF4-FFF2-40B4-BE49-F238E27FC236}">
              <a16:creationId xmlns:a16="http://schemas.microsoft.com/office/drawing/2014/main" id="{FBEB78FC-DEAB-4F4C-B5D1-47C01468AE51}"/>
            </a:ext>
          </a:extLst>
        </xdr:cNvPr>
        <xdr:cNvSpPr txBox="1"/>
      </xdr:nvSpPr>
      <xdr:spPr>
        <a:xfrm>
          <a:off x="19310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45" name="n_4mainValue【児童館】&#10;一人当たり面積">
          <a:extLst>
            <a:ext uri="{FF2B5EF4-FFF2-40B4-BE49-F238E27FC236}">
              <a16:creationId xmlns:a16="http://schemas.microsoft.com/office/drawing/2014/main" id="{E763DA4E-7ED3-490B-AEB9-73FB402978D4}"/>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E6836EE1-FCBD-486C-9FE3-5855DFC032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A784D941-0F58-4DD9-9622-D1E83463AF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6651D470-6E4A-4523-BCE2-9E1E9FFB3D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5F11F010-238A-4803-9339-56DE349C61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3837D66D-DAF3-4C96-9C03-650A03006C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0FB51D60-2903-4BC7-9007-66C365F7DB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C07CB50-5115-4C80-86F9-EF87BE4975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DFC10341-6539-44D4-BA9F-027A6EEC86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1558977D-2638-4913-A067-53696FEAF4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4FD0308F-DAE5-465E-92DA-244B1E8A1E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a:extLst>
            <a:ext uri="{FF2B5EF4-FFF2-40B4-BE49-F238E27FC236}">
              <a16:creationId xmlns:a16="http://schemas.microsoft.com/office/drawing/2014/main" id="{9F2D63C7-2176-4298-AC2A-BD3C4C827D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7" name="直線コネクタ 856">
          <a:extLst>
            <a:ext uri="{FF2B5EF4-FFF2-40B4-BE49-F238E27FC236}">
              <a16:creationId xmlns:a16="http://schemas.microsoft.com/office/drawing/2014/main" id="{C7D808B0-2C4A-4773-BEC8-3EEF0CC68A2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8" name="テキスト ボックス 857">
          <a:extLst>
            <a:ext uri="{FF2B5EF4-FFF2-40B4-BE49-F238E27FC236}">
              <a16:creationId xmlns:a16="http://schemas.microsoft.com/office/drawing/2014/main" id="{152BDEAC-5F98-44B3-80D6-7C242546CC3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9" name="直線コネクタ 858">
          <a:extLst>
            <a:ext uri="{FF2B5EF4-FFF2-40B4-BE49-F238E27FC236}">
              <a16:creationId xmlns:a16="http://schemas.microsoft.com/office/drawing/2014/main" id="{9B82B8AA-6A47-4F60-9C8E-FB0B0B70C01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0" name="テキスト ボックス 859">
          <a:extLst>
            <a:ext uri="{FF2B5EF4-FFF2-40B4-BE49-F238E27FC236}">
              <a16:creationId xmlns:a16="http://schemas.microsoft.com/office/drawing/2014/main" id="{71E4CD45-6854-4092-9291-A6EC8340FF9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1" name="直線コネクタ 860">
          <a:extLst>
            <a:ext uri="{FF2B5EF4-FFF2-40B4-BE49-F238E27FC236}">
              <a16:creationId xmlns:a16="http://schemas.microsoft.com/office/drawing/2014/main" id="{1939F0FD-3124-40F1-9021-E55E9235CB6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2" name="テキスト ボックス 861">
          <a:extLst>
            <a:ext uri="{FF2B5EF4-FFF2-40B4-BE49-F238E27FC236}">
              <a16:creationId xmlns:a16="http://schemas.microsoft.com/office/drawing/2014/main" id="{5AB663CC-17FE-4F75-A370-5BA40604F9B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3" name="直線コネクタ 862">
          <a:extLst>
            <a:ext uri="{FF2B5EF4-FFF2-40B4-BE49-F238E27FC236}">
              <a16:creationId xmlns:a16="http://schemas.microsoft.com/office/drawing/2014/main" id="{8CF1890B-7C6A-4C1B-AC12-9648394EC01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4" name="テキスト ボックス 863">
          <a:extLst>
            <a:ext uri="{FF2B5EF4-FFF2-40B4-BE49-F238E27FC236}">
              <a16:creationId xmlns:a16="http://schemas.microsoft.com/office/drawing/2014/main" id="{391F5A9A-AFDD-4016-9BDF-4DFFD296022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3F0DDC3B-BF23-4526-8A7E-5DA4BEA45D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BA492DC8-1541-4236-939C-E0A29A03847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a:extLst>
            <a:ext uri="{FF2B5EF4-FFF2-40B4-BE49-F238E27FC236}">
              <a16:creationId xmlns:a16="http://schemas.microsoft.com/office/drawing/2014/main" id="{60D5AB34-75B9-4B5B-90C8-22C4775249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868" name="直線コネクタ 867">
          <a:extLst>
            <a:ext uri="{FF2B5EF4-FFF2-40B4-BE49-F238E27FC236}">
              <a16:creationId xmlns:a16="http://schemas.microsoft.com/office/drawing/2014/main" id="{DCC28A02-3DC1-4A26-97C2-C6CC88E9EA7B}"/>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869" name="【公民館】&#10;有形固定資産減価償却率最小値テキスト">
          <a:extLst>
            <a:ext uri="{FF2B5EF4-FFF2-40B4-BE49-F238E27FC236}">
              <a16:creationId xmlns:a16="http://schemas.microsoft.com/office/drawing/2014/main" id="{0C604421-72C7-4E20-A692-574856243A84}"/>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870" name="直線コネクタ 869">
          <a:extLst>
            <a:ext uri="{FF2B5EF4-FFF2-40B4-BE49-F238E27FC236}">
              <a16:creationId xmlns:a16="http://schemas.microsoft.com/office/drawing/2014/main" id="{73F07DDC-098D-475C-AA2B-792AFD3AAC5F}"/>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871" name="【公民館】&#10;有形固定資産減価償却率最大値テキスト">
          <a:extLst>
            <a:ext uri="{FF2B5EF4-FFF2-40B4-BE49-F238E27FC236}">
              <a16:creationId xmlns:a16="http://schemas.microsoft.com/office/drawing/2014/main" id="{A84628F1-E068-4B35-9888-C85E857EAB91}"/>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872" name="直線コネクタ 871">
          <a:extLst>
            <a:ext uri="{FF2B5EF4-FFF2-40B4-BE49-F238E27FC236}">
              <a16:creationId xmlns:a16="http://schemas.microsoft.com/office/drawing/2014/main" id="{9108EBA1-6F32-44CB-9E3F-3EFFE5C030B6}"/>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873" name="【公民館】&#10;有形固定資産減価償却率平均値テキスト">
          <a:extLst>
            <a:ext uri="{FF2B5EF4-FFF2-40B4-BE49-F238E27FC236}">
              <a16:creationId xmlns:a16="http://schemas.microsoft.com/office/drawing/2014/main" id="{2A6692F5-672D-4703-B691-5329A614F6A8}"/>
            </a:ext>
          </a:extLst>
        </xdr:cNvPr>
        <xdr:cNvSpPr txBox="1"/>
      </xdr:nvSpPr>
      <xdr:spPr>
        <a:xfrm>
          <a:off x="16357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874" name="フローチャート: 判断 873">
          <a:extLst>
            <a:ext uri="{FF2B5EF4-FFF2-40B4-BE49-F238E27FC236}">
              <a16:creationId xmlns:a16="http://schemas.microsoft.com/office/drawing/2014/main" id="{D581F916-1E70-484A-8B21-25130441F156}"/>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875" name="フローチャート: 判断 874">
          <a:extLst>
            <a:ext uri="{FF2B5EF4-FFF2-40B4-BE49-F238E27FC236}">
              <a16:creationId xmlns:a16="http://schemas.microsoft.com/office/drawing/2014/main" id="{5F99CF28-7B11-4949-B054-F554FF40102E}"/>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6" name="フローチャート: 判断 875">
          <a:extLst>
            <a:ext uri="{FF2B5EF4-FFF2-40B4-BE49-F238E27FC236}">
              <a16:creationId xmlns:a16="http://schemas.microsoft.com/office/drawing/2014/main" id="{F22951EC-BA83-443B-B26C-BAFCA2C7E966}"/>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877" name="フローチャート: 判断 876">
          <a:extLst>
            <a:ext uri="{FF2B5EF4-FFF2-40B4-BE49-F238E27FC236}">
              <a16:creationId xmlns:a16="http://schemas.microsoft.com/office/drawing/2014/main" id="{207D075A-BA1F-433E-A9DA-D9D1801A23F9}"/>
            </a:ext>
          </a:extLst>
        </xdr:cNvPr>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878" name="フローチャート: 判断 877">
          <a:extLst>
            <a:ext uri="{FF2B5EF4-FFF2-40B4-BE49-F238E27FC236}">
              <a16:creationId xmlns:a16="http://schemas.microsoft.com/office/drawing/2014/main" id="{65DE7B2A-EF2E-402F-9828-F9C55BE3735B}"/>
            </a:ext>
          </a:extLst>
        </xdr:cNvPr>
        <xdr:cNvSpPr/>
      </xdr:nvSpPr>
      <xdr:spPr>
        <a:xfrm>
          <a:off x="1276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EB06A36-6240-4110-8EA6-9B3D01D0AB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1A9259E-AF5A-4AEF-948F-D41E1CFBAC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1F7A2C1-6397-404D-97E3-0F5B177E3F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7BEBE49-BCD0-41B1-851B-A6B7D66CF8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9C273DA-7DD7-4EC1-AB80-2411877238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39115</xdr:rowOff>
    </xdr:from>
    <xdr:to>
      <xdr:col>85</xdr:col>
      <xdr:colOff>177800</xdr:colOff>
      <xdr:row>103</xdr:row>
      <xdr:rowOff>140715</xdr:rowOff>
    </xdr:to>
    <xdr:sp macro="" textlink="">
      <xdr:nvSpPr>
        <xdr:cNvPr id="884" name="楕円 883">
          <a:extLst>
            <a:ext uri="{FF2B5EF4-FFF2-40B4-BE49-F238E27FC236}">
              <a16:creationId xmlns:a16="http://schemas.microsoft.com/office/drawing/2014/main" id="{C2679022-C4F6-47F5-B9D5-10A6BDD448A4}"/>
            </a:ext>
          </a:extLst>
        </xdr:cNvPr>
        <xdr:cNvSpPr/>
      </xdr:nvSpPr>
      <xdr:spPr>
        <a:xfrm>
          <a:off x="16268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61992</xdr:rowOff>
    </xdr:from>
    <xdr:ext cx="405111" cy="259045"/>
    <xdr:sp macro="" textlink="">
      <xdr:nvSpPr>
        <xdr:cNvPr id="885" name="【公民館】&#10;有形固定資産減価償却率該当値テキスト">
          <a:extLst>
            <a:ext uri="{FF2B5EF4-FFF2-40B4-BE49-F238E27FC236}">
              <a16:creationId xmlns:a16="http://schemas.microsoft.com/office/drawing/2014/main" id="{BDCEF107-C1FB-41EA-84BF-3C84BA371C6A}"/>
            </a:ext>
          </a:extLst>
        </xdr:cNvPr>
        <xdr:cNvSpPr txBox="1"/>
      </xdr:nvSpPr>
      <xdr:spPr>
        <a:xfrm>
          <a:off x="16357600" y="175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27687</xdr:rowOff>
    </xdr:from>
    <xdr:to>
      <xdr:col>81</xdr:col>
      <xdr:colOff>101600</xdr:colOff>
      <xdr:row>102</xdr:row>
      <xdr:rowOff>129287</xdr:rowOff>
    </xdr:to>
    <xdr:sp macro="" textlink="">
      <xdr:nvSpPr>
        <xdr:cNvPr id="886" name="楕円 885">
          <a:extLst>
            <a:ext uri="{FF2B5EF4-FFF2-40B4-BE49-F238E27FC236}">
              <a16:creationId xmlns:a16="http://schemas.microsoft.com/office/drawing/2014/main" id="{9E9085B8-1CE4-41B8-B5CD-BEB5AB715553}"/>
            </a:ext>
          </a:extLst>
        </xdr:cNvPr>
        <xdr:cNvSpPr/>
      </xdr:nvSpPr>
      <xdr:spPr>
        <a:xfrm>
          <a:off x="15430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78487</xdr:rowOff>
    </xdr:from>
    <xdr:to>
      <xdr:col>85</xdr:col>
      <xdr:colOff>127000</xdr:colOff>
      <xdr:row>103</xdr:row>
      <xdr:rowOff>89915</xdr:rowOff>
    </xdr:to>
    <xdr:cxnSp macro="">
      <xdr:nvCxnSpPr>
        <xdr:cNvPr id="887" name="直線コネクタ 886">
          <a:extLst>
            <a:ext uri="{FF2B5EF4-FFF2-40B4-BE49-F238E27FC236}">
              <a16:creationId xmlns:a16="http://schemas.microsoft.com/office/drawing/2014/main" id="{4E176DA1-41A0-4851-BBF3-C05EF6599210}"/>
            </a:ext>
          </a:extLst>
        </xdr:cNvPr>
        <xdr:cNvCxnSpPr/>
      </xdr:nvCxnSpPr>
      <xdr:spPr>
        <a:xfrm>
          <a:off x="15481300" y="17566387"/>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151130</xdr:rowOff>
    </xdr:from>
    <xdr:to>
      <xdr:col>76</xdr:col>
      <xdr:colOff>165100</xdr:colOff>
      <xdr:row>102</xdr:row>
      <xdr:rowOff>81280</xdr:rowOff>
    </xdr:to>
    <xdr:sp macro="" textlink="">
      <xdr:nvSpPr>
        <xdr:cNvPr id="888" name="楕円 887">
          <a:extLst>
            <a:ext uri="{FF2B5EF4-FFF2-40B4-BE49-F238E27FC236}">
              <a16:creationId xmlns:a16="http://schemas.microsoft.com/office/drawing/2014/main" id="{FDDEA95F-4FD6-455D-99D0-E6532AC8FEE9}"/>
            </a:ext>
          </a:extLst>
        </xdr:cNvPr>
        <xdr:cNvSpPr/>
      </xdr:nvSpPr>
      <xdr:spPr>
        <a:xfrm>
          <a:off x="14541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30480</xdr:rowOff>
    </xdr:from>
    <xdr:to>
      <xdr:col>81</xdr:col>
      <xdr:colOff>50800</xdr:colOff>
      <xdr:row>102</xdr:row>
      <xdr:rowOff>78487</xdr:rowOff>
    </xdr:to>
    <xdr:cxnSp macro="">
      <xdr:nvCxnSpPr>
        <xdr:cNvPr id="889" name="直線コネクタ 888">
          <a:extLst>
            <a:ext uri="{FF2B5EF4-FFF2-40B4-BE49-F238E27FC236}">
              <a16:creationId xmlns:a16="http://schemas.microsoft.com/office/drawing/2014/main" id="{B47F0E52-31D9-4126-B3CE-B2918466D3AC}"/>
            </a:ext>
          </a:extLst>
        </xdr:cNvPr>
        <xdr:cNvCxnSpPr/>
      </xdr:nvCxnSpPr>
      <xdr:spPr>
        <a:xfrm>
          <a:off x="14592300" y="175183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100837</xdr:rowOff>
    </xdr:from>
    <xdr:to>
      <xdr:col>72</xdr:col>
      <xdr:colOff>38100</xdr:colOff>
      <xdr:row>102</xdr:row>
      <xdr:rowOff>30987</xdr:rowOff>
    </xdr:to>
    <xdr:sp macro="" textlink="">
      <xdr:nvSpPr>
        <xdr:cNvPr id="890" name="楕円 889">
          <a:extLst>
            <a:ext uri="{FF2B5EF4-FFF2-40B4-BE49-F238E27FC236}">
              <a16:creationId xmlns:a16="http://schemas.microsoft.com/office/drawing/2014/main" id="{EE9F8C9A-41A4-4CC7-876E-5CF1EE69E0C3}"/>
            </a:ext>
          </a:extLst>
        </xdr:cNvPr>
        <xdr:cNvSpPr/>
      </xdr:nvSpPr>
      <xdr:spPr>
        <a:xfrm>
          <a:off x="13652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151637</xdr:rowOff>
    </xdr:from>
    <xdr:to>
      <xdr:col>76</xdr:col>
      <xdr:colOff>114300</xdr:colOff>
      <xdr:row>102</xdr:row>
      <xdr:rowOff>30480</xdr:rowOff>
    </xdr:to>
    <xdr:cxnSp macro="">
      <xdr:nvCxnSpPr>
        <xdr:cNvPr id="891" name="直線コネクタ 890">
          <a:extLst>
            <a:ext uri="{FF2B5EF4-FFF2-40B4-BE49-F238E27FC236}">
              <a16:creationId xmlns:a16="http://schemas.microsoft.com/office/drawing/2014/main" id="{4FC00C00-1533-4A49-BFD0-BE71A90AB56F}"/>
            </a:ext>
          </a:extLst>
        </xdr:cNvPr>
        <xdr:cNvCxnSpPr/>
      </xdr:nvCxnSpPr>
      <xdr:spPr>
        <a:xfrm>
          <a:off x="13703300" y="17468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52832</xdr:rowOff>
    </xdr:from>
    <xdr:to>
      <xdr:col>67</xdr:col>
      <xdr:colOff>101600</xdr:colOff>
      <xdr:row>101</xdr:row>
      <xdr:rowOff>154432</xdr:rowOff>
    </xdr:to>
    <xdr:sp macro="" textlink="">
      <xdr:nvSpPr>
        <xdr:cNvPr id="892" name="楕円 891">
          <a:extLst>
            <a:ext uri="{FF2B5EF4-FFF2-40B4-BE49-F238E27FC236}">
              <a16:creationId xmlns:a16="http://schemas.microsoft.com/office/drawing/2014/main" id="{36F19E59-BDC8-4776-99EC-D1D3DB70B562}"/>
            </a:ext>
          </a:extLst>
        </xdr:cNvPr>
        <xdr:cNvSpPr/>
      </xdr:nvSpPr>
      <xdr:spPr>
        <a:xfrm>
          <a:off x="12763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103632</xdr:rowOff>
    </xdr:from>
    <xdr:to>
      <xdr:col>71</xdr:col>
      <xdr:colOff>177800</xdr:colOff>
      <xdr:row>101</xdr:row>
      <xdr:rowOff>151637</xdr:rowOff>
    </xdr:to>
    <xdr:cxnSp macro="">
      <xdr:nvCxnSpPr>
        <xdr:cNvPr id="893" name="直線コネクタ 892">
          <a:extLst>
            <a:ext uri="{FF2B5EF4-FFF2-40B4-BE49-F238E27FC236}">
              <a16:creationId xmlns:a16="http://schemas.microsoft.com/office/drawing/2014/main" id="{F18FAEC8-335C-4B91-B41F-4764089FE67F}"/>
            </a:ext>
          </a:extLst>
        </xdr:cNvPr>
        <xdr:cNvCxnSpPr/>
      </xdr:nvCxnSpPr>
      <xdr:spPr>
        <a:xfrm>
          <a:off x="12814300" y="17420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894" name="n_1aveValue【公民館】&#10;有形固定資産減価償却率">
          <a:extLst>
            <a:ext uri="{FF2B5EF4-FFF2-40B4-BE49-F238E27FC236}">
              <a16:creationId xmlns:a16="http://schemas.microsoft.com/office/drawing/2014/main" id="{E47ECFCA-5C0C-4B49-9973-40ADE129C72A}"/>
            </a:ext>
          </a:extLst>
        </xdr:cNvPr>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95" name="n_2aveValue【公民館】&#10;有形固定資産減価償却率">
          <a:extLst>
            <a:ext uri="{FF2B5EF4-FFF2-40B4-BE49-F238E27FC236}">
              <a16:creationId xmlns:a16="http://schemas.microsoft.com/office/drawing/2014/main" id="{9714CEE2-06AF-4874-A941-D38A9C78C233}"/>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896" name="n_3aveValue【公民館】&#10;有形固定資産減価償却率">
          <a:extLst>
            <a:ext uri="{FF2B5EF4-FFF2-40B4-BE49-F238E27FC236}">
              <a16:creationId xmlns:a16="http://schemas.microsoft.com/office/drawing/2014/main" id="{430CD5A1-6088-47E9-B2DB-EF8D0B32B44D}"/>
            </a:ext>
          </a:extLst>
        </xdr:cNvPr>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49547</xdr:rowOff>
    </xdr:from>
    <xdr:ext cx="405111" cy="259045"/>
    <xdr:sp macro="" textlink="">
      <xdr:nvSpPr>
        <xdr:cNvPr id="897" name="n_4aveValue【公民館】&#10;有形固定資産減価償却率">
          <a:extLst>
            <a:ext uri="{FF2B5EF4-FFF2-40B4-BE49-F238E27FC236}">
              <a16:creationId xmlns:a16="http://schemas.microsoft.com/office/drawing/2014/main" id="{9366B379-4C6B-4A0E-8238-25FF4D90F63F}"/>
            </a:ext>
          </a:extLst>
        </xdr:cNvPr>
        <xdr:cNvSpPr txBox="1"/>
      </xdr:nvSpPr>
      <xdr:spPr>
        <a:xfrm>
          <a:off x="12611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145814</xdr:rowOff>
    </xdr:from>
    <xdr:ext cx="405111" cy="259045"/>
    <xdr:sp macro="" textlink="">
      <xdr:nvSpPr>
        <xdr:cNvPr id="898" name="n_1mainValue【公民館】&#10;有形固定資産減価償却率">
          <a:extLst>
            <a:ext uri="{FF2B5EF4-FFF2-40B4-BE49-F238E27FC236}">
              <a16:creationId xmlns:a16="http://schemas.microsoft.com/office/drawing/2014/main" id="{5109DFEB-69E7-4062-91CD-C263F787D831}"/>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97807</xdr:rowOff>
    </xdr:from>
    <xdr:ext cx="405111" cy="259045"/>
    <xdr:sp macro="" textlink="">
      <xdr:nvSpPr>
        <xdr:cNvPr id="899" name="n_2mainValue【公民館】&#10;有形固定資産減価償却率">
          <a:extLst>
            <a:ext uri="{FF2B5EF4-FFF2-40B4-BE49-F238E27FC236}">
              <a16:creationId xmlns:a16="http://schemas.microsoft.com/office/drawing/2014/main" id="{C2BFD5BA-9A3C-4F2E-9E08-D0862A82AC0E}"/>
            </a:ext>
          </a:extLst>
        </xdr:cNvPr>
        <xdr:cNvSpPr txBox="1"/>
      </xdr:nvSpPr>
      <xdr:spPr>
        <a:xfrm>
          <a:off x="14389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47514</xdr:rowOff>
    </xdr:from>
    <xdr:ext cx="405111" cy="259045"/>
    <xdr:sp macro="" textlink="">
      <xdr:nvSpPr>
        <xdr:cNvPr id="900" name="n_3mainValue【公民館】&#10;有形固定資産減価償却率">
          <a:extLst>
            <a:ext uri="{FF2B5EF4-FFF2-40B4-BE49-F238E27FC236}">
              <a16:creationId xmlns:a16="http://schemas.microsoft.com/office/drawing/2014/main" id="{D0CEA148-DFAC-4FED-8B18-396280D1389D}"/>
            </a:ext>
          </a:extLst>
        </xdr:cNvPr>
        <xdr:cNvSpPr txBox="1"/>
      </xdr:nvSpPr>
      <xdr:spPr>
        <a:xfrm>
          <a:off x="13500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170959</xdr:rowOff>
    </xdr:from>
    <xdr:ext cx="405111" cy="259045"/>
    <xdr:sp macro="" textlink="">
      <xdr:nvSpPr>
        <xdr:cNvPr id="901" name="n_4mainValue【公民館】&#10;有形固定資産減価償却率">
          <a:extLst>
            <a:ext uri="{FF2B5EF4-FFF2-40B4-BE49-F238E27FC236}">
              <a16:creationId xmlns:a16="http://schemas.microsoft.com/office/drawing/2014/main" id="{69F0836F-FC21-4274-92F3-92F5AA9E683D}"/>
            </a:ext>
          </a:extLst>
        </xdr:cNvPr>
        <xdr:cNvSpPr txBox="1"/>
      </xdr:nvSpPr>
      <xdr:spPr>
        <a:xfrm>
          <a:off x="12611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8A9C816D-5F3A-454B-A63B-0B9149F749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9D44B639-0445-4359-A969-8280EB713E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85DA8A16-D62C-4D2C-845D-E99971F0CE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374EC7E4-1E55-4772-8FCE-5F37602AB6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505176F8-2471-461F-BE51-57128A5606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4A1FE840-DA8E-4F75-8271-0C05CE853D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C2539B14-986B-4D78-A484-C7B5F4E07A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ABD3C29-6C28-4B0D-8832-253D05C8E1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8464608D-3F89-4117-885C-210DA35D3A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2903763A-0FE7-4127-93F6-0B84B8E360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95B0AC6C-630C-45DF-B980-66868EF02CB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4FA04C35-1777-485D-A0EF-097713C02BE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44CA8A15-86F2-44D7-B518-7CF1D34E18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432F614-5FF4-41BF-8EBB-839A1D4A82D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979F393C-AB56-4D45-AFAD-172650FC12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9092635C-A2EF-4761-87AA-FB89B06EBB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407A29CE-3F84-49CC-B19D-2DF9688BB92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47C57D80-993D-4A07-AC34-3BB2518C18E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ECA35053-5159-491D-9851-C41CF0F6F6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614A4DD8-6EF1-4503-90B2-AD6B696B22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A8B9DABD-09B1-490A-8544-0B18257ED4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A6154680-29EA-4E05-8271-0AF92D9E77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F14B8B6C-B8AB-4CD8-B402-692FADE731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925" name="直線コネクタ 924">
          <a:extLst>
            <a:ext uri="{FF2B5EF4-FFF2-40B4-BE49-F238E27FC236}">
              <a16:creationId xmlns:a16="http://schemas.microsoft.com/office/drawing/2014/main" id="{559056AE-79F0-4874-A01A-6A3B76E3BC1F}"/>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26" name="【公民館】&#10;一人当たり面積最小値テキスト">
          <a:extLst>
            <a:ext uri="{FF2B5EF4-FFF2-40B4-BE49-F238E27FC236}">
              <a16:creationId xmlns:a16="http://schemas.microsoft.com/office/drawing/2014/main" id="{9E0CADB0-37F1-4EFD-B5CC-E20BAB93C2AB}"/>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27" name="直線コネクタ 926">
          <a:extLst>
            <a:ext uri="{FF2B5EF4-FFF2-40B4-BE49-F238E27FC236}">
              <a16:creationId xmlns:a16="http://schemas.microsoft.com/office/drawing/2014/main" id="{10A62811-184D-4DEC-83A7-FBF80EFE35B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928" name="【公民館】&#10;一人当たり面積最大値テキスト">
          <a:extLst>
            <a:ext uri="{FF2B5EF4-FFF2-40B4-BE49-F238E27FC236}">
              <a16:creationId xmlns:a16="http://schemas.microsoft.com/office/drawing/2014/main" id="{70497611-F609-4A4D-92B9-8C20746F2810}"/>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929" name="直線コネクタ 928">
          <a:extLst>
            <a:ext uri="{FF2B5EF4-FFF2-40B4-BE49-F238E27FC236}">
              <a16:creationId xmlns:a16="http://schemas.microsoft.com/office/drawing/2014/main" id="{61BDA37F-4D30-402D-9A64-86B84D5E0C77}"/>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930" name="【公民館】&#10;一人当たり面積平均値テキスト">
          <a:extLst>
            <a:ext uri="{FF2B5EF4-FFF2-40B4-BE49-F238E27FC236}">
              <a16:creationId xmlns:a16="http://schemas.microsoft.com/office/drawing/2014/main" id="{27F32E15-AD38-44FB-918F-8F9AD6667C1C}"/>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931" name="フローチャート: 判断 930">
          <a:extLst>
            <a:ext uri="{FF2B5EF4-FFF2-40B4-BE49-F238E27FC236}">
              <a16:creationId xmlns:a16="http://schemas.microsoft.com/office/drawing/2014/main" id="{BB67E8B2-CEDA-41E2-8BC5-B57B4A0FC3D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932" name="フローチャート: 判断 931">
          <a:extLst>
            <a:ext uri="{FF2B5EF4-FFF2-40B4-BE49-F238E27FC236}">
              <a16:creationId xmlns:a16="http://schemas.microsoft.com/office/drawing/2014/main" id="{D440E640-D2FE-401C-A851-27662D6BD294}"/>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933" name="フローチャート: 判断 932">
          <a:extLst>
            <a:ext uri="{FF2B5EF4-FFF2-40B4-BE49-F238E27FC236}">
              <a16:creationId xmlns:a16="http://schemas.microsoft.com/office/drawing/2014/main" id="{AA90E326-B839-40FE-99D9-6875C4EDF812}"/>
            </a:ext>
          </a:extLst>
        </xdr:cNvPr>
        <xdr:cNvSpPr/>
      </xdr:nvSpPr>
      <xdr:spPr>
        <a:xfrm>
          <a:off x="20383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934" name="フローチャート: 判断 933">
          <a:extLst>
            <a:ext uri="{FF2B5EF4-FFF2-40B4-BE49-F238E27FC236}">
              <a16:creationId xmlns:a16="http://schemas.microsoft.com/office/drawing/2014/main" id="{4E4EF7BF-99C7-4684-85E3-99C469C8C006}"/>
            </a:ext>
          </a:extLst>
        </xdr:cNvPr>
        <xdr:cNvSpPr/>
      </xdr:nvSpPr>
      <xdr:spPr>
        <a:xfrm>
          <a:off x="19494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35" name="フローチャート: 判断 934">
          <a:extLst>
            <a:ext uri="{FF2B5EF4-FFF2-40B4-BE49-F238E27FC236}">
              <a16:creationId xmlns:a16="http://schemas.microsoft.com/office/drawing/2014/main" id="{F39264CE-CF63-42F1-97B6-2AA0CF5A9F88}"/>
            </a:ext>
          </a:extLst>
        </xdr:cNvPr>
        <xdr:cNvSpPr/>
      </xdr:nvSpPr>
      <xdr:spPr>
        <a:xfrm>
          <a:off x="18605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555446F-503C-4106-91DD-9DF24D1AE1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E6E9844-3F68-47D0-873E-1A61F89BC4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112B38D-C4D4-4B3F-8C5B-01AD0BC881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AC2BE3F-A141-4D76-8F5D-72AAD6BFB9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13163290-DA7D-4607-9EBA-461D5F83A4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130556</xdr:rowOff>
    </xdr:from>
    <xdr:to>
      <xdr:col>116</xdr:col>
      <xdr:colOff>114300</xdr:colOff>
      <xdr:row>107</xdr:row>
      <xdr:rowOff>60706</xdr:rowOff>
    </xdr:to>
    <xdr:sp macro="" textlink="">
      <xdr:nvSpPr>
        <xdr:cNvPr id="941" name="楕円 940">
          <a:extLst>
            <a:ext uri="{FF2B5EF4-FFF2-40B4-BE49-F238E27FC236}">
              <a16:creationId xmlns:a16="http://schemas.microsoft.com/office/drawing/2014/main" id="{7FB73134-62A9-41B8-92BE-6639178B40FB}"/>
            </a:ext>
          </a:extLst>
        </xdr:cNvPr>
        <xdr:cNvSpPr/>
      </xdr:nvSpPr>
      <xdr:spPr>
        <a:xfrm>
          <a:off x="22110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153433</xdr:rowOff>
    </xdr:from>
    <xdr:ext cx="469744" cy="259045"/>
    <xdr:sp macro="" textlink="">
      <xdr:nvSpPr>
        <xdr:cNvPr id="942" name="【公民館】&#10;一人当たり面積該当値テキスト">
          <a:extLst>
            <a:ext uri="{FF2B5EF4-FFF2-40B4-BE49-F238E27FC236}">
              <a16:creationId xmlns:a16="http://schemas.microsoft.com/office/drawing/2014/main" id="{248B1314-51DA-48AA-A4E3-03B40BE3CEB7}"/>
            </a:ext>
          </a:extLst>
        </xdr:cNvPr>
        <xdr:cNvSpPr txBox="1"/>
      </xdr:nvSpPr>
      <xdr:spPr>
        <a:xfrm>
          <a:off x="22199600" y="181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138937</xdr:rowOff>
    </xdr:from>
    <xdr:to>
      <xdr:col>112</xdr:col>
      <xdr:colOff>38100</xdr:colOff>
      <xdr:row>107</xdr:row>
      <xdr:rowOff>69087</xdr:rowOff>
    </xdr:to>
    <xdr:sp macro="" textlink="">
      <xdr:nvSpPr>
        <xdr:cNvPr id="943" name="楕円 942">
          <a:extLst>
            <a:ext uri="{FF2B5EF4-FFF2-40B4-BE49-F238E27FC236}">
              <a16:creationId xmlns:a16="http://schemas.microsoft.com/office/drawing/2014/main" id="{EF166016-1590-4D49-B3FF-7ABEDEC6B57F}"/>
            </a:ext>
          </a:extLst>
        </xdr:cNvPr>
        <xdr:cNvSpPr/>
      </xdr:nvSpPr>
      <xdr:spPr>
        <a:xfrm>
          <a:off x="21272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xdr:rowOff>
    </xdr:from>
    <xdr:to>
      <xdr:col>116</xdr:col>
      <xdr:colOff>63500</xdr:colOff>
      <xdr:row>107</xdr:row>
      <xdr:rowOff>18287</xdr:rowOff>
    </xdr:to>
    <xdr:cxnSp macro="">
      <xdr:nvCxnSpPr>
        <xdr:cNvPr id="944" name="直線コネクタ 943">
          <a:extLst>
            <a:ext uri="{FF2B5EF4-FFF2-40B4-BE49-F238E27FC236}">
              <a16:creationId xmlns:a16="http://schemas.microsoft.com/office/drawing/2014/main" id="{7A27BB8A-30E6-4130-89D2-B57889A6A011}"/>
            </a:ext>
          </a:extLst>
        </xdr:cNvPr>
        <xdr:cNvCxnSpPr/>
      </xdr:nvCxnSpPr>
      <xdr:spPr>
        <a:xfrm flipV="1">
          <a:off x="21323300" y="18355056"/>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148844</xdr:rowOff>
    </xdr:from>
    <xdr:to>
      <xdr:col>107</xdr:col>
      <xdr:colOff>101600</xdr:colOff>
      <xdr:row>107</xdr:row>
      <xdr:rowOff>78994</xdr:rowOff>
    </xdr:to>
    <xdr:sp macro="" textlink="">
      <xdr:nvSpPr>
        <xdr:cNvPr id="945" name="楕円 944">
          <a:extLst>
            <a:ext uri="{FF2B5EF4-FFF2-40B4-BE49-F238E27FC236}">
              <a16:creationId xmlns:a16="http://schemas.microsoft.com/office/drawing/2014/main" id="{D4C7D456-11C2-4431-8013-9E5FED5DF191}"/>
            </a:ext>
          </a:extLst>
        </xdr:cNvPr>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18287</xdr:rowOff>
    </xdr:from>
    <xdr:to>
      <xdr:col>111</xdr:col>
      <xdr:colOff>177800</xdr:colOff>
      <xdr:row>107</xdr:row>
      <xdr:rowOff>28194</xdr:rowOff>
    </xdr:to>
    <xdr:cxnSp macro="">
      <xdr:nvCxnSpPr>
        <xdr:cNvPr id="946" name="直線コネクタ 945">
          <a:extLst>
            <a:ext uri="{FF2B5EF4-FFF2-40B4-BE49-F238E27FC236}">
              <a16:creationId xmlns:a16="http://schemas.microsoft.com/office/drawing/2014/main" id="{DB0A4653-ABB6-44BF-884C-AC42A20018A9}"/>
            </a:ext>
          </a:extLst>
        </xdr:cNvPr>
        <xdr:cNvCxnSpPr/>
      </xdr:nvCxnSpPr>
      <xdr:spPr>
        <a:xfrm flipV="1">
          <a:off x="20434300" y="1836343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947" name="楕円 946">
          <a:extLst>
            <a:ext uri="{FF2B5EF4-FFF2-40B4-BE49-F238E27FC236}">
              <a16:creationId xmlns:a16="http://schemas.microsoft.com/office/drawing/2014/main" id="{20B271FD-2326-43C3-AA4C-8D0113CD5500}"/>
            </a:ext>
          </a:extLst>
        </xdr:cNvPr>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28194</xdr:rowOff>
    </xdr:from>
    <xdr:to>
      <xdr:col>107</xdr:col>
      <xdr:colOff>50800</xdr:colOff>
      <xdr:row>107</xdr:row>
      <xdr:rowOff>38100</xdr:rowOff>
    </xdr:to>
    <xdr:cxnSp macro="">
      <xdr:nvCxnSpPr>
        <xdr:cNvPr id="948" name="直線コネクタ 947">
          <a:extLst>
            <a:ext uri="{FF2B5EF4-FFF2-40B4-BE49-F238E27FC236}">
              <a16:creationId xmlns:a16="http://schemas.microsoft.com/office/drawing/2014/main" id="{774FCDF5-BDCE-4A53-8192-F02A396AB63E}"/>
            </a:ext>
          </a:extLst>
        </xdr:cNvPr>
        <xdr:cNvCxnSpPr/>
      </xdr:nvCxnSpPr>
      <xdr:spPr>
        <a:xfrm flipV="1">
          <a:off x="19545300" y="18373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166370</xdr:rowOff>
    </xdr:from>
    <xdr:to>
      <xdr:col>98</xdr:col>
      <xdr:colOff>38100</xdr:colOff>
      <xdr:row>107</xdr:row>
      <xdr:rowOff>96520</xdr:rowOff>
    </xdr:to>
    <xdr:sp macro="" textlink="">
      <xdr:nvSpPr>
        <xdr:cNvPr id="949" name="楕円 948">
          <a:extLst>
            <a:ext uri="{FF2B5EF4-FFF2-40B4-BE49-F238E27FC236}">
              <a16:creationId xmlns:a16="http://schemas.microsoft.com/office/drawing/2014/main" id="{CB25EC2D-A4A0-4B78-841E-B5308889D097}"/>
            </a:ext>
          </a:extLst>
        </xdr:cNvPr>
        <xdr:cNvSpPr/>
      </xdr:nvSpPr>
      <xdr:spPr>
        <a:xfrm>
          <a:off x="18605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38100</xdr:rowOff>
    </xdr:from>
    <xdr:to>
      <xdr:col>102</xdr:col>
      <xdr:colOff>114300</xdr:colOff>
      <xdr:row>107</xdr:row>
      <xdr:rowOff>45720</xdr:rowOff>
    </xdr:to>
    <xdr:cxnSp macro="">
      <xdr:nvCxnSpPr>
        <xdr:cNvPr id="950" name="直線コネクタ 949">
          <a:extLst>
            <a:ext uri="{FF2B5EF4-FFF2-40B4-BE49-F238E27FC236}">
              <a16:creationId xmlns:a16="http://schemas.microsoft.com/office/drawing/2014/main" id="{2A80FE0B-4DFF-4121-8461-E91D96C23D1A}"/>
            </a:ext>
          </a:extLst>
        </xdr:cNvPr>
        <xdr:cNvCxnSpPr/>
      </xdr:nvCxnSpPr>
      <xdr:spPr>
        <a:xfrm flipV="1">
          <a:off x="18656300" y="1838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951" name="n_1aveValue【公民館】&#10;一人当たり面積">
          <a:extLst>
            <a:ext uri="{FF2B5EF4-FFF2-40B4-BE49-F238E27FC236}">
              <a16:creationId xmlns:a16="http://schemas.microsoft.com/office/drawing/2014/main" id="{B0806CD6-D298-43DB-B66E-6CB335293926}"/>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952" name="n_2aveValue【公民館】&#10;一人当たり面積">
          <a:extLst>
            <a:ext uri="{FF2B5EF4-FFF2-40B4-BE49-F238E27FC236}">
              <a16:creationId xmlns:a16="http://schemas.microsoft.com/office/drawing/2014/main" id="{86261D49-C49D-4E10-A019-44BB7979084F}"/>
            </a:ext>
          </a:extLst>
        </xdr:cNvPr>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142512</xdr:rowOff>
    </xdr:from>
    <xdr:ext cx="469744" cy="259045"/>
    <xdr:sp macro="" textlink="">
      <xdr:nvSpPr>
        <xdr:cNvPr id="953" name="n_3aveValue【公民館】&#10;一人当たり面積">
          <a:extLst>
            <a:ext uri="{FF2B5EF4-FFF2-40B4-BE49-F238E27FC236}">
              <a16:creationId xmlns:a16="http://schemas.microsoft.com/office/drawing/2014/main" id="{98E1958B-B67A-4F66-AC40-A16C58C58867}"/>
            </a:ext>
          </a:extLst>
        </xdr:cNvPr>
        <xdr:cNvSpPr txBox="1"/>
      </xdr:nvSpPr>
      <xdr:spPr>
        <a:xfrm>
          <a:off x="19310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54" name="n_4aveValue【公民館】&#10;一人当たり面積">
          <a:extLst>
            <a:ext uri="{FF2B5EF4-FFF2-40B4-BE49-F238E27FC236}">
              <a16:creationId xmlns:a16="http://schemas.microsoft.com/office/drawing/2014/main" id="{7EF33D31-DEB4-446D-B3F0-237DFB77D754}"/>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85614</xdr:rowOff>
    </xdr:from>
    <xdr:ext cx="469744" cy="259045"/>
    <xdr:sp macro="" textlink="">
      <xdr:nvSpPr>
        <xdr:cNvPr id="955" name="n_1mainValue【公民館】&#10;一人当たり面積">
          <a:extLst>
            <a:ext uri="{FF2B5EF4-FFF2-40B4-BE49-F238E27FC236}">
              <a16:creationId xmlns:a16="http://schemas.microsoft.com/office/drawing/2014/main" id="{1B0AEF33-484C-4B2E-8594-87080AC4EC6E}"/>
            </a:ext>
          </a:extLst>
        </xdr:cNvPr>
        <xdr:cNvSpPr txBox="1"/>
      </xdr:nvSpPr>
      <xdr:spPr>
        <a:xfrm>
          <a:off x="21075727" y="180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95521</xdr:rowOff>
    </xdr:from>
    <xdr:ext cx="469744" cy="259045"/>
    <xdr:sp macro="" textlink="">
      <xdr:nvSpPr>
        <xdr:cNvPr id="956" name="n_2mainValue【公民館】&#10;一人当たり面積">
          <a:extLst>
            <a:ext uri="{FF2B5EF4-FFF2-40B4-BE49-F238E27FC236}">
              <a16:creationId xmlns:a16="http://schemas.microsoft.com/office/drawing/2014/main" id="{6937024F-B93D-4108-A42C-A46142A2EC31}"/>
            </a:ext>
          </a:extLst>
        </xdr:cNvPr>
        <xdr:cNvSpPr txBox="1"/>
      </xdr:nvSpPr>
      <xdr:spPr>
        <a:xfrm>
          <a:off x="20199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105427</xdr:rowOff>
    </xdr:from>
    <xdr:ext cx="469744" cy="259045"/>
    <xdr:sp macro="" textlink="">
      <xdr:nvSpPr>
        <xdr:cNvPr id="957" name="n_3mainValue【公民館】&#10;一人当たり面積">
          <a:extLst>
            <a:ext uri="{FF2B5EF4-FFF2-40B4-BE49-F238E27FC236}">
              <a16:creationId xmlns:a16="http://schemas.microsoft.com/office/drawing/2014/main" id="{B266B4F9-304D-43EA-8F21-2AF24E3D10CA}"/>
            </a:ext>
          </a:extLst>
        </xdr:cNvPr>
        <xdr:cNvSpPr txBox="1"/>
      </xdr:nvSpPr>
      <xdr:spPr>
        <a:xfrm>
          <a:off x="19310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113047</xdr:rowOff>
    </xdr:from>
    <xdr:ext cx="469744" cy="259045"/>
    <xdr:sp macro="" textlink="">
      <xdr:nvSpPr>
        <xdr:cNvPr id="958" name="n_4mainValue【公民館】&#10;一人当たり面積">
          <a:extLst>
            <a:ext uri="{FF2B5EF4-FFF2-40B4-BE49-F238E27FC236}">
              <a16:creationId xmlns:a16="http://schemas.microsoft.com/office/drawing/2014/main" id="{3D9DA804-25A3-43A5-9E41-95FCF3FC616A}"/>
            </a:ext>
          </a:extLst>
        </xdr:cNvPr>
        <xdr:cNvSpPr txBox="1"/>
      </xdr:nvSpPr>
      <xdr:spPr>
        <a:xfrm>
          <a:off x="18421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2A93428F-7464-4831-9D0E-D1023EBE2B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71F8E4D0-64AA-4203-B683-E5908A1EF7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61E68041-1542-41AA-B97C-FFC4A46B15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昭和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年代から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必要に応じた補修を随時行っているが老朽化が進んだ施設が多くあり、類似団体を上回っている。近い将来、一斉に更新時期を迎えることが予想されるため、従来の壊れてから直す「事後保全」では補修費用が多くなる恐れがあるため、損傷が小さい内から計画的に行う「予防保全」で維持管理することで、長寿命化や補修費用の縮減を図っていく。ま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についてもすでに耐用年数が経過した住宅が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を越え、老朽住宅が多い状況となっており、類似団体を上回っている。居住性の向上、高齢者の安全性の確保など利用者のニーズに応えつつ、修繕・改善等の計画的な維持管理を考慮し、事業量の平準化を図ってい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年度には学校統合があった。定資産減価償却率が類似団体よりも高い数値となっており、一人当たりの面積は類似団体を上回っている。令和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年度から中学校</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校が周防大島中学校に統合され、今後も学校の統合計画、さらには学校施設の長寿命化計画策定と併せて、効率的・効果的な老朽化施設の再生によるトータルコストの縮減やよりよい教育環境の確保に努めてい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においても、類似団体と比較し有形固定資産償却率は低くなっているが、建築年度は古いもので昭和</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年度新しいもので平成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さらに規模や利用状況の差も大きい。施設の有効活用のため、施設の機能の集約化・複合化により効率的な運営を図ることを目指すとともに、利用実態や人口動態等を踏まえ、施設の方向性や規模について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9E2F09-ADA3-4636-BC1C-EB541A6D93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F37B2A-3D50-49DA-8BBF-7E8E10B28F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1AD039-B1DA-4029-9394-E15D14A5E4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5EDB80-E8A2-4716-BBE3-DB3EABBEF4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64E70A-789B-400D-8EA4-466AC76A4A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0B5523-5DDD-430B-9B6A-DEB50E78ED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0E4E86-110F-4974-AE9C-1CC32E8719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8AD7A1-DF38-4393-9946-F7D046D2F9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C7EC94-2551-49C3-B827-1069137A18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E9D937-7BBD-4544-ABD6-387349B64D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14,808
14,706
138.09
15,264,930
14,371,133
808,325
9,152,843
15,493,536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5AEF52-49F1-4C52-B75C-6A1B57E00F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9038C6-D94D-4A2A-B024-A80C9859F6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D9F7A4-0977-4337-9DC0-E28664CA9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2EC446-D8BE-401B-AD2A-8DB118D9CB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AFA2E8-88C6-4C30-94D1-86099385AC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25AE3E-749B-456F-BE7D-BB7498E22D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C4404D-6A9D-4F59-BBDC-6C0C222729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BE4C23-0A4A-4F06-8CE9-AA60925FDB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52379F-C72A-43DB-8877-66A07499D7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37CE0C-A86F-4751-87AE-E54C2620D7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4B4C2A-5446-490A-8F94-23721DBBAB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4F7872-B659-4BBD-B704-8AF457CE49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E45CCB-F28E-4F0F-B649-1D2CB95F03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5876D6-23AF-4F96-B884-CE74ADA1AB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92BEBC-0FEB-4DEA-9588-BB8DDB97CC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D5D837-DFF0-4B4F-BA8A-CA5D73333E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F6C7C5-222D-418C-9432-BB464D6882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D2F194-4ED3-497D-8E19-8372759362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BFB791-BD76-4D83-A5F5-8000833DA0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B1EF87-A5F9-4F00-A118-FB672E6962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3EB20D-0612-44F7-9701-E12B91EF24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377600-6335-4428-8B54-B52B7D0C8C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D26B5A-9921-4188-BC59-FB2DB4399F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B9C5C0-C465-47D8-9432-C21C2C4AF3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93803C-C14F-4E3E-8570-858603CDAF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D4B6D3-E0CA-46E4-868C-30CDAC5B2C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D6C8A9-4FF1-4ACA-AAEE-656DD39A47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42CD04-F399-4E59-993A-5D243976E4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F62597-2EEC-4DE4-8AA4-DDD85B5EF2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DB0929-CA40-4327-B9EE-509BECA759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C2AC149-F1D8-4BA1-BEE2-8759692CA0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088EAB-0506-4E2F-B363-45B373B89C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F6AADDB-0BA0-46A2-9745-9AE04817D56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83034B-7303-45BF-9E4F-46B42D47C33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8A3429-702C-4CD7-B202-0A0FBA0BEE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C41A42-6780-4ED8-86EA-A4FCC681CBA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A72B8A-12E8-4291-907C-428D57A2662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D8BA4E-A448-4EBF-9E92-3CEE85E09F0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8F6E0EC-2FED-49E2-99D1-D3DDBDB4459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C775FB9-839A-4BDA-AD8C-8E706670CE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2B355D0-39C2-4437-A3AA-EBF803AFDC8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BCE23A-8043-490B-BD66-01062BBCAE0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015D45-2A28-42FF-A2ED-2BBFE6832BD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0398D7-137D-4F1B-9997-A1E4B02C72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2C28907-2ECB-4DF7-9C87-1A3B62F814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6F73859-F967-43B3-94C0-878F595F6C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AB8125F-98DC-454F-A7BB-0C41A63951FA}"/>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75427F0-6116-4D24-BC32-D26BCB07BA3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EED4D26-3E9E-4034-952E-F42D6B53D05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208BF8FA-BCCE-4769-922E-A005703B8381}"/>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8A5D2A5A-AA0F-458D-8E9E-EB0D57E11A8B}"/>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B17C10FC-C0AE-4595-891C-BA440A228AA0}"/>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669E9F38-5700-4F59-A6AF-31835BAB5C2E}"/>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67B4D3E-6B43-4927-A00C-EF924868B716}"/>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66" name="フローチャート: 判断 65">
          <a:extLst>
            <a:ext uri="{FF2B5EF4-FFF2-40B4-BE49-F238E27FC236}">
              <a16:creationId xmlns:a16="http://schemas.microsoft.com/office/drawing/2014/main" id="{27B0F2BB-D229-4F59-9ACD-31B1E0258651}"/>
            </a:ext>
          </a:extLst>
        </xdr:cNvPr>
        <xdr:cNvSpPr/>
      </xdr:nvSpPr>
      <xdr:spPr>
        <a:xfrm>
          <a:off x="2857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DD22FB5F-C3DF-4D03-A2C9-F43FC71069E6}"/>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116840</xdr:rowOff>
    </xdr:from>
    <xdr:to>
      <xdr:col>6</xdr:col>
      <xdr:colOff>38100</xdr:colOff>
      <xdr:row>38</xdr:row>
      <xdr:rowOff>46990</xdr:rowOff>
    </xdr:to>
    <xdr:sp macro="" textlink="">
      <xdr:nvSpPr>
        <xdr:cNvPr id="68" name="フローチャート: 判断 67">
          <a:extLst>
            <a:ext uri="{FF2B5EF4-FFF2-40B4-BE49-F238E27FC236}">
              <a16:creationId xmlns:a16="http://schemas.microsoft.com/office/drawing/2014/main" id="{83A16A97-05B3-42E7-8EB8-FACDE3E0A473}"/>
            </a:ext>
          </a:extLst>
        </xdr:cNvPr>
        <xdr:cNvSpPr/>
      </xdr:nvSpPr>
      <xdr:spPr>
        <a:xfrm>
          <a:off x="107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7184E3-8F4D-4BDC-8B58-40EE79B31C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072F51-6D2E-4FF3-92D0-5A291D8F29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EE2D77-7E40-43F4-90A8-6106EBF69C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B3C8A1-F242-489B-B10E-E9D359C1C0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A8A995-0ADD-4C54-A671-DE81A5E419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a:extLst>
            <a:ext uri="{FF2B5EF4-FFF2-40B4-BE49-F238E27FC236}">
              <a16:creationId xmlns:a16="http://schemas.microsoft.com/office/drawing/2014/main" id="{2DA50971-46AD-4938-B90F-32FF1A26C472}"/>
            </a:ext>
          </a:extLst>
        </xdr:cNvPr>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図書館】&#10;有形固定資産減価償却率該当値テキスト">
          <a:extLst>
            <a:ext uri="{FF2B5EF4-FFF2-40B4-BE49-F238E27FC236}">
              <a16:creationId xmlns:a16="http://schemas.microsoft.com/office/drawing/2014/main" id="{7CC94606-75AE-45DF-B7F0-2EFAA0EF076E}"/>
            </a:ext>
          </a:extLst>
        </xdr:cNvPr>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693922D8-A8FA-4973-B72E-003BEC5988B3}"/>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45176</xdr:rowOff>
    </xdr:to>
    <xdr:cxnSp macro="">
      <xdr:nvCxnSpPr>
        <xdr:cNvPr id="77" name="直線コネクタ 76">
          <a:extLst>
            <a:ext uri="{FF2B5EF4-FFF2-40B4-BE49-F238E27FC236}">
              <a16:creationId xmlns:a16="http://schemas.microsoft.com/office/drawing/2014/main" id="{DE13D437-E869-4925-B393-B723FF32BACC}"/>
            </a:ext>
          </a:extLst>
        </xdr:cNvPr>
        <xdr:cNvCxnSpPr/>
      </xdr:nvCxnSpPr>
      <xdr:spPr>
        <a:xfrm>
          <a:off x="3797300" y="67023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932E0856-089D-4AEF-92E5-4354EE98199C}"/>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A7FE6035-3C0D-4D76-86B8-81162FDFDDD1}"/>
            </a:ext>
          </a:extLst>
        </xdr:cNvPr>
        <xdr:cNvCxnSpPr/>
      </xdr:nvCxnSpPr>
      <xdr:spPr>
        <a:xfrm>
          <a:off x="2908300" y="667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D198B777-CA7F-4707-A9A2-BBA43AEC8AA0}"/>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03231FDB-EA51-4542-BC74-7172D4A209C9}"/>
            </a:ext>
          </a:extLst>
        </xdr:cNvPr>
        <xdr:cNvCxnSpPr/>
      </xdr:nvCxnSpPr>
      <xdr:spPr>
        <a:xfrm>
          <a:off x="2019300" y="664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a:extLst>
            <a:ext uri="{FF2B5EF4-FFF2-40B4-BE49-F238E27FC236}">
              <a16:creationId xmlns:a16="http://schemas.microsoft.com/office/drawing/2014/main" id="{2F71B2B7-0E19-443A-86DD-389F837632F3}"/>
            </a:ext>
          </a:extLst>
        </xdr:cNvPr>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F6BA82B9-E21A-4F6F-8646-83CCB5B57213}"/>
            </a:ext>
          </a:extLst>
        </xdr:cNvPr>
        <xdr:cNvCxnSpPr/>
      </xdr:nvCxnSpPr>
      <xdr:spPr>
        <a:xfrm>
          <a:off x="1130300" y="66125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2530FDE5-C620-4C2D-9AD6-3973F734C59D}"/>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5" name="n_2aveValue【図書館】&#10;有形固定資産減価償却率">
          <a:extLst>
            <a:ext uri="{FF2B5EF4-FFF2-40B4-BE49-F238E27FC236}">
              <a16:creationId xmlns:a16="http://schemas.microsoft.com/office/drawing/2014/main" id="{6361FCC1-D2B3-4AB6-9E14-537F67AD9BB0}"/>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34920F09-168B-4F1E-85FA-781B0824D34C}"/>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87" name="n_4aveValue【図書館】&#10;有形固定資産減価償却率">
          <a:extLst>
            <a:ext uri="{FF2B5EF4-FFF2-40B4-BE49-F238E27FC236}">
              <a16:creationId xmlns:a16="http://schemas.microsoft.com/office/drawing/2014/main" id="{B53AC919-980B-4A43-AF88-E53141FF0D39}"/>
            </a:ext>
          </a:extLst>
        </xdr:cNvPr>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ED901712-9922-4BA9-819D-690CC2992501}"/>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1EA1E78F-C1EF-4858-8B4A-38339A3B2401}"/>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52858882-9ADA-489D-BF33-0C38D2FEBDAB}"/>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91" name="n_4mainValue【図書館】&#10;有形固定資産減価償却率">
          <a:extLst>
            <a:ext uri="{FF2B5EF4-FFF2-40B4-BE49-F238E27FC236}">
              <a16:creationId xmlns:a16="http://schemas.microsoft.com/office/drawing/2014/main" id="{B509AFA3-47B3-469C-9654-10E8CCCA282B}"/>
            </a:ext>
          </a:extLst>
        </xdr:cNvPr>
        <xdr:cNvSpPr txBox="1"/>
      </xdr:nvSpPr>
      <xdr:spPr>
        <a:xfrm>
          <a:off x="927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6EB6034-13A8-4B12-B2A3-9074B92A02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889977D-F142-487E-B581-C6FF603013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759B5CD-43EE-4A58-8187-9856F6FD33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6C6BDB3-0B4E-47BD-AFA4-1D7DC9ADC3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BEA62DD-4BBE-47DB-BA4B-1E185AB599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FE4FF0F-E7D5-4E87-B978-350E447C45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F72CC4D-10C2-487B-960C-26EBF7B0D7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F422DCF-66E2-4FFC-93ED-4D7FB6ADB4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9B2E57F-CBDC-44AD-87E7-9A7982C021B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EC9C97D-F1C7-4CE3-8F37-565FCB2026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45907D9-6E4B-4CB6-ACAA-DA54864156E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10F8368-FE07-4874-B5FB-07BD853803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8CBCA71-1FA9-4226-AD24-0EFA44EE870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A9EC33A-4F01-45AB-BC3C-D4650829398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27DA08F-29D8-49B3-ABF9-AB6570C2066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9154CF7-7922-4DBB-B3D8-4EBD9BEB25E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1A07A86-62A1-400D-A76D-16564A285A9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2064CE5-75D4-47F7-9B31-08D5DBD0775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29350DC-3390-42AE-9401-CC9CF5268F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0991D0E-AB36-45EB-8CB6-1EC09AF7EC0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5B5FBB8-A496-40F5-8F7A-B9AAF12100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A7A85DC7-3496-4B1E-8AE2-57D07E2FC5A7}"/>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A2997064-D25E-4B4E-9B1E-2530DF0B0196}"/>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4D13EF92-015D-4F51-B91C-8399A8EC7BE4}"/>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4EF829F9-3754-4B47-ABE6-247D5B2CBFBB}"/>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5D63C410-8DEB-408B-A3A5-8D7D4CEF51A1}"/>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a:extLst>
            <a:ext uri="{FF2B5EF4-FFF2-40B4-BE49-F238E27FC236}">
              <a16:creationId xmlns:a16="http://schemas.microsoft.com/office/drawing/2014/main" id="{9F488EF8-4C2C-458A-B49D-9324012C337D}"/>
            </a:ext>
          </a:extLst>
        </xdr:cNvPr>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A288122F-2181-4EBD-B721-0FEA8FA85BDA}"/>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7668200B-CE8D-4113-A8C7-1B53DD99AFDC}"/>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4826</xdr:rowOff>
    </xdr:from>
    <xdr:to>
      <xdr:col>46</xdr:col>
      <xdr:colOff>38100</xdr:colOff>
      <xdr:row>39</xdr:row>
      <xdr:rowOff>106426</xdr:rowOff>
    </xdr:to>
    <xdr:sp macro="" textlink="">
      <xdr:nvSpPr>
        <xdr:cNvPr id="121" name="フローチャート: 判断 120">
          <a:extLst>
            <a:ext uri="{FF2B5EF4-FFF2-40B4-BE49-F238E27FC236}">
              <a16:creationId xmlns:a16="http://schemas.microsoft.com/office/drawing/2014/main" id="{14DB3843-498C-4AE3-9737-37E66E6BD832}"/>
            </a:ext>
          </a:extLst>
        </xdr:cNvPr>
        <xdr:cNvSpPr/>
      </xdr:nvSpPr>
      <xdr:spPr>
        <a:xfrm>
          <a:off x="8699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18542</xdr:rowOff>
    </xdr:from>
    <xdr:to>
      <xdr:col>41</xdr:col>
      <xdr:colOff>101600</xdr:colOff>
      <xdr:row>39</xdr:row>
      <xdr:rowOff>120142</xdr:rowOff>
    </xdr:to>
    <xdr:sp macro="" textlink="">
      <xdr:nvSpPr>
        <xdr:cNvPr id="122" name="フローチャート: 判断 121">
          <a:extLst>
            <a:ext uri="{FF2B5EF4-FFF2-40B4-BE49-F238E27FC236}">
              <a16:creationId xmlns:a16="http://schemas.microsoft.com/office/drawing/2014/main" id="{CB9BAE71-A5CC-419A-B077-38D2B7C1D90A}"/>
            </a:ext>
          </a:extLst>
        </xdr:cNvPr>
        <xdr:cNvSpPr/>
      </xdr:nvSpPr>
      <xdr:spPr>
        <a:xfrm>
          <a:off x="7810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a:extLst>
            <a:ext uri="{FF2B5EF4-FFF2-40B4-BE49-F238E27FC236}">
              <a16:creationId xmlns:a16="http://schemas.microsoft.com/office/drawing/2014/main" id="{4CF9DE11-43E2-4DA0-B08D-A1E7B0A6D391}"/>
            </a:ext>
          </a:extLst>
        </xdr:cNvPr>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A38646-CE1A-445B-B90E-E9648228B9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78DE23-04B5-435D-BB7E-26FFF477FD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AFEF85-3F83-4349-8911-D8D10E8836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D61982-23CF-44A1-8FF0-C8C274F44F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71F89F5-0B9B-4E9E-8869-016A460CB1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29" name="楕円 128">
          <a:extLst>
            <a:ext uri="{FF2B5EF4-FFF2-40B4-BE49-F238E27FC236}">
              <a16:creationId xmlns:a16="http://schemas.microsoft.com/office/drawing/2014/main" id="{0DA2E40D-A9BE-4425-BEA3-87E60495ACF9}"/>
            </a:ext>
          </a:extLst>
        </xdr:cNvPr>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4843</xdr:rowOff>
    </xdr:from>
    <xdr:ext cx="469744" cy="259045"/>
    <xdr:sp macro="" textlink="">
      <xdr:nvSpPr>
        <xdr:cNvPr id="130" name="【図書館】&#10;一人当たり面積該当値テキスト">
          <a:extLst>
            <a:ext uri="{FF2B5EF4-FFF2-40B4-BE49-F238E27FC236}">
              <a16:creationId xmlns:a16="http://schemas.microsoft.com/office/drawing/2014/main" id="{5590622F-782A-47E9-9F8E-097C54A32C4A}"/>
            </a:ext>
          </a:extLst>
        </xdr:cNvPr>
        <xdr:cNvSpPr txBox="1"/>
      </xdr:nvSpPr>
      <xdr:spPr>
        <a:xfrm>
          <a:off x="10515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167132</xdr:rowOff>
    </xdr:from>
    <xdr:to>
      <xdr:col>50</xdr:col>
      <xdr:colOff>165100</xdr:colOff>
      <xdr:row>39</xdr:row>
      <xdr:rowOff>97282</xdr:rowOff>
    </xdr:to>
    <xdr:sp macro="" textlink="">
      <xdr:nvSpPr>
        <xdr:cNvPr id="131" name="楕円 130">
          <a:extLst>
            <a:ext uri="{FF2B5EF4-FFF2-40B4-BE49-F238E27FC236}">
              <a16:creationId xmlns:a16="http://schemas.microsoft.com/office/drawing/2014/main" id="{347FBA0C-8CAB-4E83-94EF-F78C8B86678E}"/>
            </a:ext>
          </a:extLst>
        </xdr:cNvPr>
        <xdr:cNvSpPr/>
      </xdr:nvSpPr>
      <xdr:spPr>
        <a:xfrm>
          <a:off x="958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46482</xdr:rowOff>
    </xdr:to>
    <xdr:cxnSp macro="">
      <xdr:nvCxnSpPr>
        <xdr:cNvPr id="132" name="直線コネクタ 131">
          <a:extLst>
            <a:ext uri="{FF2B5EF4-FFF2-40B4-BE49-F238E27FC236}">
              <a16:creationId xmlns:a16="http://schemas.microsoft.com/office/drawing/2014/main" id="{F6D923A5-BFE2-4FF8-81CB-1FC0EF2D7443}"/>
            </a:ext>
          </a:extLst>
        </xdr:cNvPr>
        <xdr:cNvCxnSpPr/>
      </xdr:nvCxnSpPr>
      <xdr:spPr>
        <a:xfrm flipV="1">
          <a:off x="9639300" y="6719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xdr:rowOff>
    </xdr:from>
    <xdr:to>
      <xdr:col>46</xdr:col>
      <xdr:colOff>38100</xdr:colOff>
      <xdr:row>39</xdr:row>
      <xdr:rowOff>110998</xdr:rowOff>
    </xdr:to>
    <xdr:sp macro="" textlink="">
      <xdr:nvSpPr>
        <xdr:cNvPr id="133" name="楕円 132">
          <a:extLst>
            <a:ext uri="{FF2B5EF4-FFF2-40B4-BE49-F238E27FC236}">
              <a16:creationId xmlns:a16="http://schemas.microsoft.com/office/drawing/2014/main" id="{BFD3872E-3D6A-4AB9-A6D3-F360D2D38BB0}"/>
            </a:ext>
          </a:extLst>
        </xdr:cNvPr>
        <xdr:cNvSpPr/>
      </xdr:nvSpPr>
      <xdr:spPr>
        <a:xfrm>
          <a:off x="8699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46482</xdr:rowOff>
    </xdr:from>
    <xdr:to>
      <xdr:col>50</xdr:col>
      <xdr:colOff>114300</xdr:colOff>
      <xdr:row>39</xdr:row>
      <xdr:rowOff>60198</xdr:rowOff>
    </xdr:to>
    <xdr:cxnSp macro="">
      <xdr:nvCxnSpPr>
        <xdr:cNvPr id="134" name="直線コネクタ 133">
          <a:extLst>
            <a:ext uri="{FF2B5EF4-FFF2-40B4-BE49-F238E27FC236}">
              <a16:creationId xmlns:a16="http://schemas.microsoft.com/office/drawing/2014/main" id="{4CB40EE3-3470-44D7-AF55-84B54F9A10E1}"/>
            </a:ext>
          </a:extLst>
        </xdr:cNvPr>
        <xdr:cNvCxnSpPr/>
      </xdr:nvCxnSpPr>
      <xdr:spPr>
        <a:xfrm flipV="1">
          <a:off x="8750300" y="6733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23114</xdr:rowOff>
    </xdr:from>
    <xdr:to>
      <xdr:col>41</xdr:col>
      <xdr:colOff>101600</xdr:colOff>
      <xdr:row>39</xdr:row>
      <xdr:rowOff>124714</xdr:rowOff>
    </xdr:to>
    <xdr:sp macro="" textlink="">
      <xdr:nvSpPr>
        <xdr:cNvPr id="135" name="楕円 134">
          <a:extLst>
            <a:ext uri="{FF2B5EF4-FFF2-40B4-BE49-F238E27FC236}">
              <a16:creationId xmlns:a16="http://schemas.microsoft.com/office/drawing/2014/main" id="{BE485AFC-3F77-4AF3-B53B-816D15C1810F}"/>
            </a:ext>
          </a:extLst>
        </xdr:cNvPr>
        <xdr:cNvSpPr/>
      </xdr:nvSpPr>
      <xdr:spPr>
        <a:xfrm>
          <a:off x="781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60198</xdr:rowOff>
    </xdr:from>
    <xdr:to>
      <xdr:col>45</xdr:col>
      <xdr:colOff>177800</xdr:colOff>
      <xdr:row>39</xdr:row>
      <xdr:rowOff>73914</xdr:rowOff>
    </xdr:to>
    <xdr:cxnSp macro="">
      <xdr:nvCxnSpPr>
        <xdr:cNvPr id="136" name="直線コネクタ 135">
          <a:extLst>
            <a:ext uri="{FF2B5EF4-FFF2-40B4-BE49-F238E27FC236}">
              <a16:creationId xmlns:a16="http://schemas.microsoft.com/office/drawing/2014/main" id="{B47658D5-7EA1-429B-AE15-EA64F6E7EF24}"/>
            </a:ext>
          </a:extLst>
        </xdr:cNvPr>
        <xdr:cNvCxnSpPr/>
      </xdr:nvCxnSpPr>
      <xdr:spPr>
        <a:xfrm flipV="1">
          <a:off x="7861300" y="674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7" name="楕円 136">
          <a:extLst>
            <a:ext uri="{FF2B5EF4-FFF2-40B4-BE49-F238E27FC236}">
              <a16:creationId xmlns:a16="http://schemas.microsoft.com/office/drawing/2014/main" id="{A76F95EA-26C1-4B79-8FF7-714D69472901}"/>
            </a:ext>
          </a:extLst>
        </xdr:cNvPr>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73914</xdr:rowOff>
    </xdr:from>
    <xdr:to>
      <xdr:col>41</xdr:col>
      <xdr:colOff>50800</xdr:colOff>
      <xdr:row>39</xdr:row>
      <xdr:rowOff>83058</xdr:rowOff>
    </xdr:to>
    <xdr:cxnSp macro="">
      <xdr:nvCxnSpPr>
        <xdr:cNvPr id="138" name="直線コネクタ 137">
          <a:extLst>
            <a:ext uri="{FF2B5EF4-FFF2-40B4-BE49-F238E27FC236}">
              <a16:creationId xmlns:a16="http://schemas.microsoft.com/office/drawing/2014/main" id="{C01A159B-A008-456D-B69F-911766A458EF}"/>
            </a:ext>
          </a:extLst>
        </xdr:cNvPr>
        <xdr:cNvCxnSpPr/>
      </xdr:nvCxnSpPr>
      <xdr:spPr>
        <a:xfrm flipV="1">
          <a:off x="6972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92F25547-C9C2-448C-B689-2130D16C93BB}"/>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140" name="n_2aveValue【図書館】&#10;一人当たり面積">
          <a:extLst>
            <a:ext uri="{FF2B5EF4-FFF2-40B4-BE49-F238E27FC236}">
              <a16:creationId xmlns:a16="http://schemas.microsoft.com/office/drawing/2014/main" id="{09C8CFB4-1741-4483-938C-B76FEFF447BA}"/>
            </a:ext>
          </a:extLst>
        </xdr:cNvPr>
        <xdr:cNvSpPr txBox="1"/>
      </xdr:nvSpPr>
      <xdr:spPr>
        <a:xfrm>
          <a:off x="8515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136669</xdr:rowOff>
    </xdr:from>
    <xdr:ext cx="469744" cy="259045"/>
    <xdr:sp macro="" textlink="">
      <xdr:nvSpPr>
        <xdr:cNvPr id="141" name="n_3aveValue【図書館】&#10;一人当たり面積">
          <a:extLst>
            <a:ext uri="{FF2B5EF4-FFF2-40B4-BE49-F238E27FC236}">
              <a16:creationId xmlns:a16="http://schemas.microsoft.com/office/drawing/2014/main" id="{167B2625-DF89-4D65-A435-C0B7EAB73C51}"/>
            </a:ext>
          </a:extLst>
        </xdr:cNvPr>
        <xdr:cNvSpPr txBox="1"/>
      </xdr:nvSpPr>
      <xdr:spPr>
        <a:xfrm>
          <a:off x="7626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2" name="n_4aveValue【図書館】&#10;一人当たり面積">
          <a:extLst>
            <a:ext uri="{FF2B5EF4-FFF2-40B4-BE49-F238E27FC236}">
              <a16:creationId xmlns:a16="http://schemas.microsoft.com/office/drawing/2014/main" id="{BAB2D801-8406-41A0-A62C-C7809056675E}"/>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88409</xdr:rowOff>
    </xdr:from>
    <xdr:ext cx="469744" cy="259045"/>
    <xdr:sp macro="" textlink="">
      <xdr:nvSpPr>
        <xdr:cNvPr id="143" name="n_1mainValue【図書館】&#10;一人当たり面積">
          <a:extLst>
            <a:ext uri="{FF2B5EF4-FFF2-40B4-BE49-F238E27FC236}">
              <a16:creationId xmlns:a16="http://schemas.microsoft.com/office/drawing/2014/main" id="{A981D36C-563C-4446-AF3D-84AF586C954D}"/>
            </a:ext>
          </a:extLst>
        </xdr:cNvPr>
        <xdr:cNvSpPr txBox="1"/>
      </xdr:nvSpPr>
      <xdr:spPr>
        <a:xfrm>
          <a:off x="9391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102125</xdr:rowOff>
    </xdr:from>
    <xdr:ext cx="469744" cy="259045"/>
    <xdr:sp macro="" textlink="">
      <xdr:nvSpPr>
        <xdr:cNvPr id="144" name="n_2mainValue【図書館】&#10;一人当たり面積">
          <a:extLst>
            <a:ext uri="{FF2B5EF4-FFF2-40B4-BE49-F238E27FC236}">
              <a16:creationId xmlns:a16="http://schemas.microsoft.com/office/drawing/2014/main" id="{69EE594B-36C0-4E0F-95EA-E2DD5AA8B093}"/>
            </a:ext>
          </a:extLst>
        </xdr:cNvPr>
        <xdr:cNvSpPr txBox="1"/>
      </xdr:nvSpPr>
      <xdr:spPr>
        <a:xfrm>
          <a:off x="8515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115841</xdr:rowOff>
    </xdr:from>
    <xdr:ext cx="469744" cy="259045"/>
    <xdr:sp macro="" textlink="">
      <xdr:nvSpPr>
        <xdr:cNvPr id="145" name="n_3mainValue【図書館】&#10;一人当たり面積">
          <a:extLst>
            <a:ext uri="{FF2B5EF4-FFF2-40B4-BE49-F238E27FC236}">
              <a16:creationId xmlns:a16="http://schemas.microsoft.com/office/drawing/2014/main" id="{9629F99A-33EC-4159-9E74-DDF48786609D}"/>
            </a:ext>
          </a:extLst>
        </xdr:cNvPr>
        <xdr:cNvSpPr txBox="1"/>
      </xdr:nvSpPr>
      <xdr:spPr>
        <a:xfrm>
          <a:off x="7626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150385</xdr:rowOff>
    </xdr:from>
    <xdr:ext cx="469744" cy="259045"/>
    <xdr:sp macro="" textlink="">
      <xdr:nvSpPr>
        <xdr:cNvPr id="146" name="n_4mainValue【図書館】&#10;一人当たり面積">
          <a:extLst>
            <a:ext uri="{FF2B5EF4-FFF2-40B4-BE49-F238E27FC236}">
              <a16:creationId xmlns:a16="http://schemas.microsoft.com/office/drawing/2014/main" id="{87E5DC1E-3C66-4B9F-80B3-AA5CB7036407}"/>
            </a:ext>
          </a:extLst>
        </xdr:cNvPr>
        <xdr:cNvSpPr txBox="1"/>
      </xdr:nvSpPr>
      <xdr:spPr>
        <a:xfrm>
          <a:off x="6737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FF2EFFB-BFCF-48EC-A31D-230E169858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82438AD-BA8F-415F-B9CD-FCCE8A58EC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C9249F8-8800-4CCA-A8AD-FD4F1A8EE2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9029332-7A5D-4415-B539-7092176A36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0890B81-F0F8-4AAB-A410-88A432C3E6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FADE9A1-DA69-4DA8-ADCE-87B96CD0FA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F14007B-072C-47E6-9861-0CDD558F53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6164C99-C331-4393-870A-D710702929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99D8AB7-AF20-4ED5-8534-12746DDF44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59DD9B8-477C-4108-BA6B-4D31D9D1A1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4584CE0-4373-40C1-9090-5744C8F31F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B481CD3-EB53-45CF-B3F5-BF2C4217FE0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A72FE89-590D-4C8B-9E39-F8C6490D06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26BF0B7-5611-432C-966B-34FA89ECEA1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D8C97E1-5E23-4A29-89DA-5BFF55041FB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BBDB53E-812E-4EA7-ADED-293F6E6C3D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B018D5A-8F41-4BC6-A8A7-F209CDDF33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C568027-5006-4378-92AD-FC1D5EBED8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8658244-6524-4DFF-A94F-7C2E4B632A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BCF4CA1-A9C2-4DEB-9E99-31C1889BE80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307F666-BD5C-4157-97A9-EF16FDB1610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67C4E11-2BED-42D2-9AC3-8019F37B66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1AECADB-C59A-49AE-92F6-0F992BD2FD6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F6BD874-5137-43EF-BBD3-F2AA1C150C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68996B95-6263-44F0-BF9B-5D4F4461A294}"/>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C5CA6A6-382D-4E95-AC0E-F205688D43C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A0B6984-D44A-4C8E-81CF-3636180ECBD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B259655-C961-462E-9F7C-B65A9B8AB528}"/>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5F91754E-DE44-4F3D-A422-250A24F2EFAE}"/>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C401860-EB19-47AC-9C74-5A4F68DB8430}"/>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40476640-6C11-4221-8106-22636062E283}"/>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A3D56FF3-2ADE-487B-9D94-8FAA4B5A980D}"/>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79" name="フローチャート: 判断 178">
          <a:extLst>
            <a:ext uri="{FF2B5EF4-FFF2-40B4-BE49-F238E27FC236}">
              <a16:creationId xmlns:a16="http://schemas.microsoft.com/office/drawing/2014/main" id="{2FD7B306-49D5-47D6-AA7F-C72559BCCEAF}"/>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0" name="フローチャート: 判断 179">
          <a:extLst>
            <a:ext uri="{FF2B5EF4-FFF2-40B4-BE49-F238E27FC236}">
              <a16:creationId xmlns:a16="http://schemas.microsoft.com/office/drawing/2014/main" id="{9080B337-00AF-4A10-8893-F99FF85ED9A5}"/>
            </a:ext>
          </a:extLst>
        </xdr:cNvPr>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81" name="フローチャート: 判断 180">
          <a:extLst>
            <a:ext uri="{FF2B5EF4-FFF2-40B4-BE49-F238E27FC236}">
              <a16:creationId xmlns:a16="http://schemas.microsoft.com/office/drawing/2014/main" id="{760A5BE7-9258-4173-9449-567F96341F79}"/>
            </a:ext>
          </a:extLst>
        </xdr:cNvPr>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FC3CAA1-4DF2-4295-B8F4-021F8D7069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BB663D-3DB6-4AE1-B04D-9D8D1F3362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15656C0-C3A6-4AE8-A444-D1946893E1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101A9A-C439-4242-A435-01DDE0B4FA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C2C91D0-1688-49F2-84F7-B05797CD94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7" name="楕円 186">
          <a:extLst>
            <a:ext uri="{FF2B5EF4-FFF2-40B4-BE49-F238E27FC236}">
              <a16:creationId xmlns:a16="http://schemas.microsoft.com/office/drawing/2014/main" id="{D5B99CB9-B738-459E-9C68-13537BB4DB40}"/>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90187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720A596-9796-4E4E-B78F-B774DCE09441}"/>
            </a:ext>
          </a:extLst>
        </xdr:cNvPr>
        <xdr:cNvSpPr txBox="1"/>
      </xdr:nvSpPr>
      <xdr:spPr>
        <a:xfrm>
          <a:off x="46736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89" name="楕円 188">
          <a:extLst>
            <a:ext uri="{FF2B5EF4-FFF2-40B4-BE49-F238E27FC236}">
              <a16:creationId xmlns:a16="http://schemas.microsoft.com/office/drawing/2014/main" id="{812B82F9-F3A2-4C9E-93B7-93F0834CD9BD}"/>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118110</xdr:rowOff>
    </xdr:to>
    <xdr:cxnSp macro="">
      <xdr:nvCxnSpPr>
        <xdr:cNvPr id="190" name="直線コネクタ 189">
          <a:extLst>
            <a:ext uri="{FF2B5EF4-FFF2-40B4-BE49-F238E27FC236}">
              <a16:creationId xmlns:a16="http://schemas.microsoft.com/office/drawing/2014/main" id="{F7439830-3FB8-4519-B1A4-4AED08F7B942}"/>
            </a:ext>
          </a:extLst>
        </xdr:cNvPr>
        <xdr:cNvCxnSpPr/>
      </xdr:nvCxnSpPr>
      <xdr:spPr>
        <a:xfrm>
          <a:off x="3797300" y="103346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1" name="楕円 190">
          <a:extLst>
            <a:ext uri="{FF2B5EF4-FFF2-40B4-BE49-F238E27FC236}">
              <a16:creationId xmlns:a16="http://schemas.microsoft.com/office/drawing/2014/main" id="{F8F60B5E-6F7B-430B-8AD4-94462D13AC1A}"/>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47625</xdr:rowOff>
    </xdr:to>
    <xdr:cxnSp macro="">
      <xdr:nvCxnSpPr>
        <xdr:cNvPr id="192" name="直線コネクタ 191">
          <a:extLst>
            <a:ext uri="{FF2B5EF4-FFF2-40B4-BE49-F238E27FC236}">
              <a16:creationId xmlns:a16="http://schemas.microsoft.com/office/drawing/2014/main" id="{4C46957F-1B82-4974-B19E-AF5B0ED1CFA4}"/>
            </a:ext>
          </a:extLst>
        </xdr:cNvPr>
        <xdr:cNvCxnSpPr/>
      </xdr:nvCxnSpPr>
      <xdr:spPr>
        <a:xfrm>
          <a:off x="2908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93" name="楕円 192">
          <a:extLst>
            <a:ext uri="{FF2B5EF4-FFF2-40B4-BE49-F238E27FC236}">
              <a16:creationId xmlns:a16="http://schemas.microsoft.com/office/drawing/2014/main" id="{948E197E-7DDD-40AD-B913-505F9D1BEEB6}"/>
            </a:ext>
          </a:extLst>
        </xdr:cNvPr>
        <xdr:cNvSpPr/>
      </xdr:nvSpPr>
      <xdr:spPr>
        <a:xfrm>
          <a:off x="1968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3810</xdr:rowOff>
    </xdr:to>
    <xdr:cxnSp macro="">
      <xdr:nvCxnSpPr>
        <xdr:cNvPr id="194" name="直線コネクタ 193">
          <a:extLst>
            <a:ext uri="{FF2B5EF4-FFF2-40B4-BE49-F238E27FC236}">
              <a16:creationId xmlns:a16="http://schemas.microsoft.com/office/drawing/2014/main" id="{78FB568D-CA56-4024-A431-605D880990FA}"/>
            </a:ext>
          </a:extLst>
        </xdr:cNvPr>
        <xdr:cNvCxnSpPr/>
      </xdr:nvCxnSpPr>
      <xdr:spPr>
        <a:xfrm>
          <a:off x="2019300" y="102812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5" name="楕円 194">
          <a:extLst>
            <a:ext uri="{FF2B5EF4-FFF2-40B4-BE49-F238E27FC236}">
              <a16:creationId xmlns:a16="http://schemas.microsoft.com/office/drawing/2014/main" id="{A56A78D0-B0B0-4218-A2D9-332B162BF4CA}"/>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165735</xdr:rowOff>
    </xdr:to>
    <xdr:cxnSp macro="">
      <xdr:nvCxnSpPr>
        <xdr:cNvPr id="196" name="直線コネクタ 195">
          <a:extLst>
            <a:ext uri="{FF2B5EF4-FFF2-40B4-BE49-F238E27FC236}">
              <a16:creationId xmlns:a16="http://schemas.microsoft.com/office/drawing/2014/main" id="{0B936F08-0DA5-4C3D-8ACE-26F4A34C4DD2}"/>
            </a:ext>
          </a:extLst>
        </xdr:cNvPr>
        <xdr:cNvCxnSpPr/>
      </xdr:nvCxnSpPr>
      <xdr:spPr>
        <a:xfrm>
          <a:off x="1130300" y="1023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F9CB7A0A-CC03-40D6-8C74-C20969BC5F2E}"/>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98" name="n_2aveValue【体育館・プール】&#10;有形固定資産減価償却率">
          <a:extLst>
            <a:ext uri="{FF2B5EF4-FFF2-40B4-BE49-F238E27FC236}">
              <a16:creationId xmlns:a16="http://schemas.microsoft.com/office/drawing/2014/main" id="{B010DC22-7F69-4F0B-B969-5D7526909089}"/>
            </a:ext>
          </a:extLst>
        </xdr:cNvPr>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99" name="n_3aveValue【体育館・プール】&#10;有形固定資産減価償却率">
          <a:extLst>
            <a:ext uri="{FF2B5EF4-FFF2-40B4-BE49-F238E27FC236}">
              <a16:creationId xmlns:a16="http://schemas.microsoft.com/office/drawing/2014/main" id="{5E101F96-E801-4BFE-B91B-E0E95485F073}"/>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0" name="n_4aveValue【体育館・プール】&#10;有形固定資産減価償却率">
          <a:extLst>
            <a:ext uri="{FF2B5EF4-FFF2-40B4-BE49-F238E27FC236}">
              <a16:creationId xmlns:a16="http://schemas.microsoft.com/office/drawing/2014/main" id="{D38F2FEC-B5D4-4BA0-A38E-050AA471A900}"/>
            </a:ext>
          </a:extLst>
        </xdr:cNvPr>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1" name="n_1mainValue【体育館・プール】&#10;有形固定資産減価償却率">
          <a:extLst>
            <a:ext uri="{FF2B5EF4-FFF2-40B4-BE49-F238E27FC236}">
              <a16:creationId xmlns:a16="http://schemas.microsoft.com/office/drawing/2014/main" id="{3A97F93E-B641-4A90-B33E-111A0024D729}"/>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2" name="n_2mainValue【体育館・プール】&#10;有形固定資産減価償却率">
          <a:extLst>
            <a:ext uri="{FF2B5EF4-FFF2-40B4-BE49-F238E27FC236}">
              <a16:creationId xmlns:a16="http://schemas.microsoft.com/office/drawing/2014/main" id="{18ADF101-30C6-43E8-912B-232CA006FE22}"/>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203" name="n_3mainValue【体育館・プール】&#10;有形固定資産減価償却率">
          <a:extLst>
            <a:ext uri="{FF2B5EF4-FFF2-40B4-BE49-F238E27FC236}">
              <a16:creationId xmlns:a16="http://schemas.microsoft.com/office/drawing/2014/main" id="{4681B184-784B-47BC-917B-1413DDE1390B}"/>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4" name="n_4mainValue【体育館・プール】&#10;有形固定資産減価償却率">
          <a:extLst>
            <a:ext uri="{FF2B5EF4-FFF2-40B4-BE49-F238E27FC236}">
              <a16:creationId xmlns:a16="http://schemas.microsoft.com/office/drawing/2014/main" id="{B19E5214-D10F-4BBF-9317-9909FF003197}"/>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9874F67-D883-48C9-8CBF-98EA85E075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60C2E7F-35E8-475D-889A-048EC7EF35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AE129BF-5C0B-4283-ABF9-1D6696E3D5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D9869C5-5BFC-4209-861F-0AA87C20E4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8452F81-FF3B-4CFD-BE29-BC8B8AF043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1D572C9-B199-4E39-82AF-3B9C3FC7C4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1114AFA-1466-4A40-9FFA-9AB07CDABB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6E44914-3D9B-48A4-B262-3DDC2D3D11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32C7B4E-A28E-4065-A2B4-DC164FD4F4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1A65E0A-B95B-47EE-8E35-329D6F4B4A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4C014759-2BC4-49FF-982A-1AB297F0327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390ADAB6-6E95-42A2-A84B-C49A626053E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464E67E-7A63-4581-9FA1-0BB65C9072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BC25FD75-0822-48BE-A12F-D3F2610097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1BA4747C-98BC-4FC4-B7CE-FAA5BC1C3FE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F6F78F6C-AC69-4402-A10E-56FB7694D92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D2B3AB9C-FA7D-4743-8BBA-A3A0845AD7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CFB12055-B5A0-4D64-A3A4-27CA6C9D7C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D830B193-DDDB-47CF-85B3-5766B29C24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DEEDAE6F-B737-4E44-9755-766AF9CDB695}"/>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B9048B07-1758-4E12-8244-D2DCEF12F1DA}"/>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9B2CB114-F33E-4CE2-858C-A64C2D6F1A8E}"/>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E10D8F76-0BEB-4F94-9D14-F7B4D6F42A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B9125F49-A541-4981-B15D-C61B8D65CC9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229" name="【体育館・プール】&#10;一人当たり面積平均値テキスト">
          <a:extLst>
            <a:ext uri="{FF2B5EF4-FFF2-40B4-BE49-F238E27FC236}">
              <a16:creationId xmlns:a16="http://schemas.microsoft.com/office/drawing/2014/main" id="{D222BB84-F6B6-438B-B729-6622AC2BADC8}"/>
            </a:ext>
          </a:extLst>
        </xdr:cNvPr>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E035ABFA-FA51-48B9-BCD5-8D3C813FA6C8}"/>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C4FEB3D8-590B-4E21-ACCB-1C0D7BB14D34}"/>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232" name="フローチャート: 判断 231">
          <a:extLst>
            <a:ext uri="{FF2B5EF4-FFF2-40B4-BE49-F238E27FC236}">
              <a16:creationId xmlns:a16="http://schemas.microsoft.com/office/drawing/2014/main" id="{E44DB87D-1979-41A3-B608-59CF714A2C66}"/>
            </a:ext>
          </a:extLst>
        </xdr:cNvPr>
        <xdr:cNvSpPr/>
      </xdr:nvSpPr>
      <xdr:spPr>
        <a:xfrm>
          <a:off x="8699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45783</xdr:rowOff>
    </xdr:from>
    <xdr:to>
      <xdr:col>41</xdr:col>
      <xdr:colOff>101600</xdr:colOff>
      <xdr:row>61</xdr:row>
      <xdr:rowOff>147383</xdr:rowOff>
    </xdr:to>
    <xdr:sp macro="" textlink="">
      <xdr:nvSpPr>
        <xdr:cNvPr id="233" name="フローチャート: 判断 232">
          <a:extLst>
            <a:ext uri="{FF2B5EF4-FFF2-40B4-BE49-F238E27FC236}">
              <a16:creationId xmlns:a16="http://schemas.microsoft.com/office/drawing/2014/main" id="{7129F811-8642-413F-87C5-2058C493D8B8}"/>
            </a:ext>
          </a:extLst>
        </xdr:cNvPr>
        <xdr:cNvSpPr/>
      </xdr:nvSpPr>
      <xdr:spPr>
        <a:xfrm>
          <a:off x="7810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82359</xdr:rowOff>
    </xdr:from>
    <xdr:to>
      <xdr:col>36</xdr:col>
      <xdr:colOff>165100</xdr:colOff>
      <xdr:row>62</xdr:row>
      <xdr:rowOff>12509</xdr:rowOff>
    </xdr:to>
    <xdr:sp macro="" textlink="">
      <xdr:nvSpPr>
        <xdr:cNvPr id="234" name="フローチャート: 判断 233">
          <a:extLst>
            <a:ext uri="{FF2B5EF4-FFF2-40B4-BE49-F238E27FC236}">
              <a16:creationId xmlns:a16="http://schemas.microsoft.com/office/drawing/2014/main" id="{5E3FFD59-8CDB-4F46-B25D-F91F492C762B}"/>
            </a:ext>
          </a:extLst>
        </xdr:cNvPr>
        <xdr:cNvSpPr/>
      </xdr:nvSpPr>
      <xdr:spPr>
        <a:xfrm>
          <a:off x="6921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822FBD7-512B-4BCA-9E3E-AA441DE9C4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2459380-4CD9-4D3F-BA66-B4235348BC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2603A49-565E-486F-BB9D-CCDD9AC4BD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2C2EE44-C8F0-4341-AA23-58EF7A8508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69E1B90-976D-4A16-8430-C8C21B8CF2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xdr:rowOff>
    </xdr:from>
    <xdr:to>
      <xdr:col>55</xdr:col>
      <xdr:colOff>50800</xdr:colOff>
      <xdr:row>61</xdr:row>
      <xdr:rowOff>103949</xdr:rowOff>
    </xdr:to>
    <xdr:sp macro="" textlink="">
      <xdr:nvSpPr>
        <xdr:cNvPr id="240" name="楕円 239">
          <a:extLst>
            <a:ext uri="{FF2B5EF4-FFF2-40B4-BE49-F238E27FC236}">
              <a16:creationId xmlns:a16="http://schemas.microsoft.com/office/drawing/2014/main" id="{6A04AE92-EFEE-4ED7-BDCE-6935BCD5A973}"/>
            </a:ext>
          </a:extLst>
        </xdr:cNvPr>
        <xdr:cNvSpPr/>
      </xdr:nvSpPr>
      <xdr:spPr>
        <a:xfrm>
          <a:off x="10426700" y="104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25226</xdr:rowOff>
    </xdr:from>
    <xdr:ext cx="469744" cy="259045"/>
    <xdr:sp macro="" textlink="">
      <xdr:nvSpPr>
        <xdr:cNvPr id="241" name="【体育館・プール】&#10;一人当たり面積該当値テキスト">
          <a:extLst>
            <a:ext uri="{FF2B5EF4-FFF2-40B4-BE49-F238E27FC236}">
              <a16:creationId xmlns:a16="http://schemas.microsoft.com/office/drawing/2014/main" id="{FF95C700-EA5D-4865-80F0-BA7C329DF31B}"/>
            </a:ext>
          </a:extLst>
        </xdr:cNvPr>
        <xdr:cNvSpPr txBox="1"/>
      </xdr:nvSpPr>
      <xdr:spPr>
        <a:xfrm>
          <a:off x="10515600" y="1031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xdr:rowOff>
    </xdr:from>
    <xdr:to>
      <xdr:col>50</xdr:col>
      <xdr:colOff>165100</xdr:colOff>
      <xdr:row>61</xdr:row>
      <xdr:rowOff>113665</xdr:rowOff>
    </xdr:to>
    <xdr:sp macro="" textlink="">
      <xdr:nvSpPr>
        <xdr:cNvPr id="242" name="楕円 241">
          <a:extLst>
            <a:ext uri="{FF2B5EF4-FFF2-40B4-BE49-F238E27FC236}">
              <a16:creationId xmlns:a16="http://schemas.microsoft.com/office/drawing/2014/main" id="{5796C661-D0B9-4510-9D9A-403B5761D638}"/>
            </a:ext>
          </a:extLst>
        </xdr:cNvPr>
        <xdr:cNvSpPr/>
      </xdr:nvSpPr>
      <xdr:spPr>
        <a:xfrm>
          <a:off x="958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53149</xdr:rowOff>
    </xdr:from>
    <xdr:to>
      <xdr:col>55</xdr:col>
      <xdr:colOff>0</xdr:colOff>
      <xdr:row>61</xdr:row>
      <xdr:rowOff>62865</xdr:rowOff>
    </xdr:to>
    <xdr:cxnSp macro="">
      <xdr:nvCxnSpPr>
        <xdr:cNvPr id="243" name="直線コネクタ 242">
          <a:extLst>
            <a:ext uri="{FF2B5EF4-FFF2-40B4-BE49-F238E27FC236}">
              <a16:creationId xmlns:a16="http://schemas.microsoft.com/office/drawing/2014/main" id="{0DD118A2-B35A-4177-8619-B456C0F61A98}"/>
            </a:ext>
          </a:extLst>
        </xdr:cNvPr>
        <xdr:cNvCxnSpPr/>
      </xdr:nvCxnSpPr>
      <xdr:spPr>
        <a:xfrm flipV="1">
          <a:off x="9639300" y="1051159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23495</xdr:rowOff>
    </xdr:from>
    <xdr:to>
      <xdr:col>46</xdr:col>
      <xdr:colOff>38100</xdr:colOff>
      <xdr:row>61</xdr:row>
      <xdr:rowOff>125095</xdr:rowOff>
    </xdr:to>
    <xdr:sp macro="" textlink="">
      <xdr:nvSpPr>
        <xdr:cNvPr id="244" name="楕円 243">
          <a:extLst>
            <a:ext uri="{FF2B5EF4-FFF2-40B4-BE49-F238E27FC236}">
              <a16:creationId xmlns:a16="http://schemas.microsoft.com/office/drawing/2014/main" id="{04E5E321-5AA4-4C67-BF18-2A5DC34D8CCD}"/>
            </a:ext>
          </a:extLst>
        </xdr:cNvPr>
        <xdr:cNvSpPr/>
      </xdr:nvSpPr>
      <xdr:spPr>
        <a:xfrm>
          <a:off x="8699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62865</xdr:rowOff>
    </xdr:from>
    <xdr:to>
      <xdr:col>50</xdr:col>
      <xdr:colOff>114300</xdr:colOff>
      <xdr:row>61</xdr:row>
      <xdr:rowOff>74295</xdr:rowOff>
    </xdr:to>
    <xdr:cxnSp macro="">
      <xdr:nvCxnSpPr>
        <xdr:cNvPr id="245" name="直線コネクタ 244">
          <a:extLst>
            <a:ext uri="{FF2B5EF4-FFF2-40B4-BE49-F238E27FC236}">
              <a16:creationId xmlns:a16="http://schemas.microsoft.com/office/drawing/2014/main" id="{F732408A-E474-4D1B-B343-9B1539B5E27C}"/>
            </a:ext>
          </a:extLst>
        </xdr:cNvPr>
        <xdr:cNvCxnSpPr/>
      </xdr:nvCxnSpPr>
      <xdr:spPr>
        <a:xfrm flipV="1">
          <a:off x="8750300" y="1052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34354</xdr:rowOff>
    </xdr:from>
    <xdr:to>
      <xdr:col>41</xdr:col>
      <xdr:colOff>101600</xdr:colOff>
      <xdr:row>61</xdr:row>
      <xdr:rowOff>135954</xdr:rowOff>
    </xdr:to>
    <xdr:sp macro="" textlink="">
      <xdr:nvSpPr>
        <xdr:cNvPr id="246" name="楕円 245">
          <a:extLst>
            <a:ext uri="{FF2B5EF4-FFF2-40B4-BE49-F238E27FC236}">
              <a16:creationId xmlns:a16="http://schemas.microsoft.com/office/drawing/2014/main" id="{1AC84AC8-EA62-48A2-8154-16ECA53B2A8E}"/>
            </a:ext>
          </a:extLst>
        </xdr:cNvPr>
        <xdr:cNvSpPr/>
      </xdr:nvSpPr>
      <xdr:spPr>
        <a:xfrm>
          <a:off x="7810500" y="10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74295</xdr:rowOff>
    </xdr:from>
    <xdr:to>
      <xdr:col>45</xdr:col>
      <xdr:colOff>177800</xdr:colOff>
      <xdr:row>61</xdr:row>
      <xdr:rowOff>85154</xdr:rowOff>
    </xdr:to>
    <xdr:cxnSp macro="">
      <xdr:nvCxnSpPr>
        <xdr:cNvPr id="247" name="直線コネクタ 246">
          <a:extLst>
            <a:ext uri="{FF2B5EF4-FFF2-40B4-BE49-F238E27FC236}">
              <a16:creationId xmlns:a16="http://schemas.microsoft.com/office/drawing/2014/main" id="{03236E02-EFF6-47BA-85C8-5503F924E059}"/>
            </a:ext>
          </a:extLst>
        </xdr:cNvPr>
        <xdr:cNvCxnSpPr/>
      </xdr:nvCxnSpPr>
      <xdr:spPr>
        <a:xfrm flipV="1">
          <a:off x="7861300" y="1053274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48" name="楕円 247">
          <a:extLst>
            <a:ext uri="{FF2B5EF4-FFF2-40B4-BE49-F238E27FC236}">
              <a16:creationId xmlns:a16="http://schemas.microsoft.com/office/drawing/2014/main" id="{204D21A3-B03A-431F-85CE-2C04CE61101B}"/>
            </a:ext>
          </a:extLst>
        </xdr:cNvPr>
        <xdr:cNvSpPr/>
      </xdr:nvSpPr>
      <xdr:spPr>
        <a:xfrm>
          <a:off x="6921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85154</xdr:rowOff>
    </xdr:from>
    <xdr:to>
      <xdr:col>41</xdr:col>
      <xdr:colOff>50800</xdr:colOff>
      <xdr:row>61</xdr:row>
      <xdr:rowOff>93726</xdr:rowOff>
    </xdr:to>
    <xdr:cxnSp macro="">
      <xdr:nvCxnSpPr>
        <xdr:cNvPr id="249" name="直線コネクタ 248">
          <a:extLst>
            <a:ext uri="{FF2B5EF4-FFF2-40B4-BE49-F238E27FC236}">
              <a16:creationId xmlns:a16="http://schemas.microsoft.com/office/drawing/2014/main" id="{D46202FB-5AEB-455B-827E-94FD286B448D}"/>
            </a:ext>
          </a:extLst>
        </xdr:cNvPr>
        <xdr:cNvCxnSpPr/>
      </xdr:nvCxnSpPr>
      <xdr:spPr>
        <a:xfrm flipV="1">
          <a:off x="6972300" y="1054360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a:extLst>
            <a:ext uri="{FF2B5EF4-FFF2-40B4-BE49-F238E27FC236}">
              <a16:creationId xmlns:a16="http://schemas.microsoft.com/office/drawing/2014/main" id="{267261C6-AFCA-4BA5-AA2F-436F9B927A50}"/>
            </a:ext>
          </a:extLst>
        </xdr:cNvPr>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132796</xdr:rowOff>
    </xdr:from>
    <xdr:ext cx="469744" cy="259045"/>
    <xdr:sp macro="" textlink="">
      <xdr:nvSpPr>
        <xdr:cNvPr id="251" name="n_2aveValue【体育館・プール】&#10;一人当たり面積">
          <a:extLst>
            <a:ext uri="{FF2B5EF4-FFF2-40B4-BE49-F238E27FC236}">
              <a16:creationId xmlns:a16="http://schemas.microsoft.com/office/drawing/2014/main" id="{9E04531B-D206-407F-9625-D811CE5F6183}"/>
            </a:ext>
          </a:extLst>
        </xdr:cNvPr>
        <xdr:cNvSpPr txBox="1"/>
      </xdr:nvSpPr>
      <xdr:spPr>
        <a:xfrm>
          <a:off x="85154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138510</xdr:rowOff>
    </xdr:from>
    <xdr:ext cx="469744" cy="259045"/>
    <xdr:sp macro="" textlink="">
      <xdr:nvSpPr>
        <xdr:cNvPr id="252" name="n_3aveValue【体育館・プール】&#10;一人当たり面積">
          <a:extLst>
            <a:ext uri="{FF2B5EF4-FFF2-40B4-BE49-F238E27FC236}">
              <a16:creationId xmlns:a16="http://schemas.microsoft.com/office/drawing/2014/main" id="{BBE6925F-C9CF-49ED-8007-BF01C7F9DF9F}"/>
            </a:ext>
          </a:extLst>
        </xdr:cNvPr>
        <xdr:cNvSpPr txBox="1"/>
      </xdr:nvSpPr>
      <xdr:spPr>
        <a:xfrm>
          <a:off x="7626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253" name="n_4aveValue【体育館・プール】&#10;一人当たり面積">
          <a:extLst>
            <a:ext uri="{FF2B5EF4-FFF2-40B4-BE49-F238E27FC236}">
              <a16:creationId xmlns:a16="http://schemas.microsoft.com/office/drawing/2014/main" id="{C9F8D0C8-12D9-4207-A184-755B8A811D98}"/>
            </a:ext>
          </a:extLst>
        </xdr:cNvPr>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130192</xdr:rowOff>
    </xdr:from>
    <xdr:ext cx="469744" cy="259045"/>
    <xdr:sp macro="" textlink="">
      <xdr:nvSpPr>
        <xdr:cNvPr id="254" name="n_1mainValue【体育館・プール】&#10;一人当たり面積">
          <a:extLst>
            <a:ext uri="{FF2B5EF4-FFF2-40B4-BE49-F238E27FC236}">
              <a16:creationId xmlns:a16="http://schemas.microsoft.com/office/drawing/2014/main" id="{5F91811F-96FE-4213-B42C-342B9C9B60A2}"/>
            </a:ext>
          </a:extLst>
        </xdr:cNvPr>
        <xdr:cNvSpPr txBox="1"/>
      </xdr:nvSpPr>
      <xdr:spPr>
        <a:xfrm>
          <a:off x="9391727"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141622</xdr:rowOff>
    </xdr:from>
    <xdr:ext cx="469744" cy="259045"/>
    <xdr:sp macro="" textlink="">
      <xdr:nvSpPr>
        <xdr:cNvPr id="255" name="n_2mainValue【体育館・プール】&#10;一人当たり面積">
          <a:extLst>
            <a:ext uri="{FF2B5EF4-FFF2-40B4-BE49-F238E27FC236}">
              <a16:creationId xmlns:a16="http://schemas.microsoft.com/office/drawing/2014/main" id="{B9C3419F-7CF5-4572-8953-D8B26D3203E0}"/>
            </a:ext>
          </a:extLst>
        </xdr:cNvPr>
        <xdr:cNvSpPr txBox="1"/>
      </xdr:nvSpPr>
      <xdr:spPr>
        <a:xfrm>
          <a:off x="85154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152481</xdr:rowOff>
    </xdr:from>
    <xdr:ext cx="469744" cy="259045"/>
    <xdr:sp macro="" textlink="">
      <xdr:nvSpPr>
        <xdr:cNvPr id="256" name="n_3mainValue【体育館・プール】&#10;一人当たり面積">
          <a:extLst>
            <a:ext uri="{FF2B5EF4-FFF2-40B4-BE49-F238E27FC236}">
              <a16:creationId xmlns:a16="http://schemas.microsoft.com/office/drawing/2014/main" id="{4848681C-0432-4FEE-B971-EF92F7DC1FC2}"/>
            </a:ext>
          </a:extLst>
        </xdr:cNvPr>
        <xdr:cNvSpPr txBox="1"/>
      </xdr:nvSpPr>
      <xdr:spPr>
        <a:xfrm>
          <a:off x="7626427" y="1026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mainValue【体育館・プール】&#10;一人当たり面積">
          <a:extLst>
            <a:ext uri="{FF2B5EF4-FFF2-40B4-BE49-F238E27FC236}">
              <a16:creationId xmlns:a16="http://schemas.microsoft.com/office/drawing/2014/main" id="{5A215C43-21FF-4CB5-BBB8-210EBF504B6A}"/>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3E4537D-27BC-431F-BBDE-7B8CFC73F2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A6AE46D3-C026-48D2-B344-F465F13056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2967DF7E-3B86-455C-B2D1-E41A6A0FA7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16E807A3-F6D6-48EA-AB32-A44BB2648A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9293DC3C-A937-423A-91E9-EDE7A9479D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571ED8E-539B-4B81-89BE-32B42FDE3A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4817100A-EC6A-4C59-9444-E3259F264B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F294B7D-D133-45A9-B60F-56E86AC5B5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2212DBC6-2B76-4680-B40D-0332903CFC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E3D54A40-2199-4C34-B91E-165E9A04B9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DC932DAB-E51D-456E-87EE-3E795C35FC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48E4C653-D2D8-4705-9900-FF1A6B1741F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9CA86BEE-8671-47AF-AA80-9F16EB8FA25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6C51EA4B-C813-4F23-83B6-376A40BEF40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30722FCE-6CC4-4D04-914D-7D4753370E3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6631249F-C02D-4A90-A60A-98B3481E181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02E1037D-82C2-4CC8-B24F-CC643EC5C23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BE7B38F0-9BFD-4303-B239-183A8348E95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37589EF1-B48A-462F-AA1A-3F9C0EBA47F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A9DDD2C-655E-499B-9037-80A3A61150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46CA5892-558B-4D7E-9E51-726D8E7F899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813E216-6EBF-4C36-A881-221A327011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569D4E50-9E2F-4193-9153-AFB74C5671BB}"/>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7C27B9ED-6C6F-45BE-B91D-96377EFC081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8AA69DA6-80F2-4496-9C96-DC9B4DA1384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725CF4CE-D8EA-489C-BDF2-9ED1CEC06DC1}"/>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7828CB8A-4483-4ABA-84F0-D7F8BD9A7DF5}"/>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595DB03A-927A-4C68-A683-B4984BA3BC22}"/>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D8D955EE-CC78-4CF5-80BE-E802AF503726}"/>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94564536-FB54-423F-B188-B0F6F6DBBB63}"/>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8" name="フローチャート: 判断 287">
          <a:extLst>
            <a:ext uri="{FF2B5EF4-FFF2-40B4-BE49-F238E27FC236}">
              <a16:creationId xmlns:a16="http://schemas.microsoft.com/office/drawing/2014/main" id="{7B10E5FC-DA5F-4513-93BD-943AC5F8316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89" name="フローチャート: 判断 288">
          <a:extLst>
            <a:ext uri="{FF2B5EF4-FFF2-40B4-BE49-F238E27FC236}">
              <a16:creationId xmlns:a16="http://schemas.microsoft.com/office/drawing/2014/main" id="{CDFA2124-4E84-4906-B1E8-AC54EBCC0F7A}"/>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0" name="フローチャート: 判断 289">
          <a:extLst>
            <a:ext uri="{FF2B5EF4-FFF2-40B4-BE49-F238E27FC236}">
              <a16:creationId xmlns:a16="http://schemas.microsoft.com/office/drawing/2014/main" id="{B32BA1EA-CA51-4097-B080-E585BB194D1A}"/>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D11BED0-D73B-47D0-8032-E9F5259DD6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51E53E9-6BF4-4A4F-9C20-131E16AE53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BB1F43D-9D8C-4AAE-9169-86D3671170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480B208-C374-4CD7-823D-DA23B55D03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E379DA8-BF4E-4F08-B95F-DEB3C537FB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39878</xdr:rowOff>
    </xdr:from>
    <xdr:to>
      <xdr:col>24</xdr:col>
      <xdr:colOff>114300</xdr:colOff>
      <xdr:row>80</xdr:row>
      <xdr:rowOff>141478</xdr:rowOff>
    </xdr:to>
    <xdr:sp macro="" textlink="">
      <xdr:nvSpPr>
        <xdr:cNvPr id="296" name="楕円 295">
          <a:extLst>
            <a:ext uri="{FF2B5EF4-FFF2-40B4-BE49-F238E27FC236}">
              <a16:creationId xmlns:a16="http://schemas.microsoft.com/office/drawing/2014/main" id="{59ACCE26-058D-471B-907C-AFC65C6A869C}"/>
            </a:ext>
          </a:extLst>
        </xdr:cNvPr>
        <xdr:cNvSpPr/>
      </xdr:nvSpPr>
      <xdr:spPr>
        <a:xfrm>
          <a:off x="4584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62755</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85A9F7A2-61BE-4B2B-B8AD-FFD0E49603BF}"/>
            </a:ext>
          </a:extLst>
        </xdr:cNvPr>
        <xdr:cNvSpPr txBox="1"/>
      </xdr:nvSpPr>
      <xdr:spPr>
        <a:xfrm>
          <a:off x="4673600" y="1360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163322</xdr:rowOff>
    </xdr:from>
    <xdr:to>
      <xdr:col>20</xdr:col>
      <xdr:colOff>38100</xdr:colOff>
      <xdr:row>80</xdr:row>
      <xdr:rowOff>93472</xdr:rowOff>
    </xdr:to>
    <xdr:sp macro="" textlink="">
      <xdr:nvSpPr>
        <xdr:cNvPr id="298" name="楕円 297">
          <a:extLst>
            <a:ext uri="{FF2B5EF4-FFF2-40B4-BE49-F238E27FC236}">
              <a16:creationId xmlns:a16="http://schemas.microsoft.com/office/drawing/2014/main" id="{5FE8700B-89A3-41F4-8495-583CFEA9D8DC}"/>
            </a:ext>
          </a:extLst>
        </xdr:cNvPr>
        <xdr:cNvSpPr/>
      </xdr:nvSpPr>
      <xdr:spPr>
        <a:xfrm>
          <a:off x="3746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90678</xdr:rowOff>
    </xdr:to>
    <xdr:cxnSp macro="">
      <xdr:nvCxnSpPr>
        <xdr:cNvPr id="299" name="直線コネクタ 298">
          <a:extLst>
            <a:ext uri="{FF2B5EF4-FFF2-40B4-BE49-F238E27FC236}">
              <a16:creationId xmlns:a16="http://schemas.microsoft.com/office/drawing/2014/main" id="{52AEC6C5-ED11-41CF-864F-E39DACD80B34}"/>
            </a:ext>
          </a:extLst>
        </xdr:cNvPr>
        <xdr:cNvCxnSpPr/>
      </xdr:nvCxnSpPr>
      <xdr:spPr>
        <a:xfrm>
          <a:off x="3797300" y="137586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115315</xdr:rowOff>
    </xdr:from>
    <xdr:to>
      <xdr:col>15</xdr:col>
      <xdr:colOff>101600</xdr:colOff>
      <xdr:row>80</xdr:row>
      <xdr:rowOff>45465</xdr:rowOff>
    </xdr:to>
    <xdr:sp macro="" textlink="">
      <xdr:nvSpPr>
        <xdr:cNvPr id="300" name="楕円 299">
          <a:extLst>
            <a:ext uri="{FF2B5EF4-FFF2-40B4-BE49-F238E27FC236}">
              <a16:creationId xmlns:a16="http://schemas.microsoft.com/office/drawing/2014/main" id="{5F4E3AEA-04B6-4223-8EED-4C476A8A52C2}"/>
            </a:ext>
          </a:extLst>
        </xdr:cNvPr>
        <xdr:cNvSpPr/>
      </xdr:nvSpPr>
      <xdr:spPr>
        <a:xfrm>
          <a:off x="2857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166115</xdr:rowOff>
    </xdr:from>
    <xdr:to>
      <xdr:col>19</xdr:col>
      <xdr:colOff>177800</xdr:colOff>
      <xdr:row>80</xdr:row>
      <xdr:rowOff>42672</xdr:rowOff>
    </xdr:to>
    <xdr:cxnSp macro="">
      <xdr:nvCxnSpPr>
        <xdr:cNvPr id="301" name="直線コネクタ 300">
          <a:extLst>
            <a:ext uri="{FF2B5EF4-FFF2-40B4-BE49-F238E27FC236}">
              <a16:creationId xmlns:a16="http://schemas.microsoft.com/office/drawing/2014/main" id="{C55C6929-F856-4A99-9BFC-523C668E9B5E}"/>
            </a:ext>
          </a:extLst>
        </xdr:cNvPr>
        <xdr:cNvCxnSpPr/>
      </xdr:nvCxnSpPr>
      <xdr:spPr>
        <a:xfrm>
          <a:off x="2908300" y="1371066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65024</xdr:rowOff>
    </xdr:from>
    <xdr:to>
      <xdr:col>10</xdr:col>
      <xdr:colOff>165100</xdr:colOff>
      <xdr:row>79</xdr:row>
      <xdr:rowOff>166624</xdr:rowOff>
    </xdr:to>
    <xdr:sp macro="" textlink="">
      <xdr:nvSpPr>
        <xdr:cNvPr id="302" name="楕円 301">
          <a:extLst>
            <a:ext uri="{FF2B5EF4-FFF2-40B4-BE49-F238E27FC236}">
              <a16:creationId xmlns:a16="http://schemas.microsoft.com/office/drawing/2014/main" id="{BB762326-B4CE-45AF-8C2C-215CD418946A}"/>
            </a:ext>
          </a:extLst>
        </xdr:cNvPr>
        <xdr:cNvSpPr/>
      </xdr:nvSpPr>
      <xdr:spPr>
        <a:xfrm>
          <a:off x="1968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115824</xdr:rowOff>
    </xdr:from>
    <xdr:to>
      <xdr:col>15</xdr:col>
      <xdr:colOff>50800</xdr:colOff>
      <xdr:row>79</xdr:row>
      <xdr:rowOff>166115</xdr:rowOff>
    </xdr:to>
    <xdr:cxnSp macro="">
      <xdr:nvCxnSpPr>
        <xdr:cNvPr id="303" name="直線コネクタ 302">
          <a:extLst>
            <a:ext uri="{FF2B5EF4-FFF2-40B4-BE49-F238E27FC236}">
              <a16:creationId xmlns:a16="http://schemas.microsoft.com/office/drawing/2014/main" id="{626DBB4E-83BA-4C76-AADB-C3522A6C0BCA}"/>
            </a:ext>
          </a:extLst>
        </xdr:cNvPr>
        <xdr:cNvCxnSpPr/>
      </xdr:nvCxnSpPr>
      <xdr:spPr>
        <a:xfrm>
          <a:off x="2019300" y="136603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xdr:rowOff>
    </xdr:from>
    <xdr:to>
      <xdr:col>6</xdr:col>
      <xdr:colOff>38100</xdr:colOff>
      <xdr:row>79</xdr:row>
      <xdr:rowOff>118618</xdr:rowOff>
    </xdr:to>
    <xdr:sp macro="" textlink="">
      <xdr:nvSpPr>
        <xdr:cNvPr id="304" name="楕円 303">
          <a:extLst>
            <a:ext uri="{FF2B5EF4-FFF2-40B4-BE49-F238E27FC236}">
              <a16:creationId xmlns:a16="http://schemas.microsoft.com/office/drawing/2014/main" id="{B6684F44-7BF3-4959-BE5E-E6CBA02D7A4B}"/>
            </a:ext>
          </a:extLst>
        </xdr:cNvPr>
        <xdr:cNvSpPr/>
      </xdr:nvSpPr>
      <xdr:spPr>
        <a:xfrm>
          <a:off x="1079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67818</xdr:rowOff>
    </xdr:from>
    <xdr:to>
      <xdr:col>10</xdr:col>
      <xdr:colOff>114300</xdr:colOff>
      <xdr:row>79</xdr:row>
      <xdr:rowOff>115824</xdr:rowOff>
    </xdr:to>
    <xdr:cxnSp macro="">
      <xdr:nvCxnSpPr>
        <xdr:cNvPr id="305" name="直線コネクタ 304">
          <a:extLst>
            <a:ext uri="{FF2B5EF4-FFF2-40B4-BE49-F238E27FC236}">
              <a16:creationId xmlns:a16="http://schemas.microsoft.com/office/drawing/2014/main" id="{C6C96FC4-E5F7-487B-AFC6-37EC25BD3FB8}"/>
            </a:ext>
          </a:extLst>
        </xdr:cNvPr>
        <xdr:cNvCxnSpPr/>
      </xdr:nvCxnSpPr>
      <xdr:spPr>
        <a:xfrm>
          <a:off x="1130300" y="13612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306" name="n_1aveValue【福祉施設】&#10;有形固定資産減価償却率">
          <a:extLst>
            <a:ext uri="{FF2B5EF4-FFF2-40B4-BE49-F238E27FC236}">
              <a16:creationId xmlns:a16="http://schemas.microsoft.com/office/drawing/2014/main" id="{3D448CF7-A49F-445F-A55E-9B8EBAE23A6D}"/>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07" name="n_2aveValue【福祉施設】&#10;有形固定資産減価償却率">
          <a:extLst>
            <a:ext uri="{FF2B5EF4-FFF2-40B4-BE49-F238E27FC236}">
              <a16:creationId xmlns:a16="http://schemas.microsoft.com/office/drawing/2014/main" id="{36630446-68EC-4160-A72A-CB2F95627FD1}"/>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308" name="n_3aveValue【福祉施設】&#10;有形固定資産減価償却率">
          <a:extLst>
            <a:ext uri="{FF2B5EF4-FFF2-40B4-BE49-F238E27FC236}">
              <a16:creationId xmlns:a16="http://schemas.microsoft.com/office/drawing/2014/main" id="{396491A9-5E90-4FE7-BE27-DCF3B9F85687}"/>
            </a:ext>
          </a:extLst>
        </xdr:cNvPr>
        <xdr:cNvSpPr txBox="1"/>
      </xdr:nvSpPr>
      <xdr:spPr>
        <a:xfrm>
          <a:off x="1816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2303</xdr:rowOff>
    </xdr:from>
    <xdr:ext cx="405111" cy="259045"/>
    <xdr:sp macro="" textlink="">
      <xdr:nvSpPr>
        <xdr:cNvPr id="309" name="n_4aveValue【福祉施設】&#10;有形固定資産減価償却率">
          <a:extLst>
            <a:ext uri="{FF2B5EF4-FFF2-40B4-BE49-F238E27FC236}">
              <a16:creationId xmlns:a16="http://schemas.microsoft.com/office/drawing/2014/main" id="{A4222BDC-239F-4FE6-AD53-29713E189BFA}"/>
            </a:ext>
          </a:extLst>
        </xdr:cNvPr>
        <xdr:cNvSpPr txBox="1"/>
      </xdr:nvSpPr>
      <xdr:spPr>
        <a:xfrm>
          <a:off x="927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109999</xdr:rowOff>
    </xdr:from>
    <xdr:ext cx="405111" cy="259045"/>
    <xdr:sp macro="" textlink="">
      <xdr:nvSpPr>
        <xdr:cNvPr id="310" name="n_1mainValue【福祉施設】&#10;有形固定資産減価償却率">
          <a:extLst>
            <a:ext uri="{FF2B5EF4-FFF2-40B4-BE49-F238E27FC236}">
              <a16:creationId xmlns:a16="http://schemas.microsoft.com/office/drawing/2014/main" id="{8AD6E92E-E700-4B3D-9BD2-69311C09EA77}"/>
            </a:ext>
          </a:extLst>
        </xdr:cNvPr>
        <xdr:cNvSpPr txBox="1"/>
      </xdr:nvSpPr>
      <xdr:spPr>
        <a:xfrm>
          <a:off x="35820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61992</xdr:rowOff>
    </xdr:from>
    <xdr:ext cx="405111" cy="259045"/>
    <xdr:sp macro="" textlink="">
      <xdr:nvSpPr>
        <xdr:cNvPr id="311" name="n_2mainValue【福祉施設】&#10;有形固定資産減価償却率">
          <a:extLst>
            <a:ext uri="{FF2B5EF4-FFF2-40B4-BE49-F238E27FC236}">
              <a16:creationId xmlns:a16="http://schemas.microsoft.com/office/drawing/2014/main" id="{DF1A9FD3-2523-40E4-A052-7C14CFCB65D5}"/>
            </a:ext>
          </a:extLst>
        </xdr:cNvPr>
        <xdr:cNvSpPr txBox="1"/>
      </xdr:nvSpPr>
      <xdr:spPr>
        <a:xfrm>
          <a:off x="2705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11701</xdr:rowOff>
    </xdr:from>
    <xdr:ext cx="405111" cy="259045"/>
    <xdr:sp macro="" textlink="">
      <xdr:nvSpPr>
        <xdr:cNvPr id="312" name="n_3mainValue【福祉施設】&#10;有形固定資産減価償却率">
          <a:extLst>
            <a:ext uri="{FF2B5EF4-FFF2-40B4-BE49-F238E27FC236}">
              <a16:creationId xmlns:a16="http://schemas.microsoft.com/office/drawing/2014/main" id="{F090A5E2-6DAD-437C-B658-5E38C7EA199B}"/>
            </a:ext>
          </a:extLst>
        </xdr:cNvPr>
        <xdr:cNvSpPr txBox="1"/>
      </xdr:nvSpPr>
      <xdr:spPr>
        <a:xfrm>
          <a:off x="1816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135145</xdr:rowOff>
    </xdr:from>
    <xdr:ext cx="405111" cy="259045"/>
    <xdr:sp macro="" textlink="">
      <xdr:nvSpPr>
        <xdr:cNvPr id="313" name="n_4mainValue【福祉施設】&#10;有形固定資産減価償却率">
          <a:extLst>
            <a:ext uri="{FF2B5EF4-FFF2-40B4-BE49-F238E27FC236}">
              <a16:creationId xmlns:a16="http://schemas.microsoft.com/office/drawing/2014/main" id="{4CC6E42F-4EE1-4120-82FA-0ED88B7164AC}"/>
            </a:ext>
          </a:extLst>
        </xdr:cNvPr>
        <xdr:cNvSpPr txBox="1"/>
      </xdr:nvSpPr>
      <xdr:spPr>
        <a:xfrm>
          <a:off x="927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D7458AE-4706-488B-B71F-5A768FA169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69D551C0-253A-433D-95BA-F241C301A7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86309485-5E52-4678-85A7-207ECC4FDB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634C72C-ED9F-4324-B090-88F59008E4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940506F1-CFA6-4DC0-A938-D22717481A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97DF1E21-4816-4A83-BD89-987D548891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EBA414DB-09BC-42EA-83E4-E8E14C4A73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451E6314-2291-4E1A-96C2-D464009821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A9E9AEF3-F339-48B8-976C-685484C15F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9F801EE0-0C42-46FA-8DF0-F31E0D00DD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090E99F4-15A1-4A5C-911B-DE11974649E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0C34E3DB-E77E-45B0-9958-D32ACF89702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6F91F14A-6351-4E26-AB99-B910E3B3E5D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B19E7E54-17CC-4048-ABDD-6CC90BCC729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EC7D3A79-5E9A-455D-AD4F-C00935A0804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F7B0068C-EB06-48E7-B268-434F5C62DF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13F3D755-9113-4D8F-8611-217AC177AE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9812ADEB-490A-4042-B2C1-8BE52D76AD2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D7750895-CB30-4FB2-B430-00B455FFDA5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40667623-3B74-49E7-BA3B-3D42EB54A8F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BB4BB414-604F-4601-ADEA-593A7F9C6E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BF7BE24A-89AE-472A-BDCC-D3DE486CEC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884F269-1A3A-460B-9C71-A0D10B9D04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3A5124C6-D948-4F9D-85E0-8A43E2EAEA83}"/>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91BDCA27-5C94-4E05-AF05-3836A18441D3}"/>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395EF0F4-20D9-4434-B18B-17FB5E31B6B1}"/>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98B637C8-A4D0-4E0E-AD8A-08E8CFE30154}"/>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6FFF9872-C5F6-482A-8445-9E760188A7A6}"/>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60AF5C5B-7D64-427D-9D40-5AB759D92946}"/>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CA55F496-AA9C-47C1-A310-438019DAFC75}"/>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D5073861-BDE8-40DB-A5B5-32116D2B34FE}"/>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153670</xdr:rowOff>
    </xdr:from>
    <xdr:to>
      <xdr:col>46</xdr:col>
      <xdr:colOff>38100</xdr:colOff>
      <xdr:row>85</xdr:row>
      <xdr:rowOff>83820</xdr:rowOff>
    </xdr:to>
    <xdr:sp macro="" textlink="">
      <xdr:nvSpPr>
        <xdr:cNvPr id="345" name="フローチャート: 判断 344">
          <a:extLst>
            <a:ext uri="{FF2B5EF4-FFF2-40B4-BE49-F238E27FC236}">
              <a16:creationId xmlns:a16="http://schemas.microsoft.com/office/drawing/2014/main" id="{B4159A7B-E801-446D-A01E-1532B6BDC085}"/>
            </a:ext>
          </a:extLst>
        </xdr:cNvPr>
        <xdr:cNvSpPr/>
      </xdr:nvSpPr>
      <xdr:spPr>
        <a:xfrm>
          <a:off x="8699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7620</xdr:rowOff>
    </xdr:from>
    <xdr:to>
      <xdr:col>41</xdr:col>
      <xdr:colOff>101600</xdr:colOff>
      <xdr:row>85</xdr:row>
      <xdr:rowOff>109220</xdr:rowOff>
    </xdr:to>
    <xdr:sp macro="" textlink="">
      <xdr:nvSpPr>
        <xdr:cNvPr id="346" name="フローチャート: 判断 345">
          <a:extLst>
            <a:ext uri="{FF2B5EF4-FFF2-40B4-BE49-F238E27FC236}">
              <a16:creationId xmlns:a16="http://schemas.microsoft.com/office/drawing/2014/main" id="{9E0E87D1-0CFF-493C-8C18-66A840DAFD99}"/>
            </a:ext>
          </a:extLst>
        </xdr:cNvPr>
        <xdr:cNvSpPr/>
      </xdr:nvSpPr>
      <xdr:spPr>
        <a:xfrm>
          <a:off x="7810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47" name="フローチャート: 判断 346">
          <a:extLst>
            <a:ext uri="{FF2B5EF4-FFF2-40B4-BE49-F238E27FC236}">
              <a16:creationId xmlns:a16="http://schemas.microsoft.com/office/drawing/2014/main" id="{28CBDAE5-2B60-4A99-AA6D-410676CBAC01}"/>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AE0DB904-0F0D-4334-9423-2A503D45D5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A1FBBCB-C8B4-46EE-BB3F-69878C7273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C266632-5995-4D13-ACE8-5C0B892DCD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3B06DD-9C45-4949-9712-959CC87972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0324867-06D4-4F6E-94D2-4434C03B79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54611</xdr:rowOff>
    </xdr:from>
    <xdr:to>
      <xdr:col>55</xdr:col>
      <xdr:colOff>50800</xdr:colOff>
      <xdr:row>84</xdr:row>
      <xdr:rowOff>156211</xdr:rowOff>
    </xdr:to>
    <xdr:sp macro="" textlink="">
      <xdr:nvSpPr>
        <xdr:cNvPr id="353" name="楕円 352">
          <a:extLst>
            <a:ext uri="{FF2B5EF4-FFF2-40B4-BE49-F238E27FC236}">
              <a16:creationId xmlns:a16="http://schemas.microsoft.com/office/drawing/2014/main" id="{2C3C786C-EE0F-4941-B774-8DCF048DD913}"/>
            </a:ext>
          </a:extLst>
        </xdr:cNvPr>
        <xdr:cNvSpPr/>
      </xdr:nvSpPr>
      <xdr:spPr>
        <a:xfrm>
          <a:off x="104267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33038</xdr:rowOff>
    </xdr:from>
    <xdr:ext cx="469744" cy="259045"/>
    <xdr:sp macro="" textlink="">
      <xdr:nvSpPr>
        <xdr:cNvPr id="354" name="【福祉施設】&#10;一人当たり面積該当値テキスト">
          <a:extLst>
            <a:ext uri="{FF2B5EF4-FFF2-40B4-BE49-F238E27FC236}">
              <a16:creationId xmlns:a16="http://schemas.microsoft.com/office/drawing/2014/main" id="{C8A4BB55-3058-4877-B357-8E6D25EC706F}"/>
            </a:ext>
          </a:extLst>
        </xdr:cNvPr>
        <xdr:cNvSpPr txBox="1"/>
      </xdr:nvSpPr>
      <xdr:spPr>
        <a:xfrm>
          <a:off x="10515600"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64770</xdr:rowOff>
    </xdr:from>
    <xdr:to>
      <xdr:col>50</xdr:col>
      <xdr:colOff>165100</xdr:colOff>
      <xdr:row>84</xdr:row>
      <xdr:rowOff>166370</xdr:rowOff>
    </xdr:to>
    <xdr:sp macro="" textlink="">
      <xdr:nvSpPr>
        <xdr:cNvPr id="355" name="楕円 354">
          <a:extLst>
            <a:ext uri="{FF2B5EF4-FFF2-40B4-BE49-F238E27FC236}">
              <a16:creationId xmlns:a16="http://schemas.microsoft.com/office/drawing/2014/main" id="{49D9CB80-36EE-4E96-A48D-BA87E0B86F3D}"/>
            </a:ext>
          </a:extLst>
        </xdr:cNvPr>
        <xdr:cNvSpPr/>
      </xdr:nvSpPr>
      <xdr:spPr>
        <a:xfrm>
          <a:off x="95885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105411</xdr:rowOff>
    </xdr:from>
    <xdr:to>
      <xdr:col>55</xdr:col>
      <xdr:colOff>0</xdr:colOff>
      <xdr:row>84</xdr:row>
      <xdr:rowOff>115570</xdr:rowOff>
    </xdr:to>
    <xdr:cxnSp macro="">
      <xdr:nvCxnSpPr>
        <xdr:cNvPr id="356" name="直線コネクタ 355">
          <a:extLst>
            <a:ext uri="{FF2B5EF4-FFF2-40B4-BE49-F238E27FC236}">
              <a16:creationId xmlns:a16="http://schemas.microsoft.com/office/drawing/2014/main" id="{1447AF2A-1CB3-47D8-AC1D-D85794A6A205}"/>
            </a:ext>
          </a:extLst>
        </xdr:cNvPr>
        <xdr:cNvCxnSpPr/>
      </xdr:nvCxnSpPr>
      <xdr:spPr>
        <a:xfrm flipV="1">
          <a:off x="9639300" y="145072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76200</xdr:rowOff>
    </xdr:from>
    <xdr:to>
      <xdr:col>46</xdr:col>
      <xdr:colOff>38100</xdr:colOff>
      <xdr:row>85</xdr:row>
      <xdr:rowOff>6350</xdr:rowOff>
    </xdr:to>
    <xdr:sp macro="" textlink="">
      <xdr:nvSpPr>
        <xdr:cNvPr id="357" name="楕円 356">
          <a:extLst>
            <a:ext uri="{FF2B5EF4-FFF2-40B4-BE49-F238E27FC236}">
              <a16:creationId xmlns:a16="http://schemas.microsoft.com/office/drawing/2014/main" id="{B0474288-DF3C-43AA-B6F1-2DA440929D17}"/>
            </a:ext>
          </a:extLst>
        </xdr:cNvPr>
        <xdr:cNvSpPr/>
      </xdr:nvSpPr>
      <xdr:spPr>
        <a:xfrm>
          <a:off x="8699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115570</xdr:rowOff>
    </xdr:from>
    <xdr:to>
      <xdr:col>50</xdr:col>
      <xdr:colOff>114300</xdr:colOff>
      <xdr:row>84</xdr:row>
      <xdr:rowOff>127000</xdr:rowOff>
    </xdr:to>
    <xdr:cxnSp macro="">
      <xdr:nvCxnSpPr>
        <xdr:cNvPr id="358" name="直線コネクタ 357">
          <a:extLst>
            <a:ext uri="{FF2B5EF4-FFF2-40B4-BE49-F238E27FC236}">
              <a16:creationId xmlns:a16="http://schemas.microsoft.com/office/drawing/2014/main" id="{4CB18BE6-D82D-430A-A518-A9A8D7E5D333}"/>
            </a:ext>
          </a:extLst>
        </xdr:cNvPr>
        <xdr:cNvCxnSpPr/>
      </xdr:nvCxnSpPr>
      <xdr:spPr>
        <a:xfrm flipV="1">
          <a:off x="8750300" y="14517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87630</xdr:rowOff>
    </xdr:from>
    <xdr:to>
      <xdr:col>41</xdr:col>
      <xdr:colOff>101600</xdr:colOff>
      <xdr:row>85</xdr:row>
      <xdr:rowOff>17780</xdr:rowOff>
    </xdr:to>
    <xdr:sp macro="" textlink="">
      <xdr:nvSpPr>
        <xdr:cNvPr id="359" name="楕円 358">
          <a:extLst>
            <a:ext uri="{FF2B5EF4-FFF2-40B4-BE49-F238E27FC236}">
              <a16:creationId xmlns:a16="http://schemas.microsoft.com/office/drawing/2014/main" id="{72FD8CFC-C9F0-46B9-820C-504FC0B14C0E}"/>
            </a:ext>
          </a:extLst>
        </xdr:cNvPr>
        <xdr:cNvSpPr/>
      </xdr:nvSpPr>
      <xdr:spPr>
        <a:xfrm>
          <a:off x="7810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127000</xdr:rowOff>
    </xdr:from>
    <xdr:to>
      <xdr:col>45</xdr:col>
      <xdr:colOff>177800</xdr:colOff>
      <xdr:row>84</xdr:row>
      <xdr:rowOff>138430</xdr:rowOff>
    </xdr:to>
    <xdr:cxnSp macro="">
      <xdr:nvCxnSpPr>
        <xdr:cNvPr id="360" name="直線コネクタ 359">
          <a:extLst>
            <a:ext uri="{FF2B5EF4-FFF2-40B4-BE49-F238E27FC236}">
              <a16:creationId xmlns:a16="http://schemas.microsoft.com/office/drawing/2014/main" id="{BD688DB9-8C49-4752-BF20-877A3F756FC0}"/>
            </a:ext>
          </a:extLst>
        </xdr:cNvPr>
        <xdr:cNvCxnSpPr/>
      </xdr:nvCxnSpPr>
      <xdr:spPr>
        <a:xfrm flipV="1">
          <a:off x="7861300" y="14528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95250</xdr:rowOff>
    </xdr:from>
    <xdr:to>
      <xdr:col>36</xdr:col>
      <xdr:colOff>165100</xdr:colOff>
      <xdr:row>85</xdr:row>
      <xdr:rowOff>25400</xdr:rowOff>
    </xdr:to>
    <xdr:sp macro="" textlink="">
      <xdr:nvSpPr>
        <xdr:cNvPr id="361" name="楕円 360">
          <a:extLst>
            <a:ext uri="{FF2B5EF4-FFF2-40B4-BE49-F238E27FC236}">
              <a16:creationId xmlns:a16="http://schemas.microsoft.com/office/drawing/2014/main" id="{FDA9C7F3-1F85-41DB-B078-74B976CC4E02}"/>
            </a:ext>
          </a:extLst>
        </xdr:cNvPr>
        <xdr:cNvSpPr/>
      </xdr:nvSpPr>
      <xdr:spPr>
        <a:xfrm>
          <a:off x="69215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138430</xdr:rowOff>
    </xdr:from>
    <xdr:to>
      <xdr:col>41</xdr:col>
      <xdr:colOff>50800</xdr:colOff>
      <xdr:row>84</xdr:row>
      <xdr:rowOff>146050</xdr:rowOff>
    </xdr:to>
    <xdr:cxnSp macro="">
      <xdr:nvCxnSpPr>
        <xdr:cNvPr id="362" name="直線コネクタ 361">
          <a:extLst>
            <a:ext uri="{FF2B5EF4-FFF2-40B4-BE49-F238E27FC236}">
              <a16:creationId xmlns:a16="http://schemas.microsoft.com/office/drawing/2014/main" id="{D18EE693-E778-440A-8FB7-37F1DE7B3C6E}"/>
            </a:ext>
          </a:extLst>
        </xdr:cNvPr>
        <xdr:cNvCxnSpPr/>
      </xdr:nvCxnSpPr>
      <xdr:spPr>
        <a:xfrm flipV="1">
          <a:off x="6972300" y="14540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EB25EA08-81F5-4B8E-9E38-C3D9D996D9FE}"/>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74947</xdr:rowOff>
    </xdr:from>
    <xdr:ext cx="469744" cy="259045"/>
    <xdr:sp macro="" textlink="">
      <xdr:nvSpPr>
        <xdr:cNvPr id="364" name="n_2aveValue【福祉施設】&#10;一人当たり面積">
          <a:extLst>
            <a:ext uri="{FF2B5EF4-FFF2-40B4-BE49-F238E27FC236}">
              <a16:creationId xmlns:a16="http://schemas.microsoft.com/office/drawing/2014/main" id="{5790AECA-C2F5-45A8-8E04-ACA28C7EF7D8}"/>
            </a:ext>
          </a:extLst>
        </xdr:cNvPr>
        <xdr:cNvSpPr txBox="1"/>
      </xdr:nvSpPr>
      <xdr:spPr>
        <a:xfrm>
          <a:off x="85154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100347</xdr:rowOff>
    </xdr:from>
    <xdr:ext cx="469744" cy="259045"/>
    <xdr:sp macro="" textlink="">
      <xdr:nvSpPr>
        <xdr:cNvPr id="365" name="n_3aveValue【福祉施設】&#10;一人当たり面積">
          <a:extLst>
            <a:ext uri="{FF2B5EF4-FFF2-40B4-BE49-F238E27FC236}">
              <a16:creationId xmlns:a16="http://schemas.microsoft.com/office/drawing/2014/main" id="{3610CF3F-77B0-4B37-9EF1-2F5369E20C6C}"/>
            </a:ext>
          </a:extLst>
        </xdr:cNvPr>
        <xdr:cNvSpPr txBox="1"/>
      </xdr:nvSpPr>
      <xdr:spPr>
        <a:xfrm>
          <a:off x="7626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366" name="n_4aveValue【福祉施設】&#10;一人当たり面積">
          <a:extLst>
            <a:ext uri="{FF2B5EF4-FFF2-40B4-BE49-F238E27FC236}">
              <a16:creationId xmlns:a16="http://schemas.microsoft.com/office/drawing/2014/main" id="{BFF2E10C-1C31-4663-8976-BD96E656A434}"/>
            </a:ext>
          </a:extLst>
        </xdr:cNvPr>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157497</xdr:rowOff>
    </xdr:from>
    <xdr:ext cx="469744" cy="259045"/>
    <xdr:sp macro="" textlink="">
      <xdr:nvSpPr>
        <xdr:cNvPr id="367" name="n_1mainValue【福祉施設】&#10;一人当たり面積">
          <a:extLst>
            <a:ext uri="{FF2B5EF4-FFF2-40B4-BE49-F238E27FC236}">
              <a16:creationId xmlns:a16="http://schemas.microsoft.com/office/drawing/2014/main" id="{FFBCA63B-6AE5-4F76-9328-CD9074AFCCF7}"/>
            </a:ext>
          </a:extLst>
        </xdr:cNvPr>
        <xdr:cNvSpPr txBox="1"/>
      </xdr:nvSpPr>
      <xdr:spPr>
        <a:xfrm>
          <a:off x="9391727"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22877</xdr:rowOff>
    </xdr:from>
    <xdr:ext cx="469744" cy="259045"/>
    <xdr:sp macro="" textlink="">
      <xdr:nvSpPr>
        <xdr:cNvPr id="368" name="n_2mainValue【福祉施設】&#10;一人当たり面積">
          <a:extLst>
            <a:ext uri="{FF2B5EF4-FFF2-40B4-BE49-F238E27FC236}">
              <a16:creationId xmlns:a16="http://schemas.microsoft.com/office/drawing/2014/main" id="{49099E3B-FEA5-43AC-A20D-1775FE3E6A94}"/>
            </a:ext>
          </a:extLst>
        </xdr:cNvPr>
        <xdr:cNvSpPr txBox="1"/>
      </xdr:nvSpPr>
      <xdr:spPr>
        <a:xfrm>
          <a:off x="8515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34307</xdr:rowOff>
    </xdr:from>
    <xdr:ext cx="469744" cy="259045"/>
    <xdr:sp macro="" textlink="">
      <xdr:nvSpPr>
        <xdr:cNvPr id="369" name="n_3mainValue【福祉施設】&#10;一人当たり面積">
          <a:extLst>
            <a:ext uri="{FF2B5EF4-FFF2-40B4-BE49-F238E27FC236}">
              <a16:creationId xmlns:a16="http://schemas.microsoft.com/office/drawing/2014/main" id="{C59D55EC-A8DD-4574-B3CE-BB997ED3E7B8}"/>
            </a:ext>
          </a:extLst>
        </xdr:cNvPr>
        <xdr:cNvSpPr txBox="1"/>
      </xdr:nvSpPr>
      <xdr:spPr>
        <a:xfrm>
          <a:off x="7626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41927</xdr:rowOff>
    </xdr:from>
    <xdr:ext cx="469744" cy="259045"/>
    <xdr:sp macro="" textlink="">
      <xdr:nvSpPr>
        <xdr:cNvPr id="370" name="n_4mainValue【福祉施設】&#10;一人当たり面積">
          <a:extLst>
            <a:ext uri="{FF2B5EF4-FFF2-40B4-BE49-F238E27FC236}">
              <a16:creationId xmlns:a16="http://schemas.microsoft.com/office/drawing/2014/main" id="{BAF138E4-F9ED-4850-8A2A-6E294B672A38}"/>
            </a:ext>
          </a:extLst>
        </xdr:cNvPr>
        <xdr:cNvSpPr txBox="1"/>
      </xdr:nvSpPr>
      <xdr:spPr>
        <a:xfrm>
          <a:off x="6737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D4B4C2B7-FB2F-4CB7-9320-19F588F1C1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F1FF92E-AE79-4113-AFD0-C0AA3D946D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DB1F87D9-AD45-400B-A900-761CDC2CFC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C7DCD4A3-C7CE-4B84-A401-0963B2B1E8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CB16954A-FCCB-41C5-938D-AB1DD6384F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4E9CC4D-C872-465F-B91F-5E3AD22741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6779812F-E166-4B40-A5FC-CAF22441F8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89EC23E0-CE41-4669-B443-1641403475F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F9ACF18-7B77-4AC2-B184-33CEDB4B385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1555C498-C89D-43FB-A2E9-2BF6602A31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90B82E53-9A2A-4BFF-8B53-60218F694F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2" name="直線コネクタ 381">
          <a:extLst>
            <a:ext uri="{FF2B5EF4-FFF2-40B4-BE49-F238E27FC236}">
              <a16:creationId xmlns:a16="http://schemas.microsoft.com/office/drawing/2014/main" id="{45BD4EF6-6C45-4B11-B830-768955D54E2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3" name="テキスト ボックス 382">
          <a:extLst>
            <a:ext uri="{FF2B5EF4-FFF2-40B4-BE49-F238E27FC236}">
              <a16:creationId xmlns:a16="http://schemas.microsoft.com/office/drawing/2014/main" id="{9E1FAE15-31FB-4E08-AAE5-28F0C045DE4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4" name="直線コネクタ 383">
          <a:extLst>
            <a:ext uri="{FF2B5EF4-FFF2-40B4-BE49-F238E27FC236}">
              <a16:creationId xmlns:a16="http://schemas.microsoft.com/office/drawing/2014/main" id="{F7754B86-8E4B-4D77-8A9A-70920D042B9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5" name="テキスト ボックス 384">
          <a:extLst>
            <a:ext uri="{FF2B5EF4-FFF2-40B4-BE49-F238E27FC236}">
              <a16:creationId xmlns:a16="http://schemas.microsoft.com/office/drawing/2014/main" id="{752DECFC-3241-4906-AF2F-0D8C4FC525B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6" name="直線コネクタ 385">
          <a:extLst>
            <a:ext uri="{FF2B5EF4-FFF2-40B4-BE49-F238E27FC236}">
              <a16:creationId xmlns:a16="http://schemas.microsoft.com/office/drawing/2014/main" id="{E9DE6105-185C-41E8-A715-D60A15DFD52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7" name="テキスト ボックス 386">
          <a:extLst>
            <a:ext uri="{FF2B5EF4-FFF2-40B4-BE49-F238E27FC236}">
              <a16:creationId xmlns:a16="http://schemas.microsoft.com/office/drawing/2014/main" id="{71E3F3D5-CCBC-4BF3-A39A-4F4FEA053F1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8" name="直線コネクタ 387">
          <a:extLst>
            <a:ext uri="{FF2B5EF4-FFF2-40B4-BE49-F238E27FC236}">
              <a16:creationId xmlns:a16="http://schemas.microsoft.com/office/drawing/2014/main" id="{9B20482D-729A-4DA4-9EDB-BF238F1AFF5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9" name="テキスト ボックス 388">
          <a:extLst>
            <a:ext uri="{FF2B5EF4-FFF2-40B4-BE49-F238E27FC236}">
              <a16:creationId xmlns:a16="http://schemas.microsoft.com/office/drawing/2014/main" id="{01D1F5C7-C36A-4948-9AFC-2BEC15CC481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440FAB19-ADF5-428E-8C42-33B477F66F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1" name="テキスト ボックス 390">
          <a:extLst>
            <a:ext uri="{FF2B5EF4-FFF2-40B4-BE49-F238E27FC236}">
              <a16:creationId xmlns:a16="http://schemas.microsoft.com/office/drawing/2014/main" id="{4A2CD8B6-87D9-487F-937A-EB09AB046F2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a:extLst>
            <a:ext uri="{FF2B5EF4-FFF2-40B4-BE49-F238E27FC236}">
              <a16:creationId xmlns:a16="http://schemas.microsoft.com/office/drawing/2014/main" id="{6672F08F-C8B5-43E6-9377-B8B5CD69AD0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393" name="直線コネクタ 392">
          <a:extLst>
            <a:ext uri="{FF2B5EF4-FFF2-40B4-BE49-F238E27FC236}">
              <a16:creationId xmlns:a16="http://schemas.microsoft.com/office/drawing/2014/main" id="{313D461F-F37B-4BEA-A6CE-F489699704B5}"/>
            </a:ext>
          </a:extLst>
        </xdr:cNvPr>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4" name="【市民会館】&#10;有形固定資産減価償却率最小値テキスト">
          <a:extLst>
            <a:ext uri="{FF2B5EF4-FFF2-40B4-BE49-F238E27FC236}">
              <a16:creationId xmlns:a16="http://schemas.microsoft.com/office/drawing/2014/main" id="{7634A9C7-5439-40A6-A14E-87357DAE6F0A}"/>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5" name="直線コネクタ 394">
          <a:extLst>
            <a:ext uri="{FF2B5EF4-FFF2-40B4-BE49-F238E27FC236}">
              <a16:creationId xmlns:a16="http://schemas.microsoft.com/office/drawing/2014/main" id="{1EA671A3-47D7-4170-B609-38A40C2601CB}"/>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396" name="【市民会館】&#10;有形固定資産減価償却率最大値テキスト">
          <a:extLst>
            <a:ext uri="{FF2B5EF4-FFF2-40B4-BE49-F238E27FC236}">
              <a16:creationId xmlns:a16="http://schemas.microsoft.com/office/drawing/2014/main" id="{268CC411-1C9C-474A-A199-AF6CB13A1352}"/>
            </a:ext>
          </a:extLst>
        </xdr:cNvPr>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397" name="直線コネクタ 396">
          <a:extLst>
            <a:ext uri="{FF2B5EF4-FFF2-40B4-BE49-F238E27FC236}">
              <a16:creationId xmlns:a16="http://schemas.microsoft.com/office/drawing/2014/main" id="{A5D71537-6883-476B-A81D-5BE3682EC067}"/>
            </a:ext>
          </a:extLst>
        </xdr:cNvPr>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49547</xdr:rowOff>
    </xdr:from>
    <xdr:ext cx="405111" cy="259045"/>
    <xdr:sp macro="" textlink="">
      <xdr:nvSpPr>
        <xdr:cNvPr id="398" name="【市民会館】&#10;有形固定資産減価償却率平均値テキスト">
          <a:extLst>
            <a:ext uri="{FF2B5EF4-FFF2-40B4-BE49-F238E27FC236}">
              <a16:creationId xmlns:a16="http://schemas.microsoft.com/office/drawing/2014/main" id="{047149EF-E8F5-4D40-BFE8-92465AFF8B81}"/>
            </a:ext>
          </a:extLst>
        </xdr:cNvPr>
        <xdr:cNvSpPr txBox="1"/>
      </xdr:nvSpPr>
      <xdr:spPr>
        <a:xfrm>
          <a:off x="4673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99" name="フローチャート: 判断 398">
          <a:extLst>
            <a:ext uri="{FF2B5EF4-FFF2-40B4-BE49-F238E27FC236}">
              <a16:creationId xmlns:a16="http://schemas.microsoft.com/office/drawing/2014/main" id="{48B9BE5F-BE2C-4B8C-AD76-E345B4F445D4}"/>
            </a:ext>
          </a:extLst>
        </xdr:cNvPr>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400" name="フローチャート: 判断 399">
          <a:extLst>
            <a:ext uri="{FF2B5EF4-FFF2-40B4-BE49-F238E27FC236}">
              <a16:creationId xmlns:a16="http://schemas.microsoft.com/office/drawing/2014/main" id="{36D73DF3-D693-4053-92E0-04110F33471F}"/>
            </a:ext>
          </a:extLst>
        </xdr:cNvPr>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105411</xdr:rowOff>
    </xdr:from>
    <xdr:to>
      <xdr:col>15</xdr:col>
      <xdr:colOff>101600</xdr:colOff>
      <xdr:row>103</xdr:row>
      <xdr:rowOff>35561</xdr:rowOff>
    </xdr:to>
    <xdr:sp macro="" textlink="">
      <xdr:nvSpPr>
        <xdr:cNvPr id="401" name="フローチャート: 判断 400">
          <a:extLst>
            <a:ext uri="{FF2B5EF4-FFF2-40B4-BE49-F238E27FC236}">
              <a16:creationId xmlns:a16="http://schemas.microsoft.com/office/drawing/2014/main" id="{21BCB0E0-AB39-48D0-8D26-7E0A32BC4A3A}"/>
            </a:ext>
          </a:extLst>
        </xdr:cNvPr>
        <xdr:cNvSpPr/>
      </xdr:nvSpPr>
      <xdr:spPr>
        <a:xfrm>
          <a:off x="2857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27687</xdr:rowOff>
    </xdr:from>
    <xdr:to>
      <xdr:col>10</xdr:col>
      <xdr:colOff>165100</xdr:colOff>
      <xdr:row>102</xdr:row>
      <xdr:rowOff>129287</xdr:rowOff>
    </xdr:to>
    <xdr:sp macro="" textlink="">
      <xdr:nvSpPr>
        <xdr:cNvPr id="402" name="フローチャート: 判断 401">
          <a:extLst>
            <a:ext uri="{FF2B5EF4-FFF2-40B4-BE49-F238E27FC236}">
              <a16:creationId xmlns:a16="http://schemas.microsoft.com/office/drawing/2014/main" id="{26A5772C-80ED-48AB-9294-BEDADE6919F0}"/>
            </a:ext>
          </a:extLst>
        </xdr:cNvPr>
        <xdr:cNvSpPr/>
      </xdr:nvSpPr>
      <xdr:spPr>
        <a:xfrm>
          <a:off x="1968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121413</xdr:rowOff>
    </xdr:from>
    <xdr:to>
      <xdr:col>6</xdr:col>
      <xdr:colOff>38100</xdr:colOff>
      <xdr:row>101</xdr:row>
      <xdr:rowOff>51563</xdr:rowOff>
    </xdr:to>
    <xdr:sp macro="" textlink="">
      <xdr:nvSpPr>
        <xdr:cNvPr id="403" name="フローチャート: 判断 402">
          <a:extLst>
            <a:ext uri="{FF2B5EF4-FFF2-40B4-BE49-F238E27FC236}">
              <a16:creationId xmlns:a16="http://schemas.microsoft.com/office/drawing/2014/main" id="{53A9AB91-C300-4523-81CA-B61203A1B923}"/>
            </a:ext>
          </a:extLst>
        </xdr:cNvPr>
        <xdr:cNvSpPr/>
      </xdr:nvSpPr>
      <xdr:spPr>
        <a:xfrm>
          <a:off x="1079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6340B6A-17B8-4457-8795-D9BBF2E013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2F732B3C-B346-4E8C-9C63-4E55461A2C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D423FE2-9A87-44FE-87AD-61E6A943857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F3D29DB2-0C27-4996-9B53-6ABD7568024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248A25E-1172-4739-AF9C-4C91CB3C683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409" name="楕円 408">
          <a:extLst>
            <a:ext uri="{FF2B5EF4-FFF2-40B4-BE49-F238E27FC236}">
              <a16:creationId xmlns:a16="http://schemas.microsoft.com/office/drawing/2014/main" id="{84CADFE8-5283-4E15-BE71-796BAE281801}"/>
            </a:ext>
          </a:extLst>
        </xdr:cNvPr>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410" name="【市民会館】&#10;有形固定資産減価償却率該当値テキスト">
          <a:extLst>
            <a:ext uri="{FF2B5EF4-FFF2-40B4-BE49-F238E27FC236}">
              <a16:creationId xmlns:a16="http://schemas.microsoft.com/office/drawing/2014/main" id="{DC96D2DF-3E15-45FC-B82F-3B1824539275}"/>
            </a:ext>
          </a:extLst>
        </xdr:cNvPr>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411" name="楕円 410">
          <a:extLst>
            <a:ext uri="{FF2B5EF4-FFF2-40B4-BE49-F238E27FC236}">
              <a16:creationId xmlns:a16="http://schemas.microsoft.com/office/drawing/2014/main" id="{501B8031-2480-428D-ABB4-FA4452E43D16}"/>
            </a:ext>
          </a:extLst>
        </xdr:cNvPr>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41911</xdr:rowOff>
    </xdr:to>
    <xdr:cxnSp macro="">
      <xdr:nvCxnSpPr>
        <xdr:cNvPr id="412" name="直線コネクタ 411">
          <a:extLst>
            <a:ext uri="{FF2B5EF4-FFF2-40B4-BE49-F238E27FC236}">
              <a16:creationId xmlns:a16="http://schemas.microsoft.com/office/drawing/2014/main" id="{AA82C182-682E-41BE-B7FA-62378A1A6A16}"/>
            </a:ext>
          </a:extLst>
        </xdr:cNvPr>
        <xdr:cNvCxnSpPr/>
      </xdr:nvCxnSpPr>
      <xdr:spPr>
        <a:xfrm>
          <a:off x="3797300" y="17655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413" name="楕円 412">
          <a:extLst>
            <a:ext uri="{FF2B5EF4-FFF2-40B4-BE49-F238E27FC236}">
              <a16:creationId xmlns:a16="http://schemas.microsoft.com/office/drawing/2014/main" id="{36C5BB64-D85B-46D9-B515-CEEBE0D8787F}"/>
            </a:ext>
          </a:extLst>
        </xdr:cNvPr>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102</xdr:row>
      <xdr:rowOff>167639</xdr:rowOff>
    </xdr:to>
    <xdr:cxnSp macro="">
      <xdr:nvCxnSpPr>
        <xdr:cNvPr id="414" name="直線コネクタ 413">
          <a:extLst>
            <a:ext uri="{FF2B5EF4-FFF2-40B4-BE49-F238E27FC236}">
              <a16:creationId xmlns:a16="http://schemas.microsoft.com/office/drawing/2014/main" id="{81D054E6-B6E8-492C-A955-B811A3840705}"/>
            </a:ext>
          </a:extLst>
        </xdr:cNvPr>
        <xdr:cNvCxnSpPr/>
      </xdr:nvCxnSpPr>
      <xdr:spPr>
        <a:xfrm>
          <a:off x="2908300" y="1760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415" name="楕円 414">
          <a:extLst>
            <a:ext uri="{FF2B5EF4-FFF2-40B4-BE49-F238E27FC236}">
              <a16:creationId xmlns:a16="http://schemas.microsoft.com/office/drawing/2014/main" id="{1EB43B28-7452-4D15-BEC1-0CF550CCFD6B}"/>
            </a:ext>
          </a:extLst>
        </xdr:cNvPr>
        <xdr:cNvSpPr/>
      </xdr:nvSpPr>
      <xdr:spPr>
        <a:xfrm>
          <a:off x="196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121920</xdr:rowOff>
    </xdr:to>
    <xdr:cxnSp macro="">
      <xdr:nvCxnSpPr>
        <xdr:cNvPr id="416" name="直線コネクタ 415">
          <a:extLst>
            <a:ext uri="{FF2B5EF4-FFF2-40B4-BE49-F238E27FC236}">
              <a16:creationId xmlns:a16="http://schemas.microsoft.com/office/drawing/2014/main" id="{69D87392-59A2-4758-84B6-2F3350BF821E}"/>
            </a:ext>
          </a:extLst>
        </xdr:cNvPr>
        <xdr:cNvCxnSpPr/>
      </xdr:nvCxnSpPr>
      <xdr:spPr>
        <a:xfrm>
          <a:off x="2019300" y="1756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151130</xdr:rowOff>
    </xdr:from>
    <xdr:to>
      <xdr:col>6</xdr:col>
      <xdr:colOff>38100</xdr:colOff>
      <xdr:row>102</xdr:row>
      <xdr:rowOff>81280</xdr:rowOff>
    </xdr:to>
    <xdr:sp macro="" textlink="">
      <xdr:nvSpPr>
        <xdr:cNvPr id="417" name="楕円 416">
          <a:extLst>
            <a:ext uri="{FF2B5EF4-FFF2-40B4-BE49-F238E27FC236}">
              <a16:creationId xmlns:a16="http://schemas.microsoft.com/office/drawing/2014/main" id="{E8572368-60EB-4587-85CD-B45055ECED00}"/>
            </a:ext>
          </a:extLst>
        </xdr:cNvPr>
        <xdr:cNvSpPr/>
      </xdr:nvSpPr>
      <xdr:spPr>
        <a:xfrm>
          <a:off x="107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30480</xdr:rowOff>
    </xdr:from>
    <xdr:to>
      <xdr:col>10</xdr:col>
      <xdr:colOff>114300</xdr:colOff>
      <xdr:row>102</xdr:row>
      <xdr:rowOff>76200</xdr:rowOff>
    </xdr:to>
    <xdr:cxnSp macro="">
      <xdr:nvCxnSpPr>
        <xdr:cNvPr id="418" name="直線コネクタ 417">
          <a:extLst>
            <a:ext uri="{FF2B5EF4-FFF2-40B4-BE49-F238E27FC236}">
              <a16:creationId xmlns:a16="http://schemas.microsoft.com/office/drawing/2014/main" id="{D6764DB1-D634-482E-B2B6-C37E0B9B8354}"/>
            </a:ext>
          </a:extLst>
        </xdr:cNvPr>
        <xdr:cNvCxnSpPr/>
      </xdr:nvCxnSpPr>
      <xdr:spPr>
        <a:xfrm>
          <a:off x="1130300" y="1751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419" name="n_1aveValue【市民会館】&#10;有形固定資産減価償却率">
          <a:extLst>
            <a:ext uri="{FF2B5EF4-FFF2-40B4-BE49-F238E27FC236}">
              <a16:creationId xmlns:a16="http://schemas.microsoft.com/office/drawing/2014/main" id="{4D095305-976B-4FFB-8E1D-E23A9820FB0F}"/>
            </a:ext>
          </a:extLst>
        </xdr:cNvPr>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26688</xdr:rowOff>
    </xdr:from>
    <xdr:ext cx="405111" cy="259045"/>
    <xdr:sp macro="" textlink="">
      <xdr:nvSpPr>
        <xdr:cNvPr id="420" name="n_2aveValue【市民会館】&#10;有形固定資産減価償却率">
          <a:extLst>
            <a:ext uri="{FF2B5EF4-FFF2-40B4-BE49-F238E27FC236}">
              <a16:creationId xmlns:a16="http://schemas.microsoft.com/office/drawing/2014/main" id="{693AB862-FD40-4560-A712-57FC5464AB5C}"/>
            </a:ext>
          </a:extLst>
        </xdr:cNvPr>
        <xdr:cNvSpPr txBox="1"/>
      </xdr:nvSpPr>
      <xdr:spPr>
        <a:xfrm>
          <a:off x="2705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120414</xdr:rowOff>
    </xdr:from>
    <xdr:ext cx="405111" cy="259045"/>
    <xdr:sp macro="" textlink="">
      <xdr:nvSpPr>
        <xdr:cNvPr id="421" name="n_3aveValue【市民会館】&#10;有形固定資産減価償却率">
          <a:extLst>
            <a:ext uri="{FF2B5EF4-FFF2-40B4-BE49-F238E27FC236}">
              <a16:creationId xmlns:a16="http://schemas.microsoft.com/office/drawing/2014/main" id="{F1A73538-2824-4700-938A-316AB6FE41C6}"/>
            </a:ext>
          </a:extLst>
        </xdr:cNvPr>
        <xdr:cNvSpPr txBox="1"/>
      </xdr:nvSpPr>
      <xdr:spPr>
        <a:xfrm>
          <a:off x="18167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68090</xdr:rowOff>
    </xdr:from>
    <xdr:ext cx="405111" cy="259045"/>
    <xdr:sp macro="" textlink="">
      <xdr:nvSpPr>
        <xdr:cNvPr id="422" name="n_4aveValue【市民会館】&#10;有形固定資産減価償却率">
          <a:extLst>
            <a:ext uri="{FF2B5EF4-FFF2-40B4-BE49-F238E27FC236}">
              <a16:creationId xmlns:a16="http://schemas.microsoft.com/office/drawing/2014/main" id="{E20BD9E4-B9F3-438E-A712-F5E428762A5A}"/>
            </a:ext>
          </a:extLst>
        </xdr:cNvPr>
        <xdr:cNvSpPr txBox="1"/>
      </xdr:nvSpPr>
      <xdr:spPr>
        <a:xfrm>
          <a:off x="927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63516</xdr:rowOff>
    </xdr:from>
    <xdr:ext cx="405111" cy="259045"/>
    <xdr:sp macro="" textlink="">
      <xdr:nvSpPr>
        <xdr:cNvPr id="423" name="n_1mainValue【市民会館】&#10;有形固定資産減価償却率">
          <a:extLst>
            <a:ext uri="{FF2B5EF4-FFF2-40B4-BE49-F238E27FC236}">
              <a16:creationId xmlns:a16="http://schemas.microsoft.com/office/drawing/2014/main" id="{87014AA7-02B1-4CF7-AB5D-79BC4E7D0725}"/>
            </a:ext>
          </a:extLst>
        </xdr:cNvPr>
        <xdr:cNvSpPr txBox="1"/>
      </xdr:nvSpPr>
      <xdr:spPr>
        <a:xfrm>
          <a:off x="358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424" name="n_2mainValue【市民会館】&#10;有形固定資産減価償却率">
          <a:extLst>
            <a:ext uri="{FF2B5EF4-FFF2-40B4-BE49-F238E27FC236}">
              <a16:creationId xmlns:a16="http://schemas.microsoft.com/office/drawing/2014/main" id="{329EB817-7181-4FEB-81F9-CFC4AF37B693}"/>
            </a:ext>
          </a:extLst>
        </xdr:cNvPr>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425" name="n_3mainValue【市民会館】&#10;有形固定資産減価償却率">
          <a:extLst>
            <a:ext uri="{FF2B5EF4-FFF2-40B4-BE49-F238E27FC236}">
              <a16:creationId xmlns:a16="http://schemas.microsoft.com/office/drawing/2014/main" id="{DD145D69-2849-4BA5-9870-278873D24756}"/>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72407</xdr:rowOff>
    </xdr:from>
    <xdr:ext cx="405111" cy="259045"/>
    <xdr:sp macro="" textlink="">
      <xdr:nvSpPr>
        <xdr:cNvPr id="426" name="n_4mainValue【市民会館】&#10;有形固定資産減価償却率">
          <a:extLst>
            <a:ext uri="{FF2B5EF4-FFF2-40B4-BE49-F238E27FC236}">
              <a16:creationId xmlns:a16="http://schemas.microsoft.com/office/drawing/2014/main" id="{7EBDF2C7-4959-4C6F-BB57-7F07F73C0E7B}"/>
            </a:ext>
          </a:extLst>
        </xdr:cNvPr>
        <xdr:cNvSpPr txBox="1"/>
      </xdr:nvSpPr>
      <xdr:spPr>
        <a:xfrm>
          <a:off x="927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24320C3C-F930-4E53-831C-48C24AABE9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9262E51B-FC7A-4A2B-93A2-EA19389B39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41E2825A-A977-4C1B-8C48-9E3A7595E8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3CDBE0A8-9E4A-4F27-A61F-35D7645D0E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53A695C0-40EB-45A9-9129-0D50C6DF84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DD759E8B-7902-4C07-B70F-2CD580FA57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D1FA548A-56E4-4A14-A7D6-6BC3190FE3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366EBDA2-0DBA-446F-8477-A9DCF301B6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37362EF0-37E2-4B42-90CF-8BCD3436D5E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718D1ACB-148A-43BE-A806-E8F41D64DD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7" name="直線コネクタ 436">
          <a:extLst>
            <a:ext uri="{FF2B5EF4-FFF2-40B4-BE49-F238E27FC236}">
              <a16:creationId xmlns:a16="http://schemas.microsoft.com/office/drawing/2014/main" id="{ABEDE94C-1EEA-4CEE-B2A8-8CE99AB92BE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8" name="テキスト ボックス 437">
          <a:extLst>
            <a:ext uri="{FF2B5EF4-FFF2-40B4-BE49-F238E27FC236}">
              <a16:creationId xmlns:a16="http://schemas.microsoft.com/office/drawing/2014/main" id="{CFDF0711-3DB7-409B-B7C6-0BBAC258623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9" name="直線コネクタ 438">
          <a:extLst>
            <a:ext uri="{FF2B5EF4-FFF2-40B4-BE49-F238E27FC236}">
              <a16:creationId xmlns:a16="http://schemas.microsoft.com/office/drawing/2014/main" id="{396896C2-ECB2-4A81-9179-5063C5A9074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0" name="テキスト ボックス 439">
          <a:extLst>
            <a:ext uri="{FF2B5EF4-FFF2-40B4-BE49-F238E27FC236}">
              <a16:creationId xmlns:a16="http://schemas.microsoft.com/office/drawing/2014/main" id="{6E2228CD-083D-4535-9488-273DC2E5D4C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1" name="直線コネクタ 440">
          <a:extLst>
            <a:ext uri="{FF2B5EF4-FFF2-40B4-BE49-F238E27FC236}">
              <a16:creationId xmlns:a16="http://schemas.microsoft.com/office/drawing/2014/main" id="{379EF3EA-C165-46F3-80C2-D6268503010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2" name="テキスト ボックス 441">
          <a:extLst>
            <a:ext uri="{FF2B5EF4-FFF2-40B4-BE49-F238E27FC236}">
              <a16:creationId xmlns:a16="http://schemas.microsoft.com/office/drawing/2014/main" id="{62557E34-C5EB-45F7-A977-340E5BF039A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3" name="直線コネクタ 442">
          <a:extLst>
            <a:ext uri="{FF2B5EF4-FFF2-40B4-BE49-F238E27FC236}">
              <a16:creationId xmlns:a16="http://schemas.microsoft.com/office/drawing/2014/main" id="{626E3C80-7D2E-4EC2-B500-FD84AA341B5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4" name="テキスト ボックス 443">
          <a:extLst>
            <a:ext uri="{FF2B5EF4-FFF2-40B4-BE49-F238E27FC236}">
              <a16:creationId xmlns:a16="http://schemas.microsoft.com/office/drawing/2014/main" id="{B40191A9-FDC3-46E5-8F4A-92B9E83E654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5" name="直線コネクタ 444">
          <a:extLst>
            <a:ext uri="{FF2B5EF4-FFF2-40B4-BE49-F238E27FC236}">
              <a16:creationId xmlns:a16="http://schemas.microsoft.com/office/drawing/2014/main" id="{FA3BB069-76F2-423C-A2B9-CBC7239A674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6" name="テキスト ボックス 445">
          <a:extLst>
            <a:ext uri="{FF2B5EF4-FFF2-40B4-BE49-F238E27FC236}">
              <a16:creationId xmlns:a16="http://schemas.microsoft.com/office/drawing/2014/main" id="{7051FFD5-A712-4F5E-8FD0-420C575CC87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7" name="直線コネクタ 446">
          <a:extLst>
            <a:ext uri="{FF2B5EF4-FFF2-40B4-BE49-F238E27FC236}">
              <a16:creationId xmlns:a16="http://schemas.microsoft.com/office/drawing/2014/main" id="{CE46E6CA-71F7-4248-8C38-C85D89C18E1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8" name="テキスト ボックス 447">
          <a:extLst>
            <a:ext uri="{FF2B5EF4-FFF2-40B4-BE49-F238E27FC236}">
              <a16:creationId xmlns:a16="http://schemas.microsoft.com/office/drawing/2014/main" id="{6A5B3F93-CEF3-4720-987B-B301E0911F4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581601A5-7035-4FE0-B821-BCC7203064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5EDD1F98-69C1-4860-9D85-1B3A14C1023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DCD8CA6F-BFA8-4DB6-B938-865459F821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2" name="直線コネクタ 451">
          <a:extLst>
            <a:ext uri="{FF2B5EF4-FFF2-40B4-BE49-F238E27FC236}">
              <a16:creationId xmlns:a16="http://schemas.microsoft.com/office/drawing/2014/main" id="{0F788AAC-C41E-477A-9BDB-CF3C2D71C475}"/>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3" name="【市民会館】&#10;一人当たり面積最小値テキスト">
          <a:extLst>
            <a:ext uri="{FF2B5EF4-FFF2-40B4-BE49-F238E27FC236}">
              <a16:creationId xmlns:a16="http://schemas.microsoft.com/office/drawing/2014/main" id="{F857B1C8-2615-40D9-AE95-188091E6758C}"/>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4" name="直線コネクタ 453">
          <a:extLst>
            <a:ext uri="{FF2B5EF4-FFF2-40B4-BE49-F238E27FC236}">
              <a16:creationId xmlns:a16="http://schemas.microsoft.com/office/drawing/2014/main" id="{78B6DC7C-DC2F-4FF6-92E3-5C65A67F0608}"/>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5" name="【市民会館】&#10;一人当たり面積最大値テキスト">
          <a:extLst>
            <a:ext uri="{FF2B5EF4-FFF2-40B4-BE49-F238E27FC236}">
              <a16:creationId xmlns:a16="http://schemas.microsoft.com/office/drawing/2014/main" id="{08A6F2EB-72CD-4C6B-BBDB-C06FCEBCF8FF}"/>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56" name="直線コネクタ 455">
          <a:extLst>
            <a:ext uri="{FF2B5EF4-FFF2-40B4-BE49-F238E27FC236}">
              <a16:creationId xmlns:a16="http://schemas.microsoft.com/office/drawing/2014/main" id="{7643C62B-1735-4B6E-AE8D-2E7A9D31DCD3}"/>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457" name="【市民会館】&#10;一人当たり面積平均値テキスト">
          <a:extLst>
            <a:ext uri="{FF2B5EF4-FFF2-40B4-BE49-F238E27FC236}">
              <a16:creationId xmlns:a16="http://schemas.microsoft.com/office/drawing/2014/main" id="{EA96A771-6B6A-4634-A78D-09F119CE3DEC}"/>
            </a:ext>
          </a:extLst>
        </xdr:cNvPr>
        <xdr:cNvSpPr txBox="1"/>
      </xdr:nvSpPr>
      <xdr:spPr>
        <a:xfrm>
          <a:off x="105156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58" name="フローチャート: 判断 457">
          <a:extLst>
            <a:ext uri="{FF2B5EF4-FFF2-40B4-BE49-F238E27FC236}">
              <a16:creationId xmlns:a16="http://schemas.microsoft.com/office/drawing/2014/main" id="{3B3416FD-8F6B-4BA8-A0CC-523D037894CA}"/>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59" name="フローチャート: 判断 458">
          <a:extLst>
            <a:ext uri="{FF2B5EF4-FFF2-40B4-BE49-F238E27FC236}">
              <a16:creationId xmlns:a16="http://schemas.microsoft.com/office/drawing/2014/main" id="{E29588CB-7D47-4B90-B7D7-9757686F7434}"/>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60" name="フローチャート: 判断 459">
          <a:extLst>
            <a:ext uri="{FF2B5EF4-FFF2-40B4-BE49-F238E27FC236}">
              <a16:creationId xmlns:a16="http://schemas.microsoft.com/office/drawing/2014/main" id="{A358C729-75C5-45A7-A40B-52343493C7B3}"/>
            </a:ext>
          </a:extLst>
        </xdr:cNvPr>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149498</xdr:rowOff>
    </xdr:from>
    <xdr:to>
      <xdr:col>41</xdr:col>
      <xdr:colOff>101600</xdr:colOff>
      <xdr:row>105</xdr:row>
      <xdr:rowOff>79648</xdr:rowOff>
    </xdr:to>
    <xdr:sp macro="" textlink="">
      <xdr:nvSpPr>
        <xdr:cNvPr id="461" name="フローチャート: 判断 460">
          <a:extLst>
            <a:ext uri="{FF2B5EF4-FFF2-40B4-BE49-F238E27FC236}">
              <a16:creationId xmlns:a16="http://schemas.microsoft.com/office/drawing/2014/main" id="{6C76D8D1-EE16-4FA7-AA2D-4431E14368D6}"/>
            </a:ext>
          </a:extLst>
        </xdr:cNvPr>
        <xdr:cNvSpPr/>
      </xdr:nvSpPr>
      <xdr:spPr>
        <a:xfrm>
          <a:off x="7810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62" name="フローチャート: 判断 461">
          <a:extLst>
            <a:ext uri="{FF2B5EF4-FFF2-40B4-BE49-F238E27FC236}">
              <a16:creationId xmlns:a16="http://schemas.microsoft.com/office/drawing/2014/main" id="{970BF41A-4EE6-4B94-B3D6-1799A6FFBFA5}"/>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6709B26B-9E16-420E-84D7-8C04F425F67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2267009-6782-4634-824F-91A7A45050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3054CF6-851C-48CB-AA63-2F0F50CFF3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AFFD5B3-C0CC-4017-8F6E-96A0B80119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FF8812A-CAF7-4775-B751-FD2C00E2F3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72752</xdr:rowOff>
    </xdr:from>
    <xdr:to>
      <xdr:col>55</xdr:col>
      <xdr:colOff>50800</xdr:colOff>
      <xdr:row>106</xdr:row>
      <xdr:rowOff>2902</xdr:rowOff>
    </xdr:to>
    <xdr:sp macro="" textlink="">
      <xdr:nvSpPr>
        <xdr:cNvPr id="468" name="楕円 467">
          <a:extLst>
            <a:ext uri="{FF2B5EF4-FFF2-40B4-BE49-F238E27FC236}">
              <a16:creationId xmlns:a16="http://schemas.microsoft.com/office/drawing/2014/main" id="{E9166F4A-7EB3-4742-82C7-5A206208D8B1}"/>
            </a:ext>
          </a:extLst>
        </xdr:cNvPr>
        <xdr:cNvSpPr/>
      </xdr:nvSpPr>
      <xdr:spPr>
        <a:xfrm>
          <a:off x="104267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51179</xdr:rowOff>
    </xdr:from>
    <xdr:ext cx="469744" cy="259045"/>
    <xdr:sp macro="" textlink="">
      <xdr:nvSpPr>
        <xdr:cNvPr id="469" name="【市民会館】&#10;一人当たり面積該当値テキスト">
          <a:extLst>
            <a:ext uri="{FF2B5EF4-FFF2-40B4-BE49-F238E27FC236}">
              <a16:creationId xmlns:a16="http://schemas.microsoft.com/office/drawing/2014/main" id="{FB0759F8-2553-479E-B43E-CBBB601409EC}"/>
            </a:ext>
          </a:extLst>
        </xdr:cNvPr>
        <xdr:cNvSpPr txBox="1"/>
      </xdr:nvSpPr>
      <xdr:spPr>
        <a:xfrm>
          <a:off x="10515600"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89081</xdr:rowOff>
    </xdr:from>
    <xdr:to>
      <xdr:col>50</xdr:col>
      <xdr:colOff>165100</xdr:colOff>
      <xdr:row>106</xdr:row>
      <xdr:rowOff>19231</xdr:rowOff>
    </xdr:to>
    <xdr:sp macro="" textlink="">
      <xdr:nvSpPr>
        <xdr:cNvPr id="470" name="楕円 469">
          <a:extLst>
            <a:ext uri="{FF2B5EF4-FFF2-40B4-BE49-F238E27FC236}">
              <a16:creationId xmlns:a16="http://schemas.microsoft.com/office/drawing/2014/main" id="{B9A38AAC-6ECD-4D4B-94E6-8746AC682504}"/>
            </a:ext>
          </a:extLst>
        </xdr:cNvPr>
        <xdr:cNvSpPr/>
      </xdr:nvSpPr>
      <xdr:spPr>
        <a:xfrm>
          <a:off x="9588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123552</xdr:rowOff>
    </xdr:from>
    <xdr:to>
      <xdr:col>55</xdr:col>
      <xdr:colOff>0</xdr:colOff>
      <xdr:row>105</xdr:row>
      <xdr:rowOff>139881</xdr:rowOff>
    </xdr:to>
    <xdr:cxnSp macro="">
      <xdr:nvCxnSpPr>
        <xdr:cNvPr id="471" name="直線コネクタ 470">
          <a:extLst>
            <a:ext uri="{FF2B5EF4-FFF2-40B4-BE49-F238E27FC236}">
              <a16:creationId xmlns:a16="http://schemas.microsoft.com/office/drawing/2014/main" id="{BD05A753-9071-49F9-B188-67F0D12BF93E}"/>
            </a:ext>
          </a:extLst>
        </xdr:cNvPr>
        <xdr:cNvCxnSpPr/>
      </xdr:nvCxnSpPr>
      <xdr:spPr>
        <a:xfrm flipV="1">
          <a:off x="9639300" y="1812580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108676</xdr:rowOff>
    </xdr:from>
    <xdr:to>
      <xdr:col>46</xdr:col>
      <xdr:colOff>38100</xdr:colOff>
      <xdr:row>106</xdr:row>
      <xdr:rowOff>38826</xdr:rowOff>
    </xdr:to>
    <xdr:sp macro="" textlink="">
      <xdr:nvSpPr>
        <xdr:cNvPr id="472" name="楕円 471">
          <a:extLst>
            <a:ext uri="{FF2B5EF4-FFF2-40B4-BE49-F238E27FC236}">
              <a16:creationId xmlns:a16="http://schemas.microsoft.com/office/drawing/2014/main" id="{FC9A5829-A11D-4F23-8C4A-445BE1E10023}"/>
            </a:ext>
          </a:extLst>
        </xdr:cNvPr>
        <xdr:cNvSpPr/>
      </xdr:nvSpPr>
      <xdr:spPr>
        <a:xfrm>
          <a:off x="869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139881</xdr:rowOff>
    </xdr:from>
    <xdr:to>
      <xdr:col>50</xdr:col>
      <xdr:colOff>114300</xdr:colOff>
      <xdr:row>105</xdr:row>
      <xdr:rowOff>159476</xdr:rowOff>
    </xdr:to>
    <xdr:cxnSp macro="">
      <xdr:nvCxnSpPr>
        <xdr:cNvPr id="473" name="直線コネクタ 472">
          <a:extLst>
            <a:ext uri="{FF2B5EF4-FFF2-40B4-BE49-F238E27FC236}">
              <a16:creationId xmlns:a16="http://schemas.microsoft.com/office/drawing/2014/main" id="{54AEBB05-1B0F-430D-95B1-1721FDBD581E}"/>
            </a:ext>
          </a:extLst>
        </xdr:cNvPr>
        <xdr:cNvCxnSpPr/>
      </xdr:nvCxnSpPr>
      <xdr:spPr>
        <a:xfrm flipV="1">
          <a:off x="8750300" y="181421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128270</xdr:rowOff>
    </xdr:from>
    <xdr:to>
      <xdr:col>41</xdr:col>
      <xdr:colOff>101600</xdr:colOff>
      <xdr:row>106</xdr:row>
      <xdr:rowOff>58420</xdr:rowOff>
    </xdr:to>
    <xdr:sp macro="" textlink="">
      <xdr:nvSpPr>
        <xdr:cNvPr id="474" name="楕円 473">
          <a:extLst>
            <a:ext uri="{FF2B5EF4-FFF2-40B4-BE49-F238E27FC236}">
              <a16:creationId xmlns:a16="http://schemas.microsoft.com/office/drawing/2014/main" id="{AEA9C6C1-A362-44CC-8A80-2726614D6E69}"/>
            </a:ext>
          </a:extLst>
        </xdr:cNvPr>
        <xdr:cNvSpPr/>
      </xdr:nvSpPr>
      <xdr:spPr>
        <a:xfrm>
          <a:off x="781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159476</xdr:rowOff>
    </xdr:from>
    <xdr:to>
      <xdr:col>45</xdr:col>
      <xdr:colOff>177800</xdr:colOff>
      <xdr:row>106</xdr:row>
      <xdr:rowOff>7620</xdr:rowOff>
    </xdr:to>
    <xdr:cxnSp macro="">
      <xdr:nvCxnSpPr>
        <xdr:cNvPr id="475" name="直線コネクタ 474">
          <a:extLst>
            <a:ext uri="{FF2B5EF4-FFF2-40B4-BE49-F238E27FC236}">
              <a16:creationId xmlns:a16="http://schemas.microsoft.com/office/drawing/2014/main" id="{18A4F94F-1C58-4947-827B-D88B4681F7EB}"/>
            </a:ext>
          </a:extLst>
        </xdr:cNvPr>
        <xdr:cNvCxnSpPr/>
      </xdr:nvCxnSpPr>
      <xdr:spPr>
        <a:xfrm flipV="1">
          <a:off x="7861300" y="181617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141332</xdr:rowOff>
    </xdr:from>
    <xdr:to>
      <xdr:col>36</xdr:col>
      <xdr:colOff>165100</xdr:colOff>
      <xdr:row>106</xdr:row>
      <xdr:rowOff>71482</xdr:rowOff>
    </xdr:to>
    <xdr:sp macro="" textlink="">
      <xdr:nvSpPr>
        <xdr:cNvPr id="476" name="楕円 475">
          <a:extLst>
            <a:ext uri="{FF2B5EF4-FFF2-40B4-BE49-F238E27FC236}">
              <a16:creationId xmlns:a16="http://schemas.microsoft.com/office/drawing/2014/main" id="{9B901935-1A80-4A95-B8E6-B285FE8A5190}"/>
            </a:ext>
          </a:extLst>
        </xdr:cNvPr>
        <xdr:cNvSpPr/>
      </xdr:nvSpPr>
      <xdr:spPr>
        <a:xfrm>
          <a:off x="692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xdr:rowOff>
    </xdr:from>
    <xdr:to>
      <xdr:col>41</xdr:col>
      <xdr:colOff>50800</xdr:colOff>
      <xdr:row>106</xdr:row>
      <xdr:rowOff>20682</xdr:rowOff>
    </xdr:to>
    <xdr:cxnSp macro="">
      <xdr:nvCxnSpPr>
        <xdr:cNvPr id="477" name="直線コネクタ 476">
          <a:extLst>
            <a:ext uri="{FF2B5EF4-FFF2-40B4-BE49-F238E27FC236}">
              <a16:creationId xmlns:a16="http://schemas.microsoft.com/office/drawing/2014/main" id="{DA7E0567-3448-4FEB-90D2-FC3BB2F72A0E}"/>
            </a:ext>
          </a:extLst>
        </xdr:cNvPr>
        <xdr:cNvCxnSpPr/>
      </xdr:nvCxnSpPr>
      <xdr:spPr>
        <a:xfrm flipV="1">
          <a:off x="6972300" y="181813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78" name="n_1aveValue【市民会館】&#10;一人当たり面積">
          <a:extLst>
            <a:ext uri="{FF2B5EF4-FFF2-40B4-BE49-F238E27FC236}">
              <a16:creationId xmlns:a16="http://schemas.microsoft.com/office/drawing/2014/main" id="{758724D4-CC93-4F11-9112-B86AF6A61E55}"/>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79" name="n_2aveValue【市民会館】&#10;一人当たり面積">
          <a:extLst>
            <a:ext uri="{FF2B5EF4-FFF2-40B4-BE49-F238E27FC236}">
              <a16:creationId xmlns:a16="http://schemas.microsoft.com/office/drawing/2014/main" id="{9F256A42-A6D4-498A-ABC1-BCA389F37B45}"/>
            </a:ext>
          </a:extLst>
        </xdr:cNvPr>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96175</xdr:rowOff>
    </xdr:from>
    <xdr:ext cx="469744" cy="259045"/>
    <xdr:sp macro="" textlink="">
      <xdr:nvSpPr>
        <xdr:cNvPr id="480" name="n_3aveValue【市民会館】&#10;一人当たり面積">
          <a:extLst>
            <a:ext uri="{FF2B5EF4-FFF2-40B4-BE49-F238E27FC236}">
              <a16:creationId xmlns:a16="http://schemas.microsoft.com/office/drawing/2014/main" id="{D6DD5176-2C52-49F6-928E-3A5C06BC3DCB}"/>
            </a:ext>
          </a:extLst>
        </xdr:cNvPr>
        <xdr:cNvSpPr txBox="1"/>
      </xdr:nvSpPr>
      <xdr:spPr>
        <a:xfrm>
          <a:off x="7626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481" name="n_4aveValue【市民会館】&#10;一人当たり面積">
          <a:extLst>
            <a:ext uri="{FF2B5EF4-FFF2-40B4-BE49-F238E27FC236}">
              <a16:creationId xmlns:a16="http://schemas.microsoft.com/office/drawing/2014/main" id="{56436C4B-FFC4-42B2-A399-BECB188E24CE}"/>
            </a:ext>
          </a:extLst>
        </xdr:cNvPr>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10358</xdr:rowOff>
    </xdr:from>
    <xdr:ext cx="469744" cy="259045"/>
    <xdr:sp macro="" textlink="">
      <xdr:nvSpPr>
        <xdr:cNvPr id="482" name="n_1mainValue【市民会館】&#10;一人当たり面積">
          <a:extLst>
            <a:ext uri="{FF2B5EF4-FFF2-40B4-BE49-F238E27FC236}">
              <a16:creationId xmlns:a16="http://schemas.microsoft.com/office/drawing/2014/main" id="{9E77E862-8DFB-45E1-97F9-AA77271E92D9}"/>
            </a:ext>
          </a:extLst>
        </xdr:cNvPr>
        <xdr:cNvSpPr txBox="1"/>
      </xdr:nvSpPr>
      <xdr:spPr>
        <a:xfrm>
          <a:off x="9391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29953</xdr:rowOff>
    </xdr:from>
    <xdr:ext cx="469744" cy="259045"/>
    <xdr:sp macro="" textlink="">
      <xdr:nvSpPr>
        <xdr:cNvPr id="483" name="n_2mainValue【市民会館】&#10;一人当たり面積">
          <a:extLst>
            <a:ext uri="{FF2B5EF4-FFF2-40B4-BE49-F238E27FC236}">
              <a16:creationId xmlns:a16="http://schemas.microsoft.com/office/drawing/2014/main" id="{C6B779DF-6126-4267-93F7-F2D84396B3B4}"/>
            </a:ext>
          </a:extLst>
        </xdr:cNvPr>
        <xdr:cNvSpPr txBox="1"/>
      </xdr:nvSpPr>
      <xdr:spPr>
        <a:xfrm>
          <a:off x="8515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4" name="n_3mainValue【市民会館】&#10;一人当たり面積">
          <a:extLst>
            <a:ext uri="{FF2B5EF4-FFF2-40B4-BE49-F238E27FC236}">
              <a16:creationId xmlns:a16="http://schemas.microsoft.com/office/drawing/2014/main" id="{903CC3A9-9498-4D54-AC80-CCF39A721B32}"/>
            </a:ext>
          </a:extLst>
        </xdr:cNvPr>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62609</xdr:rowOff>
    </xdr:from>
    <xdr:ext cx="469744" cy="259045"/>
    <xdr:sp macro="" textlink="">
      <xdr:nvSpPr>
        <xdr:cNvPr id="485" name="n_4mainValue【市民会館】&#10;一人当たり面積">
          <a:extLst>
            <a:ext uri="{FF2B5EF4-FFF2-40B4-BE49-F238E27FC236}">
              <a16:creationId xmlns:a16="http://schemas.microsoft.com/office/drawing/2014/main" id="{2EBD4E1C-1863-4A51-81C2-CDDF1E404F94}"/>
            </a:ext>
          </a:extLst>
        </xdr:cNvPr>
        <xdr:cNvSpPr txBox="1"/>
      </xdr:nvSpPr>
      <xdr:spPr>
        <a:xfrm>
          <a:off x="6737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AA9B276B-A54F-4344-845B-98275FA94A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6F9B314A-88FC-446D-A5B1-1D21F91FB0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C082C7B9-58AB-4E4E-804B-19409AB91A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2FB4E15F-25B5-4363-945B-0F2A501B32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83D985B9-7939-4062-B050-B346A1D820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7F9793DB-17BD-40CD-9E7B-F6AC7648D6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4F0773BD-7DF5-4477-933E-A08F3C3327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8412B2B8-5CEF-491C-892E-B45CAB0C83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357C7C99-162E-43FF-96F4-16CB5D717C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B2CA8E00-17C6-4B64-B531-3EAA1CAA51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6EA47DA6-F0D8-4831-8E54-D831627906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id="{DCE8ACCF-4F30-40C3-ACBB-2B6E24563C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8" name="テキスト ボックス 497">
          <a:extLst>
            <a:ext uri="{FF2B5EF4-FFF2-40B4-BE49-F238E27FC236}">
              <a16:creationId xmlns:a16="http://schemas.microsoft.com/office/drawing/2014/main" id="{C47452F0-8920-4B51-8261-79C3871DF908}"/>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id="{5247DF27-06BA-407C-8F79-773BE99E5FB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id="{92C65F60-AA8D-4A3C-852B-2AEFCB7FA1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id="{90F132CE-AB95-4E42-9211-595BED5958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id="{9598C8E9-C024-4C01-8CA8-36E7024C75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id="{F46596E0-71A9-4598-BF01-B305F677116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id="{FA784226-41CA-4A85-82DA-874443F500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id="{546E3505-DB2D-4666-9364-0E8031C62F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id="{BC6721B1-454C-47A3-B427-BF50B4999A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id="{D6FC8CBB-5BD2-42C4-8CFE-A582A02C09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8" name="テキスト ボックス 507">
          <a:extLst>
            <a:ext uri="{FF2B5EF4-FFF2-40B4-BE49-F238E27FC236}">
              <a16:creationId xmlns:a16="http://schemas.microsoft.com/office/drawing/2014/main" id="{E97DB7F5-31EE-4941-91DD-6D49088B2F77}"/>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C655AB0B-8AC0-425E-8E27-EB06CD247F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0" name="テキスト ボックス 509">
          <a:extLst>
            <a:ext uri="{FF2B5EF4-FFF2-40B4-BE49-F238E27FC236}">
              <a16:creationId xmlns:a16="http://schemas.microsoft.com/office/drawing/2014/main" id="{E2AF53B4-B5A1-4119-90DE-3A68483C6D34}"/>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60C468AF-F1E2-4340-A461-22394BFCD3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2" name="直線コネクタ 511">
          <a:extLst>
            <a:ext uri="{FF2B5EF4-FFF2-40B4-BE49-F238E27FC236}">
              <a16:creationId xmlns:a16="http://schemas.microsoft.com/office/drawing/2014/main" id="{EEF2ECED-6CD5-4716-AD9A-E3773BD414D3}"/>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3C5209ED-7D66-461D-BE3A-C384BD10E825}"/>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4" name="直線コネクタ 513">
          <a:extLst>
            <a:ext uri="{FF2B5EF4-FFF2-40B4-BE49-F238E27FC236}">
              <a16:creationId xmlns:a16="http://schemas.microsoft.com/office/drawing/2014/main" id="{FEAC33AF-823A-4012-B9C6-87F0D34EA5C5}"/>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C27A121-DF60-48EF-A0EE-96DD7E8D4DC9}"/>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16" name="直線コネクタ 515">
          <a:extLst>
            <a:ext uri="{FF2B5EF4-FFF2-40B4-BE49-F238E27FC236}">
              <a16:creationId xmlns:a16="http://schemas.microsoft.com/office/drawing/2014/main" id="{5D5477C6-F44C-4F89-BD5E-69C7346CC148}"/>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74BCCBA-430D-4467-BAA1-6585DC69E002}"/>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18" name="フローチャート: 判断 517">
          <a:extLst>
            <a:ext uri="{FF2B5EF4-FFF2-40B4-BE49-F238E27FC236}">
              <a16:creationId xmlns:a16="http://schemas.microsoft.com/office/drawing/2014/main" id="{48AECB8D-1B1B-4F20-9A44-0D70FF5CDCC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19" name="フローチャート: 判断 518">
          <a:extLst>
            <a:ext uri="{FF2B5EF4-FFF2-40B4-BE49-F238E27FC236}">
              <a16:creationId xmlns:a16="http://schemas.microsoft.com/office/drawing/2014/main" id="{174C2D21-3A38-4418-92D1-2398C4A564A5}"/>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520" name="フローチャート: 判断 519">
          <a:extLst>
            <a:ext uri="{FF2B5EF4-FFF2-40B4-BE49-F238E27FC236}">
              <a16:creationId xmlns:a16="http://schemas.microsoft.com/office/drawing/2014/main" id="{54EBE46D-C5F5-48E1-B65F-7A266414BAC5}"/>
            </a:ext>
          </a:extLst>
        </xdr:cNvPr>
        <xdr:cNvSpPr/>
      </xdr:nvSpPr>
      <xdr:spPr>
        <a:xfrm>
          <a:off x="145415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1" name="フローチャート: 判断 520">
          <a:extLst>
            <a:ext uri="{FF2B5EF4-FFF2-40B4-BE49-F238E27FC236}">
              <a16:creationId xmlns:a16="http://schemas.microsoft.com/office/drawing/2014/main" id="{09ACB7D5-44E6-4E32-B94F-3A23C2BB0319}"/>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17236</xdr:rowOff>
    </xdr:from>
    <xdr:to>
      <xdr:col>67</xdr:col>
      <xdr:colOff>101600</xdr:colOff>
      <xdr:row>37</xdr:row>
      <xdr:rowOff>118836</xdr:rowOff>
    </xdr:to>
    <xdr:sp macro="" textlink="">
      <xdr:nvSpPr>
        <xdr:cNvPr id="522" name="フローチャート: 判断 521">
          <a:extLst>
            <a:ext uri="{FF2B5EF4-FFF2-40B4-BE49-F238E27FC236}">
              <a16:creationId xmlns:a16="http://schemas.microsoft.com/office/drawing/2014/main" id="{99B2E824-0402-421D-8097-D149A7BE84C0}"/>
            </a:ext>
          </a:extLst>
        </xdr:cNvPr>
        <xdr:cNvSpPr/>
      </xdr:nvSpPr>
      <xdr:spPr>
        <a:xfrm>
          <a:off x="12763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C07B6D1-E787-44D8-94FE-1EED3DA276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A108427-E562-4CE5-9EAF-3C0A62D3E9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C504E82-C65A-476F-B862-A16F078C51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CAD44E2-7C1B-4380-9149-EC0B31C5E5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4CD1196-A840-4C7B-8968-5E49857859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67854</xdr:rowOff>
    </xdr:from>
    <xdr:to>
      <xdr:col>85</xdr:col>
      <xdr:colOff>177800</xdr:colOff>
      <xdr:row>36</xdr:row>
      <xdr:rowOff>169454</xdr:rowOff>
    </xdr:to>
    <xdr:sp macro="" textlink="">
      <xdr:nvSpPr>
        <xdr:cNvPr id="528" name="楕円 527">
          <a:extLst>
            <a:ext uri="{FF2B5EF4-FFF2-40B4-BE49-F238E27FC236}">
              <a16:creationId xmlns:a16="http://schemas.microsoft.com/office/drawing/2014/main" id="{CAD1F618-A3B4-478E-BB8F-A7F5F053861F}"/>
            </a:ext>
          </a:extLst>
        </xdr:cNvPr>
        <xdr:cNvSpPr/>
      </xdr:nvSpPr>
      <xdr:spPr>
        <a:xfrm>
          <a:off x="16268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90731</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3688F56C-798D-4F99-8E9C-8118396E5134}"/>
            </a:ext>
          </a:extLst>
        </xdr:cNvPr>
        <xdr:cNvSpPr txBox="1"/>
      </xdr:nvSpPr>
      <xdr:spPr>
        <a:xfrm>
          <a:off x="16357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530" name="楕円 529">
          <a:extLst>
            <a:ext uri="{FF2B5EF4-FFF2-40B4-BE49-F238E27FC236}">
              <a16:creationId xmlns:a16="http://schemas.microsoft.com/office/drawing/2014/main" id="{7C26168B-9321-4F06-A31A-A2BA6028368E}"/>
            </a:ext>
          </a:extLst>
        </xdr:cNvPr>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118654</xdr:rowOff>
    </xdr:to>
    <xdr:cxnSp macro="">
      <xdr:nvCxnSpPr>
        <xdr:cNvPr id="531" name="直線コネクタ 530">
          <a:extLst>
            <a:ext uri="{FF2B5EF4-FFF2-40B4-BE49-F238E27FC236}">
              <a16:creationId xmlns:a16="http://schemas.microsoft.com/office/drawing/2014/main" id="{95D1176F-8F85-4C1E-B63F-0BC25E14B000}"/>
            </a:ext>
          </a:extLst>
        </xdr:cNvPr>
        <xdr:cNvCxnSpPr/>
      </xdr:nvCxnSpPr>
      <xdr:spPr>
        <a:xfrm>
          <a:off x="15481300" y="619614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53158</xdr:rowOff>
    </xdr:from>
    <xdr:to>
      <xdr:col>76</xdr:col>
      <xdr:colOff>165100</xdr:colOff>
      <xdr:row>35</xdr:row>
      <xdr:rowOff>154758</xdr:rowOff>
    </xdr:to>
    <xdr:sp macro="" textlink="">
      <xdr:nvSpPr>
        <xdr:cNvPr id="532" name="楕円 531">
          <a:extLst>
            <a:ext uri="{FF2B5EF4-FFF2-40B4-BE49-F238E27FC236}">
              <a16:creationId xmlns:a16="http://schemas.microsoft.com/office/drawing/2014/main" id="{7DA96B7F-8A29-44DF-9D72-9DF4453D49AA}"/>
            </a:ext>
          </a:extLst>
        </xdr:cNvPr>
        <xdr:cNvSpPr/>
      </xdr:nvSpPr>
      <xdr:spPr>
        <a:xfrm>
          <a:off x="14541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36</xdr:row>
      <xdr:rowOff>23949</xdr:rowOff>
    </xdr:to>
    <xdr:cxnSp macro="">
      <xdr:nvCxnSpPr>
        <xdr:cNvPr id="533" name="直線コネクタ 532">
          <a:extLst>
            <a:ext uri="{FF2B5EF4-FFF2-40B4-BE49-F238E27FC236}">
              <a16:creationId xmlns:a16="http://schemas.microsoft.com/office/drawing/2014/main" id="{57D81322-ACD4-4A65-BA01-587594893070}"/>
            </a:ext>
          </a:extLst>
        </xdr:cNvPr>
        <xdr:cNvCxnSpPr/>
      </xdr:nvCxnSpPr>
      <xdr:spPr>
        <a:xfrm>
          <a:off x="14592300" y="61047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534" name="楕円 533">
          <a:extLst>
            <a:ext uri="{FF2B5EF4-FFF2-40B4-BE49-F238E27FC236}">
              <a16:creationId xmlns:a16="http://schemas.microsoft.com/office/drawing/2014/main" id="{F1E4FC0C-0669-4464-B706-A8BC3AEC4DCB}"/>
            </a:ext>
          </a:extLst>
        </xdr:cNvPr>
        <xdr:cNvSpPr/>
      </xdr:nvSpPr>
      <xdr:spPr>
        <a:xfrm>
          <a:off x="13652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103958</xdr:rowOff>
    </xdr:to>
    <xdr:cxnSp macro="">
      <xdr:nvCxnSpPr>
        <xdr:cNvPr id="535" name="直線コネクタ 534">
          <a:extLst>
            <a:ext uri="{FF2B5EF4-FFF2-40B4-BE49-F238E27FC236}">
              <a16:creationId xmlns:a16="http://schemas.microsoft.com/office/drawing/2014/main" id="{C1692B6D-1F47-4050-8054-07C968DC9CDB}"/>
            </a:ext>
          </a:extLst>
        </xdr:cNvPr>
        <xdr:cNvCxnSpPr/>
      </xdr:nvCxnSpPr>
      <xdr:spPr>
        <a:xfrm>
          <a:off x="13703300" y="601000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35197</xdr:rowOff>
    </xdr:from>
    <xdr:to>
      <xdr:col>67</xdr:col>
      <xdr:colOff>101600</xdr:colOff>
      <xdr:row>34</xdr:row>
      <xdr:rowOff>136797</xdr:rowOff>
    </xdr:to>
    <xdr:sp macro="" textlink="">
      <xdr:nvSpPr>
        <xdr:cNvPr id="536" name="楕円 535">
          <a:extLst>
            <a:ext uri="{FF2B5EF4-FFF2-40B4-BE49-F238E27FC236}">
              <a16:creationId xmlns:a16="http://schemas.microsoft.com/office/drawing/2014/main" id="{79D9C6CC-E251-4CDE-A3D3-27EA0FF85B0B}"/>
            </a:ext>
          </a:extLst>
        </xdr:cNvPr>
        <xdr:cNvSpPr/>
      </xdr:nvSpPr>
      <xdr:spPr>
        <a:xfrm>
          <a:off x="12763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85997</xdr:rowOff>
    </xdr:from>
    <xdr:to>
      <xdr:col>71</xdr:col>
      <xdr:colOff>177800</xdr:colOff>
      <xdr:row>35</xdr:row>
      <xdr:rowOff>9253</xdr:rowOff>
    </xdr:to>
    <xdr:cxnSp macro="">
      <xdr:nvCxnSpPr>
        <xdr:cNvPr id="537" name="直線コネクタ 536">
          <a:extLst>
            <a:ext uri="{FF2B5EF4-FFF2-40B4-BE49-F238E27FC236}">
              <a16:creationId xmlns:a16="http://schemas.microsoft.com/office/drawing/2014/main" id="{90D6C845-B623-4D76-983F-FE43A5376A93}"/>
            </a:ext>
          </a:extLst>
        </xdr:cNvPr>
        <xdr:cNvCxnSpPr/>
      </xdr:nvCxnSpPr>
      <xdr:spPr>
        <a:xfrm>
          <a:off x="12814300" y="591529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D4C68BE6-027B-4876-A488-C4615E3710ED}"/>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162214</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48292F31-FF19-424E-A12F-29A42AFA3694}"/>
            </a:ext>
          </a:extLst>
        </xdr:cNvPr>
        <xdr:cNvSpPr txBox="1"/>
      </xdr:nvSpPr>
      <xdr:spPr>
        <a:xfrm>
          <a:off x="14389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3A2D63D2-82F3-49FB-AE4B-B6E9B0C69248}"/>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109963</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D3A6638A-367D-41F8-991C-A98E3143B335}"/>
            </a:ext>
          </a:extLst>
        </xdr:cNvPr>
        <xdr:cNvSpPr txBox="1"/>
      </xdr:nvSpPr>
      <xdr:spPr>
        <a:xfrm>
          <a:off x="12611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23AAC638-5740-4DAA-908E-B731460D4FE4}"/>
            </a:ext>
          </a:extLst>
        </xdr:cNvPr>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171285</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9CF20277-3C8D-4FB8-BAB7-73F26A9F7F27}"/>
            </a:ext>
          </a:extLst>
        </xdr:cNvPr>
        <xdr:cNvSpPr txBox="1"/>
      </xdr:nvSpPr>
      <xdr:spPr>
        <a:xfrm>
          <a:off x="14389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71062799-047E-483C-87F1-309B30B08453}"/>
            </a:ext>
          </a:extLst>
        </xdr:cNvPr>
        <xdr:cNvSpPr txBox="1"/>
      </xdr:nvSpPr>
      <xdr:spPr>
        <a:xfrm>
          <a:off x="13500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153324</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9FB93421-54A2-4C93-8C96-69E0B71E1692}"/>
            </a:ext>
          </a:extLst>
        </xdr:cNvPr>
        <xdr:cNvSpPr txBox="1"/>
      </xdr:nvSpPr>
      <xdr:spPr>
        <a:xfrm>
          <a:off x="12611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D809C85D-09BD-4651-AFDC-3DAE558BF4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D7A9C2F0-EFF5-4EFA-8008-9DB3818057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5FAEDA81-E1A7-45D3-99DD-4983B847EB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ED3B1A98-5D8F-44A9-9245-51225D52D5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9C171A58-24C8-43BB-8EB1-00F76EBFCA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2A9C3474-4B39-419D-A2A6-DEFC2C7406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B92EFA24-4AE9-4747-AC9C-5620ECF0C9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15143F6-93A8-4212-94D4-434858A98D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3977E980-7F5D-4A5D-A19B-5118C8C987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F9C54ECC-8ED6-4A49-87E8-E0A2E9026C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7D4DC3F6-655E-4F94-BD36-08507798603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a:extLst>
            <a:ext uri="{FF2B5EF4-FFF2-40B4-BE49-F238E27FC236}">
              <a16:creationId xmlns:a16="http://schemas.microsoft.com/office/drawing/2014/main" id="{189C9AEB-FE31-4D68-9B45-4F6289002BD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E018B77-890E-433E-AD85-599C3CDAE81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9" name="テキスト ボックス 558">
          <a:extLst>
            <a:ext uri="{FF2B5EF4-FFF2-40B4-BE49-F238E27FC236}">
              <a16:creationId xmlns:a16="http://schemas.microsoft.com/office/drawing/2014/main" id="{7290FFCE-82A4-4DA1-9EC6-69B387472A0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D9A485F6-ED90-4F0E-9802-A0517F88EF8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1" name="テキスト ボックス 560">
          <a:extLst>
            <a:ext uri="{FF2B5EF4-FFF2-40B4-BE49-F238E27FC236}">
              <a16:creationId xmlns:a16="http://schemas.microsoft.com/office/drawing/2014/main" id="{2AFDD47B-5A61-4D65-9835-E37ED252B12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A08DB88D-BAE1-4554-9261-2E7A71220FF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3" name="テキスト ボックス 562">
          <a:extLst>
            <a:ext uri="{FF2B5EF4-FFF2-40B4-BE49-F238E27FC236}">
              <a16:creationId xmlns:a16="http://schemas.microsoft.com/office/drawing/2014/main" id="{CFB397AC-6FFF-49FB-866B-4CD47105FA2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3C2D34DF-97D3-44ED-87AD-099B1BB3705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5" name="テキスト ボックス 564">
          <a:extLst>
            <a:ext uri="{FF2B5EF4-FFF2-40B4-BE49-F238E27FC236}">
              <a16:creationId xmlns:a16="http://schemas.microsoft.com/office/drawing/2014/main" id="{577A7127-1184-4D91-BB6D-0F31BD87219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5559D24E-2945-429F-9396-747F5F04C49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7" name="テキスト ボックス 566">
          <a:extLst>
            <a:ext uri="{FF2B5EF4-FFF2-40B4-BE49-F238E27FC236}">
              <a16:creationId xmlns:a16="http://schemas.microsoft.com/office/drawing/2014/main" id="{9D2ACF45-9305-4988-A587-EA5815853B1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E8B82836-FAFA-488E-8B2A-5A0032D7F3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770B076D-C4F4-4B3F-A12D-7711C6723F5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314189B6-0087-4E7B-B207-7E98DCD212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1" name="直線コネクタ 570">
          <a:extLst>
            <a:ext uri="{FF2B5EF4-FFF2-40B4-BE49-F238E27FC236}">
              <a16:creationId xmlns:a16="http://schemas.microsoft.com/office/drawing/2014/main" id="{4B653F3D-B2CA-423B-831B-B9EB7BB13196}"/>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2" name="【一般廃棄物処理施設】&#10;一人当たり有形固定資産（償却資産）額最小値テキスト">
          <a:extLst>
            <a:ext uri="{FF2B5EF4-FFF2-40B4-BE49-F238E27FC236}">
              <a16:creationId xmlns:a16="http://schemas.microsoft.com/office/drawing/2014/main" id="{8D45AEEF-21AF-4968-9F97-0B50BD01B021}"/>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3" name="直線コネクタ 572">
          <a:extLst>
            <a:ext uri="{FF2B5EF4-FFF2-40B4-BE49-F238E27FC236}">
              <a16:creationId xmlns:a16="http://schemas.microsoft.com/office/drawing/2014/main" id="{4FAFD111-AB4D-46F2-9E8F-984BCC7FB3DB}"/>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7BB34581-F9BA-4B31-B970-D44A62273ABB}"/>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5" name="直線コネクタ 574">
          <a:extLst>
            <a:ext uri="{FF2B5EF4-FFF2-40B4-BE49-F238E27FC236}">
              <a16:creationId xmlns:a16="http://schemas.microsoft.com/office/drawing/2014/main" id="{A170477D-29B0-4AD2-91EE-E922381CCA13}"/>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21A00633-8F01-4AC7-9D9B-8366AD95C96E}"/>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77" name="フローチャート: 判断 576">
          <a:extLst>
            <a:ext uri="{FF2B5EF4-FFF2-40B4-BE49-F238E27FC236}">
              <a16:creationId xmlns:a16="http://schemas.microsoft.com/office/drawing/2014/main" id="{154EBFBC-03AB-4DC8-9A35-D0D1226B911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78" name="フローチャート: 判断 577">
          <a:extLst>
            <a:ext uri="{FF2B5EF4-FFF2-40B4-BE49-F238E27FC236}">
              <a16:creationId xmlns:a16="http://schemas.microsoft.com/office/drawing/2014/main" id="{93BD73F9-1E19-45DD-BBB2-97BA39DD39D1}"/>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34427</xdr:rowOff>
    </xdr:from>
    <xdr:to>
      <xdr:col>107</xdr:col>
      <xdr:colOff>101600</xdr:colOff>
      <xdr:row>40</xdr:row>
      <xdr:rowOff>136027</xdr:rowOff>
    </xdr:to>
    <xdr:sp macro="" textlink="">
      <xdr:nvSpPr>
        <xdr:cNvPr id="579" name="フローチャート: 判断 578">
          <a:extLst>
            <a:ext uri="{FF2B5EF4-FFF2-40B4-BE49-F238E27FC236}">
              <a16:creationId xmlns:a16="http://schemas.microsoft.com/office/drawing/2014/main" id="{0D59CBDF-B7E1-4C5B-98C6-C75C63A88672}"/>
            </a:ext>
          </a:extLst>
        </xdr:cNvPr>
        <xdr:cNvSpPr/>
      </xdr:nvSpPr>
      <xdr:spPr>
        <a:xfrm>
          <a:off x="20383500" y="6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22582</xdr:rowOff>
    </xdr:from>
    <xdr:to>
      <xdr:col>102</xdr:col>
      <xdr:colOff>165100</xdr:colOff>
      <xdr:row>40</xdr:row>
      <xdr:rowOff>124182</xdr:rowOff>
    </xdr:to>
    <xdr:sp macro="" textlink="">
      <xdr:nvSpPr>
        <xdr:cNvPr id="580" name="フローチャート: 判断 579">
          <a:extLst>
            <a:ext uri="{FF2B5EF4-FFF2-40B4-BE49-F238E27FC236}">
              <a16:creationId xmlns:a16="http://schemas.microsoft.com/office/drawing/2014/main" id="{B68A10C4-A73C-48AE-8B66-02750D6BCAE1}"/>
            </a:ext>
          </a:extLst>
        </xdr:cNvPr>
        <xdr:cNvSpPr/>
      </xdr:nvSpPr>
      <xdr:spPr>
        <a:xfrm>
          <a:off x="19494500" y="688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169356</xdr:rowOff>
    </xdr:from>
    <xdr:to>
      <xdr:col>98</xdr:col>
      <xdr:colOff>38100</xdr:colOff>
      <xdr:row>40</xdr:row>
      <xdr:rowOff>99506</xdr:rowOff>
    </xdr:to>
    <xdr:sp macro="" textlink="">
      <xdr:nvSpPr>
        <xdr:cNvPr id="581" name="フローチャート: 判断 580">
          <a:extLst>
            <a:ext uri="{FF2B5EF4-FFF2-40B4-BE49-F238E27FC236}">
              <a16:creationId xmlns:a16="http://schemas.microsoft.com/office/drawing/2014/main" id="{C521EF6F-45D8-4EEF-B15B-AF3543B4E62C}"/>
            </a:ext>
          </a:extLst>
        </xdr:cNvPr>
        <xdr:cNvSpPr/>
      </xdr:nvSpPr>
      <xdr:spPr>
        <a:xfrm>
          <a:off x="18605500" y="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BC234BF-9A2A-4E84-B2AF-D0A1ABA3E7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4494D34-3293-4F73-8EFC-92595E8471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72C5366-67D7-49C5-8FB1-FD8302F189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5050A4C-27E7-4023-8947-A78CA4D4A19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366BCEF-E6A8-4548-B44C-7257871B6A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50425</xdr:rowOff>
    </xdr:from>
    <xdr:to>
      <xdr:col>116</xdr:col>
      <xdr:colOff>114300</xdr:colOff>
      <xdr:row>40</xdr:row>
      <xdr:rowOff>152025</xdr:rowOff>
    </xdr:to>
    <xdr:sp macro="" textlink="">
      <xdr:nvSpPr>
        <xdr:cNvPr id="587" name="楕円 586">
          <a:extLst>
            <a:ext uri="{FF2B5EF4-FFF2-40B4-BE49-F238E27FC236}">
              <a16:creationId xmlns:a16="http://schemas.microsoft.com/office/drawing/2014/main" id="{25EB8D74-8FDA-4AFA-83BA-183B9011EC8D}"/>
            </a:ext>
          </a:extLst>
        </xdr:cNvPr>
        <xdr:cNvSpPr/>
      </xdr:nvSpPr>
      <xdr:spPr>
        <a:xfrm>
          <a:off x="22110700" y="69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28852</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4001B293-4E3C-4984-B53D-02ED1F649EF6}"/>
            </a:ext>
          </a:extLst>
        </xdr:cNvPr>
        <xdr:cNvSpPr txBox="1"/>
      </xdr:nvSpPr>
      <xdr:spPr>
        <a:xfrm>
          <a:off x="22199600" y="68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59941</xdr:rowOff>
    </xdr:from>
    <xdr:to>
      <xdr:col>112</xdr:col>
      <xdr:colOff>38100</xdr:colOff>
      <xdr:row>40</xdr:row>
      <xdr:rowOff>161541</xdr:rowOff>
    </xdr:to>
    <xdr:sp macro="" textlink="">
      <xdr:nvSpPr>
        <xdr:cNvPr id="589" name="楕円 588">
          <a:extLst>
            <a:ext uri="{FF2B5EF4-FFF2-40B4-BE49-F238E27FC236}">
              <a16:creationId xmlns:a16="http://schemas.microsoft.com/office/drawing/2014/main" id="{808D5FF9-A787-4BC4-96EC-19F62255E16D}"/>
            </a:ext>
          </a:extLst>
        </xdr:cNvPr>
        <xdr:cNvSpPr/>
      </xdr:nvSpPr>
      <xdr:spPr>
        <a:xfrm>
          <a:off x="21272500" y="69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101225</xdr:rowOff>
    </xdr:from>
    <xdr:to>
      <xdr:col>116</xdr:col>
      <xdr:colOff>63500</xdr:colOff>
      <xdr:row>40</xdr:row>
      <xdr:rowOff>110741</xdr:rowOff>
    </xdr:to>
    <xdr:cxnSp macro="">
      <xdr:nvCxnSpPr>
        <xdr:cNvPr id="590" name="直線コネクタ 589">
          <a:extLst>
            <a:ext uri="{FF2B5EF4-FFF2-40B4-BE49-F238E27FC236}">
              <a16:creationId xmlns:a16="http://schemas.microsoft.com/office/drawing/2014/main" id="{42BA38DA-3710-4BE3-9E91-4113BBD525D4}"/>
            </a:ext>
          </a:extLst>
        </xdr:cNvPr>
        <xdr:cNvCxnSpPr/>
      </xdr:nvCxnSpPr>
      <xdr:spPr>
        <a:xfrm flipV="1">
          <a:off x="21323300" y="6959225"/>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70911</xdr:rowOff>
    </xdr:from>
    <xdr:to>
      <xdr:col>107</xdr:col>
      <xdr:colOff>101600</xdr:colOff>
      <xdr:row>41</xdr:row>
      <xdr:rowOff>1061</xdr:rowOff>
    </xdr:to>
    <xdr:sp macro="" textlink="">
      <xdr:nvSpPr>
        <xdr:cNvPr id="591" name="楕円 590">
          <a:extLst>
            <a:ext uri="{FF2B5EF4-FFF2-40B4-BE49-F238E27FC236}">
              <a16:creationId xmlns:a16="http://schemas.microsoft.com/office/drawing/2014/main" id="{B0BEC730-122A-4424-8E18-8BD3228FAFC0}"/>
            </a:ext>
          </a:extLst>
        </xdr:cNvPr>
        <xdr:cNvSpPr/>
      </xdr:nvSpPr>
      <xdr:spPr>
        <a:xfrm>
          <a:off x="20383500" y="6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110741</xdr:rowOff>
    </xdr:from>
    <xdr:to>
      <xdr:col>111</xdr:col>
      <xdr:colOff>177800</xdr:colOff>
      <xdr:row>40</xdr:row>
      <xdr:rowOff>121711</xdr:rowOff>
    </xdr:to>
    <xdr:cxnSp macro="">
      <xdr:nvCxnSpPr>
        <xdr:cNvPr id="592" name="直線コネクタ 591">
          <a:extLst>
            <a:ext uri="{FF2B5EF4-FFF2-40B4-BE49-F238E27FC236}">
              <a16:creationId xmlns:a16="http://schemas.microsoft.com/office/drawing/2014/main" id="{CB4282A5-B291-4B5B-8DD0-F26DA12C00C6}"/>
            </a:ext>
          </a:extLst>
        </xdr:cNvPr>
        <xdr:cNvCxnSpPr/>
      </xdr:nvCxnSpPr>
      <xdr:spPr>
        <a:xfrm flipV="1">
          <a:off x="20434300" y="6968741"/>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81387</xdr:rowOff>
    </xdr:from>
    <xdr:to>
      <xdr:col>102</xdr:col>
      <xdr:colOff>165100</xdr:colOff>
      <xdr:row>41</xdr:row>
      <xdr:rowOff>11537</xdr:rowOff>
    </xdr:to>
    <xdr:sp macro="" textlink="">
      <xdr:nvSpPr>
        <xdr:cNvPr id="593" name="楕円 592">
          <a:extLst>
            <a:ext uri="{FF2B5EF4-FFF2-40B4-BE49-F238E27FC236}">
              <a16:creationId xmlns:a16="http://schemas.microsoft.com/office/drawing/2014/main" id="{89DC7784-EEA0-4FFE-8798-29AC9B978A54}"/>
            </a:ext>
          </a:extLst>
        </xdr:cNvPr>
        <xdr:cNvSpPr/>
      </xdr:nvSpPr>
      <xdr:spPr>
        <a:xfrm>
          <a:off x="19494500" y="69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121711</xdr:rowOff>
    </xdr:from>
    <xdr:to>
      <xdr:col>107</xdr:col>
      <xdr:colOff>50800</xdr:colOff>
      <xdr:row>40</xdr:row>
      <xdr:rowOff>132187</xdr:rowOff>
    </xdr:to>
    <xdr:cxnSp macro="">
      <xdr:nvCxnSpPr>
        <xdr:cNvPr id="594" name="直線コネクタ 593">
          <a:extLst>
            <a:ext uri="{FF2B5EF4-FFF2-40B4-BE49-F238E27FC236}">
              <a16:creationId xmlns:a16="http://schemas.microsoft.com/office/drawing/2014/main" id="{68776A69-90FD-45CA-A8B1-D1423E847698}"/>
            </a:ext>
          </a:extLst>
        </xdr:cNvPr>
        <xdr:cNvCxnSpPr/>
      </xdr:nvCxnSpPr>
      <xdr:spPr>
        <a:xfrm flipV="1">
          <a:off x="19545300" y="6979711"/>
          <a:ext cx="8890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89277</xdr:rowOff>
    </xdr:from>
    <xdr:to>
      <xdr:col>98</xdr:col>
      <xdr:colOff>38100</xdr:colOff>
      <xdr:row>41</xdr:row>
      <xdr:rowOff>19427</xdr:rowOff>
    </xdr:to>
    <xdr:sp macro="" textlink="">
      <xdr:nvSpPr>
        <xdr:cNvPr id="595" name="楕円 594">
          <a:extLst>
            <a:ext uri="{FF2B5EF4-FFF2-40B4-BE49-F238E27FC236}">
              <a16:creationId xmlns:a16="http://schemas.microsoft.com/office/drawing/2014/main" id="{52A1A136-FB87-4C32-8E3E-B7BBD4E45E1B}"/>
            </a:ext>
          </a:extLst>
        </xdr:cNvPr>
        <xdr:cNvSpPr/>
      </xdr:nvSpPr>
      <xdr:spPr>
        <a:xfrm>
          <a:off x="18605500" y="69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132187</xdr:rowOff>
    </xdr:from>
    <xdr:to>
      <xdr:col>102</xdr:col>
      <xdr:colOff>114300</xdr:colOff>
      <xdr:row>40</xdr:row>
      <xdr:rowOff>140077</xdr:rowOff>
    </xdr:to>
    <xdr:cxnSp macro="">
      <xdr:nvCxnSpPr>
        <xdr:cNvPr id="596" name="直線コネクタ 595">
          <a:extLst>
            <a:ext uri="{FF2B5EF4-FFF2-40B4-BE49-F238E27FC236}">
              <a16:creationId xmlns:a16="http://schemas.microsoft.com/office/drawing/2014/main" id="{B1D9F71B-25EA-4FFA-9662-68668F94696A}"/>
            </a:ext>
          </a:extLst>
        </xdr:cNvPr>
        <xdr:cNvCxnSpPr/>
      </xdr:nvCxnSpPr>
      <xdr:spPr>
        <a:xfrm flipV="1">
          <a:off x="18656300" y="6990187"/>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597" name="n_1aveValue【一般廃棄物処理施設】&#10;一人当たり有形固定資産（償却資産）額">
          <a:extLst>
            <a:ext uri="{FF2B5EF4-FFF2-40B4-BE49-F238E27FC236}">
              <a16:creationId xmlns:a16="http://schemas.microsoft.com/office/drawing/2014/main" id="{77664881-843A-4A8B-8827-0D288EA9673C}"/>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152554</xdr:rowOff>
    </xdr:from>
    <xdr:ext cx="599010" cy="259045"/>
    <xdr:sp macro="" textlink="">
      <xdr:nvSpPr>
        <xdr:cNvPr id="598" name="n_2aveValue【一般廃棄物処理施設】&#10;一人当たり有形固定資産（償却資産）額">
          <a:extLst>
            <a:ext uri="{FF2B5EF4-FFF2-40B4-BE49-F238E27FC236}">
              <a16:creationId xmlns:a16="http://schemas.microsoft.com/office/drawing/2014/main" id="{93F69B02-C3A3-463C-853E-0B729A584E7C}"/>
            </a:ext>
          </a:extLst>
        </xdr:cNvPr>
        <xdr:cNvSpPr txBox="1"/>
      </xdr:nvSpPr>
      <xdr:spPr>
        <a:xfrm>
          <a:off x="20134795" y="66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140709</xdr:rowOff>
    </xdr:from>
    <xdr:ext cx="599010" cy="259045"/>
    <xdr:sp macro="" textlink="">
      <xdr:nvSpPr>
        <xdr:cNvPr id="599" name="n_3aveValue【一般廃棄物処理施設】&#10;一人当たり有形固定資産（償却資産）額">
          <a:extLst>
            <a:ext uri="{FF2B5EF4-FFF2-40B4-BE49-F238E27FC236}">
              <a16:creationId xmlns:a16="http://schemas.microsoft.com/office/drawing/2014/main" id="{97EFCE5A-0392-44E7-911B-5F7EBA5066F0}"/>
            </a:ext>
          </a:extLst>
        </xdr:cNvPr>
        <xdr:cNvSpPr txBox="1"/>
      </xdr:nvSpPr>
      <xdr:spPr>
        <a:xfrm>
          <a:off x="19245795" y="665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116033</xdr:rowOff>
    </xdr:from>
    <xdr:ext cx="599010" cy="259045"/>
    <xdr:sp macro="" textlink="">
      <xdr:nvSpPr>
        <xdr:cNvPr id="600" name="n_4aveValue【一般廃棄物処理施設】&#10;一人当たり有形固定資産（償却資産）額">
          <a:extLst>
            <a:ext uri="{FF2B5EF4-FFF2-40B4-BE49-F238E27FC236}">
              <a16:creationId xmlns:a16="http://schemas.microsoft.com/office/drawing/2014/main" id="{08168233-CB8C-48F3-AB17-83D280DCB010}"/>
            </a:ext>
          </a:extLst>
        </xdr:cNvPr>
        <xdr:cNvSpPr txBox="1"/>
      </xdr:nvSpPr>
      <xdr:spPr>
        <a:xfrm>
          <a:off x="18356795" y="663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152668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3ADB1638-E42B-42C9-AA29-BE5CDC7FC709}"/>
            </a:ext>
          </a:extLst>
        </xdr:cNvPr>
        <xdr:cNvSpPr txBox="1"/>
      </xdr:nvSpPr>
      <xdr:spPr>
        <a:xfrm>
          <a:off x="21043411" y="70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163638</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55E995D0-94D5-451C-90FD-039D9E162FD1}"/>
            </a:ext>
          </a:extLst>
        </xdr:cNvPr>
        <xdr:cNvSpPr txBox="1"/>
      </xdr:nvSpPr>
      <xdr:spPr>
        <a:xfrm>
          <a:off x="20167111" y="70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2664</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90735AD6-6E90-4E4F-84DA-9EB2F96DF720}"/>
            </a:ext>
          </a:extLst>
        </xdr:cNvPr>
        <xdr:cNvSpPr txBox="1"/>
      </xdr:nvSpPr>
      <xdr:spPr>
        <a:xfrm>
          <a:off x="19278111" y="70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10554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F044D426-8D55-4965-9CD0-64BD77CBEAA3}"/>
            </a:ext>
          </a:extLst>
        </xdr:cNvPr>
        <xdr:cNvSpPr txBox="1"/>
      </xdr:nvSpPr>
      <xdr:spPr>
        <a:xfrm>
          <a:off x="18389111" y="704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753C3E5-8453-469B-B1BA-09815065CC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070896F-9C0B-4358-8060-6588BEE7BC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9A2445EC-5448-4888-9F8E-64DF90F17A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577F286A-EDC1-46F8-A827-A8C5AFD6E3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474C4DCD-2032-4462-BD93-0A09A10A1D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D21223C2-45E9-49CD-A7DF-39D48D122A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854FE858-CD4D-4D16-BF4D-B1B2775357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283CF2D9-2723-4A04-9AE4-A1990906EC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D7EE552-E051-4133-84E4-97C4DB557A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4270D5F2-9C3A-4E34-A8A9-F48595BF4E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1604047E-431D-4A90-851F-52E0E9CAB1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2792EAEB-0B46-4DF3-B6EF-11042F1FC0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C5019718-A8A9-4F3A-84CF-BFA8421510E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78DC19F3-8206-4FBD-AC0E-D80F5D7374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4B8E85E8-DDCE-4549-8031-741F4B3159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F6B6DA44-8876-4234-8F0E-A7009D86E91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F029E510-1942-46C9-8461-3C39BA04D7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ED5E1B87-8C4F-449F-9190-276337BA03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EBF77BC4-64C1-496F-A6C4-FB9AE69B6E7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148FF709-1245-4EC5-AAFB-A77604E1E81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7383463E-6A69-4DAC-9E81-888F52EF1B1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1F090ECD-8E9E-4E60-AB6F-869F2D39CC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B6461776-2BF4-4CE3-9293-987D9F3A52A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7E7885D-84A2-4B97-9899-62A68123EE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133350</xdr:rowOff>
    </xdr:from>
    <xdr:to>
      <xdr:col>85</xdr:col>
      <xdr:colOff>126364</xdr:colOff>
      <xdr:row>64</xdr:row>
      <xdr:rowOff>74295</xdr:rowOff>
    </xdr:to>
    <xdr:cxnSp macro="">
      <xdr:nvCxnSpPr>
        <xdr:cNvPr id="629" name="直線コネクタ 628">
          <a:extLst>
            <a:ext uri="{FF2B5EF4-FFF2-40B4-BE49-F238E27FC236}">
              <a16:creationId xmlns:a16="http://schemas.microsoft.com/office/drawing/2014/main" id="{A6E0CF80-8EEF-4185-B6EF-368044B0F339}"/>
            </a:ext>
          </a:extLst>
        </xdr:cNvPr>
        <xdr:cNvCxnSpPr/>
      </xdr:nvCxnSpPr>
      <xdr:spPr>
        <a:xfrm flipV="1">
          <a:off x="16318864" y="99060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40FE9D16-588A-4685-A0EC-102FCE82E94D}"/>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1" name="直線コネクタ 630">
          <a:extLst>
            <a:ext uri="{FF2B5EF4-FFF2-40B4-BE49-F238E27FC236}">
              <a16:creationId xmlns:a16="http://schemas.microsoft.com/office/drawing/2014/main" id="{DC6FD6DD-2E3D-4B54-A94C-0929F77AB3A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80027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896CA7B4-8B14-43FA-98BB-10AFCB0B56F0}"/>
            </a:ext>
          </a:extLst>
        </xdr:cNvPr>
        <xdr:cNvSpPr txBox="1"/>
      </xdr:nvSpPr>
      <xdr:spPr>
        <a:xfrm>
          <a:off x="16357600"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133350</xdr:rowOff>
    </xdr:from>
    <xdr:to>
      <xdr:col>86</xdr:col>
      <xdr:colOff>25400</xdr:colOff>
      <xdr:row>57</xdr:row>
      <xdr:rowOff>133350</xdr:rowOff>
    </xdr:to>
    <xdr:cxnSp macro="">
      <xdr:nvCxnSpPr>
        <xdr:cNvPr id="633" name="直線コネクタ 632">
          <a:extLst>
            <a:ext uri="{FF2B5EF4-FFF2-40B4-BE49-F238E27FC236}">
              <a16:creationId xmlns:a16="http://schemas.microsoft.com/office/drawing/2014/main" id="{08E22D1D-9ED1-4428-A480-173B749BF2C4}"/>
            </a:ext>
          </a:extLst>
        </xdr:cNvPr>
        <xdr:cNvCxnSpPr/>
      </xdr:nvCxnSpPr>
      <xdr:spPr>
        <a:xfrm>
          <a:off x="16230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116222</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51AF563A-9BA3-4E5F-974F-3D37C85648B3}"/>
            </a:ext>
          </a:extLst>
        </xdr:cNvPr>
        <xdr:cNvSpPr txBox="1"/>
      </xdr:nvSpPr>
      <xdr:spPr>
        <a:xfrm>
          <a:off x="16357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635" name="フローチャート: 判断 634">
          <a:extLst>
            <a:ext uri="{FF2B5EF4-FFF2-40B4-BE49-F238E27FC236}">
              <a16:creationId xmlns:a16="http://schemas.microsoft.com/office/drawing/2014/main" id="{B9624083-A1E1-42F4-908B-D99B308F3EC0}"/>
            </a:ext>
          </a:extLst>
        </xdr:cNvPr>
        <xdr:cNvSpPr/>
      </xdr:nvSpPr>
      <xdr:spPr>
        <a:xfrm>
          <a:off x="16268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160655</xdr:rowOff>
    </xdr:from>
    <xdr:to>
      <xdr:col>81</xdr:col>
      <xdr:colOff>101600</xdr:colOff>
      <xdr:row>59</xdr:row>
      <xdr:rowOff>90805</xdr:rowOff>
    </xdr:to>
    <xdr:sp macro="" textlink="">
      <xdr:nvSpPr>
        <xdr:cNvPr id="636" name="フローチャート: 判断 635">
          <a:extLst>
            <a:ext uri="{FF2B5EF4-FFF2-40B4-BE49-F238E27FC236}">
              <a16:creationId xmlns:a16="http://schemas.microsoft.com/office/drawing/2014/main" id="{08012344-46F2-4973-9DE2-4C969F3E8AD5}"/>
            </a:ext>
          </a:extLst>
        </xdr:cNvPr>
        <xdr:cNvSpPr/>
      </xdr:nvSpPr>
      <xdr:spPr>
        <a:xfrm>
          <a:off x="15430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637" name="フローチャート: 判断 636">
          <a:extLst>
            <a:ext uri="{FF2B5EF4-FFF2-40B4-BE49-F238E27FC236}">
              <a16:creationId xmlns:a16="http://schemas.microsoft.com/office/drawing/2014/main" id="{BD8A4CCB-6B80-49FA-9E67-F456D13EB623}"/>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638" name="フローチャート: 判断 637">
          <a:extLst>
            <a:ext uri="{FF2B5EF4-FFF2-40B4-BE49-F238E27FC236}">
              <a16:creationId xmlns:a16="http://schemas.microsoft.com/office/drawing/2014/main" id="{31AF87B5-3E65-4622-B0ED-AE9AC9AC0A81}"/>
            </a:ext>
          </a:extLst>
        </xdr:cNvPr>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39" name="フローチャート: 判断 638">
          <a:extLst>
            <a:ext uri="{FF2B5EF4-FFF2-40B4-BE49-F238E27FC236}">
              <a16:creationId xmlns:a16="http://schemas.microsoft.com/office/drawing/2014/main" id="{331FA396-A051-47AD-836F-8EED277A2C53}"/>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51A9509-E026-4C3C-B4CF-6CFF3EFB70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0CFF3B2-ACDF-4E0F-BF05-67DDE72F4A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DD110D2-71FB-4195-BA59-DCB6C9DB51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FBAF19A-9BD1-4ECC-A2EC-8D8117A737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4A7E4E0-3FE6-433A-9DB1-5F71FDDFAA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645" name="楕円 644">
          <a:extLst>
            <a:ext uri="{FF2B5EF4-FFF2-40B4-BE49-F238E27FC236}">
              <a16:creationId xmlns:a16="http://schemas.microsoft.com/office/drawing/2014/main" id="{7115F465-93C8-4AB4-A075-E5424AA3BB44}"/>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35577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C5185230-8461-4E08-93E9-E733A4FB1B9D}"/>
            </a:ext>
          </a:extLst>
        </xdr:cNvPr>
        <xdr:cNvSpPr txBox="1"/>
      </xdr:nvSpPr>
      <xdr:spPr>
        <a:xfrm>
          <a:off x="16357600"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647" name="楕円 646">
          <a:extLst>
            <a:ext uri="{FF2B5EF4-FFF2-40B4-BE49-F238E27FC236}">
              <a16:creationId xmlns:a16="http://schemas.microsoft.com/office/drawing/2014/main" id="{D2429862-2706-4F53-8F76-2C1FCECD4B8F}"/>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648" name="直線コネクタ 647">
          <a:extLst>
            <a:ext uri="{FF2B5EF4-FFF2-40B4-BE49-F238E27FC236}">
              <a16:creationId xmlns:a16="http://schemas.microsoft.com/office/drawing/2014/main" id="{9FC825BC-2CC1-4C1C-8881-061BF1A802FF}"/>
            </a:ext>
          </a:extLst>
        </xdr:cNvPr>
        <xdr:cNvCxnSpPr/>
      </xdr:nvCxnSpPr>
      <xdr:spPr>
        <a:xfrm>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49" name="楕円 648">
          <a:extLst>
            <a:ext uri="{FF2B5EF4-FFF2-40B4-BE49-F238E27FC236}">
              <a16:creationId xmlns:a16="http://schemas.microsoft.com/office/drawing/2014/main" id="{768B0900-C306-498C-B76B-69E15845A7F8}"/>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650" name="直線コネクタ 649">
          <a:extLst>
            <a:ext uri="{FF2B5EF4-FFF2-40B4-BE49-F238E27FC236}">
              <a16:creationId xmlns:a16="http://schemas.microsoft.com/office/drawing/2014/main" id="{9A2E4CBC-764E-4CEC-98BE-3F93D57B314B}"/>
            </a:ext>
          </a:extLst>
        </xdr:cNvPr>
        <xdr:cNvCxnSpPr/>
      </xdr:nvCxnSpPr>
      <xdr:spPr>
        <a:xfrm>
          <a:off x="14592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651" name="楕円 650">
          <a:extLst>
            <a:ext uri="{FF2B5EF4-FFF2-40B4-BE49-F238E27FC236}">
              <a16:creationId xmlns:a16="http://schemas.microsoft.com/office/drawing/2014/main" id="{4025D6B5-D80F-4F04-9118-38A7FBD49165}"/>
            </a:ext>
          </a:extLst>
        </xdr:cNvPr>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57150</xdr:rowOff>
    </xdr:to>
    <xdr:cxnSp macro="">
      <xdr:nvCxnSpPr>
        <xdr:cNvPr id="652" name="直線コネクタ 651">
          <a:extLst>
            <a:ext uri="{FF2B5EF4-FFF2-40B4-BE49-F238E27FC236}">
              <a16:creationId xmlns:a16="http://schemas.microsoft.com/office/drawing/2014/main" id="{85F5E0DC-31FA-46AA-A0A9-E78100DED57F}"/>
            </a:ext>
          </a:extLst>
        </xdr:cNvPr>
        <xdr:cNvCxnSpPr/>
      </xdr:nvCxnSpPr>
      <xdr:spPr>
        <a:xfrm>
          <a:off x="13703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653" name="楕円 652">
          <a:extLst>
            <a:ext uri="{FF2B5EF4-FFF2-40B4-BE49-F238E27FC236}">
              <a16:creationId xmlns:a16="http://schemas.microsoft.com/office/drawing/2014/main" id="{5261C996-5115-4B2C-BB83-120F8FD9F5E5}"/>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19050</xdr:rowOff>
    </xdr:to>
    <xdr:cxnSp macro="">
      <xdr:nvCxnSpPr>
        <xdr:cNvPr id="654" name="直線コネクタ 653">
          <a:extLst>
            <a:ext uri="{FF2B5EF4-FFF2-40B4-BE49-F238E27FC236}">
              <a16:creationId xmlns:a16="http://schemas.microsoft.com/office/drawing/2014/main" id="{4EE14984-2AF0-4D9F-9A48-0FF4A51FBF7D}"/>
            </a:ext>
          </a:extLst>
        </xdr:cNvPr>
        <xdr:cNvCxnSpPr/>
      </xdr:nvCxnSpPr>
      <xdr:spPr>
        <a:xfrm>
          <a:off x="12814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81932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37D6775-51C1-49FE-BE75-54A5A5118E4C}"/>
            </a:ext>
          </a:extLst>
        </xdr:cNvPr>
        <xdr:cNvSpPr txBox="1"/>
      </xdr:nvSpPr>
      <xdr:spPr>
        <a:xfrm>
          <a:off x="15266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18DC537B-9160-4804-8260-8B147FBAB02A}"/>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5732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9541CF10-2E6F-405C-A068-C134FC4B41C5}"/>
            </a:ext>
          </a:extLst>
        </xdr:cNvPr>
        <xdr:cNvSpPr txBox="1"/>
      </xdr:nvSpPr>
      <xdr:spPr>
        <a:xfrm>
          <a:off x="13500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DBEF9CF3-1E8A-43B2-8FD0-5C75F868DBA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1F120B55-F8EA-4D9B-9068-C4B35D19E9FE}"/>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99A0C89-39CD-49E8-9960-FFE66503D5AD}"/>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7224CD61-666C-4D59-9778-2CB5B0428084}"/>
            </a:ext>
          </a:extLst>
        </xdr:cNvPr>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6466B717-07B5-4CE7-BB67-132741C1792B}"/>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7031F28-1D1D-4386-8F8A-6AA9D0F8CA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E5E26D6B-A74C-40DD-9626-31F0136DC7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460C7143-E3E4-4000-80BA-A840ACA71E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0A25741-ED83-4B67-B610-1D2C1274E6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643871F8-CFC1-44B1-BF2F-577F92C337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5C0EEFAC-792C-4F18-8AE3-B51A004F13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F741327-EDBD-41B8-B285-27AD7F1106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C0CE549-02AE-48A4-B6B9-2CD4DB6493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A4F06E24-CE71-4F57-8DF7-7B9837AEEE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4746ECFF-2D9E-46EB-ACFB-53F618D418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DEA37ABB-2262-4BF7-884C-AB49C1AE731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8EC6C9C9-DEAE-4A85-B716-ABF3B411502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85980906-92E6-4A0E-910F-D06298FCF4A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EEFE5FAC-E21D-4BC7-AC41-7A81514A4CE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BBB507F2-963B-4EA7-8E8F-744180D749B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F84873A5-C4D5-45E6-BA46-32B80F469F2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B11FD86D-A17E-4C71-B7DC-A2DF0E93674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C895BDDE-C425-444A-B696-218394533EE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C4A00146-5100-46D6-A5C9-3936F74461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BE850ADC-5217-434A-BC8E-7D859147FF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BEF136F6-D123-4A57-88D0-BA19B93048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684" name="直線コネクタ 683">
          <a:extLst>
            <a:ext uri="{FF2B5EF4-FFF2-40B4-BE49-F238E27FC236}">
              <a16:creationId xmlns:a16="http://schemas.microsoft.com/office/drawing/2014/main" id="{32A49C2A-B56B-4313-B583-07FF4F39C4E5}"/>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8DD7E97C-B1C6-4B83-9AEC-415912907655}"/>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686" name="直線コネクタ 685">
          <a:extLst>
            <a:ext uri="{FF2B5EF4-FFF2-40B4-BE49-F238E27FC236}">
              <a16:creationId xmlns:a16="http://schemas.microsoft.com/office/drawing/2014/main" id="{98D82C10-2FF5-45C1-97BF-164A745B0872}"/>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1B921134-76F8-41DE-9333-4F3FA8BBEA98}"/>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688" name="直線コネクタ 687">
          <a:extLst>
            <a:ext uri="{FF2B5EF4-FFF2-40B4-BE49-F238E27FC236}">
              <a16:creationId xmlns:a16="http://schemas.microsoft.com/office/drawing/2014/main" id="{D4C58E30-2C54-460D-9A8F-59C9494C0022}"/>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AF79F464-DB43-4A7D-A10E-FC265A43ACB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0" name="フローチャート: 判断 689">
          <a:extLst>
            <a:ext uri="{FF2B5EF4-FFF2-40B4-BE49-F238E27FC236}">
              <a16:creationId xmlns:a16="http://schemas.microsoft.com/office/drawing/2014/main" id="{3E76BFFD-DD1F-4701-B7AC-10E1CD40D281}"/>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691" name="フローチャート: 判断 690">
          <a:extLst>
            <a:ext uri="{FF2B5EF4-FFF2-40B4-BE49-F238E27FC236}">
              <a16:creationId xmlns:a16="http://schemas.microsoft.com/office/drawing/2014/main" id="{E9538586-EEF5-4DDE-BDF8-173019B9FBA0}"/>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92" name="フローチャート: 判断 691">
          <a:extLst>
            <a:ext uri="{FF2B5EF4-FFF2-40B4-BE49-F238E27FC236}">
              <a16:creationId xmlns:a16="http://schemas.microsoft.com/office/drawing/2014/main" id="{8F384593-AA65-4A4A-804D-934DC565BDDA}"/>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93" name="フローチャート: 判断 692">
          <a:extLst>
            <a:ext uri="{FF2B5EF4-FFF2-40B4-BE49-F238E27FC236}">
              <a16:creationId xmlns:a16="http://schemas.microsoft.com/office/drawing/2014/main" id="{E02500FD-BC66-46D5-BFCC-08C246A98861}"/>
            </a:ext>
          </a:extLst>
        </xdr:cNvPr>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94" name="フローチャート: 判断 693">
          <a:extLst>
            <a:ext uri="{FF2B5EF4-FFF2-40B4-BE49-F238E27FC236}">
              <a16:creationId xmlns:a16="http://schemas.microsoft.com/office/drawing/2014/main" id="{EB76B6F3-24B2-4B06-9263-90A19CDF3920}"/>
            </a:ext>
          </a:extLst>
        </xdr:cNvPr>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D30378B-E126-4DF8-ADDC-39A0DCC3FF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9C73E638-C078-471F-9899-4E0BFB5DF5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CC53330-9F27-4693-A95C-9128FF93EA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6FC0FD8-9226-43F3-A446-F5706219BB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80B7A9A-3345-40C3-B6D3-757E0A033B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700" name="楕円 699">
          <a:extLst>
            <a:ext uri="{FF2B5EF4-FFF2-40B4-BE49-F238E27FC236}">
              <a16:creationId xmlns:a16="http://schemas.microsoft.com/office/drawing/2014/main" id="{244C417C-2F7E-4B05-BB78-13CE5EFA7327}"/>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749F6BF1-7730-4CEC-95EC-009721944E73}"/>
            </a:ext>
          </a:extLst>
        </xdr:cNvPr>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125222</xdr:rowOff>
    </xdr:from>
    <xdr:to>
      <xdr:col>112</xdr:col>
      <xdr:colOff>38100</xdr:colOff>
      <xdr:row>63</xdr:row>
      <xdr:rowOff>55372</xdr:rowOff>
    </xdr:to>
    <xdr:sp macro="" textlink="">
      <xdr:nvSpPr>
        <xdr:cNvPr id="702" name="楕円 701">
          <a:extLst>
            <a:ext uri="{FF2B5EF4-FFF2-40B4-BE49-F238E27FC236}">
              <a16:creationId xmlns:a16="http://schemas.microsoft.com/office/drawing/2014/main" id="{D7B788CB-E36A-482E-B47F-BE386C6AD28B}"/>
            </a:ext>
          </a:extLst>
        </xdr:cNvPr>
        <xdr:cNvSpPr/>
      </xdr:nvSpPr>
      <xdr:spPr>
        <a:xfrm>
          <a:off x="21272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4572</xdr:rowOff>
    </xdr:to>
    <xdr:cxnSp macro="">
      <xdr:nvCxnSpPr>
        <xdr:cNvPr id="703" name="直線コネクタ 702">
          <a:extLst>
            <a:ext uri="{FF2B5EF4-FFF2-40B4-BE49-F238E27FC236}">
              <a16:creationId xmlns:a16="http://schemas.microsoft.com/office/drawing/2014/main" id="{2AD3C641-385A-4FFF-9AF4-9DC7896096D2}"/>
            </a:ext>
          </a:extLst>
        </xdr:cNvPr>
        <xdr:cNvCxnSpPr/>
      </xdr:nvCxnSpPr>
      <xdr:spPr>
        <a:xfrm flipV="1">
          <a:off x="21323300" y="1080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704" name="楕円 703">
          <a:extLst>
            <a:ext uri="{FF2B5EF4-FFF2-40B4-BE49-F238E27FC236}">
              <a16:creationId xmlns:a16="http://schemas.microsoft.com/office/drawing/2014/main" id="{C10CE4EE-DB78-48B7-9754-4B25B30BCC09}"/>
            </a:ext>
          </a:extLst>
        </xdr:cNvPr>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xdr:rowOff>
    </xdr:from>
    <xdr:to>
      <xdr:col>111</xdr:col>
      <xdr:colOff>177800</xdr:colOff>
      <xdr:row>63</xdr:row>
      <xdr:rowOff>9144</xdr:rowOff>
    </xdr:to>
    <xdr:cxnSp macro="">
      <xdr:nvCxnSpPr>
        <xdr:cNvPr id="705" name="直線コネクタ 704">
          <a:extLst>
            <a:ext uri="{FF2B5EF4-FFF2-40B4-BE49-F238E27FC236}">
              <a16:creationId xmlns:a16="http://schemas.microsoft.com/office/drawing/2014/main" id="{A65D0CD8-040C-45FE-99D5-207D4CB00E02}"/>
            </a:ext>
          </a:extLst>
        </xdr:cNvPr>
        <xdr:cNvCxnSpPr/>
      </xdr:nvCxnSpPr>
      <xdr:spPr>
        <a:xfrm flipV="1">
          <a:off x="20434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6" name="楕円 705">
          <a:extLst>
            <a:ext uri="{FF2B5EF4-FFF2-40B4-BE49-F238E27FC236}">
              <a16:creationId xmlns:a16="http://schemas.microsoft.com/office/drawing/2014/main" id="{E2F537ED-F4F7-473B-BC48-82A20C325BD0}"/>
            </a:ext>
          </a:extLst>
        </xdr:cNvPr>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xdr:rowOff>
    </xdr:from>
    <xdr:to>
      <xdr:col>107</xdr:col>
      <xdr:colOff>50800</xdr:colOff>
      <xdr:row>63</xdr:row>
      <xdr:rowOff>16002</xdr:rowOff>
    </xdr:to>
    <xdr:cxnSp macro="">
      <xdr:nvCxnSpPr>
        <xdr:cNvPr id="707" name="直線コネクタ 706">
          <a:extLst>
            <a:ext uri="{FF2B5EF4-FFF2-40B4-BE49-F238E27FC236}">
              <a16:creationId xmlns:a16="http://schemas.microsoft.com/office/drawing/2014/main" id="{BF1D13CD-F2F9-416A-BCFF-66E5C52EF22A}"/>
            </a:ext>
          </a:extLst>
        </xdr:cNvPr>
        <xdr:cNvCxnSpPr/>
      </xdr:nvCxnSpPr>
      <xdr:spPr>
        <a:xfrm flipV="1">
          <a:off x="19545300" y="10810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138938</xdr:rowOff>
    </xdr:from>
    <xdr:to>
      <xdr:col>98</xdr:col>
      <xdr:colOff>38100</xdr:colOff>
      <xdr:row>63</xdr:row>
      <xdr:rowOff>69088</xdr:rowOff>
    </xdr:to>
    <xdr:sp macro="" textlink="">
      <xdr:nvSpPr>
        <xdr:cNvPr id="708" name="楕円 707">
          <a:extLst>
            <a:ext uri="{FF2B5EF4-FFF2-40B4-BE49-F238E27FC236}">
              <a16:creationId xmlns:a16="http://schemas.microsoft.com/office/drawing/2014/main" id="{1153C170-70F4-4689-A552-5B6FDB03335F}"/>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18288</xdr:rowOff>
    </xdr:to>
    <xdr:cxnSp macro="">
      <xdr:nvCxnSpPr>
        <xdr:cNvPr id="709" name="直線コネクタ 708">
          <a:extLst>
            <a:ext uri="{FF2B5EF4-FFF2-40B4-BE49-F238E27FC236}">
              <a16:creationId xmlns:a16="http://schemas.microsoft.com/office/drawing/2014/main" id="{25406CAC-0E2F-47DF-BB12-A53A0408760A}"/>
            </a:ext>
          </a:extLst>
        </xdr:cNvPr>
        <xdr:cNvCxnSpPr/>
      </xdr:nvCxnSpPr>
      <xdr:spPr>
        <a:xfrm flipV="1">
          <a:off x="18656300" y="1081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710" name="n_1aveValue【保健センター・保健所】&#10;一人当たり面積">
          <a:extLst>
            <a:ext uri="{FF2B5EF4-FFF2-40B4-BE49-F238E27FC236}">
              <a16:creationId xmlns:a16="http://schemas.microsoft.com/office/drawing/2014/main" id="{CB7D4623-F0C5-499E-8E79-79937347BAC8}"/>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11" name="n_2aveValue【保健センター・保健所】&#10;一人当たり面積">
          <a:extLst>
            <a:ext uri="{FF2B5EF4-FFF2-40B4-BE49-F238E27FC236}">
              <a16:creationId xmlns:a16="http://schemas.microsoft.com/office/drawing/2014/main" id="{D54D6391-0B58-4656-B6F1-AAAD2028F26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712" name="n_3aveValue【保健センター・保健所】&#10;一人当たり面積">
          <a:extLst>
            <a:ext uri="{FF2B5EF4-FFF2-40B4-BE49-F238E27FC236}">
              <a16:creationId xmlns:a16="http://schemas.microsoft.com/office/drawing/2014/main" id="{B2ACD741-E385-4828-BAA1-E388360D24AA}"/>
            </a:ext>
          </a:extLst>
        </xdr:cNvPr>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713" name="n_4aveValue【保健センター・保健所】&#10;一人当たり面積">
          <a:extLst>
            <a:ext uri="{FF2B5EF4-FFF2-40B4-BE49-F238E27FC236}">
              <a16:creationId xmlns:a16="http://schemas.microsoft.com/office/drawing/2014/main" id="{D6161FAF-78E1-4FAA-8258-4D52296E25AC}"/>
            </a:ext>
          </a:extLst>
        </xdr:cNvPr>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46499</xdr:rowOff>
    </xdr:from>
    <xdr:ext cx="469744" cy="259045"/>
    <xdr:sp macro="" textlink="">
      <xdr:nvSpPr>
        <xdr:cNvPr id="714" name="n_1mainValue【保健センター・保健所】&#10;一人当たり面積">
          <a:extLst>
            <a:ext uri="{FF2B5EF4-FFF2-40B4-BE49-F238E27FC236}">
              <a16:creationId xmlns:a16="http://schemas.microsoft.com/office/drawing/2014/main" id="{269F80F6-DD0C-41B2-803C-AF32F86E96D4}"/>
            </a:ext>
          </a:extLst>
        </xdr:cNvPr>
        <xdr:cNvSpPr txBox="1"/>
      </xdr:nvSpPr>
      <xdr:spPr>
        <a:xfrm>
          <a:off x="21075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715" name="n_2mainValue【保健センター・保健所】&#10;一人当たり面積">
          <a:extLst>
            <a:ext uri="{FF2B5EF4-FFF2-40B4-BE49-F238E27FC236}">
              <a16:creationId xmlns:a16="http://schemas.microsoft.com/office/drawing/2014/main" id="{FF11B723-3B9F-4F6B-AFDC-166833EF0773}"/>
            </a:ext>
          </a:extLst>
        </xdr:cNvPr>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6" name="n_3mainValue【保健センター・保健所】&#10;一人当たり面積">
          <a:extLst>
            <a:ext uri="{FF2B5EF4-FFF2-40B4-BE49-F238E27FC236}">
              <a16:creationId xmlns:a16="http://schemas.microsoft.com/office/drawing/2014/main" id="{B44B4A2F-4551-41BD-808B-79F33AC59208}"/>
            </a:ext>
          </a:extLst>
        </xdr:cNvPr>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717" name="n_4mainValue【保健センター・保健所】&#10;一人当たり面積">
          <a:extLst>
            <a:ext uri="{FF2B5EF4-FFF2-40B4-BE49-F238E27FC236}">
              <a16:creationId xmlns:a16="http://schemas.microsoft.com/office/drawing/2014/main" id="{A5A0F71B-15BD-4D42-990A-1298BFF109A3}"/>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4382C5C-90DF-4EF5-9E7F-627223338A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DD25107E-7332-449B-9558-FEB8BFB14A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89E3F987-C036-4C78-AC7D-A7718AAA03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F0B8D79A-155B-480D-B5FC-043DF87CD2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B9C685E-BFEB-4467-8EC6-33EA13B566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DEF5B64D-BB1F-47D1-A7ED-FECD0FAF05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FF7193A6-7401-42BA-A8D9-8DACF5A9F7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3F2082A5-A968-43A8-ABDB-B267A7C346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AD43CB0B-0152-4D01-BA60-4B3DD2AF6A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D6951AB9-2485-4E40-BCB5-D42C325E4C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1DB6EF24-8527-4696-AF97-FEDEEAEEB0F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F61EB29F-8EB7-4D7B-BB9D-6EF21C9A7D3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87CD5023-6232-490C-ABAC-C740BA6551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CCB263E3-CE9A-47BD-B7BD-E05C81B315F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2383EC10-A624-4F89-A09F-2F594BB720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642C9311-3211-446B-AACF-B59C6626DDE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99D38E80-9A60-42B4-8F79-B40ED74D014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A44B9374-A1C4-438E-AB3B-621F0180F5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3F9EB9E-C212-4A56-B800-DC76286D5A1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9A17DD61-C61F-46D4-AAD1-5E8E432503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6029FA42-C8F4-421E-880D-348D12E242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8A91EB31-C30F-42EA-8461-908920932F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8F05B9CC-CCD6-477F-B582-4733E1F5BB2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93AB6F1A-E88B-4156-B66D-364B0E217A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69EE5FB6-2B69-49DC-A34F-53F4F929DC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E3C84222-8BC3-4BB7-9E07-ED2922351AB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E6D3AF2C-4468-4B23-8FD0-41B4EE590E6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4A005B40-2CED-43C4-A009-ACEFEC8958E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C9C1A6FD-BBFB-46B0-9C1C-4EDBF43ED464}"/>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47" name="直線コネクタ 746">
          <a:extLst>
            <a:ext uri="{FF2B5EF4-FFF2-40B4-BE49-F238E27FC236}">
              <a16:creationId xmlns:a16="http://schemas.microsoft.com/office/drawing/2014/main" id="{A0A3E21E-0DD3-41FD-B197-430BED2460AB}"/>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F7C3AB1B-B540-4FE2-A995-339796F2ECE3}"/>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9" name="フローチャート: 判断 748">
          <a:extLst>
            <a:ext uri="{FF2B5EF4-FFF2-40B4-BE49-F238E27FC236}">
              <a16:creationId xmlns:a16="http://schemas.microsoft.com/office/drawing/2014/main" id="{49BEE5D6-D133-4DA6-92AD-8D166CC1318C}"/>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750" name="フローチャート: 判断 749">
          <a:extLst>
            <a:ext uri="{FF2B5EF4-FFF2-40B4-BE49-F238E27FC236}">
              <a16:creationId xmlns:a16="http://schemas.microsoft.com/office/drawing/2014/main" id="{6C44A1C1-4354-4D67-AB5F-5CF073DB07F2}"/>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1" name="フローチャート: 判断 750">
          <a:extLst>
            <a:ext uri="{FF2B5EF4-FFF2-40B4-BE49-F238E27FC236}">
              <a16:creationId xmlns:a16="http://schemas.microsoft.com/office/drawing/2014/main" id="{139751F4-116C-4524-92FB-C6069193724F}"/>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34652</xdr:rowOff>
    </xdr:from>
    <xdr:to>
      <xdr:col>72</xdr:col>
      <xdr:colOff>38100</xdr:colOff>
      <xdr:row>82</xdr:row>
      <xdr:rowOff>136252</xdr:rowOff>
    </xdr:to>
    <xdr:sp macro="" textlink="">
      <xdr:nvSpPr>
        <xdr:cNvPr id="752" name="フローチャート: 判断 751">
          <a:extLst>
            <a:ext uri="{FF2B5EF4-FFF2-40B4-BE49-F238E27FC236}">
              <a16:creationId xmlns:a16="http://schemas.microsoft.com/office/drawing/2014/main" id="{6F9A6EFC-3C26-4018-8FF9-1113ACBCE9D7}"/>
            </a:ext>
          </a:extLst>
        </xdr:cNvPr>
        <xdr:cNvSpPr/>
      </xdr:nvSpPr>
      <xdr:spPr>
        <a:xfrm>
          <a:off x="13652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xdr:rowOff>
    </xdr:from>
    <xdr:to>
      <xdr:col>67</xdr:col>
      <xdr:colOff>101600</xdr:colOff>
      <xdr:row>82</xdr:row>
      <xdr:rowOff>108494</xdr:rowOff>
    </xdr:to>
    <xdr:sp macro="" textlink="">
      <xdr:nvSpPr>
        <xdr:cNvPr id="753" name="フローチャート: 判断 752">
          <a:extLst>
            <a:ext uri="{FF2B5EF4-FFF2-40B4-BE49-F238E27FC236}">
              <a16:creationId xmlns:a16="http://schemas.microsoft.com/office/drawing/2014/main" id="{4E3C62AC-9E6B-470C-A540-06A33FC2CB7A}"/>
            </a:ext>
          </a:extLst>
        </xdr:cNvPr>
        <xdr:cNvSpPr/>
      </xdr:nvSpPr>
      <xdr:spPr>
        <a:xfrm>
          <a:off x="12763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2FDA3A3-9FDF-4466-A39D-DFF48FF74A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6650F71-14BF-4788-BFD8-3ABC91E68A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B56D425-72B2-4B16-867E-BE760AB45C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7DA819A-05A0-4EE1-AB3D-428216238C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7EF7F3A-A54C-4DF0-8B79-947AE0A8C6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88537</xdr:rowOff>
    </xdr:from>
    <xdr:to>
      <xdr:col>85</xdr:col>
      <xdr:colOff>177800</xdr:colOff>
      <xdr:row>85</xdr:row>
      <xdr:rowOff>18687</xdr:rowOff>
    </xdr:to>
    <xdr:sp macro="" textlink="">
      <xdr:nvSpPr>
        <xdr:cNvPr id="759" name="楕円 758">
          <a:extLst>
            <a:ext uri="{FF2B5EF4-FFF2-40B4-BE49-F238E27FC236}">
              <a16:creationId xmlns:a16="http://schemas.microsoft.com/office/drawing/2014/main" id="{072AD7DB-52C1-488F-B435-0B86E37EF748}"/>
            </a:ext>
          </a:extLst>
        </xdr:cNvPr>
        <xdr:cNvSpPr/>
      </xdr:nvSpPr>
      <xdr:spPr>
        <a:xfrm>
          <a:off x="16268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66964</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974D97B-6265-4E21-A8A8-73A85126C6C4}"/>
            </a:ext>
          </a:extLst>
        </xdr:cNvPr>
        <xdr:cNvSpPr txBox="1"/>
      </xdr:nvSpPr>
      <xdr:spPr>
        <a:xfrm>
          <a:off x="16357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166914</xdr:rowOff>
    </xdr:from>
    <xdr:to>
      <xdr:col>81</xdr:col>
      <xdr:colOff>101600</xdr:colOff>
      <xdr:row>84</xdr:row>
      <xdr:rowOff>97064</xdr:rowOff>
    </xdr:to>
    <xdr:sp macro="" textlink="">
      <xdr:nvSpPr>
        <xdr:cNvPr id="761" name="楕円 760">
          <a:extLst>
            <a:ext uri="{FF2B5EF4-FFF2-40B4-BE49-F238E27FC236}">
              <a16:creationId xmlns:a16="http://schemas.microsoft.com/office/drawing/2014/main" id="{C107FF9B-ABD2-4587-9488-2C48CC226017}"/>
            </a:ext>
          </a:extLst>
        </xdr:cNvPr>
        <xdr:cNvSpPr/>
      </xdr:nvSpPr>
      <xdr:spPr>
        <a:xfrm>
          <a:off x="15430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139337</xdr:rowOff>
    </xdr:to>
    <xdr:cxnSp macro="">
      <xdr:nvCxnSpPr>
        <xdr:cNvPr id="762" name="直線コネクタ 761">
          <a:extLst>
            <a:ext uri="{FF2B5EF4-FFF2-40B4-BE49-F238E27FC236}">
              <a16:creationId xmlns:a16="http://schemas.microsoft.com/office/drawing/2014/main" id="{058D0223-4CC3-4C0C-8BE3-DB7E87970915}"/>
            </a:ext>
          </a:extLst>
        </xdr:cNvPr>
        <xdr:cNvCxnSpPr/>
      </xdr:nvCxnSpPr>
      <xdr:spPr>
        <a:xfrm>
          <a:off x="15481300" y="1444806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73842</xdr:rowOff>
    </xdr:from>
    <xdr:to>
      <xdr:col>76</xdr:col>
      <xdr:colOff>165100</xdr:colOff>
      <xdr:row>84</xdr:row>
      <xdr:rowOff>3992</xdr:rowOff>
    </xdr:to>
    <xdr:sp macro="" textlink="">
      <xdr:nvSpPr>
        <xdr:cNvPr id="763" name="楕円 762">
          <a:extLst>
            <a:ext uri="{FF2B5EF4-FFF2-40B4-BE49-F238E27FC236}">
              <a16:creationId xmlns:a16="http://schemas.microsoft.com/office/drawing/2014/main" id="{5AF681E1-08B0-4D0D-8DA5-FFD62A16070A}"/>
            </a:ext>
          </a:extLst>
        </xdr:cNvPr>
        <xdr:cNvSpPr/>
      </xdr:nvSpPr>
      <xdr:spPr>
        <a:xfrm>
          <a:off x="14541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124642</xdr:rowOff>
    </xdr:from>
    <xdr:to>
      <xdr:col>81</xdr:col>
      <xdr:colOff>50800</xdr:colOff>
      <xdr:row>84</xdr:row>
      <xdr:rowOff>46264</xdr:rowOff>
    </xdr:to>
    <xdr:cxnSp macro="">
      <xdr:nvCxnSpPr>
        <xdr:cNvPr id="764" name="直線コネクタ 763">
          <a:extLst>
            <a:ext uri="{FF2B5EF4-FFF2-40B4-BE49-F238E27FC236}">
              <a16:creationId xmlns:a16="http://schemas.microsoft.com/office/drawing/2014/main" id="{038FD210-E1FD-466F-B8B8-614360421FD1}"/>
            </a:ext>
          </a:extLst>
        </xdr:cNvPr>
        <xdr:cNvCxnSpPr/>
      </xdr:nvCxnSpPr>
      <xdr:spPr>
        <a:xfrm>
          <a:off x="14592300" y="1435499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65" name="楕円 764">
          <a:extLst>
            <a:ext uri="{FF2B5EF4-FFF2-40B4-BE49-F238E27FC236}">
              <a16:creationId xmlns:a16="http://schemas.microsoft.com/office/drawing/2014/main" id="{1ABDDBAA-FB74-4904-A734-36B81F6547C5}"/>
            </a:ext>
          </a:extLst>
        </xdr:cNvPr>
        <xdr:cNvSpPr/>
      </xdr:nvSpPr>
      <xdr:spPr>
        <a:xfrm>
          <a:off x="13652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124642</xdr:rowOff>
    </xdr:from>
    <xdr:to>
      <xdr:col>76</xdr:col>
      <xdr:colOff>114300</xdr:colOff>
      <xdr:row>84</xdr:row>
      <xdr:rowOff>36468</xdr:rowOff>
    </xdr:to>
    <xdr:cxnSp macro="">
      <xdr:nvCxnSpPr>
        <xdr:cNvPr id="766" name="直線コネクタ 765">
          <a:extLst>
            <a:ext uri="{FF2B5EF4-FFF2-40B4-BE49-F238E27FC236}">
              <a16:creationId xmlns:a16="http://schemas.microsoft.com/office/drawing/2014/main" id="{C4C5AE1D-E98F-40E9-85D8-6C29C798A103}"/>
            </a:ext>
          </a:extLst>
        </xdr:cNvPr>
        <xdr:cNvCxnSpPr/>
      </xdr:nvCxnSpPr>
      <xdr:spPr>
        <a:xfrm flipV="1">
          <a:off x="13703300" y="1435499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767" name="楕円 766">
          <a:extLst>
            <a:ext uri="{FF2B5EF4-FFF2-40B4-BE49-F238E27FC236}">
              <a16:creationId xmlns:a16="http://schemas.microsoft.com/office/drawing/2014/main" id="{8CF8EBA6-9472-4202-8124-1B92ED81EF08}"/>
            </a:ext>
          </a:extLst>
        </xdr:cNvPr>
        <xdr:cNvSpPr/>
      </xdr:nvSpPr>
      <xdr:spPr>
        <a:xfrm>
          <a:off x="12763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84</xdr:row>
      <xdr:rowOff>36468</xdr:rowOff>
    </xdr:to>
    <xdr:cxnSp macro="">
      <xdr:nvCxnSpPr>
        <xdr:cNvPr id="768" name="直線コネクタ 767">
          <a:extLst>
            <a:ext uri="{FF2B5EF4-FFF2-40B4-BE49-F238E27FC236}">
              <a16:creationId xmlns:a16="http://schemas.microsoft.com/office/drawing/2014/main" id="{2CAEF564-5F54-4D88-9683-33B53D42AEB1}"/>
            </a:ext>
          </a:extLst>
        </xdr:cNvPr>
        <xdr:cNvCxnSpPr/>
      </xdr:nvCxnSpPr>
      <xdr:spPr>
        <a:xfrm>
          <a:off x="12814300" y="14185174"/>
          <a:ext cx="889000" cy="2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769" name="n_1aveValue【消防施設】&#10;有形固定資産減価償却率">
          <a:extLst>
            <a:ext uri="{FF2B5EF4-FFF2-40B4-BE49-F238E27FC236}">
              <a16:creationId xmlns:a16="http://schemas.microsoft.com/office/drawing/2014/main" id="{65448EF7-38BC-45FE-B7CF-BB12D8E0D43D}"/>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0" name="n_2aveValue【消防施設】&#10;有形固定資産減価償却率">
          <a:extLst>
            <a:ext uri="{FF2B5EF4-FFF2-40B4-BE49-F238E27FC236}">
              <a16:creationId xmlns:a16="http://schemas.microsoft.com/office/drawing/2014/main" id="{98BF1660-540D-4738-B2EF-50FEB9048B29}"/>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152779</xdr:rowOff>
    </xdr:from>
    <xdr:ext cx="405111" cy="259045"/>
    <xdr:sp macro="" textlink="">
      <xdr:nvSpPr>
        <xdr:cNvPr id="771" name="n_3aveValue【消防施設】&#10;有形固定資産減価償却率">
          <a:extLst>
            <a:ext uri="{FF2B5EF4-FFF2-40B4-BE49-F238E27FC236}">
              <a16:creationId xmlns:a16="http://schemas.microsoft.com/office/drawing/2014/main" id="{53F06B7B-49F6-4A24-AC08-733DADDEA5AF}"/>
            </a:ext>
          </a:extLst>
        </xdr:cNvPr>
        <xdr:cNvSpPr txBox="1"/>
      </xdr:nvSpPr>
      <xdr:spPr>
        <a:xfrm>
          <a:off x="13500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125021</xdr:rowOff>
    </xdr:from>
    <xdr:ext cx="405111" cy="259045"/>
    <xdr:sp macro="" textlink="">
      <xdr:nvSpPr>
        <xdr:cNvPr id="772" name="n_4aveValue【消防施設】&#10;有形固定資産減価償却率">
          <a:extLst>
            <a:ext uri="{FF2B5EF4-FFF2-40B4-BE49-F238E27FC236}">
              <a16:creationId xmlns:a16="http://schemas.microsoft.com/office/drawing/2014/main" id="{57B58ED7-0D98-472E-B956-F9DAE4CB8F0D}"/>
            </a:ext>
          </a:extLst>
        </xdr:cNvPr>
        <xdr:cNvSpPr txBox="1"/>
      </xdr:nvSpPr>
      <xdr:spPr>
        <a:xfrm>
          <a:off x="12611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88191</xdr:rowOff>
    </xdr:from>
    <xdr:ext cx="405111" cy="259045"/>
    <xdr:sp macro="" textlink="">
      <xdr:nvSpPr>
        <xdr:cNvPr id="773" name="n_1mainValue【消防施設】&#10;有形固定資産減価償却率">
          <a:extLst>
            <a:ext uri="{FF2B5EF4-FFF2-40B4-BE49-F238E27FC236}">
              <a16:creationId xmlns:a16="http://schemas.microsoft.com/office/drawing/2014/main" id="{0D9AA8E3-63CD-4A97-A39C-03E4D89F7161}"/>
            </a:ext>
          </a:extLst>
        </xdr:cNvPr>
        <xdr:cNvSpPr txBox="1"/>
      </xdr:nvSpPr>
      <xdr:spPr>
        <a:xfrm>
          <a:off x="15266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166569</xdr:rowOff>
    </xdr:from>
    <xdr:ext cx="405111" cy="259045"/>
    <xdr:sp macro="" textlink="">
      <xdr:nvSpPr>
        <xdr:cNvPr id="774" name="n_2mainValue【消防施設】&#10;有形固定資産減価償却率">
          <a:extLst>
            <a:ext uri="{FF2B5EF4-FFF2-40B4-BE49-F238E27FC236}">
              <a16:creationId xmlns:a16="http://schemas.microsoft.com/office/drawing/2014/main" id="{4F73635D-AEAC-4EB9-905E-7D70C6A160D9}"/>
            </a:ext>
          </a:extLst>
        </xdr:cNvPr>
        <xdr:cNvSpPr txBox="1"/>
      </xdr:nvSpPr>
      <xdr:spPr>
        <a:xfrm>
          <a:off x="14389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775" name="n_3mainValue【消防施設】&#10;有形固定資産減価償却率">
          <a:extLst>
            <a:ext uri="{FF2B5EF4-FFF2-40B4-BE49-F238E27FC236}">
              <a16:creationId xmlns:a16="http://schemas.microsoft.com/office/drawing/2014/main" id="{94D006D3-4F64-4698-A687-59CE08A900BE}"/>
            </a:ext>
          </a:extLst>
        </xdr:cNvPr>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76" name="n_4mainValue【消防施設】&#10;有形固定資産減価償却率">
          <a:extLst>
            <a:ext uri="{FF2B5EF4-FFF2-40B4-BE49-F238E27FC236}">
              <a16:creationId xmlns:a16="http://schemas.microsoft.com/office/drawing/2014/main" id="{3C18AA6A-C722-4C9D-865C-1D81C51DC5D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DD3D19A7-62C1-486E-9645-BE88FDE11E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B28BD57-8A98-4197-9B6F-81B5C5154D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3E595373-6039-47B4-A9C2-4CC9706FBB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EB374DD9-D191-44B8-8E50-940201F272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A6C16183-34C3-4345-A5D2-3DDD508059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7107A74-0672-4B10-9BA4-1BBE40CB9F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FFCEE4AC-9F60-45ED-B040-8F7DCE9EB1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3ED5358F-EC01-40BA-924F-FF1AEB7375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41AA02C8-7146-4635-AE62-3502EFFD9E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1CE79E30-934F-475F-99C8-1D50FF38E8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FB1359D1-379C-40FD-BB3A-BF9360A3DFC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12F3149C-BCD2-4EC7-A2B3-559B881BECC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459AA5D7-0DAE-4E41-8DB9-35425ED3D32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B7C724B8-5646-4B12-823F-863A5B48B9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5B3F0611-9486-4184-B41C-08DE5CAD992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155B25E0-F8B1-4F79-9D24-BAB4D5AB12F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6453C8CF-C76A-4FA8-A389-6AA7B5D3D50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AE6D3D20-EDE9-49DA-B61C-BB1C633A83D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233B6463-8E92-4397-B811-8EE2A68CBF4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B7447D50-24AD-45CE-AFAE-1F9321A88AC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721BC7BD-23B2-4878-9389-52BBB8A8D74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B025C440-3726-42E1-AFD1-24E9E950101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4AB64F80-144C-42A9-AF73-2577E5002D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F4FEDDBA-B2DB-4E59-BA0F-9981FF75C63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2D81BD2D-E159-48BD-A5C9-00332A7347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802" name="直線コネクタ 801">
          <a:extLst>
            <a:ext uri="{FF2B5EF4-FFF2-40B4-BE49-F238E27FC236}">
              <a16:creationId xmlns:a16="http://schemas.microsoft.com/office/drawing/2014/main" id="{A684B6F3-F7CE-455A-BD65-E36877ECBE36}"/>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803" name="【消防施設】&#10;一人当たり面積最小値テキスト">
          <a:extLst>
            <a:ext uri="{FF2B5EF4-FFF2-40B4-BE49-F238E27FC236}">
              <a16:creationId xmlns:a16="http://schemas.microsoft.com/office/drawing/2014/main" id="{ADBEDF12-6D4A-4C23-B30A-511808E7929E}"/>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804" name="直線コネクタ 803">
          <a:extLst>
            <a:ext uri="{FF2B5EF4-FFF2-40B4-BE49-F238E27FC236}">
              <a16:creationId xmlns:a16="http://schemas.microsoft.com/office/drawing/2014/main" id="{C3B6C22B-26C2-405F-B4E5-ED1A9689E595}"/>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805" name="【消防施設】&#10;一人当たり面積最大値テキスト">
          <a:extLst>
            <a:ext uri="{FF2B5EF4-FFF2-40B4-BE49-F238E27FC236}">
              <a16:creationId xmlns:a16="http://schemas.microsoft.com/office/drawing/2014/main" id="{E5040A9A-2A6D-4DAD-9B0C-6EB4021546C9}"/>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806" name="直線コネクタ 805">
          <a:extLst>
            <a:ext uri="{FF2B5EF4-FFF2-40B4-BE49-F238E27FC236}">
              <a16:creationId xmlns:a16="http://schemas.microsoft.com/office/drawing/2014/main" id="{FCEAB862-95AA-4A78-B64B-DF0A1609CE85}"/>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807" name="【消防施設】&#10;一人当たり面積平均値テキスト">
          <a:extLst>
            <a:ext uri="{FF2B5EF4-FFF2-40B4-BE49-F238E27FC236}">
              <a16:creationId xmlns:a16="http://schemas.microsoft.com/office/drawing/2014/main" id="{9EAF4909-CA13-4740-9C0D-02795C6E6A61}"/>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808" name="フローチャート: 判断 807">
          <a:extLst>
            <a:ext uri="{FF2B5EF4-FFF2-40B4-BE49-F238E27FC236}">
              <a16:creationId xmlns:a16="http://schemas.microsoft.com/office/drawing/2014/main" id="{0F75D1DF-23FE-4931-8E5B-DE8C593D8642}"/>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809" name="フローチャート: 判断 808">
          <a:extLst>
            <a:ext uri="{FF2B5EF4-FFF2-40B4-BE49-F238E27FC236}">
              <a16:creationId xmlns:a16="http://schemas.microsoft.com/office/drawing/2014/main" id="{CA4FA1F3-5DDA-49B9-B510-76F3BE0F8C26}"/>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a:extLst>
            <a:ext uri="{FF2B5EF4-FFF2-40B4-BE49-F238E27FC236}">
              <a16:creationId xmlns:a16="http://schemas.microsoft.com/office/drawing/2014/main" id="{EC4F1F5B-5D0B-486F-ACBB-400C9123998B}"/>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811" name="フローチャート: 判断 810">
          <a:extLst>
            <a:ext uri="{FF2B5EF4-FFF2-40B4-BE49-F238E27FC236}">
              <a16:creationId xmlns:a16="http://schemas.microsoft.com/office/drawing/2014/main" id="{B9033D40-3032-4474-9659-0584AC6DA9DA}"/>
            </a:ext>
          </a:extLst>
        </xdr:cNvPr>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93436</xdr:rowOff>
    </xdr:from>
    <xdr:to>
      <xdr:col>98</xdr:col>
      <xdr:colOff>38100</xdr:colOff>
      <xdr:row>84</xdr:row>
      <xdr:rowOff>23586</xdr:rowOff>
    </xdr:to>
    <xdr:sp macro="" textlink="">
      <xdr:nvSpPr>
        <xdr:cNvPr id="812" name="フローチャート: 判断 811">
          <a:extLst>
            <a:ext uri="{FF2B5EF4-FFF2-40B4-BE49-F238E27FC236}">
              <a16:creationId xmlns:a16="http://schemas.microsoft.com/office/drawing/2014/main" id="{FC1F71F7-DC3D-43D9-A916-2D0E8F4D84C8}"/>
            </a:ext>
          </a:extLst>
        </xdr:cNvPr>
        <xdr:cNvSpPr/>
      </xdr:nvSpPr>
      <xdr:spPr>
        <a:xfrm>
          <a:off x="18605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5E498EBB-C0D5-4EBD-89ED-A5AE843500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91B78B5-2A71-4809-962E-FE127F813D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4BE8AFF-E4F2-45CA-97BE-42EB33ED18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D6C9324-8A2B-4685-B599-24C1E09444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8FA0052-D8C4-473F-A6C9-9775D649F7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18" name="楕円 817">
          <a:extLst>
            <a:ext uri="{FF2B5EF4-FFF2-40B4-BE49-F238E27FC236}">
              <a16:creationId xmlns:a16="http://schemas.microsoft.com/office/drawing/2014/main" id="{32AC7AF3-80FC-46F2-A256-60B174F28095}"/>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819" name="【消防施設】&#10;一人当たり面積該当値テキスト">
          <a:extLst>
            <a:ext uri="{FF2B5EF4-FFF2-40B4-BE49-F238E27FC236}">
              <a16:creationId xmlns:a16="http://schemas.microsoft.com/office/drawing/2014/main" id="{578190A5-5277-4D8C-8691-BD77F290C3B6}"/>
            </a:ext>
          </a:extLst>
        </xdr:cNvPr>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20" name="楕円 819">
          <a:extLst>
            <a:ext uri="{FF2B5EF4-FFF2-40B4-BE49-F238E27FC236}">
              <a16:creationId xmlns:a16="http://schemas.microsoft.com/office/drawing/2014/main" id="{9CB75D1F-AA3E-4226-BC0F-425DE1C8A493}"/>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38100</xdr:rowOff>
    </xdr:to>
    <xdr:cxnSp macro="">
      <xdr:nvCxnSpPr>
        <xdr:cNvPr id="821" name="直線コネクタ 820">
          <a:extLst>
            <a:ext uri="{FF2B5EF4-FFF2-40B4-BE49-F238E27FC236}">
              <a16:creationId xmlns:a16="http://schemas.microsoft.com/office/drawing/2014/main" id="{B1F95D80-FD75-474B-A606-BDFD9106A059}"/>
            </a:ext>
          </a:extLst>
        </xdr:cNvPr>
        <xdr:cNvCxnSpPr/>
      </xdr:nvCxnSpPr>
      <xdr:spPr>
        <a:xfrm flipV="1">
          <a:off x="21323300" y="14423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822" name="楕円 821">
          <a:extLst>
            <a:ext uri="{FF2B5EF4-FFF2-40B4-BE49-F238E27FC236}">
              <a16:creationId xmlns:a16="http://schemas.microsoft.com/office/drawing/2014/main" id="{5BEDF5DA-5278-4892-AD12-3605D13597D7}"/>
            </a:ext>
          </a:extLst>
        </xdr:cNvPr>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54429</xdr:rowOff>
    </xdr:to>
    <xdr:cxnSp macro="">
      <xdr:nvCxnSpPr>
        <xdr:cNvPr id="823" name="直線コネクタ 822">
          <a:extLst>
            <a:ext uri="{FF2B5EF4-FFF2-40B4-BE49-F238E27FC236}">
              <a16:creationId xmlns:a16="http://schemas.microsoft.com/office/drawing/2014/main" id="{86527AC8-E84B-4EA4-89CC-5D784AF09E8C}"/>
            </a:ext>
          </a:extLst>
        </xdr:cNvPr>
        <xdr:cNvCxnSpPr/>
      </xdr:nvCxnSpPr>
      <xdr:spPr>
        <a:xfrm flipV="1">
          <a:off x="20434300" y="144399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16692</xdr:rowOff>
    </xdr:from>
    <xdr:to>
      <xdr:col>102</xdr:col>
      <xdr:colOff>165100</xdr:colOff>
      <xdr:row>84</xdr:row>
      <xdr:rowOff>118292</xdr:rowOff>
    </xdr:to>
    <xdr:sp macro="" textlink="">
      <xdr:nvSpPr>
        <xdr:cNvPr id="824" name="楕円 823">
          <a:extLst>
            <a:ext uri="{FF2B5EF4-FFF2-40B4-BE49-F238E27FC236}">
              <a16:creationId xmlns:a16="http://schemas.microsoft.com/office/drawing/2014/main" id="{D667759B-AE6A-4928-BDAB-128D20A6D898}"/>
            </a:ext>
          </a:extLst>
        </xdr:cNvPr>
        <xdr:cNvSpPr/>
      </xdr:nvSpPr>
      <xdr:spPr>
        <a:xfrm>
          <a:off x="19494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67492</xdr:rowOff>
    </xdr:to>
    <xdr:cxnSp macro="">
      <xdr:nvCxnSpPr>
        <xdr:cNvPr id="825" name="直線コネクタ 824">
          <a:extLst>
            <a:ext uri="{FF2B5EF4-FFF2-40B4-BE49-F238E27FC236}">
              <a16:creationId xmlns:a16="http://schemas.microsoft.com/office/drawing/2014/main" id="{317212C4-B2A5-4950-A477-60556E0E3647}"/>
            </a:ext>
          </a:extLst>
        </xdr:cNvPr>
        <xdr:cNvCxnSpPr/>
      </xdr:nvCxnSpPr>
      <xdr:spPr>
        <a:xfrm flipV="1">
          <a:off x="19545300" y="144562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72208</xdr:rowOff>
    </xdr:from>
    <xdr:to>
      <xdr:col>98</xdr:col>
      <xdr:colOff>38100</xdr:colOff>
      <xdr:row>85</xdr:row>
      <xdr:rowOff>2358</xdr:rowOff>
    </xdr:to>
    <xdr:sp macro="" textlink="">
      <xdr:nvSpPr>
        <xdr:cNvPr id="826" name="楕円 825">
          <a:extLst>
            <a:ext uri="{FF2B5EF4-FFF2-40B4-BE49-F238E27FC236}">
              <a16:creationId xmlns:a16="http://schemas.microsoft.com/office/drawing/2014/main" id="{D962127C-03BF-49D1-BFCD-B8DF1B8CA31E}"/>
            </a:ext>
          </a:extLst>
        </xdr:cNvPr>
        <xdr:cNvSpPr/>
      </xdr:nvSpPr>
      <xdr:spPr>
        <a:xfrm>
          <a:off x="18605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67492</xdr:rowOff>
    </xdr:from>
    <xdr:to>
      <xdr:col>102</xdr:col>
      <xdr:colOff>114300</xdr:colOff>
      <xdr:row>84</xdr:row>
      <xdr:rowOff>123008</xdr:rowOff>
    </xdr:to>
    <xdr:cxnSp macro="">
      <xdr:nvCxnSpPr>
        <xdr:cNvPr id="827" name="直線コネクタ 826">
          <a:extLst>
            <a:ext uri="{FF2B5EF4-FFF2-40B4-BE49-F238E27FC236}">
              <a16:creationId xmlns:a16="http://schemas.microsoft.com/office/drawing/2014/main" id="{0D6CD942-3DF0-450C-ACF5-8B55463B0388}"/>
            </a:ext>
          </a:extLst>
        </xdr:cNvPr>
        <xdr:cNvCxnSpPr/>
      </xdr:nvCxnSpPr>
      <xdr:spPr>
        <a:xfrm flipV="1">
          <a:off x="18656300" y="144692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828" name="n_1aveValue【消防施設】&#10;一人当たり面積">
          <a:extLst>
            <a:ext uri="{FF2B5EF4-FFF2-40B4-BE49-F238E27FC236}">
              <a16:creationId xmlns:a16="http://schemas.microsoft.com/office/drawing/2014/main" id="{B76F6D9E-F6EF-4963-BF95-F36ACC4C50EB}"/>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29" name="n_2aveValue【消防施設】&#10;一人当たり面積">
          <a:extLst>
            <a:ext uri="{FF2B5EF4-FFF2-40B4-BE49-F238E27FC236}">
              <a16:creationId xmlns:a16="http://schemas.microsoft.com/office/drawing/2014/main" id="{8129BD03-11D9-420B-9B49-C27E5D90924A}"/>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830" name="n_3aveValue【消防施設】&#10;一人当たり面積">
          <a:extLst>
            <a:ext uri="{FF2B5EF4-FFF2-40B4-BE49-F238E27FC236}">
              <a16:creationId xmlns:a16="http://schemas.microsoft.com/office/drawing/2014/main" id="{90B5C1B9-1C91-48D3-9B8A-D8016FA0B0D2}"/>
            </a:ext>
          </a:extLst>
        </xdr:cNvPr>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40113</xdr:rowOff>
    </xdr:from>
    <xdr:ext cx="469744" cy="259045"/>
    <xdr:sp macro="" textlink="">
      <xdr:nvSpPr>
        <xdr:cNvPr id="831" name="n_4aveValue【消防施設】&#10;一人当たり面積">
          <a:extLst>
            <a:ext uri="{FF2B5EF4-FFF2-40B4-BE49-F238E27FC236}">
              <a16:creationId xmlns:a16="http://schemas.microsoft.com/office/drawing/2014/main" id="{5973AE90-9FFB-4882-8311-D4139AF1641C}"/>
            </a:ext>
          </a:extLst>
        </xdr:cNvPr>
        <xdr:cNvSpPr txBox="1"/>
      </xdr:nvSpPr>
      <xdr:spPr>
        <a:xfrm>
          <a:off x="18421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32" name="n_1mainValue【消防施設】&#10;一人当たり面積">
          <a:extLst>
            <a:ext uri="{FF2B5EF4-FFF2-40B4-BE49-F238E27FC236}">
              <a16:creationId xmlns:a16="http://schemas.microsoft.com/office/drawing/2014/main" id="{A8F4229E-FAA6-41E6-A153-6987ADC82605}"/>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833" name="n_2mainValue【消防施設】&#10;一人当たり面積">
          <a:extLst>
            <a:ext uri="{FF2B5EF4-FFF2-40B4-BE49-F238E27FC236}">
              <a16:creationId xmlns:a16="http://schemas.microsoft.com/office/drawing/2014/main" id="{D30365C6-FE4A-49FD-98DD-393686B28008}"/>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109419</xdr:rowOff>
    </xdr:from>
    <xdr:ext cx="469744" cy="259045"/>
    <xdr:sp macro="" textlink="">
      <xdr:nvSpPr>
        <xdr:cNvPr id="834" name="n_3mainValue【消防施設】&#10;一人当たり面積">
          <a:extLst>
            <a:ext uri="{FF2B5EF4-FFF2-40B4-BE49-F238E27FC236}">
              <a16:creationId xmlns:a16="http://schemas.microsoft.com/office/drawing/2014/main" id="{4E081E36-3FD6-4543-BB0B-E3DF0ACFD002}"/>
            </a:ext>
          </a:extLst>
        </xdr:cNvPr>
        <xdr:cNvSpPr txBox="1"/>
      </xdr:nvSpPr>
      <xdr:spPr>
        <a:xfrm>
          <a:off x="19310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164935</xdr:rowOff>
    </xdr:from>
    <xdr:ext cx="469744" cy="259045"/>
    <xdr:sp macro="" textlink="">
      <xdr:nvSpPr>
        <xdr:cNvPr id="835" name="n_4mainValue【消防施設】&#10;一人当たり面積">
          <a:extLst>
            <a:ext uri="{FF2B5EF4-FFF2-40B4-BE49-F238E27FC236}">
              <a16:creationId xmlns:a16="http://schemas.microsoft.com/office/drawing/2014/main" id="{D92FAA92-60A0-42D6-924A-5997A7E0944C}"/>
            </a:ext>
          </a:extLst>
        </xdr:cNvPr>
        <xdr:cNvSpPr txBox="1"/>
      </xdr:nvSpPr>
      <xdr:spPr>
        <a:xfrm>
          <a:off x="18421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FA6AB3BA-D3BD-48BD-BA22-F08AE47376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3158E00D-2760-4F17-BFF2-51CDD86778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E20D80AF-31EF-428C-985E-79E75D76AA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5D6A664F-412C-4C7F-9F10-CF74B1C8F0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FE184C36-2176-41A1-A11C-5FC8C158C0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A1E2CCE3-14DB-4961-BA2D-D1DA5A992E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12C877BC-BC4A-432B-B872-568873A21D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A4A796B5-73EB-47CC-8158-E4D895EAB6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E81E7C22-64CF-43FD-804C-BE21988BC2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5615CD26-B558-40AE-81EE-E5DD0E0FDA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93F93076-6552-4FC1-867D-EB35ECD148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A366FE55-6E1D-40F9-B408-8E211C3282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DF7244AE-55CE-4DA4-ABA7-70DD0CABCF8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800636B3-5D1E-4BC9-8C91-E3AD5E50893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E5DEC21D-34F8-4732-8BFE-10A8AE018B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10B38AB3-AB3D-4578-AE57-AE9482D3A05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4AC96D51-6CF2-4869-9CB9-6281A1F88E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68829752-9990-42C1-B38E-87179FB8D5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4B8ADD6F-D535-4DAF-ADE6-C45BE322BF5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ADA9FD92-223A-492A-8FBB-68DD275EED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1B227550-0301-44D3-8CEB-E2CF0D24FF9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685930AF-ED6E-4E99-A187-506B8B596D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EE7F9BC7-1C0E-468B-A8F9-A7EB4A9D6CE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68EBC77D-184E-4692-A315-1CE86935AF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860" name="直線コネクタ 859">
          <a:extLst>
            <a:ext uri="{FF2B5EF4-FFF2-40B4-BE49-F238E27FC236}">
              <a16:creationId xmlns:a16="http://schemas.microsoft.com/office/drawing/2014/main" id="{6E0EE96F-B942-40BB-A7E1-A952B64802F3}"/>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861" name="【庁舎】&#10;有形固定資産減価償却率最小値テキスト">
          <a:extLst>
            <a:ext uri="{FF2B5EF4-FFF2-40B4-BE49-F238E27FC236}">
              <a16:creationId xmlns:a16="http://schemas.microsoft.com/office/drawing/2014/main" id="{EA18B10E-F3B6-47DB-B3D8-DBF747D3AB39}"/>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862" name="直線コネクタ 861">
          <a:extLst>
            <a:ext uri="{FF2B5EF4-FFF2-40B4-BE49-F238E27FC236}">
              <a16:creationId xmlns:a16="http://schemas.microsoft.com/office/drawing/2014/main" id="{AC986589-0CEE-4621-A771-87313B3BAECB}"/>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863" name="【庁舎】&#10;有形固定資産減価償却率最大値テキスト">
          <a:extLst>
            <a:ext uri="{FF2B5EF4-FFF2-40B4-BE49-F238E27FC236}">
              <a16:creationId xmlns:a16="http://schemas.microsoft.com/office/drawing/2014/main" id="{7ADC8202-A115-4E0E-9895-237808A0177D}"/>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864" name="直線コネクタ 863">
          <a:extLst>
            <a:ext uri="{FF2B5EF4-FFF2-40B4-BE49-F238E27FC236}">
              <a16:creationId xmlns:a16="http://schemas.microsoft.com/office/drawing/2014/main" id="{6ACF22F1-FFFB-418E-B977-A12833E2EA6B}"/>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865" name="【庁舎】&#10;有形固定資産減価償却率平均値テキスト">
          <a:extLst>
            <a:ext uri="{FF2B5EF4-FFF2-40B4-BE49-F238E27FC236}">
              <a16:creationId xmlns:a16="http://schemas.microsoft.com/office/drawing/2014/main" id="{1501F9F6-0CDD-4124-9F97-5D1A8410319F}"/>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66" name="フローチャート: 判断 865">
          <a:extLst>
            <a:ext uri="{FF2B5EF4-FFF2-40B4-BE49-F238E27FC236}">
              <a16:creationId xmlns:a16="http://schemas.microsoft.com/office/drawing/2014/main" id="{0A7AA00F-A41B-4B4D-9A78-CAB48DEE5E8C}"/>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867" name="フローチャート: 判断 866">
          <a:extLst>
            <a:ext uri="{FF2B5EF4-FFF2-40B4-BE49-F238E27FC236}">
              <a16:creationId xmlns:a16="http://schemas.microsoft.com/office/drawing/2014/main" id="{380BDA96-AF2A-445A-BB4E-B499220F2555}"/>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68" name="フローチャート: 判断 867">
          <a:extLst>
            <a:ext uri="{FF2B5EF4-FFF2-40B4-BE49-F238E27FC236}">
              <a16:creationId xmlns:a16="http://schemas.microsoft.com/office/drawing/2014/main" id="{E5207195-20CC-4E57-8585-499DF49AF13C}"/>
            </a:ext>
          </a:extLst>
        </xdr:cNvPr>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869" name="フローチャート: 判断 868">
          <a:extLst>
            <a:ext uri="{FF2B5EF4-FFF2-40B4-BE49-F238E27FC236}">
              <a16:creationId xmlns:a16="http://schemas.microsoft.com/office/drawing/2014/main" id="{8F380777-16CD-412E-BC2F-39DEB0899EA2}"/>
            </a:ext>
          </a:extLst>
        </xdr:cNvPr>
        <xdr:cNvSpPr/>
      </xdr:nvSpPr>
      <xdr:spPr>
        <a:xfrm>
          <a:off x="13652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70" name="フローチャート: 判断 869">
          <a:extLst>
            <a:ext uri="{FF2B5EF4-FFF2-40B4-BE49-F238E27FC236}">
              <a16:creationId xmlns:a16="http://schemas.microsoft.com/office/drawing/2014/main" id="{D51501B9-0095-4B29-AD74-0ED474760804}"/>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D1A7012-F10A-4E3B-BD54-674E37CA30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378872E-F415-457E-A6F5-A317C2AD55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D925515B-0423-4E2B-915F-D16663916B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D6DAEE1E-FF47-470B-8811-06C6BEBD78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DF97F1E-0A4E-47BC-B626-4A11FBA769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10161</xdr:rowOff>
    </xdr:from>
    <xdr:to>
      <xdr:col>85</xdr:col>
      <xdr:colOff>177800</xdr:colOff>
      <xdr:row>103</xdr:row>
      <xdr:rowOff>111761</xdr:rowOff>
    </xdr:to>
    <xdr:sp macro="" textlink="">
      <xdr:nvSpPr>
        <xdr:cNvPr id="876" name="楕円 875">
          <a:extLst>
            <a:ext uri="{FF2B5EF4-FFF2-40B4-BE49-F238E27FC236}">
              <a16:creationId xmlns:a16="http://schemas.microsoft.com/office/drawing/2014/main" id="{D1893B01-7EBD-46B5-933A-594F9A1C9EFF}"/>
            </a:ext>
          </a:extLst>
        </xdr:cNvPr>
        <xdr:cNvSpPr/>
      </xdr:nvSpPr>
      <xdr:spPr>
        <a:xfrm>
          <a:off x="16268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33038</xdr:rowOff>
    </xdr:from>
    <xdr:ext cx="405111" cy="259045"/>
    <xdr:sp macro="" textlink="">
      <xdr:nvSpPr>
        <xdr:cNvPr id="877" name="【庁舎】&#10;有形固定資産減価償却率該当値テキスト">
          <a:extLst>
            <a:ext uri="{FF2B5EF4-FFF2-40B4-BE49-F238E27FC236}">
              <a16:creationId xmlns:a16="http://schemas.microsoft.com/office/drawing/2014/main" id="{9156348E-A9B9-46D5-9570-0EF22630B150}"/>
            </a:ext>
          </a:extLst>
        </xdr:cNvPr>
        <xdr:cNvSpPr txBox="1"/>
      </xdr:nvSpPr>
      <xdr:spPr>
        <a:xfrm>
          <a:off x="16357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878" name="楕円 877">
          <a:extLst>
            <a:ext uri="{FF2B5EF4-FFF2-40B4-BE49-F238E27FC236}">
              <a16:creationId xmlns:a16="http://schemas.microsoft.com/office/drawing/2014/main" id="{B137D86D-1A52-4AE1-A0EA-183D9C8F85D5}"/>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60961</xdr:rowOff>
    </xdr:to>
    <xdr:cxnSp macro="">
      <xdr:nvCxnSpPr>
        <xdr:cNvPr id="879" name="直線コネクタ 878">
          <a:extLst>
            <a:ext uri="{FF2B5EF4-FFF2-40B4-BE49-F238E27FC236}">
              <a16:creationId xmlns:a16="http://schemas.microsoft.com/office/drawing/2014/main" id="{D37CB633-067C-4745-88DC-167085EA5733}"/>
            </a:ext>
          </a:extLst>
        </xdr:cNvPr>
        <xdr:cNvCxnSpPr/>
      </xdr:nvCxnSpPr>
      <xdr:spPr>
        <a:xfrm>
          <a:off x="15481300" y="17678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880" name="楕円 879">
          <a:extLst>
            <a:ext uri="{FF2B5EF4-FFF2-40B4-BE49-F238E27FC236}">
              <a16:creationId xmlns:a16="http://schemas.microsoft.com/office/drawing/2014/main" id="{86FCCBD6-D57E-46B2-A1B3-01CB41CCB291}"/>
            </a:ext>
          </a:extLst>
        </xdr:cNvPr>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19050</xdr:rowOff>
    </xdr:to>
    <xdr:cxnSp macro="">
      <xdr:nvCxnSpPr>
        <xdr:cNvPr id="881" name="直線コネクタ 880">
          <a:extLst>
            <a:ext uri="{FF2B5EF4-FFF2-40B4-BE49-F238E27FC236}">
              <a16:creationId xmlns:a16="http://schemas.microsoft.com/office/drawing/2014/main" id="{99BB08BA-8309-4AAB-9E05-BD3877D1184F}"/>
            </a:ext>
          </a:extLst>
        </xdr:cNvPr>
        <xdr:cNvCxnSpPr/>
      </xdr:nvCxnSpPr>
      <xdr:spPr>
        <a:xfrm>
          <a:off x="14592300" y="17638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57786</xdr:rowOff>
    </xdr:from>
    <xdr:to>
      <xdr:col>72</xdr:col>
      <xdr:colOff>38100</xdr:colOff>
      <xdr:row>102</xdr:row>
      <xdr:rowOff>159386</xdr:rowOff>
    </xdr:to>
    <xdr:sp macro="" textlink="">
      <xdr:nvSpPr>
        <xdr:cNvPr id="882" name="楕円 881">
          <a:extLst>
            <a:ext uri="{FF2B5EF4-FFF2-40B4-BE49-F238E27FC236}">
              <a16:creationId xmlns:a16="http://schemas.microsoft.com/office/drawing/2014/main" id="{4DA89C4A-9A4F-42F3-BF6F-5C4187E73FF1}"/>
            </a:ext>
          </a:extLst>
        </xdr:cNvPr>
        <xdr:cNvSpPr/>
      </xdr:nvSpPr>
      <xdr:spPr>
        <a:xfrm>
          <a:off x="13652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108586</xdr:rowOff>
    </xdr:from>
    <xdr:to>
      <xdr:col>76</xdr:col>
      <xdr:colOff>114300</xdr:colOff>
      <xdr:row>102</xdr:row>
      <xdr:rowOff>150495</xdr:rowOff>
    </xdr:to>
    <xdr:cxnSp macro="">
      <xdr:nvCxnSpPr>
        <xdr:cNvPr id="883" name="直線コネクタ 882">
          <a:extLst>
            <a:ext uri="{FF2B5EF4-FFF2-40B4-BE49-F238E27FC236}">
              <a16:creationId xmlns:a16="http://schemas.microsoft.com/office/drawing/2014/main" id="{3A8754E4-7FF6-4B16-84D3-F57DB6AF0E92}"/>
            </a:ext>
          </a:extLst>
        </xdr:cNvPr>
        <xdr:cNvCxnSpPr/>
      </xdr:nvCxnSpPr>
      <xdr:spPr>
        <a:xfrm>
          <a:off x="13703300" y="17596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48261</xdr:rowOff>
    </xdr:from>
    <xdr:to>
      <xdr:col>67</xdr:col>
      <xdr:colOff>101600</xdr:colOff>
      <xdr:row>102</xdr:row>
      <xdr:rowOff>149861</xdr:rowOff>
    </xdr:to>
    <xdr:sp macro="" textlink="">
      <xdr:nvSpPr>
        <xdr:cNvPr id="884" name="楕円 883">
          <a:extLst>
            <a:ext uri="{FF2B5EF4-FFF2-40B4-BE49-F238E27FC236}">
              <a16:creationId xmlns:a16="http://schemas.microsoft.com/office/drawing/2014/main" id="{D6668AE7-6F71-47DB-BB6B-D8EEA4F6E3C5}"/>
            </a:ext>
          </a:extLst>
        </xdr:cNvPr>
        <xdr:cNvSpPr/>
      </xdr:nvSpPr>
      <xdr:spPr>
        <a:xfrm>
          <a:off x="12763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99061</xdr:rowOff>
    </xdr:from>
    <xdr:to>
      <xdr:col>71</xdr:col>
      <xdr:colOff>177800</xdr:colOff>
      <xdr:row>102</xdr:row>
      <xdr:rowOff>108586</xdr:rowOff>
    </xdr:to>
    <xdr:cxnSp macro="">
      <xdr:nvCxnSpPr>
        <xdr:cNvPr id="885" name="直線コネクタ 884">
          <a:extLst>
            <a:ext uri="{FF2B5EF4-FFF2-40B4-BE49-F238E27FC236}">
              <a16:creationId xmlns:a16="http://schemas.microsoft.com/office/drawing/2014/main" id="{A820C15F-3B7E-4610-8182-556E9690C4FE}"/>
            </a:ext>
          </a:extLst>
        </xdr:cNvPr>
        <xdr:cNvCxnSpPr/>
      </xdr:nvCxnSpPr>
      <xdr:spPr>
        <a:xfrm>
          <a:off x="12814300" y="175869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886" name="n_1aveValue【庁舎】&#10;有形固定資産減価償却率">
          <a:extLst>
            <a:ext uri="{FF2B5EF4-FFF2-40B4-BE49-F238E27FC236}">
              <a16:creationId xmlns:a16="http://schemas.microsoft.com/office/drawing/2014/main" id="{1B088820-B9AD-4C96-9F66-3A015498DD82}"/>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887" name="n_2aveValue【庁舎】&#10;有形固定資産減価償却率">
          <a:extLst>
            <a:ext uri="{FF2B5EF4-FFF2-40B4-BE49-F238E27FC236}">
              <a16:creationId xmlns:a16="http://schemas.microsoft.com/office/drawing/2014/main" id="{4ABDB842-7DF0-4D33-9E90-704A6967A777}"/>
            </a:ext>
          </a:extLst>
        </xdr:cNvPr>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116222</xdr:rowOff>
    </xdr:from>
    <xdr:ext cx="405111" cy="259045"/>
    <xdr:sp macro="" textlink="">
      <xdr:nvSpPr>
        <xdr:cNvPr id="888" name="n_3aveValue【庁舎】&#10;有形固定資産減価償却率">
          <a:extLst>
            <a:ext uri="{FF2B5EF4-FFF2-40B4-BE49-F238E27FC236}">
              <a16:creationId xmlns:a16="http://schemas.microsoft.com/office/drawing/2014/main" id="{7601B6C4-EDAD-4474-B502-FC98DA33D1AA}"/>
            </a:ext>
          </a:extLst>
        </xdr:cNvPr>
        <xdr:cNvSpPr txBox="1"/>
      </xdr:nvSpPr>
      <xdr:spPr>
        <a:xfrm>
          <a:off x="13500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889" name="n_4aveValue【庁舎】&#10;有形固定資産減価償却率">
          <a:extLst>
            <a:ext uri="{FF2B5EF4-FFF2-40B4-BE49-F238E27FC236}">
              <a16:creationId xmlns:a16="http://schemas.microsoft.com/office/drawing/2014/main" id="{D88E56BD-7517-4605-B76E-9A896FB71BF6}"/>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890" name="n_1mainValue【庁舎】&#10;有形固定資産減価償却率">
          <a:extLst>
            <a:ext uri="{FF2B5EF4-FFF2-40B4-BE49-F238E27FC236}">
              <a16:creationId xmlns:a16="http://schemas.microsoft.com/office/drawing/2014/main" id="{B83B91AE-29B8-4F66-9596-139A49DC9AC7}"/>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891" name="n_2mainValue【庁舎】&#10;有形固定資産減価償却率">
          <a:extLst>
            <a:ext uri="{FF2B5EF4-FFF2-40B4-BE49-F238E27FC236}">
              <a16:creationId xmlns:a16="http://schemas.microsoft.com/office/drawing/2014/main" id="{C62E1A8F-AE96-4FA7-8B85-5D5D565137C8}"/>
            </a:ext>
          </a:extLst>
        </xdr:cNvPr>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4463</xdr:rowOff>
    </xdr:from>
    <xdr:ext cx="405111" cy="259045"/>
    <xdr:sp macro="" textlink="">
      <xdr:nvSpPr>
        <xdr:cNvPr id="892" name="n_3mainValue【庁舎】&#10;有形固定資産減価償却率">
          <a:extLst>
            <a:ext uri="{FF2B5EF4-FFF2-40B4-BE49-F238E27FC236}">
              <a16:creationId xmlns:a16="http://schemas.microsoft.com/office/drawing/2014/main" id="{A9AE02C3-1BBF-4AAA-87F6-5E259ED75215}"/>
            </a:ext>
          </a:extLst>
        </xdr:cNvPr>
        <xdr:cNvSpPr txBox="1"/>
      </xdr:nvSpPr>
      <xdr:spPr>
        <a:xfrm>
          <a:off x="13500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166388</xdr:rowOff>
    </xdr:from>
    <xdr:ext cx="405111" cy="259045"/>
    <xdr:sp macro="" textlink="">
      <xdr:nvSpPr>
        <xdr:cNvPr id="893" name="n_4mainValue【庁舎】&#10;有形固定資産減価償却率">
          <a:extLst>
            <a:ext uri="{FF2B5EF4-FFF2-40B4-BE49-F238E27FC236}">
              <a16:creationId xmlns:a16="http://schemas.microsoft.com/office/drawing/2014/main" id="{765EBF0B-2B30-4257-823E-DA7F417956AD}"/>
            </a:ext>
          </a:extLst>
        </xdr:cNvPr>
        <xdr:cNvSpPr txBox="1"/>
      </xdr:nvSpPr>
      <xdr:spPr>
        <a:xfrm>
          <a:off x="12611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C2EEE8A9-21D5-4081-A8E6-2CF4213BB3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D42263BE-A0B6-4D7D-9BB4-EA1E9C4F28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D597144A-F686-43E7-A23C-57AD4B6D80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6F7F5058-3A66-4C18-9E26-26E25BBCA0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A1BA92E2-09DC-4FE9-A3C2-0843574F6B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461CC3D-E711-4A2F-9CC4-88AEFD6AD0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F692ACC2-DACC-4B63-98BE-78AC6FCBF8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2C1A5D5-CBEE-4528-967B-D5DD6E7E68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22EF80D6-1086-4DFC-9F33-0B6C6ACF9B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62D4DC7E-DE9C-4A9C-AF1F-BD40EF9CC1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3CE37939-D907-4DCA-B352-2FA6215D03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41010118-BAC8-427D-9328-31005C60669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0382B94B-CD7D-4719-951B-5963D799A50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8CBBA9C4-2F32-4A78-A145-C2A6C8075A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ED4CA59F-96CD-4EBE-851E-AA4FA0D0D0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479BDE84-E0D8-41C1-A8FE-E5CA126B10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7580C118-2EA5-4FAB-9A7B-038C11A933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DF074B6E-8384-4F63-9550-266701CFF1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19391C6F-34AB-4F54-8EBF-42E02F0FBF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6B61A5A8-4CBE-4A3B-8BDB-A288A8C49E6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28C61F6E-0236-4D7B-9CC4-A8BAA3E520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59CA16B3-0A2E-471A-AE6B-9D4306405F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D9F3C382-3126-45D0-905E-66F852C9B0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917" name="直線コネクタ 916">
          <a:extLst>
            <a:ext uri="{FF2B5EF4-FFF2-40B4-BE49-F238E27FC236}">
              <a16:creationId xmlns:a16="http://schemas.microsoft.com/office/drawing/2014/main" id="{F80B946A-F1E4-46BB-9248-F797641CAC9C}"/>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918" name="【庁舎】&#10;一人当たり面積最小値テキスト">
          <a:extLst>
            <a:ext uri="{FF2B5EF4-FFF2-40B4-BE49-F238E27FC236}">
              <a16:creationId xmlns:a16="http://schemas.microsoft.com/office/drawing/2014/main" id="{DFDD4CDB-1C49-4C1D-863B-9DAAE8A47EFF}"/>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919" name="直線コネクタ 918">
          <a:extLst>
            <a:ext uri="{FF2B5EF4-FFF2-40B4-BE49-F238E27FC236}">
              <a16:creationId xmlns:a16="http://schemas.microsoft.com/office/drawing/2014/main" id="{5A23626E-99A8-49CD-B66A-E31B6BA24BE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920" name="【庁舎】&#10;一人当たり面積最大値テキスト">
          <a:extLst>
            <a:ext uri="{FF2B5EF4-FFF2-40B4-BE49-F238E27FC236}">
              <a16:creationId xmlns:a16="http://schemas.microsoft.com/office/drawing/2014/main" id="{ABD67F51-64D8-4137-B141-38F5FC27F22B}"/>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921" name="直線コネクタ 920">
          <a:extLst>
            <a:ext uri="{FF2B5EF4-FFF2-40B4-BE49-F238E27FC236}">
              <a16:creationId xmlns:a16="http://schemas.microsoft.com/office/drawing/2014/main" id="{4F52E3E5-268C-47CA-80FB-B275E95044ED}"/>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922" name="【庁舎】&#10;一人当たり面積平均値テキスト">
          <a:extLst>
            <a:ext uri="{FF2B5EF4-FFF2-40B4-BE49-F238E27FC236}">
              <a16:creationId xmlns:a16="http://schemas.microsoft.com/office/drawing/2014/main" id="{64B64DB3-E94F-4DA3-A129-311DA3B3382A}"/>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923" name="フローチャート: 判断 922">
          <a:extLst>
            <a:ext uri="{FF2B5EF4-FFF2-40B4-BE49-F238E27FC236}">
              <a16:creationId xmlns:a16="http://schemas.microsoft.com/office/drawing/2014/main" id="{1185240C-C352-4ED8-89C9-302C4BE3A6A8}"/>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924" name="フローチャート: 判断 923">
          <a:extLst>
            <a:ext uri="{FF2B5EF4-FFF2-40B4-BE49-F238E27FC236}">
              <a16:creationId xmlns:a16="http://schemas.microsoft.com/office/drawing/2014/main" id="{635CBFB2-099C-451B-A1EA-20809044DC7B}"/>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61595</xdr:rowOff>
    </xdr:from>
    <xdr:to>
      <xdr:col>107</xdr:col>
      <xdr:colOff>101600</xdr:colOff>
      <xdr:row>104</xdr:row>
      <xdr:rowOff>163195</xdr:rowOff>
    </xdr:to>
    <xdr:sp macro="" textlink="">
      <xdr:nvSpPr>
        <xdr:cNvPr id="925" name="フローチャート: 判断 924">
          <a:extLst>
            <a:ext uri="{FF2B5EF4-FFF2-40B4-BE49-F238E27FC236}">
              <a16:creationId xmlns:a16="http://schemas.microsoft.com/office/drawing/2014/main" id="{A88F210F-123B-47C6-8D34-A33D909692D6}"/>
            </a:ext>
          </a:extLst>
        </xdr:cNvPr>
        <xdr:cNvSpPr/>
      </xdr:nvSpPr>
      <xdr:spPr>
        <a:xfrm>
          <a:off x="20383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26" name="フローチャート: 判断 925">
          <a:extLst>
            <a:ext uri="{FF2B5EF4-FFF2-40B4-BE49-F238E27FC236}">
              <a16:creationId xmlns:a16="http://schemas.microsoft.com/office/drawing/2014/main" id="{2F149BC1-E999-467F-81F8-0553118E1D57}"/>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927" name="フローチャート: 判断 926">
          <a:extLst>
            <a:ext uri="{FF2B5EF4-FFF2-40B4-BE49-F238E27FC236}">
              <a16:creationId xmlns:a16="http://schemas.microsoft.com/office/drawing/2014/main" id="{9AAC92D1-6CA9-4FC3-8BC1-9BF50F515E5D}"/>
            </a:ext>
          </a:extLst>
        </xdr:cNvPr>
        <xdr:cNvSpPr/>
      </xdr:nvSpPr>
      <xdr:spPr>
        <a:xfrm>
          <a:off x="1860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5C33046-1967-42BD-B459-8E9B93C5B4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17A9A48-40A0-4C4B-9A63-3FF511EB4C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777EE56-1E86-4AF1-A27E-FA8BF6EA0F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B51E94B-5DF3-4EB0-AA98-4A7C65F12B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BFC23EE-32CC-4FD2-B707-FD4134D95F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76836</xdr:rowOff>
    </xdr:from>
    <xdr:to>
      <xdr:col>116</xdr:col>
      <xdr:colOff>114300</xdr:colOff>
      <xdr:row>101</xdr:row>
      <xdr:rowOff>6986</xdr:rowOff>
    </xdr:to>
    <xdr:sp macro="" textlink="">
      <xdr:nvSpPr>
        <xdr:cNvPr id="933" name="楕円 932">
          <a:extLst>
            <a:ext uri="{FF2B5EF4-FFF2-40B4-BE49-F238E27FC236}">
              <a16:creationId xmlns:a16="http://schemas.microsoft.com/office/drawing/2014/main" id="{BD30D2EE-CFD9-4D56-BB78-598BA4A5A726}"/>
            </a:ext>
          </a:extLst>
        </xdr:cNvPr>
        <xdr:cNvSpPr/>
      </xdr:nvSpPr>
      <xdr:spPr>
        <a:xfrm>
          <a:off x="221107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99713</xdr:rowOff>
    </xdr:from>
    <xdr:ext cx="469744" cy="259045"/>
    <xdr:sp macro="" textlink="">
      <xdr:nvSpPr>
        <xdr:cNvPr id="934" name="【庁舎】&#10;一人当たり面積該当値テキスト">
          <a:extLst>
            <a:ext uri="{FF2B5EF4-FFF2-40B4-BE49-F238E27FC236}">
              <a16:creationId xmlns:a16="http://schemas.microsoft.com/office/drawing/2014/main" id="{41224FAC-1136-461C-8553-18AD2EAE100A}"/>
            </a:ext>
          </a:extLst>
        </xdr:cNvPr>
        <xdr:cNvSpPr txBox="1"/>
      </xdr:nvSpPr>
      <xdr:spPr>
        <a:xfrm>
          <a:off x="22199600" y="1707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935" name="楕円 934">
          <a:extLst>
            <a:ext uri="{FF2B5EF4-FFF2-40B4-BE49-F238E27FC236}">
              <a16:creationId xmlns:a16="http://schemas.microsoft.com/office/drawing/2014/main" id="{CE011BB1-0A68-4B1B-A856-3A1EEAADA117}"/>
            </a:ext>
          </a:extLst>
        </xdr:cNvPr>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127636</xdr:rowOff>
    </xdr:from>
    <xdr:to>
      <xdr:col>116</xdr:col>
      <xdr:colOff>63500</xdr:colOff>
      <xdr:row>100</xdr:row>
      <xdr:rowOff>167639</xdr:rowOff>
    </xdr:to>
    <xdr:cxnSp macro="">
      <xdr:nvCxnSpPr>
        <xdr:cNvPr id="936" name="直線コネクタ 935">
          <a:extLst>
            <a:ext uri="{FF2B5EF4-FFF2-40B4-BE49-F238E27FC236}">
              <a16:creationId xmlns:a16="http://schemas.microsoft.com/office/drawing/2014/main" id="{DA3F6C82-81CB-4DA2-B072-4C9BC70D7A76}"/>
            </a:ext>
          </a:extLst>
        </xdr:cNvPr>
        <xdr:cNvCxnSpPr/>
      </xdr:nvCxnSpPr>
      <xdr:spPr>
        <a:xfrm flipV="1">
          <a:off x="21323300" y="17272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156845</xdr:rowOff>
    </xdr:from>
    <xdr:to>
      <xdr:col>107</xdr:col>
      <xdr:colOff>101600</xdr:colOff>
      <xdr:row>101</xdr:row>
      <xdr:rowOff>86995</xdr:rowOff>
    </xdr:to>
    <xdr:sp macro="" textlink="">
      <xdr:nvSpPr>
        <xdr:cNvPr id="937" name="楕円 936">
          <a:extLst>
            <a:ext uri="{FF2B5EF4-FFF2-40B4-BE49-F238E27FC236}">
              <a16:creationId xmlns:a16="http://schemas.microsoft.com/office/drawing/2014/main" id="{BB89B9C0-6F23-427B-B70E-829582F19E8B}"/>
            </a:ext>
          </a:extLst>
        </xdr:cNvPr>
        <xdr:cNvSpPr/>
      </xdr:nvSpPr>
      <xdr:spPr>
        <a:xfrm>
          <a:off x="20383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101</xdr:row>
      <xdr:rowOff>36195</xdr:rowOff>
    </xdr:to>
    <xdr:cxnSp macro="">
      <xdr:nvCxnSpPr>
        <xdr:cNvPr id="938" name="直線コネクタ 937">
          <a:extLst>
            <a:ext uri="{FF2B5EF4-FFF2-40B4-BE49-F238E27FC236}">
              <a16:creationId xmlns:a16="http://schemas.microsoft.com/office/drawing/2014/main" id="{E91D8D44-2E99-4477-A75E-88939AE57A14}"/>
            </a:ext>
          </a:extLst>
        </xdr:cNvPr>
        <xdr:cNvCxnSpPr/>
      </xdr:nvCxnSpPr>
      <xdr:spPr>
        <a:xfrm flipV="1">
          <a:off x="20434300" y="17312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29211</xdr:rowOff>
    </xdr:from>
    <xdr:to>
      <xdr:col>102</xdr:col>
      <xdr:colOff>165100</xdr:colOff>
      <xdr:row>101</xdr:row>
      <xdr:rowOff>130811</xdr:rowOff>
    </xdr:to>
    <xdr:sp macro="" textlink="">
      <xdr:nvSpPr>
        <xdr:cNvPr id="939" name="楕円 938">
          <a:extLst>
            <a:ext uri="{FF2B5EF4-FFF2-40B4-BE49-F238E27FC236}">
              <a16:creationId xmlns:a16="http://schemas.microsoft.com/office/drawing/2014/main" id="{1161E473-36B6-4141-B496-F72244D3FE42}"/>
            </a:ext>
          </a:extLst>
        </xdr:cNvPr>
        <xdr:cNvSpPr/>
      </xdr:nvSpPr>
      <xdr:spPr>
        <a:xfrm>
          <a:off x="19494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36195</xdr:rowOff>
    </xdr:from>
    <xdr:to>
      <xdr:col>107</xdr:col>
      <xdr:colOff>50800</xdr:colOff>
      <xdr:row>101</xdr:row>
      <xdr:rowOff>80011</xdr:rowOff>
    </xdr:to>
    <xdr:cxnSp macro="">
      <xdr:nvCxnSpPr>
        <xdr:cNvPr id="940" name="直線コネクタ 939">
          <a:extLst>
            <a:ext uri="{FF2B5EF4-FFF2-40B4-BE49-F238E27FC236}">
              <a16:creationId xmlns:a16="http://schemas.microsoft.com/office/drawing/2014/main" id="{C8207FAE-DE10-42EB-B09A-2D378705153D}"/>
            </a:ext>
          </a:extLst>
        </xdr:cNvPr>
        <xdr:cNvCxnSpPr/>
      </xdr:nvCxnSpPr>
      <xdr:spPr>
        <a:xfrm flipV="1">
          <a:off x="19545300" y="1735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153036</xdr:rowOff>
    </xdr:from>
    <xdr:to>
      <xdr:col>98</xdr:col>
      <xdr:colOff>38100</xdr:colOff>
      <xdr:row>102</xdr:row>
      <xdr:rowOff>83186</xdr:rowOff>
    </xdr:to>
    <xdr:sp macro="" textlink="">
      <xdr:nvSpPr>
        <xdr:cNvPr id="941" name="楕円 940">
          <a:extLst>
            <a:ext uri="{FF2B5EF4-FFF2-40B4-BE49-F238E27FC236}">
              <a16:creationId xmlns:a16="http://schemas.microsoft.com/office/drawing/2014/main" id="{876EAC10-2ADB-43A6-80B6-B4DC8DFC930C}"/>
            </a:ext>
          </a:extLst>
        </xdr:cNvPr>
        <xdr:cNvSpPr/>
      </xdr:nvSpPr>
      <xdr:spPr>
        <a:xfrm>
          <a:off x="18605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80011</xdr:rowOff>
    </xdr:from>
    <xdr:to>
      <xdr:col>102</xdr:col>
      <xdr:colOff>114300</xdr:colOff>
      <xdr:row>102</xdr:row>
      <xdr:rowOff>32386</xdr:rowOff>
    </xdr:to>
    <xdr:cxnSp macro="">
      <xdr:nvCxnSpPr>
        <xdr:cNvPr id="942" name="直線コネクタ 941">
          <a:extLst>
            <a:ext uri="{FF2B5EF4-FFF2-40B4-BE49-F238E27FC236}">
              <a16:creationId xmlns:a16="http://schemas.microsoft.com/office/drawing/2014/main" id="{3088664E-A3B0-4750-8869-111E46212979}"/>
            </a:ext>
          </a:extLst>
        </xdr:cNvPr>
        <xdr:cNvCxnSpPr/>
      </xdr:nvCxnSpPr>
      <xdr:spPr>
        <a:xfrm flipV="1">
          <a:off x="18656300" y="1739646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943" name="n_1aveValue【庁舎】&#10;一人当たり面積">
          <a:extLst>
            <a:ext uri="{FF2B5EF4-FFF2-40B4-BE49-F238E27FC236}">
              <a16:creationId xmlns:a16="http://schemas.microsoft.com/office/drawing/2014/main" id="{70CA5351-B013-4518-B7CD-3A078CA6FD58}"/>
            </a:ext>
          </a:extLst>
        </xdr:cNvPr>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154322</xdr:rowOff>
    </xdr:from>
    <xdr:ext cx="469744" cy="259045"/>
    <xdr:sp macro="" textlink="">
      <xdr:nvSpPr>
        <xdr:cNvPr id="944" name="n_2aveValue【庁舎】&#10;一人当たり面積">
          <a:extLst>
            <a:ext uri="{FF2B5EF4-FFF2-40B4-BE49-F238E27FC236}">
              <a16:creationId xmlns:a16="http://schemas.microsoft.com/office/drawing/2014/main" id="{3B542D54-6D30-48EA-81BA-9CCD9ECD20A8}"/>
            </a:ext>
          </a:extLst>
        </xdr:cNvPr>
        <xdr:cNvSpPr txBox="1"/>
      </xdr:nvSpPr>
      <xdr:spPr>
        <a:xfrm>
          <a:off x="201994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945" name="n_3aveValue【庁舎】&#10;一人当たり面積">
          <a:extLst>
            <a:ext uri="{FF2B5EF4-FFF2-40B4-BE49-F238E27FC236}">
              <a16:creationId xmlns:a16="http://schemas.microsoft.com/office/drawing/2014/main" id="{9BA9DC34-F488-4A31-BDCB-F58D3489512D}"/>
            </a:ext>
          </a:extLst>
        </xdr:cNvPr>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72407</xdr:rowOff>
    </xdr:from>
    <xdr:ext cx="469744" cy="259045"/>
    <xdr:sp macro="" textlink="">
      <xdr:nvSpPr>
        <xdr:cNvPr id="946" name="n_4aveValue【庁舎】&#10;一人当たり面積">
          <a:extLst>
            <a:ext uri="{FF2B5EF4-FFF2-40B4-BE49-F238E27FC236}">
              <a16:creationId xmlns:a16="http://schemas.microsoft.com/office/drawing/2014/main" id="{F215C1CA-8516-4537-87BF-5932EF741ED0}"/>
            </a:ext>
          </a:extLst>
        </xdr:cNvPr>
        <xdr:cNvSpPr txBox="1"/>
      </xdr:nvSpPr>
      <xdr:spPr>
        <a:xfrm>
          <a:off x="18421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947" name="n_1mainValue【庁舎】&#10;一人当たり面積">
          <a:extLst>
            <a:ext uri="{FF2B5EF4-FFF2-40B4-BE49-F238E27FC236}">
              <a16:creationId xmlns:a16="http://schemas.microsoft.com/office/drawing/2014/main" id="{0CD346CD-5540-4C14-867E-447DF1D7F4BF}"/>
            </a:ext>
          </a:extLst>
        </xdr:cNvPr>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103522</xdr:rowOff>
    </xdr:from>
    <xdr:ext cx="469744" cy="259045"/>
    <xdr:sp macro="" textlink="">
      <xdr:nvSpPr>
        <xdr:cNvPr id="948" name="n_2mainValue【庁舎】&#10;一人当たり面積">
          <a:extLst>
            <a:ext uri="{FF2B5EF4-FFF2-40B4-BE49-F238E27FC236}">
              <a16:creationId xmlns:a16="http://schemas.microsoft.com/office/drawing/2014/main" id="{931ADBB2-1E07-413B-94D5-CA2BA09534D9}"/>
            </a:ext>
          </a:extLst>
        </xdr:cNvPr>
        <xdr:cNvSpPr txBox="1"/>
      </xdr:nvSpPr>
      <xdr:spPr>
        <a:xfrm>
          <a:off x="20199427"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147338</xdr:rowOff>
    </xdr:from>
    <xdr:ext cx="469744" cy="259045"/>
    <xdr:sp macro="" textlink="">
      <xdr:nvSpPr>
        <xdr:cNvPr id="949" name="n_3mainValue【庁舎】&#10;一人当たり面積">
          <a:extLst>
            <a:ext uri="{FF2B5EF4-FFF2-40B4-BE49-F238E27FC236}">
              <a16:creationId xmlns:a16="http://schemas.microsoft.com/office/drawing/2014/main" id="{1B69AD3B-E873-4DF8-B79B-AFFD2A899592}"/>
            </a:ext>
          </a:extLst>
        </xdr:cNvPr>
        <xdr:cNvSpPr txBox="1"/>
      </xdr:nvSpPr>
      <xdr:spPr>
        <a:xfrm>
          <a:off x="193104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99713</xdr:rowOff>
    </xdr:from>
    <xdr:ext cx="469744" cy="259045"/>
    <xdr:sp macro="" textlink="">
      <xdr:nvSpPr>
        <xdr:cNvPr id="950" name="n_4mainValue【庁舎】&#10;一人当たり面積">
          <a:extLst>
            <a:ext uri="{FF2B5EF4-FFF2-40B4-BE49-F238E27FC236}">
              <a16:creationId xmlns:a16="http://schemas.microsoft.com/office/drawing/2014/main" id="{829C9E86-7066-4824-822E-248C4FBAA25A}"/>
            </a:ext>
          </a:extLst>
        </xdr:cNvPr>
        <xdr:cNvSpPr txBox="1"/>
      </xdr:nvSpPr>
      <xdr:spPr>
        <a:xfrm>
          <a:off x="18421427" y="17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C1AAA6DA-B5D8-412C-A032-7600E254D5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A342DB93-2413-44A7-B1DF-33A0D49F02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69B2346C-528F-4CC2-B1C6-00491B23B5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については、総合センターや文化センターなどに併設して旧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ずつ配置されており、有形固定資産減価償却率は類似団体より高くなっており、一人当たり面積については類似団体とほぼ同数値となっている。既存施設の有効活用を図りつつ、可能な範囲で施設・設備の保全を図りながら段階的な再編を進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等のスポーツ・レクリエーション施設においては、ほとんどが</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年）以降に建設された比較的新しいものとなっていることから、有形固定資産減価償却率については、類似団体より低くなっている。また、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のうち、資源ゴミ・不燃ゴミを取り扱う周防大島町環境センターは合併後の平成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年に建設された新しい施設であり、そのため、一般廃棄物処理施設全体で有形固定資産減価償却率が類似団体より低くなっている。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については、橘庁舎が平成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年度、東和庁舎が平成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年度に新庁舎が建設され、他庁舎については平成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年の合併にともない改修等を行ったことにより、類似団体と比較し有形固定資産償却率は低くなっているが、分庁方式をとっているため一人当たりの面積は類似団体と比較し上回っている。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14,808
14,706
138.09
15,264,930
14,371,133
808,325
9,152,843
15,493,536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27.1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20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ほぼ横ばいとなっているが、人口減少および全国平均を大きく上回る高齢化率、それに伴う基幹産業である農業・漁業の低迷など財政基盤が依然として弱く、他の類似団体からは大きく下回っている。国勢調査による人口減少等により普通交付税が減額となっていく中で、町税等の収納率の向上や町有財産の利活用、定住促進対策や観光交流人口の拡大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61595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2000" cy="2584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27305</xdr:rowOff>
    </xdr:from>
    <xdr:to>
      <xdr:col>23</xdr:col>
      <xdr:colOff>133350</xdr:colOff>
      <xdr:row>44</xdr:row>
      <xdr:rowOff>61595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1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93345</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76835</xdr:rowOff>
    </xdr:from>
    <xdr:to>
      <xdr:col>23</xdr:col>
      <xdr:colOff>184150</xdr:colOff>
      <xdr:row>42</xdr:row>
      <xdr:rowOff>6985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27305</xdr:rowOff>
    </xdr:from>
    <xdr:to>
      <xdr:col>19</xdr:col>
      <xdr:colOff>133350</xdr:colOff>
      <xdr:row>44</xdr:row>
      <xdr:rowOff>61595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1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110490</xdr:rowOff>
    </xdr:from>
    <xdr:to>
      <xdr:col>19</xdr:col>
      <xdr:colOff>184150</xdr:colOff>
      <xdr:row>41</xdr:row>
      <xdr:rowOff>40640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50800</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27305</xdr:rowOff>
    </xdr:from>
    <xdr:to>
      <xdr:col>15</xdr:col>
      <xdr:colOff>82550</xdr:colOff>
      <xdr:row>44</xdr:row>
      <xdr:rowOff>61595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1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41910</xdr:rowOff>
    </xdr:from>
    <xdr:to>
      <xdr:col>15</xdr:col>
      <xdr:colOff>133350</xdr:colOff>
      <xdr:row>40</xdr:row>
      <xdr:rowOff>143510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153670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27305</xdr:rowOff>
    </xdr:from>
    <xdr:to>
      <xdr:col>11</xdr:col>
      <xdr:colOff>31750</xdr:colOff>
      <xdr:row>44</xdr:row>
      <xdr:rowOff>27305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41910</xdr:rowOff>
    </xdr:from>
    <xdr:to>
      <xdr:col>11</xdr:col>
      <xdr:colOff>82550</xdr:colOff>
      <xdr:row>40</xdr:row>
      <xdr:rowOff>143510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153670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41910</xdr:rowOff>
    </xdr:from>
    <xdr:to>
      <xdr:col>7</xdr:col>
      <xdr:colOff>31750</xdr:colOff>
      <xdr:row>40</xdr:row>
      <xdr:rowOff>143510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153670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10795</xdr:rowOff>
    </xdr:from>
    <xdr:to>
      <xdr:col>23</xdr:col>
      <xdr:colOff>184150</xdr:colOff>
      <xdr:row>44</xdr:row>
      <xdr:rowOff>112395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78105</xdr:rowOff>
    </xdr:from>
    <xdr:ext cx="762000" cy="24828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04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147955</xdr:rowOff>
    </xdr:from>
    <xdr:to>
      <xdr:col>19</xdr:col>
      <xdr:colOff>184150</xdr:colOff>
      <xdr:row>44</xdr:row>
      <xdr:rowOff>78105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63500</xdr:rowOff>
    </xdr:from>
    <xdr:ext cx="736600" cy="2514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73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10795</xdr:rowOff>
    </xdr:from>
    <xdr:to>
      <xdr:col>15</xdr:col>
      <xdr:colOff>133350</xdr:colOff>
      <xdr:row>44</xdr:row>
      <xdr:rowOff>112395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97790</xdr:rowOff>
    </xdr:from>
    <xdr:ext cx="762000" cy="2514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147955</xdr:rowOff>
    </xdr:from>
    <xdr:to>
      <xdr:col>11</xdr:col>
      <xdr:colOff>82550</xdr:colOff>
      <xdr:row>44</xdr:row>
      <xdr:rowOff>78105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63500</xdr:rowOff>
    </xdr:from>
    <xdr:ext cx="762000" cy="2514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7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147955</xdr:rowOff>
    </xdr:from>
    <xdr:to>
      <xdr:col>7</xdr:col>
      <xdr:colOff>31750</xdr:colOff>
      <xdr:row>44</xdr:row>
      <xdr:rowOff>78105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63500</xdr:rowOff>
    </xdr:from>
    <xdr:ext cx="762000" cy="2514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7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205" cy="35306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分母の経常一般財源歳入額が普通交付税の追加交付等で2億6千万円の増加となったため、前年度と比較すると比率としては3.9ポイントの減となっている。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今後については、より一層の行政運営の効率化を図り、経常経費の削減に努める。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59055</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46055"/>
          <a:ext cx="0" cy="955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145415</xdr:rowOff>
    </xdr:from>
    <xdr:ext cx="762000" cy="24955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895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59055</xdr:rowOff>
    </xdr:from>
    <xdr:to>
      <xdr:col>24</xdr:col>
      <xdr:colOff>12700</xdr:colOff>
      <xdr:row>60</xdr:row>
      <xdr:rowOff>59055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4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7620</xdr:rowOff>
    </xdr:from>
    <xdr:to>
      <xdr:col>23</xdr:col>
      <xdr:colOff>133350</xdr:colOff>
      <xdr:row>66</xdr:row>
      <xdr:rowOff>24765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5187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154940</xdr:rowOff>
    </xdr:from>
    <xdr:ext cx="762000" cy="25146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3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24765</xdr:rowOff>
    </xdr:from>
    <xdr:to>
      <xdr:col>19</xdr:col>
      <xdr:colOff>133350</xdr:colOff>
      <xdr:row>66</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404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154940</xdr:rowOff>
    </xdr:from>
    <xdr:to>
      <xdr:col>19</xdr:col>
      <xdr:colOff>184150</xdr:colOff>
      <xdr:row>64</xdr:row>
      <xdr:rowOff>85090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95250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25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24765</xdr:rowOff>
    </xdr:from>
    <xdr:to>
      <xdr:col>15</xdr:col>
      <xdr:colOff>82550</xdr:colOff>
      <xdr:row>66</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404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17780</xdr:rowOff>
    </xdr:from>
    <xdr:to>
      <xdr:col>15</xdr:col>
      <xdr:colOff>133350</xdr:colOff>
      <xdr:row>64</xdr:row>
      <xdr:rowOff>119380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129540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10160</xdr:rowOff>
    </xdr:from>
    <xdr:to>
      <xdr:col>11</xdr:col>
      <xdr:colOff>31750</xdr:colOff>
      <xdr:row>66</xdr:row>
      <xdr:rowOff>24765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22225</xdr:rowOff>
    </xdr:from>
    <xdr:to>
      <xdr:col>11</xdr:col>
      <xdr:colOff>82550</xdr:colOff>
      <xdr:row>64</xdr:row>
      <xdr:rowOff>123825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133985</xdr:rowOff>
    </xdr:from>
    <xdr:ext cx="762000" cy="24955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38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169545</xdr:rowOff>
    </xdr:from>
    <xdr:to>
      <xdr:col>7</xdr:col>
      <xdr:colOff>31750</xdr:colOff>
      <xdr:row>64</xdr:row>
      <xdr:rowOff>99695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109855</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97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128270</xdr:rowOff>
    </xdr:from>
    <xdr:to>
      <xdr:col>23</xdr:col>
      <xdr:colOff>184150</xdr:colOff>
      <xdr:row>65</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100330</xdr:rowOff>
    </xdr:from>
    <xdr:ext cx="762000" cy="24892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731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145415</xdr:rowOff>
    </xdr:from>
    <xdr:to>
      <xdr:col>19</xdr:col>
      <xdr:colOff>184150</xdr:colOff>
      <xdr:row>66</xdr:row>
      <xdr:rowOff>75565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60325</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76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12700</xdr:rowOff>
    </xdr:from>
    <xdr:to>
      <xdr:col>15</xdr:col>
      <xdr:colOff>133350</xdr:colOff>
      <xdr:row>66</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99060</xdr:rowOff>
    </xdr:from>
    <xdr:ext cx="762000" cy="25019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4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145415</xdr:rowOff>
    </xdr:from>
    <xdr:to>
      <xdr:col>11</xdr:col>
      <xdr:colOff>82550</xdr:colOff>
      <xdr:row>66</xdr:row>
      <xdr:rowOff>75565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60325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45720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20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[250,852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150,550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定員適正化計画に基づき職員数を削減した結果、人件費が</a:t>
          </a:r>
          <a:r>
            <a:rPr kumimoji="1" lang="en-US" altLang="ja-JP" sz="1300">
              <a:latin typeface="ＭＳ Ｐゴシック"/>
              <a:ea typeface="ＭＳ Ｐゴシック"/>
            </a:rPr>
            <a:t>4</a:t>
          </a:r>
          <a:r>
            <a:rPr kumimoji="1" lang="ja-JP" altLang="en-US" sz="1300">
              <a:latin typeface="ＭＳ Ｐゴシック"/>
              <a:ea typeface="ＭＳ Ｐゴシック"/>
            </a:rPr>
            <a:t>千万円の減となり人口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人当たりの人件費・物件費等の決算額が類似団体平均を下回った。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引き続き事務事業を効率化し、さらなる行政コストの低減を図る。</a:t>
          </a:r>
        </a:p>
      </xdr:txBody>
    </xdr:sp>
    <xdr:clientData/>
  </xdr:twoCellAnchor>
  <xdr:oneCellAnchor>
    <xdr:from>
      <xdr:col>3</xdr:col>
      <xdr:colOff>95250</xdr:colOff>
      <xdr:row>77</xdr:row>
      <xdr:rowOff>6350</xdr:rowOff>
    </xdr:from>
    <xdr:ext cx="349885" cy="21717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89535</xdr:rowOff>
    </xdr:from>
    <xdr:to>
      <xdr:col>23</xdr:col>
      <xdr:colOff>133350</xdr:colOff>
      <xdr:row>88</xdr:row>
      <xdr:rowOff>166370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6985"/>
          <a:ext cx="0" cy="1276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138430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461,422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166370</xdr:rowOff>
    </xdr:from>
    <xdr:to>
      <xdr:col>24</xdr:col>
      <xdr:colOff>12700</xdr:colOff>
      <xdr:row>88</xdr:row>
      <xdr:rowOff>166370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4445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143,796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89535</xdr:rowOff>
    </xdr:from>
    <xdr:to>
      <xdr:col>24</xdr:col>
      <xdr:colOff>12700</xdr:colOff>
      <xdr:row>81</xdr:row>
      <xdr:rowOff>89535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161925</xdr:rowOff>
    </xdr:from>
    <xdr:to>
      <xdr:col>23</xdr:col>
      <xdr:colOff>133350</xdr:colOff>
      <xdr:row>84</xdr:row>
      <xdr:rowOff>6350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22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124460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4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257,395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152400</xdr:rowOff>
    </xdr:from>
    <xdr:to>
      <xdr:col>23</xdr:col>
      <xdr:colOff>184150</xdr:colOff>
      <xdr:row>84</xdr:row>
      <xdr:rowOff>82550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86995</xdr:rowOff>
    </xdr:from>
    <xdr:to>
      <xdr:col>19</xdr:col>
      <xdr:colOff>133350</xdr:colOff>
      <xdr:row>83</xdr:row>
      <xdr:rowOff>161925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173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62230</xdr:rowOff>
    </xdr:from>
    <xdr:to>
      <xdr:col>19</xdr:col>
      <xdr:colOff>184150</xdr:colOff>
      <xdr:row>83</xdr:row>
      <xdr:rowOff>163830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2540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55245</xdr:rowOff>
    </xdr:from>
    <xdr:to>
      <xdr:col>15</xdr:col>
      <xdr:colOff>82550</xdr:colOff>
      <xdr:row>83</xdr:row>
      <xdr:rowOff>86995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855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102235</xdr:rowOff>
    </xdr:from>
    <xdr:to>
      <xdr:col>15</xdr:col>
      <xdr:colOff>133350</xdr:colOff>
      <xdr:row>83</xdr:row>
      <xdr:rowOff>32385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42545</xdr:rowOff>
    </xdr:from>
    <xdr:ext cx="762000" cy="24955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29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22860</xdr:rowOff>
    </xdr:from>
    <xdr:to>
      <xdr:col>11</xdr:col>
      <xdr:colOff>31750</xdr:colOff>
      <xdr:row>83</xdr:row>
      <xdr:rowOff>55245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53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100330</xdr:rowOff>
    </xdr:from>
    <xdr:to>
      <xdr:col>11</xdr:col>
      <xdr:colOff>82550</xdr:colOff>
      <xdr:row>83</xdr:row>
      <xdr:rowOff>30480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40640</xdr:rowOff>
    </xdr:from>
    <xdr:ext cx="762000" cy="25146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8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50165</xdr:rowOff>
    </xdr:from>
    <xdr:to>
      <xdr:col>7</xdr:col>
      <xdr:colOff>31750</xdr:colOff>
      <xdr:row>82</xdr:row>
      <xdr:rowOff>151765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161925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126365</xdr:rowOff>
    </xdr:from>
    <xdr:to>
      <xdr:col>23</xdr:col>
      <xdr:colOff>184150</xdr:colOff>
      <xdr:row>84</xdr:row>
      <xdr:rowOff>56515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143510</xdr:rowOff>
    </xdr:from>
    <xdr:ext cx="762000" cy="25146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111125</xdr:rowOff>
    </xdr:from>
    <xdr:to>
      <xdr:col>19</xdr:col>
      <xdr:colOff>184150</xdr:colOff>
      <xdr:row>84</xdr:row>
      <xdr:rowOff>41275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26035</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27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36195</xdr:rowOff>
    </xdr:from>
    <xdr:to>
      <xdr:col>15</xdr:col>
      <xdr:colOff>133350</xdr:colOff>
      <xdr:row>83</xdr:row>
      <xdr:rowOff>137795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122555</xdr:rowOff>
    </xdr:from>
    <xdr:ext cx="762000" cy="24955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529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4445</xdr:rowOff>
    </xdr:from>
    <xdr:to>
      <xdr:col>11</xdr:col>
      <xdr:colOff>82550</xdr:colOff>
      <xdr:row>83</xdr:row>
      <xdr:rowOff>106045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90805</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220,525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143510</xdr:rowOff>
    </xdr:from>
    <xdr:to>
      <xdr:col>7</xdr:col>
      <xdr:colOff>31750</xdr:colOff>
      <xdr:row>83</xdr:row>
      <xdr:rowOff>73660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20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度からほぼ横ばいであり、類似団体平均をやや下回っている。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引き続き、人件費の総枠抑制に努めるとともに、地域の給与水準の状況を踏まえて適正化を図る。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146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76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83185</xdr:rowOff>
    </xdr:from>
    <xdr:to>
      <xdr:col>81</xdr:col>
      <xdr:colOff>44450</xdr:colOff>
      <xdr:row>85</xdr:row>
      <xdr:rowOff>83185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90805</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64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83185</xdr:rowOff>
    </xdr:from>
    <xdr:to>
      <xdr:col>77</xdr:col>
      <xdr:colOff>44450</xdr:colOff>
      <xdr:row>86</xdr:row>
      <xdr:rowOff>32385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564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118745</xdr:rowOff>
    </xdr:from>
    <xdr:to>
      <xdr:col>77</xdr:col>
      <xdr:colOff>95250</xdr:colOff>
      <xdr:row>86</xdr:row>
      <xdr:rowOff>48895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32385</xdr:rowOff>
    </xdr:from>
    <xdr:to>
      <xdr:col>72</xdr:col>
      <xdr:colOff>203200</xdr:colOff>
      <xdr:row>86</xdr:row>
      <xdr:rowOff>170815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7708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161925</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86</xdr:row>
      <xdr:rowOff>170815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634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203200</xdr:colOff>
      <xdr:row>85</xdr:row>
      <xdr:rowOff>116840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127000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48895</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32385</xdr:rowOff>
    </xdr:from>
    <xdr:to>
      <xdr:col>77</xdr:col>
      <xdr:colOff>95250</xdr:colOff>
      <xdr:row>85</xdr:row>
      <xdr:rowOff>133985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144145</xdr:rowOff>
    </xdr:from>
    <xdr:ext cx="736600" cy="25082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153035</xdr:rowOff>
    </xdr:from>
    <xdr:to>
      <xdr:col>73</xdr:col>
      <xdr:colOff>44450</xdr:colOff>
      <xdr:row>86</xdr:row>
      <xdr:rowOff>83185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120650</xdr:rowOff>
    </xdr:from>
    <xdr:to>
      <xdr:col>68</xdr:col>
      <xdr:colOff>203200</xdr:colOff>
      <xdr:row>87</xdr:row>
      <xdr:rowOff>50165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34925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154940</xdr:rowOff>
    </xdr:from>
    <xdr:ext cx="762000" cy="2514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205" cy="35306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定員適正化計画に基づき職員数の削減を行っており、類似団体との差が小さくなってきており、類似団体平均を</a:t>
          </a:r>
          <a:r>
            <a:rPr kumimoji="1" lang="en-US" altLang="ja-JP" sz="1300">
              <a:latin typeface="ＭＳ Ｐゴシック"/>
              <a:ea typeface="ＭＳ Ｐゴシック"/>
            </a:rPr>
            <a:t>0.34人下回った</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今後も、引き続き定員適正化計画に基づき職員数の削減に努める。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161925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936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133985</xdr:rowOff>
    </xdr:from>
    <xdr:ext cx="762000" cy="24955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496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161925</xdr:rowOff>
    </xdr:from>
    <xdr:to>
      <xdr:col>81</xdr:col>
      <xdr:colOff>133350</xdr:colOff>
      <xdr:row>66</xdr:row>
      <xdr:rowOff>161925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90170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134620</xdr:rowOff>
    </xdr:from>
    <xdr:to>
      <xdr:col>81</xdr:col>
      <xdr:colOff>44450</xdr:colOff>
      <xdr:row>62</xdr:row>
      <xdr:rowOff>3175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930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134620</xdr:rowOff>
    </xdr:from>
    <xdr:ext cx="762000" cy="24892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9307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162560</xdr:rowOff>
    </xdr:from>
    <xdr:to>
      <xdr:col>81</xdr:col>
      <xdr:colOff>95250</xdr:colOff>
      <xdr:row>62</xdr:row>
      <xdr:rowOff>92710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118110</xdr:rowOff>
    </xdr:from>
    <xdr:to>
      <xdr:col>77</xdr:col>
      <xdr:colOff>44450</xdr:colOff>
      <xdr:row>61</xdr:row>
      <xdr:rowOff>134620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765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115570</xdr:rowOff>
    </xdr:from>
    <xdr:to>
      <xdr:col>77</xdr:col>
      <xdr:colOff>95250</xdr:colOff>
      <xdr:row>62</xdr:row>
      <xdr:rowOff>45720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30480</xdr:rowOff>
    </xdr:from>
    <xdr:ext cx="736600" cy="25019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603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118110</xdr:rowOff>
    </xdr:from>
    <xdr:to>
      <xdr:col>72</xdr:col>
      <xdr:colOff>203200</xdr:colOff>
      <xdr:row>61</xdr:row>
      <xdr:rowOff>136525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765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24765</xdr:rowOff>
    </xdr:from>
    <xdr:to>
      <xdr:col>73</xdr:col>
      <xdr:colOff>44450</xdr:colOff>
      <xdr:row>61</xdr:row>
      <xdr:rowOff>126365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136525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116205</xdr:rowOff>
    </xdr:from>
    <xdr:to>
      <xdr:col>68</xdr:col>
      <xdr:colOff>152400</xdr:colOff>
      <xdr:row>61</xdr:row>
      <xdr:rowOff>136525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74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157480</xdr:rowOff>
    </xdr:from>
    <xdr:to>
      <xdr:col>68</xdr:col>
      <xdr:colOff>203200</xdr:colOff>
      <xdr:row>61</xdr:row>
      <xdr:rowOff>87630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97790</xdr:rowOff>
    </xdr:from>
    <xdr:ext cx="762000" cy="2514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3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120650</xdr:rowOff>
    </xdr:from>
    <xdr:to>
      <xdr:col>64</xdr:col>
      <xdr:colOff>152400</xdr:colOff>
      <xdr:row>61</xdr:row>
      <xdr:rowOff>50800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60960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7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123825</xdr:rowOff>
    </xdr:from>
    <xdr:to>
      <xdr:col>81</xdr:col>
      <xdr:colOff>95250</xdr:colOff>
      <xdr:row>62</xdr:row>
      <xdr:rowOff>53975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140335</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27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83820</xdr:rowOff>
    </xdr:from>
    <xdr:to>
      <xdr:col>77</xdr:col>
      <xdr:colOff>95250</xdr:colOff>
      <xdr:row>62</xdr:row>
      <xdr:rowOff>13970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24130</xdr:rowOff>
    </xdr:from>
    <xdr:ext cx="7366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11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67310</xdr:rowOff>
    </xdr:from>
    <xdr:to>
      <xdr:col>73</xdr:col>
      <xdr:colOff>44450</xdr:colOff>
      <xdr:row>61</xdr:row>
      <xdr:rowOff>168910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153670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1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86360</xdr:rowOff>
    </xdr:from>
    <xdr:to>
      <xdr:col>68</xdr:col>
      <xdr:colOff>203200</xdr:colOff>
      <xdr:row>62</xdr:row>
      <xdr:rowOff>15875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3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65405</xdr:rowOff>
    </xdr:from>
    <xdr:to>
      <xdr:col>64</xdr:col>
      <xdr:colOff>152400</xdr:colOff>
      <xdr:row>61</xdr:row>
      <xdr:rowOff>167005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151765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20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標準財政規模は前年度と比較し増加したが、実質公債費比率は前年度から</a:t>
          </a:r>
          <a:r>
            <a:rPr kumimoji="1" lang="en-US" altLang="ja-JP" sz="1300">
              <a:latin typeface="ＭＳ Ｐゴシック"/>
              <a:ea typeface="ＭＳ Ｐゴシック"/>
            </a:rPr>
            <a:t>0.2</a:t>
          </a:r>
          <a:r>
            <a:rPr kumimoji="1" lang="ja-JP" altLang="en-US" sz="1300">
              <a:latin typeface="ＭＳ Ｐゴシック"/>
              <a:ea typeface="ＭＳ Ｐゴシック"/>
            </a:rPr>
            <a:t>％増となっている。これは、下水道事業への準元利償還金の増加によるものである。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今後は地方債元利償還金等の額は減少していくと見込まれるが、普通交付税が人口減等により減少していくため、交付税算入率の低い地方債発行を抑制し、水準の維持に努める。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115570</xdr:rowOff>
    </xdr:from>
    <xdr:to>
      <xdr:col>81</xdr:col>
      <xdr:colOff>44450</xdr:colOff>
      <xdr:row>44</xdr:row>
      <xdr:rowOff>125095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8777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97790</xdr:rowOff>
    </xdr:from>
    <xdr:ext cx="762000" cy="25146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125095</xdr:rowOff>
    </xdr:from>
    <xdr:to>
      <xdr:col>81</xdr:col>
      <xdr:colOff>133350</xdr:colOff>
      <xdr:row>44</xdr:row>
      <xdr:rowOff>125095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30480</xdr:rowOff>
    </xdr:from>
    <xdr:ext cx="762000" cy="250190"/>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31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115570</xdr:rowOff>
    </xdr:from>
    <xdr:to>
      <xdr:col>81</xdr:col>
      <xdr:colOff>133350</xdr:colOff>
      <xdr:row>36</xdr:row>
      <xdr:rowOff>115570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8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14605</xdr:rowOff>
    </xdr:from>
    <xdr:to>
      <xdr:col>81</xdr:col>
      <xdr:colOff>44450</xdr:colOff>
      <xdr:row>43</xdr:row>
      <xdr:rowOff>41910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3869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160020</xdr:rowOff>
    </xdr:from>
    <xdr:ext cx="762000" cy="25908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46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14605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3469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143510</xdr:rowOff>
    </xdr:from>
    <xdr:to>
      <xdr:col>77</xdr:col>
      <xdr:colOff>95250</xdr:colOff>
      <xdr:row>41</xdr:row>
      <xdr:rowOff>73660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83820</xdr:rowOff>
    </xdr:from>
    <xdr:ext cx="7366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106045</xdr:rowOff>
    </xdr:from>
    <xdr:to>
      <xdr:col>72</xdr:col>
      <xdr:colOff>203200</xdr:colOff>
      <xdr:row>42</xdr:row>
      <xdr:rowOff>146050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306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63500</xdr:rowOff>
    </xdr:from>
    <xdr:to>
      <xdr:col>73</xdr:col>
      <xdr:colOff>44450</xdr:colOff>
      <xdr:row>40</xdr:row>
      <xdr:rowOff>164465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3175</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106045</xdr:rowOff>
    </xdr:from>
    <xdr:to>
      <xdr:col>68</xdr:col>
      <xdr:colOff>152400</xdr:colOff>
      <xdr:row>42</xdr:row>
      <xdr:rowOff>119380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069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49530</xdr:rowOff>
    </xdr:from>
    <xdr:to>
      <xdr:col>68</xdr:col>
      <xdr:colOff>203200</xdr:colOff>
      <xdr:row>40</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161290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63500</xdr:rowOff>
    </xdr:from>
    <xdr:to>
      <xdr:col>64</xdr:col>
      <xdr:colOff>152400</xdr:colOff>
      <xdr:row>40</xdr:row>
      <xdr:rowOff>164465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3175</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162560</xdr:rowOff>
    </xdr:from>
    <xdr:to>
      <xdr:col>81</xdr:col>
      <xdr:colOff>95250</xdr:colOff>
      <xdr:row>43</xdr:row>
      <xdr:rowOff>92710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134620</xdr:rowOff>
    </xdr:from>
    <xdr:ext cx="762000" cy="24892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355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135255</xdr:rowOff>
    </xdr:from>
    <xdr:to>
      <xdr:col>77</xdr:col>
      <xdr:colOff>95250</xdr:colOff>
      <xdr:row>43</xdr:row>
      <xdr:rowOff>65405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50165</xdr:rowOff>
    </xdr:from>
    <xdr:ext cx="7366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10160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55245</xdr:rowOff>
    </xdr:from>
    <xdr:to>
      <xdr:col>68</xdr:col>
      <xdr:colOff>203200</xdr:colOff>
      <xdr:row>42</xdr:row>
      <xdr:rowOff>156845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141605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68580</xdr:rowOff>
    </xdr:from>
    <xdr:to>
      <xdr:col>64</xdr:col>
      <xdr:colOff>152400</xdr:colOff>
      <xdr:row>42</xdr:row>
      <xdr:rowOff>170180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154940</xdr:rowOff>
    </xdr:from>
    <xdr:ext cx="762000" cy="25146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205"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合併後の大型事業等の終了により、一般会計の地方債残高は減少傾向にある。特別会計においては公共下水の新規整備を行っており下水道事業特別会計の起債残高は今後も増額見込だが、病院事業特別会計等その他の起債残高が減少しているため、</a:t>
          </a:r>
          <a:r>
            <a:rPr kumimoji="1" lang="ja-JP" altLang="en-US" sz="1300">
              <a:latin typeface="ＭＳ Ｐゴシック"/>
              <a:ea typeface="ＭＳ Ｐゴシック"/>
            </a:rPr>
            <a:t>将来負担率は前年度と比較して16</a:t>
          </a:r>
          <a:r>
            <a:rPr kumimoji="1" lang="en-US" altLang="ja-JP" sz="1300">
              <a:latin typeface="ＭＳ Ｐゴシック"/>
              <a:ea typeface="ＭＳ Ｐゴシック"/>
            </a:rPr>
            <a:t>.5</a:t>
          </a:r>
          <a:r>
            <a:rPr kumimoji="1" lang="ja-JP" altLang="en-US" sz="1300">
              <a:latin typeface="ＭＳ Ｐゴシック"/>
              <a:ea typeface="ＭＳ Ｐゴシック"/>
            </a:rPr>
            <a:t>％減少している。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依然として類似団体平均を上回っており、今後も事業実施の適正化を図り</a:t>
          </a:r>
          <a:r>
            <a:rPr kumimoji="1" lang="en-US" altLang="ja-JP" sz="1300">
              <a:latin typeface="ＭＳ Ｐゴシック"/>
              <a:ea typeface="ＭＳ Ｐゴシック"/>
            </a:rPr>
            <a:t>,</a:t>
          </a:r>
          <a:r>
            <a:rPr kumimoji="1" lang="ja-JP" altLang="en-US" sz="1300">
              <a:latin typeface="ＭＳ Ｐゴシック"/>
              <a:ea typeface="ＭＳ Ｐゴシック"/>
            </a:rPr>
            <a:t>財政の健全化に努める。</a:t>
          </a:r>
        </a:p>
      </xdr:txBody>
    </xdr:sp>
    <xdr:clientData/>
  </xdr:twoCellAnchor>
  <xdr:oneCellAnchor>
    <xdr:from>
      <xdr:col>61</xdr:col>
      <xdr:colOff>6350</xdr:colOff>
      <xdr:row>10</xdr:row>
      <xdr:rowOff>63500</xdr:rowOff>
    </xdr:from>
    <xdr:ext cx="298450" cy="21717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88265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455"/>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60325</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88265</xdr:rowOff>
    </xdr:from>
    <xdr:to>
      <xdr:col>81</xdr:col>
      <xdr:colOff>133350</xdr:colOff>
      <xdr:row>22</xdr:row>
      <xdr:rowOff>88265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161925</xdr:rowOff>
    </xdr:from>
    <xdr:to>
      <xdr:col>81</xdr:col>
      <xdr:colOff>44450</xdr:colOff>
      <xdr:row>17</xdr:row>
      <xdr:rowOff>40640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3367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33020</xdr:rowOff>
    </xdr:from>
    <xdr:ext cx="762000" cy="25908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16510</xdr:rowOff>
    </xdr:from>
    <xdr:to>
      <xdr:col>81</xdr:col>
      <xdr:colOff>95250</xdr:colOff>
      <xdr:row>15</xdr:row>
      <xdr:rowOff>118110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40640</xdr:rowOff>
    </xdr:from>
    <xdr:to>
      <xdr:col>77</xdr:col>
      <xdr:colOff>44450</xdr:colOff>
      <xdr:row>17</xdr:row>
      <xdr:rowOff>142240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95529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10795</xdr:rowOff>
    </xdr:from>
    <xdr:to>
      <xdr:col>77</xdr:col>
      <xdr:colOff>95250</xdr:colOff>
      <xdr:row>16</xdr:row>
      <xdr:rowOff>112395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122555</xdr:rowOff>
    </xdr:from>
    <xdr:ext cx="736600" cy="24955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28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86360</xdr:rowOff>
    </xdr:from>
    <xdr:to>
      <xdr:col>72</xdr:col>
      <xdr:colOff>203200</xdr:colOff>
      <xdr:row>17</xdr:row>
      <xdr:rowOff>142240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0010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16510</xdr:rowOff>
    </xdr:from>
    <xdr:to>
      <xdr:col>73</xdr:col>
      <xdr:colOff>44450</xdr:colOff>
      <xdr:row>15</xdr:row>
      <xdr:rowOff>118110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128270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68580</xdr:rowOff>
    </xdr:from>
    <xdr:to>
      <xdr:col>68</xdr:col>
      <xdr:colOff>152400</xdr:colOff>
      <xdr:row>17</xdr:row>
      <xdr:rowOff>86360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9832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13335</xdr:rowOff>
    </xdr:from>
    <xdr:to>
      <xdr:col>68</xdr:col>
      <xdr:colOff>203200</xdr:colOff>
      <xdr:row>15</xdr:row>
      <xdr:rowOff>114935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125095</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13335</xdr:rowOff>
    </xdr:from>
    <xdr:to>
      <xdr:col>64</xdr:col>
      <xdr:colOff>152400</xdr:colOff>
      <xdr:row>15</xdr:row>
      <xdr:rowOff>114935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125095</xdr:rowOff>
    </xdr:from>
    <xdr:ext cx="762000"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111125</xdr:rowOff>
    </xdr:from>
    <xdr:to>
      <xdr:col>81</xdr:col>
      <xdr:colOff>95250</xdr:colOff>
      <xdr:row>16</xdr:row>
      <xdr:rowOff>41275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83185</xdr:rowOff>
    </xdr:from>
    <xdr:ext cx="762000" cy="259080"/>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161290</xdr:rowOff>
    </xdr:from>
    <xdr:to>
      <xdr:col>77</xdr:col>
      <xdr:colOff>95250</xdr:colOff>
      <xdr:row>17</xdr:row>
      <xdr:rowOff>91440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76200</xdr:rowOff>
    </xdr:from>
    <xdr:ext cx="736600" cy="25019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908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91440</xdr:rowOff>
    </xdr:from>
    <xdr:to>
      <xdr:col>73</xdr:col>
      <xdr:colOff>44450</xdr:colOff>
      <xdr:row>18</xdr:row>
      <xdr:rowOff>21590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6350</xdr:rowOff>
    </xdr:from>
    <xdr:ext cx="762000" cy="25146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92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35560</xdr:rowOff>
    </xdr:from>
    <xdr:to>
      <xdr:col>68</xdr:col>
      <xdr:colOff>203200</xdr:colOff>
      <xdr:row>17</xdr:row>
      <xdr:rowOff>137160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121920</xdr:rowOff>
    </xdr:from>
    <xdr:ext cx="762000" cy="25019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3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17780</xdr:rowOff>
    </xdr:from>
    <xdr:to>
      <xdr:col>64</xdr:col>
      <xdr:colOff>152400</xdr:colOff>
      <xdr:row>17</xdr:row>
      <xdr:rowOff>119380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104140</xdr:rowOff>
    </xdr:from>
    <xdr:ext cx="762000" cy="25908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1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123825</xdr:colOff>
      <xdr:row>26</xdr:row>
      <xdr:rowOff>47625</xdr:rowOff>
    </xdr:from>
    <xdr:ext cx="9103360" cy="42481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52475" y="4505325"/>
          <a:ext cx="91033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a:t>
          </a:r>
          <a:r>
            <a:rPr kumimoji="1" lang="ja-JP" altLang="en-US" sz="1000">
              <a:solidFill>
                <a:schemeClr val="tx1"/>
              </a:solidFill>
              <a:latin typeface="ＭＳ Ｐゴシック"/>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14,808
14,706
138.09
15,264,930
14,371,133
808,325
9,152,843
15,493,536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27.1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555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675"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71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99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定員適正化計画に基づき、職員数の削減を行っており、類似団体平均を4</a:t>
          </a:r>
          <a:r>
            <a:rPr kumimoji="1" lang="en-US" altLang="ja-JP" sz="1300">
              <a:latin typeface="ＭＳ Ｐゴシック"/>
              <a:ea typeface="ＭＳ Ｐゴシック"/>
            </a:rPr>
            <a:t>.6</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引き続き、定員適正化計画に基づく定員管理に努める。</a:t>
          </a:r>
        </a:p>
      </xdr:txBody>
    </xdr:sp>
    <xdr:clientData/>
  </xdr:twoCellAnchor>
  <xdr:oneCellAnchor>
    <xdr:from>
      <xdr:col>3</xdr:col>
      <xdr:colOff>123825</xdr:colOff>
      <xdr:row>29</xdr:row>
      <xdr:rowOff>107950</xdr:rowOff>
    </xdr:from>
    <xdr:ext cx="28765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20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20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20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20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20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019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962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64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132080</xdr:rowOff>
    </xdr:from>
    <xdr:ext cx="725805" cy="2514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8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35560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4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78740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66040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953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55880</xdr:rowOff>
    </xdr:from>
    <xdr:ext cx="75120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17780</xdr:rowOff>
    </xdr:from>
    <xdr:ext cx="751205" cy="25146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8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20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87630</xdr:rowOff>
    </xdr:from>
    <xdr:to>
      <xdr:col>24</xdr:col>
      <xdr:colOff>76200</xdr:colOff>
      <xdr:row>34</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167640</xdr:rowOff>
    </xdr:from>
    <xdr:ext cx="762000" cy="25019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54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111760</xdr:rowOff>
    </xdr:from>
    <xdr:ext cx="725805" cy="24892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6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127000</xdr:rowOff>
    </xdr:from>
    <xdr:ext cx="75120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39370</xdr:rowOff>
    </xdr:from>
    <xdr:ext cx="75120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物件費については対前年度比0.1ポイント減少し類似団体平均同率の</a:t>
          </a:r>
          <a:r>
            <a:rPr kumimoji="1" lang="en-US" altLang="ja-JP" sz="1300">
              <a:latin typeface="ＭＳ Ｐゴシック"/>
              <a:ea typeface="ＭＳ Ｐゴシック"/>
            </a:rPr>
            <a:t>13.0</a:t>
          </a:r>
          <a:r>
            <a:rPr kumimoji="1" lang="ja-JP" altLang="en-US" sz="1300">
              <a:latin typeface="ＭＳ Ｐゴシック"/>
              <a:ea typeface="ＭＳ Ｐゴシック"/>
            </a:rPr>
            <a:t>ポイントになった。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今後も引き続き事務事業の見直し等により経費削減に努める。</a:t>
          </a:r>
        </a:p>
      </xdr:txBody>
    </xdr:sp>
    <xdr:clientData/>
  </xdr:twoCellAnchor>
  <xdr:oneCellAnchor>
    <xdr:from>
      <xdr:col>62</xdr:col>
      <xdr:colOff>6350</xdr:colOff>
      <xdr:row>9</xdr:row>
      <xdr:rowOff>107950</xdr:rowOff>
    </xdr:from>
    <xdr:ext cx="28765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205"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720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7205"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720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720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7205" cy="24828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720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205" cy="25019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20</xdr:row>
      <xdr:rowOff>154940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126365</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154940</xdr:rowOff>
    </xdr:from>
    <xdr:to>
      <xdr:col>82</xdr:col>
      <xdr:colOff>196850</xdr:colOff>
      <xdr:row>20</xdr:row>
      <xdr:rowOff>154940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15240</xdr:rowOff>
    </xdr:from>
    <xdr:to>
      <xdr:col>82</xdr:col>
      <xdr:colOff>107950</xdr:colOff>
      <xdr:row>17</xdr:row>
      <xdr:rowOff>26035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98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152400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135890</xdr:rowOff>
    </xdr:from>
    <xdr:to>
      <xdr:col>82</xdr:col>
      <xdr:colOff>158750</xdr:colOff>
      <xdr:row>17</xdr:row>
      <xdr:rowOff>66040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26035</xdr:rowOff>
    </xdr:from>
    <xdr:to>
      <xdr:col>78</xdr:col>
      <xdr:colOff>69850</xdr:colOff>
      <xdr:row>17</xdr:row>
      <xdr:rowOff>59055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06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8255</xdr:rowOff>
    </xdr:from>
    <xdr:to>
      <xdr:col>78</xdr:col>
      <xdr:colOff>120650</xdr:colOff>
      <xdr:row>17</xdr:row>
      <xdr:rowOff>109855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94615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59055</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3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54610</xdr:rowOff>
    </xdr:from>
    <xdr:to>
      <xdr:col>74</xdr:col>
      <xdr:colOff>31750</xdr:colOff>
      <xdr:row>18</xdr:row>
      <xdr:rowOff>156210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4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140970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43815</xdr:rowOff>
    </xdr:from>
    <xdr:to>
      <xdr:col>69</xdr:col>
      <xdr:colOff>142875</xdr:colOff>
      <xdr:row>18</xdr:row>
      <xdr:rowOff>145415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2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130175</xdr:rowOff>
    </xdr:from>
    <xdr:ext cx="75120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21627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53975</xdr:rowOff>
    </xdr:from>
    <xdr:ext cx="762000" cy="24955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40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20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20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135890</xdr:rowOff>
    </xdr:from>
    <xdr:to>
      <xdr:col>82</xdr:col>
      <xdr:colOff>158750</xdr:colOff>
      <xdr:row>17</xdr:row>
      <xdr:rowOff>66040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107950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146685</xdr:rowOff>
    </xdr:from>
    <xdr:to>
      <xdr:col>78</xdr:col>
      <xdr:colOff>120650</xdr:colOff>
      <xdr:row>17</xdr:row>
      <xdr:rowOff>76835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86995</xdr:rowOff>
    </xdr:from>
    <xdr:ext cx="736600" cy="25082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587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8255</xdr:rowOff>
    </xdr:from>
    <xdr:to>
      <xdr:col>74</xdr:col>
      <xdr:colOff>31750</xdr:colOff>
      <xdr:row>17</xdr:row>
      <xdr:rowOff>109855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120650</xdr:rowOff>
    </xdr:from>
    <xdr:ext cx="762000" cy="2514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5120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54610</xdr:rowOff>
    </xdr:from>
    <xdr:ext cx="762000" cy="24892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経常経費充当一般財源が減少となったため前年度と比較して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今後も、資格審査等の適正化や各種手当ての見直しを図る。</a:t>
          </a:r>
        </a:p>
      </xdr:txBody>
    </xdr:sp>
    <xdr:clientData/>
  </xdr:twoCellAnchor>
  <xdr:oneCellAnchor>
    <xdr:from>
      <xdr:col>3</xdr:col>
      <xdr:colOff>123825</xdr:colOff>
      <xdr:row>49</xdr:row>
      <xdr:rowOff>107950</xdr:rowOff>
    </xdr:from>
    <xdr:ext cx="28765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7205"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7205"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7205" cy="2501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7205" cy="25019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019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53340</xdr:rowOff>
    </xdr:from>
    <xdr:ext cx="762000" cy="25019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678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339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5080</xdr:rowOff>
    </xdr:from>
    <xdr:ext cx="72580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8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149860</xdr:rowOff>
    </xdr:from>
    <xdr:to>
      <xdr:col>15</xdr:col>
      <xdr:colOff>98425</xdr:colOff>
      <xdr:row>59</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93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142240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4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68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165100</xdr:rowOff>
    </xdr:from>
    <xdr:ext cx="75120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119380</xdr:rowOff>
    </xdr:from>
    <xdr:ext cx="75120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20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161290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25400</xdr:rowOff>
    </xdr:from>
    <xdr:ext cx="72580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95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13970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82550</xdr:rowOff>
    </xdr:from>
    <xdr:ext cx="75120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81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36830</xdr:rowOff>
    </xdr:from>
    <xdr:ext cx="75120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23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特別会計への繰出金が減少したため前年度から0.3ポイント減少し、類似団体平均を0.3ポイント下回っている。</a:t>
          </a:r>
        </a:p>
        <a:p>
          <a:r>
            <a:rPr kumimoji="1" lang="ja-JP" altLang="en-US" sz="1300">
              <a:latin typeface="ＭＳ Ｐゴシック"/>
              <a:ea typeface="ＭＳ Ｐゴシック"/>
            </a:rPr>
            <a:t>　今後も、経費削減に努め、事業内容の適正化を図る。</a:t>
          </a:r>
        </a:p>
      </xdr:txBody>
    </xdr:sp>
    <xdr:clientData/>
  </xdr:twoCellAnchor>
  <xdr:oneCellAnchor>
    <xdr:from>
      <xdr:col>62</xdr:col>
      <xdr:colOff>6350</xdr:colOff>
      <xdr:row>49</xdr:row>
      <xdr:rowOff>107950</xdr:rowOff>
    </xdr:from>
    <xdr:ext cx="28765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205" cy="2501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720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720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7205"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720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720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205"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73660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18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105410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568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63500</xdr:rowOff>
    </xdr:from>
    <xdr:to>
      <xdr:col>73</xdr:col>
      <xdr:colOff>180975</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50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130810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63500</xdr:rowOff>
    </xdr:from>
    <xdr:to>
      <xdr:col>69</xdr:col>
      <xdr:colOff>92075</xdr:colOff>
      <xdr:row>60</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5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5120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80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118110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20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20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111760</xdr:rowOff>
    </xdr:from>
    <xdr:ext cx="762000" cy="24892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2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73660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162560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99060</xdr:rowOff>
    </xdr:from>
    <xdr:ext cx="751205" cy="25019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8606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111760</xdr:rowOff>
    </xdr:from>
    <xdr:ext cx="762000" cy="24892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9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特別定額給付金事業終了により、前年度比0.9ポイント減少している。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依然として類似団体平均を上回っており、今後も事業の見直し等経費の縮減に努める。</a:t>
          </a:r>
        </a:p>
      </xdr:txBody>
    </xdr:sp>
    <xdr:clientData/>
  </xdr:twoCellAnchor>
  <xdr:oneCellAnchor>
    <xdr:from>
      <xdr:col>62</xdr:col>
      <xdr:colOff>6350</xdr:colOff>
      <xdr:row>29</xdr:row>
      <xdr:rowOff>107950</xdr:rowOff>
    </xdr:from>
    <xdr:ext cx="28765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205" cy="25019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497205" cy="25019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7205"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497205"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7205"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24765</xdr:rowOff>
    </xdr:from>
    <xdr:ext cx="762000" cy="259080"/>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121920</xdr:rowOff>
    </xdr:from>
    <xdr:ext cx="762000" cy="250190"/>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75565</xdr:rowOff>
    </xdr:from>
    <xdr:to>
      <xdr:col>82</xdr:col>
      <xdr:colOff>107950</xdr:colOff>
      <xdr:row>39</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76211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12700</xdr:rowOff>
    </xdr:from>
    <xdr:ext cx="762000" cy="259080"/>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92710</xdr:rowOff>
    </xdr:from>
    <xdr:to>
      <xdr:col>78</xdr:col>
      <xdr:colOff>69850</xdr:colOff>
      <xdr:row>39</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60781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102235</xdr:rowOff>
    </xdr:from>
    <xdr:ext cx="736600" cy="2584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29845</xdr:rowOff>
    </xdr:from>
    <xdr:to>
      <xdr:col>73</xdr:col>
      <xdr:colOff>180975</xdr:colOff>
      <xdr:row>38</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4494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24765</xdr:rowOff>
    </xdr:from>
    <xdr:to>
      <xdr:col>74</xdr:col>
      <xdr:colOff>31750</xdr:colOff>
      <xdr:row>35</xdr:row>
      <xdr:rowOff>126365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136525</xdr:rowOff>
    </xdr:from>
    <xdr:ext cx="762000" cy="2584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79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149860</xdr:rowOff>
    </xdr:from>
    <xdr:to>
      <xdr:col>69</xdr:col>
      <xdr:colOff>92075</xdr:colOff>
      <xdr:row>38</xdr:row>
      <xdr:rowOff>29845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935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30480</xdr:rowOff>
    </xdr:from>
    <xdr:to>
      <xdr:col>69</xdr:col>
      <xdr:colOff>142875</xdr:colOff>
      <xdr:row>35</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142240</xdr:rowOff>
    </xdr:from>
    <xdr:ext cx="75120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000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170815</xdr:rowOff>
    </xdr:from>
    <xdr:ext cx="762000" cy="2584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28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20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20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39</xdr:row>
      <xdr:rowOff>24765</xdr:rowOff>
    </xdr:from>
    <xdr:to>
      <xdr:col>82</xdr:col>
      <xdr:colOff>158750</xdr:colOff>
      <xdr:row>39</xdr:row>
      <xdr:rowOff>126365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168275</xdr:rowOff>
    </xdr:from>
    <xdr:ext cx="762000" cy="24955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683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162560</xdr:rowOff>
    </xdr:from>
    <xdr:ext cx="7366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84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41910</xdr:rowOff>
    </xdr:from>
    <xdr:to>
      <xdr:col>74</xdr:col>
      <xdr:colOff>31750</xdr:colOff>
      <xdr:row>38</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128270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43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150495</xdr:rowOff>
    </xdr:from>
    <xdr:to>
      <xdr:col>69</xdr:col>
      <xdr:colOff>142875</xdr:colOff>
      <xdr:row>38</xdr:row>
      <xdr:rowOff>80645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65405</xdr:rowOff>
    </xdr:from>
    <xdr:ext cx="751205" cy="24955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8050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地方債残高が対前年度で減少しており、経常収支比率は対前年度比と0.9ポイント減となっているが、依然として類似団体平均を2.5ポイント上回っている。</a:t>
          </a:r>
        </a:p>
      </xdr:txBody>
    </xdr:sp>
    <xdr:clientData/>
  </xdr:twoCellAnchor>
  <xdr:oneCellAnchor>
    <xdr:from>
      <xdr:col>3</xdr:col>
      <xdr:colOff>123825</xdr:colOff>
      <xdr:row>69</xdr:row>
      <xdr:rowOff>107950</xdr:rowOff>
    </xdr:from>
    <xdr:ext cx="287655" cy="22542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497205" cy="25019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7205" cy="25019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497205" cy="25019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205" cy="25019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167640</xdr:rowOff>
    </xdr:from>
    <xdr:ext cx="762000" cy="25019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1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019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64135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143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6985</xdr:rowOff>
    </xdr:from>
    <xdr:ext cx="762000" cy="25082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657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64135</xdr:rowOff>
    </xdr:from>
    <xdr:to>
      <xdr:col>19</xdr:col>
      <xdr:colOff>187325</xdr:colOff>
      <xdr:row>77</xdr:row>
      <xdr:rowOff>64135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53340</xdr:rowOff>
    </xdr:from>
    <xdr:to>
      <xdr:col>20</xdr:col>
      <xdr:colOff>38100</xdr:colOff>
      <xdr:row>76</xdr:row>
      <xdr:rowOff>154940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165100</xdr:rowOff>
    </xdr:from>
    <xdr:ext cx="72580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524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64135</xdr:rowOff>
    </xdr:from>
    <xdr:to>
      <xdr:col>15</xdr:col>
      <xdr:colOff>98425</xdr:colOff>
      <xdr:row>77</xdr:row>
      <xdr:rowOff>64135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6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170815</xdr:rowOff>
    </xdr:from>
    <xdr:ext cx="762000" cy="2584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58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64135</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57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27940</xdr:rowOff>
    </xdr:from>
    <xdr:ext cx="75120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866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45085</xdr:rowOff>
    </xdr:from>
    <xdr:ext cx="751205" cy="2584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0383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20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105410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13335</xdr:rowOff>
    </xdr:from>
    <xdr:to>
      <xdr:col>20</xdr:col>
      <xdr:colOff>38100</xdr:colOff>
      <xdr:row>77</xdr:row>
      <xdr:rowOff>114935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99695</xdr:rowOff>
    </xdr:from>
    <xdr:ext cx="725805" cy="24955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1345"/>
          <a:ext cx="725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13335</xdr:rowOff>
    </xdr:from>
    <xdr:to>
      <xdr:col>15</xdr:col>
      <xdr:colOff>149225</xdr:colOff>
      <xdr:row>77</xdr:row>
      <xdr:rowOff>114935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99695</xdr:rowOff>
    </xdr:from>
    <xdr:ext cx="762000" cy="24955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1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13335</xdr:rowOff>
    </xdr:from>
    <xdr:to>
      <xdr:col>11</xdr:col>
      <xdr:colOff>60325</xdr:colOff>
      <xdr:row>77</xdr:row>
      <xdr:rowOff>114935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99695</xdr:rowOff>
    </xdr:from>
    <xdr:ext cx="751205" cy="24955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0134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116840</xdr:rowOff>
    </xdr:from>
    <xdr:ext cx="75120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84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特別会計への繰出金等が減ったため経常収支比率は前年度から3.0ポイント減少しているが、類似団体平均と比較して</a:t>
          </a:r>
          <a:r>
            <a:rPr kumimoji="1" lang="en-US" altLang="ja-JP" sz="1300">
              <a:latin typeface="ＭＳ Ｐゴシック"/>
              <a:ea typeface="ＭＳ Ｐゴシック"/>
            </a:rPr>
            <a:t>4.4</a:t>
          </a:r>
          <a:r>
            <a:rPr kumimoji="1" lang="ja-JP" altLang="en-US" sz="1300">
              <a:latin typeface="ＭＳ Ｐゴシック"/>
              <a:ea typeface="ＭＳ Ｐゴシック"/>
            </a:rPr>
            <a:t>ポイント上回っている。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今後も公営企業会計の健全化に努める。</a:t>
          </a:r>
        </a:p>
      </xdr:txBody>
    </xdr:sp>
    <xdr:clientData/>
  </xdr:twoCellAnchor>
  <xdr:oneCellAnchor>
    <xdr:from>
      <xdr:col>62</xdr:col>
      <xdr:colOff>6350</xdr:colOff>
      <xdr:row>69</xdr:row>
      <xdr:rowOff>107950</xdr:rowOff>
    </xdr:from>
    <xdr:ext cx="28765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205" cy="25019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497205"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497205" cy="25146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49720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49720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6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497205" cy="24828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497205"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205"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128905</xdr:rowOff>
    </xdr:from>
    <xdr:to>
      <xdr:col>82</xdr:col>
      <xdr:colOff>107950</xdr:colOff>
      <xdr:row>81</xdr:row>
      <xdr:rowOff>43815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75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15875</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43815</xdr:rowOff>
    </xdr:from>
    <xdr:to>
      <xdr:col>82</xdr:col>
      <xdr:colOff>196850</xdr:colOff>
      <xdr:row>81</xdr:row>
      <xdr:rowOff>43815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43815</xdr:rowOff>
    </xdr:from>
    <xdr:ext cx="762000" cy="24828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8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128905</xdr:rowOff>
    </xdr:from>
    <xdr:to>
      <xdr:col>82</xdr:col>
      <xdr:colOff>196850</xdr:colOff>
      <xdr:row>73</xdr:row>
      <xdr:rowOff>128905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112395</xdr:rowOff>
    </xdr:from>
    <xdr:to>
      <xdr:col>82</xdr:col>
      <xdr:colOff>107950</xdr:colOff>
      <xdr:row>80</xdr:row>
      <xdr:rowOff>136525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694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133350</xdr:rowOff>
    </xdr:from>
    <xdr:ext cx="762000" cy="25019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635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116840</xdr:rowOff>
    </xdr:from>
    <xdr:to>
      <xdr:col>82</xdr:col>
      <xdr:colOff>158750</xdr:colOff>
      <xdr:row>78</xdr:row>
      <xdr:rowOff>46990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136525</xdr:rowOff>
    </xdr:from>
    <xdr:to>
      <xdr:col>78</xdr:col>
      <xdr:colOff>69850</xdr:colOff>
      <xdr:row>81</xdr:row>
      <xdr:rowOff>17780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525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128270</xdr:rowOff>
    </xdr:from>
    <xdr:to>
      <xdr:col>78</xdr:col>
      <xdr:colOff>120650</xdr:colOff>
      <xdr:row>79</xdr:row>
      <xdr:rowOff>58420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68580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7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136525</xdr:rowOff>
    </xdr:from>
    <xdr:to>
      <xdr:col>73</xdr:col>
      <xdr:colOff>180975</xdr:colOff>
      <xdr:row>81</xdr:row>
      <xdr:rowOff>17780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525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167640</xdr:rowOff>
    </xdr:from>
    <xdr:to>
      <xdr:col>74</xdr:col>
      <xdr:colOff>31750</xdr:colOff>
      <xdr:row>79</xdr:row>
      <xdr:rowOff>97790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107950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0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97790</xdr:rowOff>
    </xdr:from>
    <xdr:to>
      <xdr:col>69</xdr:col>
      <xdr:colOff>92075</xdr:colOff>
      <xdr:row>80</xdr:row>
      <xdr:rowOff>136525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137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141605</xdr:rowOff>
    </xdr:from>
    <xdr:to>
      <xdr:col>69</xdr:col>
      <xdr:colOff>142875</xdr:colOff>
      <xdr:row>79</xdr:row>
      <xdr:rowOff>71755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81915</xdr:rowOff>
    </xdr:from>
    <xdr:ext cx="75120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356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89535</xdr:rowOff>
    </xdr:from>
    <xdr:to>
      <xdr:col>65</xdr:col>
      <xdr:colOff>53975</xdr:colOff>
      <xdr:row>79</xdr:row>
      <xdr:rowOff>19685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29845</xdr:rowOff>
    </xdr:from>
    <xdr:ext cx="762000" cy="25082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31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20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20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61595</xdr:rowOff>
    </xdr:from>
    <xdr:to>
      <xdr:col>82</xdr:col>
      <xdr:colOff>158750</xdr:colOff>
      <xdr:row>79</xdr:row>
      <xdr:rowOff>163195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33655</xdr:rowOff>
    </xdr:from>
    <xdr:ext cx="762000" cy="2584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86360</xdr:rowOff>
    </xdr:from>
    <xdr:to>
      <xdr:col>78</xdr:col>
      <xdr:colOff>120650</xdr:colOff>
      <xdr:row>81</xdr:row>
      <xdr:rowOff>15875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635</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88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138430</xdr:rowOff>
    </xdr:from>
    <xdr:to>
      <xdr:col>74</xdr:col>
      <xdr:colOff>31750</xdr:colOff>
      <xdr:row>81</xdr:row>
      <xdr:rowOff>68580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53340</xdr:rowOff>
    </xdr:from>
    <xdr:ext cx="762000" cy="25019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40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86360</xdr:rowOff>
    </xdr:from>
    <xdr:to>
      <xdr:col>69</xdr:col>
      <xdr:colOff>142875</xdr:colOff>
      <xdr:row>81</xdr:row>
      <xdr:rowOff>15875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0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635</xdr:rowOff>
    </xdr:from>
    <xdr:ext cx="75120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8808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46990</xdr:rowOff>
    </xdr:from>
    <xdr:to>
      <xdr:col>65</xdr:col>
      <xdr:colOff>53975</xdr:colOff>
      <xdr:row>80</xdr:row>
      <xdr:rowOff>148590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133350</xdr:rowOff>
    </xdr:from>
    <xdr:ext cx="762000" cy="25019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9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山口県周防大島町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068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167005</xdr:rowOff>
    </xdr:from>
    <xdr:to>
      <xdr:col>29</xdr:col>
      <xdr:colOff>127000</xdr:colOff>
      <xdr:row>20</xdr:row>
      <xdr:rowOff>144780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00580"/>
          <a:ext cx="0" cy="1520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116840</xdr:rowOff>
    </xdr:from>
    <xdr:ext cx="75120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6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88,994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144780</xdr:rowOff>
    </xdr:from>
    <xdr:to>
      <xdr:col>30</xdr:col>
      <xdr:colOff>25400</xdr:colOff>
      <xdr:row>20</xdr:row>
      <xdr:rowOff>144780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621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81915</xdr:rowOff>
    </xdr:from>
    <xdr:ext cx="75120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40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228,711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167005</xdr:rowOff>
    </xdr:from>
    <xdr:to>
      <xdr:col>30</xdr:col>
      <xdr:colOff>25400</xdr:colOff>
      <xdr:row>11</xdr:row>
      <xdr:rowOff>167005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00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105410</xdr:rowOff>
    </xdr:from>
    <xdr:to>
      <xdr:col>29</xdr:col>
      <xdr:colOff>127000</xdr:colOff>
      <xdr:row>16</xdr:row>
      <xdr:rowOff>111125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896235"/>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20955</xdr:rowOff>
    </xdr:from>
    <xdr:ext cx="751205" cy="24828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230"/>
          <a:ext cx="7512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48895</xdr:rowOff>
    </xdr:from>
    <xdr:to>
      <xdr:col>29</xdr:col>
      <xdr:colOff>177800</xdr:colOff>
      <xdr:row>17</xdr:row>
      <xdr:rowOff>150495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11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100330</xdr:rowOff>
    </xdr:from>
    <xdr:to>
      <xdr:col>26</xdr:col>
      <xdr:colOff>50800</xdr:colOff>
      <xdr:row>16</xdr:row>
      <xdr:rowOff>111125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28911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122555</xdr:rowOff>
    </xdr:from>
    <xdr:to>
      <xdr:col>26</xdr:col>
      <xdr:colOff>101600</xdr:colOff>
      <xdr:row>18</xdr:row>
      <xdr:rowOff>52705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100330</xdr:rowOff>
    </xdr:from>
    <xdr:to>
      <xdr:col>22</xdr:col>
      <xdr:colOff>114300</xdr:colOff>
      <xdr:row>16</xdr:row>
      <xdr:rowOff>170180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891155"/>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81280</xdr:rowOff>
    </xdr:from>
    <xdr:to>
      <xdr:col>22</xdr:col>
      <xdr:colOff>165100</xdr:colOff>
      <xdr:row>19</xdr:row>
      <xdr:rowOff>11430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167640</xdr:rowOff>
    </xdr:from>
    <xdr:ext cx="762000" cy="25019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13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170180</xdr:rowOff>
    </xdr:from>
    <xdr:to>
      <xdr:col>18</xdr:col>
      <xdr:colOff>177800</xdr:colOff>
      <xdr:row>17</xdr:row>
      <xdr:rowOff>635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96100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128905</xdr:rowOff>
    </xdr:from>
    <xdr:to>
      <xdr:col>19</xdr:col>
      <xdr:colOff>38100</xdr:colOff>
      <xdr:row>19</xdr:row>
      <xdr:rowOff>59055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262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43815</xdr:rowOff>
    </xdr:from>
    <xdr:ext cx="762000" cy="24828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89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166370</xdr:rowOff>
    </xdr:from>
    <xdr:to>
      <xdr:col>15</xdr:col>
      <xdr:colOff>101600</xdr:colOff>
      <xdr:row>19</xdr:row>
      <xdr:rowOff>96520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300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81280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8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20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54610</xdr:rowOff>
    </xdr:from>
    <xdr:to>
      <xdr:col>29</xdr:col>
      <xdr:colOff>177800</xdr:colOff>
      <xdr:row>16</xdr:row>
      <xdr:rowOff>156210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4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71120</xdr:rowOff>
    </xdr:from>
    <xdr:ext cx="75120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049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155,609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60325</xdr:rowOff>
    </xdr:from>
    <xdr:to>
      <xdr:col>26</xdr:col>
      <xdr:colOff>101600</xdr:colOff>
      <xdr:row>16</xdr:row>
      <xdr:rowOff>161925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85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2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155,071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49530</xdr:rowOff>
    </xdr:from>
    <xdr:to>
      <xdr:col>22</xdr:col>
      <xdr:colOff>165100</xdr:colOff>
      <xdr:row>16</xdr:row>
      <xdr:rowOff>151130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161290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09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156,081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119380</xdr:rowOff>
    </xdr:from>
    <xdr:to>
      <xdr:col>19</xdr:col>
      <xdr:colOff>38100</xdr:colOff>
      <xdr:row>17</xdr:row>
      <xdr:rowOff>49530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1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59690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149,663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121285</xdr:rowOff>
    </xdr:from>
    <xdr:to>
      <xdr:col>15</xdr:col>
      <xdr:colOff>101600</xdr:colOff>
      <xdr:row>17</xdr:row>
      <xdr:rowOff>52070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912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61595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149,477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068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333375</xdr:rowOff>
    </xdr:from>
    <xdr:to>
      <xdr:col>29</xdr:col>
      <xdr:colOff>127000</xdr:colOff>
      <xdr:row>37</xdr:row>
      <xdr:rowOff>189865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257925"/>
          <a:ext cx="0" cy="10566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51205"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59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314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76835</xdr:rowOff>
    </xdr:from>
    <xdr:ext cx="751205" cy="25527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385"/>
          <a:ext cx="7512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68,164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333375</xdr:rowOff>
    </xdr:from>
    <xdr:to>
      <xdr:col>30</xdr:col>
      <xdr:colOff>25400</xdr:colOff>
      <xdr:row>33</xdr:row>
      <xdr:rowOff>333375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257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172085</xdr:rowOff>
    </xdr:from>
    <xdr:to>
      <xdr:col>29</xdr:col>
      <xdr:colOff>127000</xdr:colOff>
      <xdr:row>34</xdr:row>
      <xdr:rowOff>200660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643953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185420</xdr:rowOff>
    </xdr:from>
    <xdr:ext cx="75120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9577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314960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68243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200660</xdr:rowOff>
    </xdr:from>
    <xdr:to>
      <xdr:col>26</xdr:col>
      <xdr:colOff>50800</xdr:colOff>
      <xdr:row>34</xdr:row>
      <xdr:rowOff>250190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646811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250190</xdr:rowOff>
    </xdr:from>
    <xdr:to>
      <xdr:col>22</xdr:col>
      <xdr:colOff>114300</xdr:colOff>
      <xdr:row>35</xdr:row>
      <xdr:rowOff>17780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6800" y="6517640"/>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333375</xdr:rowOff>
    </xdr:from>
    <xdr:to>
      <xdr:col>22</xdr:col>
      <xdr:colOff>165100</xdr:colOff>
      <xdr:row>36</xdr:row>
      <xdr:rowOff>92075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76835</xdr:rowOff>
    </xdr:from>
    <xdr:ext cx="762000" cy="25463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30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5080</xdr:rowOff>
    </xdr:from>
    <xdr:to>
      <xdr:col>18</xdr:col>
      <xdr:colOff>177800</xdr:colOff>
      <xdr:row>35</xdr:row>
      <xdr:rowOff>17780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908300" y="661543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13970</xdr:rowOff>
    </xdr:from>
    <xdr:to>
      <xdr:col>19</xdr:col>
      <xdr:colOff>38100</xdr:colOff>
      <xdr:row>36</xdr:row>
      <xdr:rowOff>115570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100330</xdr:rowOff>
    </xdr:from>
    <xdr:ext cx="762000" cy="25400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53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96520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81280</xdr:rowOff>
    </xdr:from>
    <xdr:ext cx="762000" cy="25971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122555</xdr:rowOff>
    </xdr:from>
    <xdr:to>
      <xdr:col>29</xdr:col>
      <xdr:colOff>177800</xdr:colOff>
      <xdr:row>34</xdr:row>
      <xdr:rowOff>223520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6390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309245</xdr:rowOff>
    </xdr:from>
    <xdr:ext cx="751205"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3379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58,585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149225</xdr:rowOff>
    </xdr:from>
    <xdr:to>
      <xdr:col>26</xdr:col>
      <xdr:colOff>101600</xdr:colOff>
      <xdr:row>34</xdr:row>
      <xdr:rowOff>251460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6416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260985</xdr:rowOff>
    </xdr:from>
    <xdr:ext cx="736600"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855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198755</xdr:rowOff>
    </xdr:from>
    <xdr:to>
      <xdr:col>22</xdr:col>
      <xdr:colOff>165100</xdr:colOff>
      <xdr:row>34</xdr:row>
      <xdr:rowOff>300990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64662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310515</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2350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54,542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309245</xdr:rowOff>
    </xdr:from>
    <xdr:to>
      <xdr:col>19</xdr:col>
      <xdr:colOff>38100</xdr:colOff>
      <xdr:row>35</xdr:row>
      <xdr:rowOff>68580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65766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79375</xdr:rowOff>
    </xdr:from>
    <xdr:ext cx="7620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4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48,719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297180</xdr:rowOff>
    </xdr:from>
    <xdr:to>
      <xdr:col>15</xdr:col>
      <xdr:colOff>101600</xdr:colOff>
      <xdr:row>35</xdr:row>
      <xdr:rowOff>56515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6564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67310</xdr:rowOff>
    </xdr:from>
    <xdr:ext cx="762000" cy="25273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3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49,371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14,808
14,706
138.09
15,264,930
14,371,133
808,325
9,152,843
15,493,536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4835" cy="24892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483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483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835" cy="24892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110490</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99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75565</xdr:rowOff>
    </xdr:from>
    <xdr:ext cx="534670" cy="25082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71,350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57150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176,308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110490</xdr:rowOff>
    </xdr:from>
    <xdr:to>
      <xdr:col>24</xdr:col>
      <xdr:colOff>152400</xdr:colOff>
      <xdr:row>30</xdr:row>
      <xdr:rowOff>110490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30480</xdr:rowOff>
    </xdr:from>
    <xdr:to>
      <xdr:col>24</xdr:col>
      <xdr:colOff>63500</xdr:colOff>
      <xdr:row>35</xdr:row>
      <xdr:rowOff>38100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12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130175</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80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107315</xdr:rowOff>
    </xdr:from>
    <xdr:to>
      <xdr:col>24</xdr:col>
      <xdr:colOff>114300</xdr:colOff>
      <xdr:row>35</xdr:row>
      <xdr:rowOff>37465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121920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88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4445</xdr:rowOff>
    </xdr:from>
    <xdr:to>
      <xdr:col>20</xdr:col>
      <xdr:colOff>38100</xdr:colOff>
      <xdr:row>35</xdr:row>
      <xdr:rowOff>106045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97790</xdr:rowOff>
    </xdr:from>
    <xdr:ext cx="588010" cy="2514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09854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121920</xdr:rowOff>
    </xdr:from>
    <xdr:to>
      <xdr:col>15</xdr:col>
      <xdr:colOff>50800</xdr:colOff>
      <xdr:row>35</xdr:row>
      <xdr:rowOff>148590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2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148590</xdr:rowOff>
    </xdr:from>
    <xdr:ext cx="52387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20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41275</xdr:rowOff>
    </xdr:from>
    <xdr:to>
      <xdr:col>10</xdr:col>
      <xdr:colOff>114300</xdr:colOff>
      <xdr:row>35</xdr:row>
      <xdr:rowOff>148590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20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38735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29845</xdr:rowOff>
    </xdr:from>
    <xdr:ext cx="523875" cy="25082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734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123825</xdr:rowOff>
    </xdr:from>
    <xdr:to>
      <xdr:col>6</xdr:col>
      <xdr:colOff>38100</xdr:colOff>
      <xdr:row>37</xdr:row>
      <xdr:rowOff>53975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45085</xdr:rowOff>
    </xdr:from>
    <xdr:ext cx="52387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887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129540</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8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115,122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158750</xdr:rowOff>
    </xdr:from>
    <xdr:to>
      <xdr:col>20</xdr:col>
      <xdr:colOff>38100</xdr:colOff>
      <xdr:row>35</xdr:row>
      <xdr:rowOff>88900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105410</xdr:rowOff>
    </xdr:from>
    <xdr:ext cx="58801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7632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71120</xdr:rowOff>
    </xdr:from>
    <xdr:to>
      <xdr:col>15</xdr:col>
      <xdr:colOff>101600</xdr:colOff>
      <xdr:row>36</xdr:row>
      <xdr:rowOff>1270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17780</xdr:rowOff>
    </xdr:from>
    <xdr:ext cx="588010" cy="2514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84708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97790</xdr:rowOff>
    </xdr:from>
    <xdr:to>
      <xdr:col>10</xdr:col>
      <xdr:colOff>165100</xdr:colOff>
      <xdr:row>36</xdr:row>
      <xdr:rowOff>27940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44450</xdr:rowOff>
    </xdr:from>
    <xdr:ext cx="58801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8737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161925</xdr:rowOff>
    </xdr:from>
    <xdr:to>
      <xdr:col>6</xdr:col>
      <xdr:colOff>38100</xdr:colOff>
      <xdr:row>35</xdr:row>
      <xdr:rowOff>92075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109220</xdr:rowOff>
    </xdr:from>
    <xdr:ext cx="588010" cy="2514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76707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125" cy="24892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483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4835" cy="24892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483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483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127635</xdr:rowOff>
    </xdr:from>
    <xdr:to>
      <xdr:col>24</xdr:col>
      <xdr:colOff>62865</xdr:colOff>
      <xdr:row>58</xdr:row>
      <xdr:rowOff>50165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6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53975</xdr:rowOff>
    </xdr:from>
    <xdr:ext cx="534670" cy="24955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80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50165</xdr:rowOff>
    </xdr:from>
    <xdr:to>
      <xdr:col>24</xdr:col>
      <xdr:colOff>152400</xdr:colOff>
      <xdr:row>58</xdr:row>
      <xdr:rowOff>50165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74930</xdr:rowOff>
    </xdr:from>
    <xdr:ext cx="598805" cy="25146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45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264,115</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127635</xdr:rowOff>
    </xdr:from>
    <xdr:to>
      <xdr:col>24</xdr:col>
      <xdr:colOff>152400</xdr:colOff>
      <xdr:row>49</xdr:row>
      <xdr:rowOff>127635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106045</xdr:rowOff>
    </xdr:from>
    <xdr:to>
      <xdr:col>24</xdr:col>
      <xdr:colOff>63500</xdr:colOff>
      <xdr:row>55</xdr:row>
      <xdr:rowOff>118745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57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38735</xdr:rowOff>
    </xdr:from>
    <xdr:ext cx="598805"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131,267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60325</xdr:rowOff>
    </xdr:from>
    <xdr:to>
      <xdr:col>24</xdr:col>
      <xdr:colOff>114300</xdr:colOff>
      <xdr:row>55</xdr:row>
      <xdr:rowOff>161925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118745</xdr:rowOff>
    </xdr:from>
    <xdr:to>
      <xdr:col>19</xdr:col>
      <xdr:colOff>177800</xdr:colOff>
      <xdr:row>56</xdr:row>
      <xdr:rowOff>50800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849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170815</xdr:rowOff>
    </xdr:from>
    <xdr:to>
      <xdr:col>20</xdr:col>
      <xdr:colOff>38100</xdr:colOff>
      <xdr:row>56</xdr:row>
      <xdr:rowOff>100965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92075</xdr:rowOff>
    </xdr:from>
    <xdr:ext cx="58801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580" y="969327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50800</xdr:rowOff>
    </xdr:from>
    <xdr:to>
      <xdr:col>15</xdr:col>
      <xdr:colOff>50800</xdr:colOff>
      <xdr:row>56</xdr:row>
      <xdr:rowOff>88900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52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96520</xdr:rowOff>
    </xdr:from>
    <xdr:to>
      <xdr:col>15</xdr:col>
      <xdr:colOff>101600</xdr:colOff>
      <xdr:row>57</xdr:row>
      <xdr:rowOff>26670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17780</xdr:rowOff>
    </xdr:from>
    <xdr:ext cx="588010" cy="25146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580" y="979043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88900</xdr:rowOff>
    </xdr:from>
    <xdr:to>
      <xdr:col>10</xdr:col>
      <xdr:colOff>114300</xdr:colOff>
      <xdr:row>56</xdr:row>
      <xdr:rowOff>151765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01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71120</xdr:rowOff>
    </xdr:from>
    <xdr:to>
      <xdr:col>10</xdr:col>
      <xdr:colOff>165100</xdr:colOff>
      <xdr:row>57</xdr:row>
      <xdr:rowOff>1270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163830</xdr:rowOff>
    </xdr:from>
    <xdr:ext cx="58801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580" y="976503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74930</xdr:rowOff>
    </xdr:from>
    <xdr:ext cx="523875" cy="25146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8475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55245</xdr:rowOff>
    </xdr:from>
    <xdr:to>
      <xdr:col>24</xdr:col>
      <xdr:colOff>114300</xdr:colOff>
      <xdr:row>55</xdr:row>
      <xdr:rowOff>156845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78105</xdr:rowOff>
    </xdr:from>
    <xdr:ext cx="598805" cy="24828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364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67945</xdr:rowOff>
    </xdr:from>
    <xdr:to>
      <xdr:col>20</xdr:col>
      <xdr:colOff>38100</xdr:colOff>
      <xdr:row>55</xdr:row>
      <xdr:rowOff>169545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14605</xdr:rowOff>
    </xdr:from>
    <xdr:ext cx="58801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580" y="92729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0</xdr:rowOff>
    </xdr:from>
    <xdr:to>
      <xdr:col>15</xdr:col>
      <xdr:colOff>101600</xdr:colOff>
      <xdr:row>56</xdr:row>
      <xdr:rowOff>101600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118110</xdr:rowOff>
    </xdr:from>
    <xdr:ext cx="58801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580" y="93764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38100</xdr:rowOff>
    </xdr:from>
    <xdr:to>
      <xdr:col>10</xdr:col>
      <xdr:colOff>165100</xdr:colOff>
      <xdr:row>56</xdr:row>
      <xdr:rowOff>139700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156210</xdr:rowOff>
    </xdr:from>
    <xdr:ext cx="588010" cy="25019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580" y="941451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100965</xdr:rowOff>
    </xdr:from>
    <xdr:to>
      <xdr:col>6</xdr:col>
      <xdr:colOff>38100</xdr:colOff>
      <xdr:row>57</xdr:row>
      <xdr:rowOff>31115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47625</xdr:rowOff>
    </xdr:from>
    <xdr:ext cx="58801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580" y="947737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812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147955</xdr:rowOff>
    </xdr:from>
    <xdr:to>
      <xdr:col>24</xdr:col>
      <xdr:colOff>62865</xdr:colOff>
      <xdr:row>79</xdr:row>
      <xdr:rowOff>7620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90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11430</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5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7620</xdr:rowOff>
    </xdr:from>
    <xdr:to>
      <xdr:col>24</xdr:col>
      <xdr:colOff>152400</xdr:colOff>
      <xdr:row>79</xdr:row>
      <xdr:rowOff>7620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94615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33,286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147955</xdr:rowOff>
    </xdr:from>
    <xdr:to>
      <xdr:col>24</xdr:col>
      <xdr:colOff>152400</xdr:colOff>
      <xdr:row>71</xdr:row>
      <xdr:rowOff>147955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144780</xdr:rowOff>
    </xdr:from>
    <xdr:to>
      <xdr:col>24</xdr:col>
      <xdr:colOff>63500</xdr:colOff>
      <xdr:row>77</xdr:row>
      <xdr:rowOff>63500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7498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168275</xdr:rowOff>
    </xdr:from>
    <xdr:ext cx="534670" cy="24955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145415</xdr:rowOff>
    </xdr:from>
    <xdr:to>
      <xdr:col>24</xdr:col>
      <xdr:colOff>114300</xdr:colOff>
      <xdr:row>76</xdr:row>
      <xdr:rowOff>75565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166370</xdr:rowOff>
    </xdr:from>
    <xdr:to>
      <xdr:col>19</xdr:col>
      <xdr:colOff>177800</xdr:colOff>
      <xdr:row>77</xdr:row>
      <xdr:rowOff>63500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965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72390</xdr:rowOff>
    </xdr:from>
    <xdr:to>
      <xdr:col>20</xdr:col>
      <xdr:colOff>38100</xdr:colOff>
      <xdr:row>77</xdr:row>
      <xdr:rowOff>2540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19050</xdr:rowOff>
    </xdr:from>
    <xdr:ext cx="523875" cy="25019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29965" y="128778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166370</xdr:rowOff>
    </xdr:from>
    <xdr:to>
      <xdr:col>15</xdr:col>
      <xdr:colOff>50800</xdr:colOff>
      <xdr:row>77</xdr:row>
      <xdr:rowOff>70485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965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147955</xdr:rowOff>
    </xdr:from>
    <xdr:to>
      <xdr:col>15</xdr:col>
      <xdr:colOff>101600</xdr:colOff>
      <xdr:row>77</xdr:row>
      <xdr:rowOff>78105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69215</xdr:rowOff>
    </xdr:from>
    <xdr:ext cx="459105"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32708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70485</xdr:rowOff>
    </xdr:from>
    <xdr:to>
      <xdr:col>10</xdr:col>
      <xdr:colOff>114300</xdr:colOff>
      <xdr:row>77</xdr:row>
      <xdr:rowOff>74930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2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166370</xdr:rowOff>
    </xdr:from>
    <xdr:to>
      <xdr:col>10</xdr:col>
      <xdr:colOff>165100</xdr:colOff>
      <xdr:row>77</xdr:row>
      <xdr:rowOff>96520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113030</xdr:rowOff>
    </xdr:from>
    <xdr:ext cx="45910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9717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146685</xdr:rowOff>
    </xdr:from>
    <xdr:to>
      <xdr:col>6</xdr:col>
      <xdr:colOff>38100</xdr:colOff>
      <xdr:row>77</xdr:row>
      <xdr:rowOff>76835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93345</xdr:rowOff>
    </xdr:from>
    <xdr:ext cx="45910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9520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93980</xdr:rowOff>
    </xdr:from>
    <xdr:to>
      <xdr:col>24</xdr:col>
      <xdr:colOff>114300</xdr:colOff>
      <xdr:row>77</xdr:row>
      <xdr:rowOff>24130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72390</xdr:rowOff>
    </xdr:from>
    <xdr:ext cx="53467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12065</xdr:rowOff>
    </xdr:from>
    <xdr:to>
      <xdr:col>20</xdr:col>
      <xdr:colOff>38100</xdr:colOff>
      <xdr:row>77</xdr:row>
      <xdr:rowOff>113665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104775</xdr:rowOff>
    </xdr:from>
    <xdr:ext cx="45910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3064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114935</xdr:rowOff>
    </xdr:from>
    <xdr:to>
      <xdr:col>15</xdr:col>
      <xdr:colOff>101600</xdr:colOff>
      <xdr:row>77</xdr:row>
      <xdr:rowOff>45085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61595</xdr:rowOff>
    </xdr:from>
    <xdr:ext cx="52387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0965" y="129203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19685</xdr:rowOff>
    </xdr:from>
    <xdr:to>
      <xdr:col>10</xdr:col>
      <xdr:colOff>165100</xdr:colOff>
      <xdr:row>77</xdr:row>
      <xdr:rowOff>121285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112395</xdr:rowOff>
    </xdr:from>
    <xdr:ext cx="459105" cy="24828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31404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24130</xdr:rowOff>
    </xdr:from>
    <xdr:to>
      <xdr:col>6</xdr:col>
      <xdr:colOff>38100</xdr:colOff>
      <xdr:row>77</xdr:row>
      <xdr:rowOff>125730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116840</xdr:rowOff>
    </xdr:from>
    <xdr:ext cx="45910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3184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483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276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4835" cy="25146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951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483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483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50165</xdr:rowOff>
    </xdr:from>
    <xdr:to>
      <xdr:col>24</xdr:col>
      <xdr:colOff>62865</xdr:colOff>
      <xdr:row>99</xdr:row>
      <xdr:rowOff>116205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665"/>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120650</xdr:rowOff>
    </xdr:from>
    <xdr:ext cx="534670" cy="25146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4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58,923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168275</xdr:rowOff>
    </xdr:from>
    <xdr:ext cx="598805" cy="24955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50165</xdr:rowOff>
    </xdr:from>
    <xdr:to>
      <xdr:col>24</xdr:col>
      <xdr:colOff>152400</xdr:colOff>
      <xdr:row>90</xdr:row>
      <xdr:rowOff>50165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78740</xdr:rowOff>
    </xdr:from>
    <xdr:to>
      <xdr:col>24</xdr:col>
      <xdr:colOff>63500</xdr:colOff>
      <xdr:row>95</xdr:row>
      <xdr:rowOff>53340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23590"/>
          <a:ext cx="8382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158750</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xdr:rowOff>
    </xdr:from>
    <xdr:to>
      <xdr:col>24</xdr:col>
      <xdr:colOff>114300</xdr:colOff>
      <xdr:row>95</xdr:row>
      <xdr:rowOff>110490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43180</xdr:rowOff>
    </xdr:from>
    <xdr:to>
      <xdr:col>19</xdr:col>
      <xdr:colOff>177800</xdr:colOff>
      <xdr:row>95</xdr:row>
      <xdr:rowOff>53340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3309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45720</xdr:rowOff>
    </xdr:from>
    <xdr:to>
      <xdr:col>20</xdr:col>
      <xdr:colOff>38100</xdr:colOff>
      <xdr:row>97</xdr:row>
      <xdr:rowOff>147320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138430</xdr:rowOff>
    </xdr:from>
    <xdr:ext cx="52387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6769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43180</xdr:rowOff>
    </xdr:from>
    <xdr:to>
      <xdr:col>15</xdr:col>
      <xdr:colOff>50800</xdr:colOff>
      <xdr:row>95</xdr:row>
      <xdr:rowOff>74930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309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58420</xdr:rowOff>
    </xdr:from>
    <xdr:to>
      <xdr:col>15</xdr:col>
      <xdr:colOff>101600</xdr:colOff>
      <xdr:row>97</xdr:row>
      <xdr:rowOff>160020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151130</xdr:rowOff>
    </xdr:from>
    <xdr:ext cx="52387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781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19050</xdr:rowOff>
    </xdr:from>
    <xdr:to>
      <xdr:col>10</xdr:col>
      <xdr:colOff>114300</xdr:colOff>
      <xdr:row>95</xdr:row>
      <xdr:rowOff>74930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3068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140335</xdr:rowOff>
    </xdr:from>
    <xdr:to>
      <xdr:col>10</xdr:col>
      <xdr:colOff>165100</xdr:colOff>
      <xdr:row>98</xdr:row>
      <xdr:rowOff>70485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61595</xdr:rowOff>
    </xdr:from>
    <xdr:ext cx="52387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863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166370</xdr:rowOff>
    </xdr:from>
    <xdr:to>
      <xdr:col>6</xdr:col>
      <xdr:colOff>38100</xdr:colOff>
      <xdr:row>98</xdr:row>
      <xdr:rowOff>95885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86995</xdr:rowOff>
    </xdr:from>
    <xdr:ext cx="523875" cy="25082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8890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27940</xdr:rowOff>
    </xdr:from>
    <xdr:to>
      <xdr:col>24</xdr:col>
      <xdr:colOff>114300</xdr:colOff>
      <xdr:row>93</xdr:row>
      <xdr:rowOff>129540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50800</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4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2540</xdr:rowOff>
    </xdr:from>
    <xdr:to>
      <xdr:col>20</xdr:col>
      <xdr:colOff>38100</xdr:colOff>
      <xdr:row>95</xdr:row>
      <xdr:rowOff>104140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120650</xdr:rowOff>
    </xdr:from>
    <xdr:ext cx="588010" cy="25146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580" y="160655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163830</xdr:rowOff>
    </xdr:from>
    <xdr:to>
      <xdr:col>15</xdr:col>
      <xdr:colOff>101600</xdr:colOff>
      <xdr:row>95</xdr:row>
      <xdr:rowOff>93980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110490</xdr:rowOff>
    </xdr:from>
    <xdr:ext cx="588010" cy="25019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580" y="1605534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24130</xdr:rowOff>
    </xdr:from>
    <xdr:to>
      <xdr:col>10</xdr:col>
      <xdr:colOff>165100</xdr:colOff>
      <xdr:row>95</xdr:row>
      <xdr:rowOff>125730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142240</xdr:rowOff>
    </xdr:from>
    <xdr:ext cx="58801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580" y="160870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139700</xdr:rowOff>
    </xdr:from>
    <xdr:to>
      <xdr:col>6</xdr:col>
      <xdr:colOff>38100</xdr:colOff>
      <xdr:row>95</xdr:row>
      <xdr:rowOff>69850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86360</xdr:rowOff>
    </xdr:from>
    <xdr:ext cx="588010" cy="25146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580" y="160312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12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483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4835" cy="24892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483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483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835" cy="24892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1905</xdr:rowOff>
    </xdr:from>
    <xdr:to>
      <xdr:col>54</xdr:col>
      <xdr:colOff>189865</xdr:colOff>
      <xdr:row>38</xdr:row>
      <xdr:rowOff>18415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88305"/>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22225</xdr:rowOff>
    </xdr:from>
    <xdr:ext cx="534670" cy="2584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7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51,799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18415</xdr:rowOff>
    </xdr:from>
    <xdr:to>
      <xdr:col>55</xdr:col>
      <xdr:colOff>88900</xdr:colOff>
      <xdr:row>38</xdr:row>
      <xdr:rowOff>18415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120650</xdr:rowOff>
    </xdr:from>
    <xdr:ext cx="598805" cy="25146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641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326,184</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1905</xdr:rowOff>
    </xdr:from>
    <xdr:to>
      <xdr:col>55</xdr:col>
      <xdr:colOff>88900</xdr:colOff>
      <xdr:row>32</xdr:row>
      <xdr:rowOff>1905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8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143510</xdr:rowOff>
    </xdr:from>
    <xdr:to>
      <xdr:col>55</xdr:col>
      <xdr:colOff>0</xdr:colOff>
      <xdr:row>34</xdr:row>
      <xdr:rowOff>6350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58460"/>
          <a:ext cx="8382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76835</xdr:rowOff>
    </xdr:from>
    <xdr:ext cx="598805" cy="24955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7758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98425</xdr:rowOff>
    </xdr:from>
    <xdr:to>
      <xdr:col>55</xdr:col>
      <xdr:colOff>50800</xdr:colOff>
      <xdr:row>36</xdr:row>
      <xdr:rowOff>29210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143510</xdr:rowOff>
    </xdr:from>
    <xdr:to>
      <xdr:col>50</xdr:col>
      <xdr:colOff>114300</xdr:colOff>
      <xdr:row>35</xdr:row>
      <xdr:rowOff>86995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5846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83185</xdr:rowOff>
    </xdr:from>
    <xdr:to>
      <xdr:col>50</xdr:col>
      <xdr:colOff>165100</xdr:colOff>
      <xdr:row>34</xdr:row>
      <xdr:rowOff>13335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4445</xdr:rowOff>
    </xdr:from>
    <xdr:ext cx="58801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580" y="58337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86995</xdr:rowOff>
    </xdr:from>
    <xdr:to>
      <xdr:col>45</xdr:col>
      <xdr:colOff>177800</xdr:colOff>
      <xdr:row>35</xdr:row>
      <xdr:rowOff>111125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877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130810</xdr:rowOff>
    </xdr:from>
    <xdr:to>
      <xdr:col>46</xdr:col>
      <xdr:colOff>38100</xdr:colOff>
      <xdr:row>37</xdr:row>
      <xdr:rowOff>60960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52070</xdr:rowOff>
    </xdr:from>
    <xdr:ext cx="523875" cy="25146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3957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111125</xdr:rowOff>
    </xdr:from>
    <xdr:to>
      <xdr:col>41</xdr:col>
      <xdr:colOff>50800</xdr:colOff>
      <xdr:row>35</xdr:row>
      <xdr:rowOff>160020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118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121920</xdr:rowOff>
    </xdr:from>
    <xdr:to>
      <xdr:col>41</xdr:col>
      <xdr:colOff>101600</xdr:colOff>
      <xdr:row>37</xdr:row>
      <xdr:rowOff>52070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43180</xdr:rowOff>
    </xdr:from>
    <xdr:ext cx="588010" cy="24892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580" y="638683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55880</xdr:rowOff>
    </xdr:from>
    <xdr:ext cx="52387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3995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127000</xdr:rowOff>
    </xdr:from>
    <xdr:to>
      <xdr:col>55</xdr:col>
      <xdr:colOff>50800</xdr:colOff>
      <xdr:row>34</xdr:row>
      <xdr:rowOff>57150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149860</xdr:rowOff>
    </xdr:from>
    <xdr:ext cx="598805"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3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234,931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92710</xdr:rowOff>
    </xdr:from>
    <xdr:to>
      <xdr:col>50</xdr:col>
      <xdr:colOff>165100</xdr:colOff>
      <xdr:row>32</xdr:row>
      <xdr:rowOff>22860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39370</xdr:rowOff>
    </xdr:from>
    <xdr:ext cx="58801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580" y="51828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36195</xdr:rowOff>
    </xdr:from>
    <xdr:to>
      <xdr:col>46</xdr:col>
      <xdr:colOff>38100</xdr:colOff>
      <xdr:row>35</xdr:row>
      <xdr:rowOff>137795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154940</xdr:rowOff>
    </xdr:from>
    <xdr:ext cx="588010" cy="25146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580" y="581279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60325</xdr:rowOff>
    </xdr:from>
    <xdr:to>
      <xdr:col>41</xdr:col>
      <xdr:colOff>101600</xdr:colOff>
      <xdr:row>35</xdr:row>
      <xdr:rowOff>161925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6985</xdr:rowOff>
    </xdr:from>
    <xdr:ext cx="588010" cy="25082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580" y="58362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109220</xdr:rowOff>
    </xdr:from>
    <xdr:to>
      <xdr:col>36</xdr:col>
      <xdr:colOff>165100</xdr:colOff>
      <xdr:row>36</xdr:row>
      <xdr:rowOff>39370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55880</xdr:rowOff>
    </xdr:from>
    <xdr:ext cx="58801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580" y="58851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12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483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4835" cy="24892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4835"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483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151765</xdr:rowOff>
    </xdr:from>
    <xdr:to>
      <xdr:col>54</xdr:col>
      <xdr:colOff>189865</xdr:colOff>
      <xdr:row>58</xdr:row>
      <xdr:rowOff>107315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265"/>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111125</xdr:rowOff>
    </xdr:from>
    <xdr:ext cx="534670" cy="24955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52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28,468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107315</xdr:rowOff>
    </xdr:from>
    <xdr:to>
      <xdr:col>55</xdr:col>
      <xdr:colOff>88900</xdr:colOff>
      <xdr:row>58</xdr:row>
      <xdr:rowOff>107315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8805" cy="25082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4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376,896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50165</xdr:rowOff>
    </xdr:from>
    <xdr:to>
      <xdr:col>55</xdr:col>
      <xdr:colOff>0</xdr:colOff>
      <xdr:row>57</xdr:row>
      <xdr:rowOff>110490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2281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93345</xdr:rowOff>
    </xdr:from>
    <xdr:ext cx="598805" cy="259080"/>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23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70485</xdr:rowOff>
    </xdr:from>
    <xdr:to>
      <xdr:col>55</xdr:col>
      <xdr:colOff>50800</xdr:colOff>
      <xdr:row>57</xdr:row>
      <xdr:rowOff>635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20955</xdr:rowOff>
    </xdr:from>
    <xdr:to>
      <xdr:col>50</xdr:col>
      <xdr:colOff>114300</xdr:colOff>
      <xdr:row>57</xdr:row>
      <xdr:rowOff>50165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936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167640</xdr:rowOff>
    </xdr:from>
    <xdr:ext cx="588010" cy="25019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580" y="942594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20955</xdr:rowOff>
    </xdr:from>
    <xdr:to>
      <xdr:col>45</xdr:col>
      <xdr:colOff>177800</xdr:colOff>
      <xdr:row>57</xdr:row>
      <xdr:rowOff>75565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936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76200</xdr:rowOff>
    </xdr:from>
    <xdr:to>
      <xdr:col>46</xdr:col>
      <xdr:colOff>38100</xdr:colOff>
      <xdr:row>57</xdr:row>
      <xdr:rowOff>6350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22860</xdr:rowOff>
    </xdr:from>
    <xdr:ext cx="58801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580" y="94526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52070</xdr:rowOff>
    </xdr:from>
    <xdr:to>
      <xdr:col>41</xdr:col>
      <xdr:colOff>50800</xdr:colOff>
      <xdr:row>57</xdr:row>
      <xdr:rowOff>75565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24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132715</xdr:rowOff>
    </xdr:from>
    <xdr:to>
      <xdr:col>41</xdr:col>
      <xdr:colOff>101600</xdr:colOff>
      <xdr:row>57</xdr:row>
      <xdr:rowOff>63500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79375</xdr:rowOff>
    </xdr:from>
    <xdr:ext cx="523875" cy="2584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3965" y="95091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104140</xdr:rowOff>
    </xdr:from>
    <xdr:to>
      <xdr:col>36</xdr:col>
      <xdr:colOff>165100</xdr:colOff>
      <xdr:row>57</xdr:row>
      <xdr:rowOff>34290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50800</xdr:rowOff>
    </xdr:from>
    <xdr:ext cx="58801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580" y="94805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38100</xdr:rowOff>
    </xdr:from>
    <xdr:ext cx="534670" cy="259080"/>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170815</xdr:rowOff>
    </xdr:from>
    <xdr:to>
      <xdr:col>50</xdr:col>
      <xdr:colOff>165100</xdr:colOff>
      <xdr:row>57</xdr:row>
      <xdr:rowOff>100965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92075</xdr:rowOff>
    </xdr:from>
    <xdr:ext cx="52387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1965" y="98647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141605</xdr:rowOff>
    </xdr:from>
    <xdr:to>
      <xdr:col>46</xdr:col>
      <xdr:colOff>38100</xdr:colOff>
      <xdr:row>57</xdr:row>
      <xdr:rowOff>71755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63500</xdr:rowOff>
    </xdr:from>
    <xdr:ext cx="523875" cy="25146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2965" y="98361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24765</xdr:rowOff>
    </xdr:from>
    <xdr:to>
      <xdr:col>41</xdr:col>
      <xdr:colOff>101600</xdr:colOff>
      <xdr:row>57</xdr:row>
      <xdr:rowOff>126365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117475</xdr:rowOff>
    </xdr:from>
    <xdr:ext cx="52387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3965" y="9890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1270</xdr:rowOff>
    </xdr:from>
    <xdr:to>
      <xdr:col>36</xdr:col>
      <xdr:colOff>165100</xdr:colOff>
      <xdr:row>57</xdr:row>
      <xdr:rowOff>102870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94615</xdr:rowOff>
    </xdr:from>
    <xdr:ext cx="52387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4965" y="9867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812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483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483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81280</xdr:rowOff>
    </xdr:from>
    <xdr:to>
      <xdr:col>54</xdr:col>
      <xdr:colOff>189865</xdr:colOff>
      <xdr:row>79</xdr:row>
      <xdr:rowOff>99060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278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27940</xdr:rowOff>
    </xdr:from>
    <xdr:ext cx="598805" cy="25908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143,392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81280</xdr:rowOff>
    </xdr:from>
    <xdr:to>
      <xdr:col>55</xdr:col>
      <xdr:colOff>88900</xdr:colOff>
      <xdr:row>70</xdr:row>
      <xdr:rowOff>81280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135255</xdr:rowOff>
    </xdr:from>
    <xdr:to>
      <xdr:col>55</xdr:col>
      <xdr:colOff>0</xdr:colOff>
      <xdr:row>78</xdr:row>
      <xdr:rowOff>147955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83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97790</xdr:rowOff>
    </xdr:from>
    <xdr:ext cx="534670" cy="25146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279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74930</xdr:rowOff>
    </xdr:from>
    <xdr:to>
      <xdr:col>55</xdr:col>
      <xdr:colOff>50800</xdr:colOff>
      <xdr:row>78</xdr:row>
      <xdr:rowOff>5080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xdr:rowOff>
    </xdr:from>
    <xdr:to>
      <xdr:col>50</xdr:col>
      <xdr:colOff>114300</xdr:colOff>
      <xdr:row>78</xdr:row>
      <xdr:rowOff>135255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7437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104775</xdr:rowOff>
    </xdr:from>
    <xdr:to>
      <xdr:col>50</xdr:col>
      <xdr:colOff>165100</xdr:colOff>
      <xdr:row>78</xdr:row>
      <xdr:rowOff>34925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52070</xdr:rowOff>
    </xdr:from>
    <xdr:ext cx="523875" cy="25146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0822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151765</xdr:rowOff>
    </xdr:from>
    <xdr:to>
      <xdr:col>45</xdr:col>
      <xdr:colOff>177800</xdr:colOff>
      <xdr:row>78</xdr:row>
      <xdr:rowOff>1270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534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69850</xdr:rowOff>
    </xdr:from>
    <xdr:to>
      <xdr:col>46</xdr:col>
      <xdr:colOff>38100</xdr:colOff>
      <xdr:row>77</xdr:row>
      <xdr:rowOff>171450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16510</xdr:rowOff>
    </xdr:from>
    <xdr:ext cx="52387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046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151765</xdr:rowOff>
    </xdr:from>
    <xdr:to>
      <xdr:col>41</xdr:col>
      <xdr:colOff>50800</xdr:colOff>
      <xdr:row>78</xdr:row>
      <xdr:rowOff>43815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5341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18415</xdr:rowOff>
    </xdr:from>
    <xdr:to>
      <xdr:col>41</xdr:col>
      <xdr:colOff>101600</xdr:colOff>
      <xdr:row>78</xdr:row>
      <xdr:rowOff>120650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111125</xdr:rowOff>
    </xdr:from>
    <xdr:ext cx="523875" cy="24955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4842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29845</xdr:rowOff>
    </xdr:from>
    <xdr:to>
      <xdr:col>36</xdr:col>
      <xdr:colOff>165100</xdr:colOff>
      <xdr:row>78</xdr:row>
      <xdr:rowOff>132080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122555</xdr:rowOff>
    </xdr:from>
    <xdr:ext cx="523875" cy="24955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49565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97790</xdr:rowOff>
    </xdr:from>
    <xdr:to>
      <xdr:col>55</xdr:col>
      <xdr:colOff>50800</xdr:colOff>
      <xdr:row>79</xdr:row>
      <xdr:rowOff>27305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12065</xdr:rowOff>
    </xdr:from>
    <xdr:ext cx="53467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84455</xdr:rowOff>
    </xdr:from>
    <xdr:to>
      <xdr:col>50</xdr:col>
      <xdr:colOff>165100</xdr:colOff>
      <xdr:row>79</xdr:row>
      <xdr:rowOff>14605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6350</xdr:rowOff>
    </xdr:from>
    <xdr:ext cx="523875" cy="25146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35509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121920</xdr:rowOff>
    </xdr:from>
    <xdr:to>
      <xdr:col>46</xdr:col>
      <xdr:colOff>38100</xdr:colOff>
      <xdr:row>78</xdr:row>
      <xdr:rowOff>52070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43180</xdr:rowOff>
    </xdr:from>
    <xdr:ext cx="523875" cy="24892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34162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100965</xdr:rowOff>
    </xdr:from>
    <xdr:to>
      <xdr:col>41</xdr:col>
      <xdr:colOff>101600</xdr:colOff>
      <xdr:row>78</xdr:row>
      <xdr:rowOff>31115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47625</xdr:rowOff>
    </xdr:from>
    <xdr:ext cx="52387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30778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111125</xdr:rowOff>
    </xdr:from>
    <xdr:ext cx="523875" cy="24955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31413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12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483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4835"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144145</xdr:rowOff>
    </xdr:from>
    <xdr:to>
      <xdr:col>54</xdr:col>
      <xdr:colOff>189865</xdr:colOff>
      <xdr:row>98</xdr:row>
      <xdr:rowOff>140335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464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144145</xdr:rowOff>
    </xdr:from>
    <xdr:ext cx="534670" cy="25082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62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140335</xdr:rowOff>
    </xdr:from>
    <xdr:to>
      <xdr:col>55</xdr:col>
      <xdr:colOff>88900</xdr:colOff>
      <xdr:row>98</xdr:row>
      <xdr:rowOff>140335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90805</xdr:rowOff>
    </xdr:from>
    <xdr:ext cx="598805" cy="2584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137,612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144145</xdr:rowOff>
    </xdr:from>
    <xdr:to>
      <xdr:col>55</xdr:col>
      <xdr:colOff>88900</xdr:colOff>
      <xdr:row>90</xdr:row>
      <xdr:rowOff>144145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163195</xdr:rowOff>
    </xdr:from>
    <xdr:to>
      <xdr:col>55</xdr:col>
      <xdr:colOff>0</xdr:colOff>
      <xdr:row>96</xdr:row>
      <xdr:rowOff>50800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5094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52705</xdr:rowOff>
    </xdr:from>
    <xdr:ext cx="534670" cy="25082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690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29845</xdr:rowOff>
    </xdr:from>
    <xdr:to>
      <xdr:col>55</xdr:col>
      <xdr:colOff>50800</xdr:colOff>
      <xdr:row>95</xdr:row>
      <xdr:rowOff>132080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142240</xdr:rowOff>
    </xdr:from>
    <xdr:to>
      <xdr:col>50</xdr:col>
      <xdr:colOff>114300</xdr:colOff>
      <xdr:row>95</xdr:row>
      <xdr:rowOff>163195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299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117475</xdr:rowOff>
    </xdr:from>
    <xdr:to>
      <xdr:col>50</xdr:col>
      <xdr:colOff>165100</xdr:colOff>
      <xdr:row>95</xdr:row>
      <xdr:rowOff>47625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3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64135</xdr:rowOff>
    </xdr:from>
    <xdr:ext cx="523875" cy="25082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0089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142240</xdr:rowOff>
    </xdr:from>
    <xdr:to>
      <xdr:col>45</xdr:col>
      <xdr:colOff>177800</xdr:colOff>
      <xdr:row>96</xdr:row>
      <xdr:rowOff>146050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2999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132715</xdr:rowOff>
    </xdr:from>
    <xdr:to>
      <xdr:col>46</xdr:col>
      <xdr:colOff>38100</xdr:colOff>
      <xdr:row>96</xdr:row>
      <xdr:rowOff>63500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0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53975</xdr:rowOff>
    </xdr:from>
    <xdr:ext cx="523875" cy="24955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51317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17780</xdr:rowOff>
    </xdr:from>
    <xdr:to>
      <xdr:col>41</xdr:col>
      <xdr:colOff>50800</xdr:colOff>
      <xdr:row>96</xdr:row>
      <xdr:rowOff>146050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7698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129540</xdr:rowOff>
    </xdr:from>
    <xdr:to>
      <xdr:col>41</xdr:col>
      <xdr:colOff>101600</xdr:colOff>
      <xdr:row>96</xdr:row>
      <xdr:rowOff>59690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76200</xdr:rowOff>
    </xdr:from>
    <xdr:ext cx="523875" cy="25019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1925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114935</xdr:rowOff>
    </xdr:from>
    <xdr:to>
      <xdr:col>36</xdr:col>
      <xdr:colOff>165100</xdr:colOff>
      <xdr:row>96</xdr:row>
      <xdr:rowOff>45085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0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61595</xdr:rowOff>
    </xdr:from>
    <xdr:ext cx="52387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1778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171450</xdr:rowOff>
    </xdr:from>
    <xdr:to>
      <xdr:col>55</xdr:col>
      <xdr:colOff>50800</xdr:colOff>
      <xdr:row>96</xdr:row>
      <xdr:rowOff>101600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149860</xdr:rowOff>
    </xdr:from>
    <xdr:ext cx="534670" cy="259080"/>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3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112395</xdr:rowOff>
    </xdr:from>
    <xdr:to>
      <xdr:col>50</xdr:col>
      <xdr:colOff>165100</xdr:colOff>
      <xdr:row>96</xdr:row>
      <xdr:rowOff>42545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33655</xdr:rowOff>
    </xdr:from>
    <xdr:ext cx="523875" cy="2584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1965" y="164928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91440</xdr:rowOff>
    </xdr:from>
    <xdr:to>
      <xdr:col>46</xdr:col>
      <xdr:colOff>38100</xdr:colOff>
      <xdr:row>96</xdr:row>
      <xdr:rowOff>21590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38100</xdr:rowOff>
    </xdr:from>
    <xdr:ext cx="52387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2965" y="161544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95250</xdr:rowOff>
    </xdr:from>
    <xdr:to>
      <xdr:col>41</xdr:col>
      <xdr:colOff>101600</xdr:colOff>
      <xdr:row>97</xdr:row>
      <xdr:rowOff>25400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16510</xdr:rowOff>
    </xdr:from>
    <xdr:ext cx="52387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3965" y="166471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138430</xdr:rowOff>
    </xdr:from>
    <xdr:to>
      <xdr:col>36</xdr:col>
      <xdr:colOff>165100</xdr:colOff>
      <xdr:row>96</xdr:row>
      <xdr:rowOff>68580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59690</xdr:rowOff>
    </xdr:from>
    <xdr:ext cx="52387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4965" y="16518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8125" cy="24892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4835" cy="24892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370" y="6055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4835" cy="24892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5598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4835" cy="24892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3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87630</xdr:rowOff>
    </xdr:from>
    <xdr:to>
      <xdr:col>85</xdr:col>
      <xdr:colOff>126365</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164465</xdr:rowOff>
    </xdr:from>
    <xdr:ext cx="249555" cy="25908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79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34290</xdr:rowOff>
    </xdr:from>
    <xdr:ext cx="598805" cy="259080"/>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547,783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87630</xdr:rowOff>
    </xdr:from>
    <xdr:to>
      <xdr:col>86</xdr:col>
      <xdr:colOff>25400</xdr:colOff>
      <xdr:row>31</xdr:row>
      <xdr:rowOff>87630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73025</xdr:rowOff>
    </xdr:from>
    <xdr:to>
      <xdr:col>85</xdr:col>
      <xdr:colOff>127000</xdr:colOff>
      <xdr:row>38</xdr:row>
      <xdr:rowOff>76835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881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37465</xdr:rowOff>
    </xdr:from>
    <xdr:ext cx="534670" cy="259080"/>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2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59055</xdr:rowOff>
    </xdr:from>
    <xdr:to>
      <xdr:col>85</xdr:col>
      <xdr:colOff>177800</xdr:colOff>
      <xdr:row>38</xdr:row>
      <xdr:rowOff>160655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73025</xdr:rowOff>
    </xdr:from>
    <xdr:to>
      <xdr:col>81</xdr:col>
      <xdr:colOff>50800</xdr:colOff>
      <xdr:row>38</xdr:row>
      <xdr:rowOff>95250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881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57150</xdr:rowOff>
    </xdr:from>
    <xdr:to>
      <xdr:col>81</xdr:col>
      <xdr:colOff>101600</xdr:colOff>
      <xdr:row>38</xdr:row>
      <xdr:rowOff>158750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149860</xdr:rowOff>
    </xdr:from>
    <xdr:ext cx="52387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3965" y="6664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90805</xdr:rowOff>
    </xdr:from>
    <xdr:to>
      <xdr:col>76</xdr:col>
      <xdr:colOff>114300</xdr:colOff>
      <xdr:row>38</xdr:row>
      <xdr:rowOff>95250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05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59055</xdr:rowOff>
    </xdr:from>
    <xdr:to>
      <xdr:col>76</xdr:col>
      <xdr:colOff>165100</xdr:colOff>
      <xdr:row>38</xdr:row>
      <xdr:rowOff>160655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151765</xdr:rowOff>
    </xdr:from>
    <xdr:ext cx="52387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4965" y="6666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90805</xdr:rowOff>
    </xdr:from>
    <xdr:to>
      <xdr:col>71</xdr:col>
      <xdr:colOff>177800</xdr:colOff>
      <xdr:row>38</xdr:row>
      <xdr:rowOff>133985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059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150495</xdr:rowOff>
    </xdr:from>
    <xdr:ext cx="52387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5965" y="66655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71755</xdr:rowOff>
    </xdr:from>
    <xdr:to>
      <xdr:col>67</xdr:col>
      <xdr:colOff>101600</xdr:colOff>
      <xdr:row>39</xdr:row>
      <xdr:rowOff>1905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18415</xdr:rowOff>
    </xdr:from>
    <xdr:ext cx="459105" cy="25082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350" y="636206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26035</xdr:rowOff>
    </xdr:from>
    <xdr:to>
      <xdr:col>85</xdr:col>
      <xdr:colOff>177800</xdr:colOff>
      <xdr:row>38</xdr:row>
      <xdr:rowOff>127635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156845</xdr:rowOff>
    </xdr:from>
    <xdr:ext cx="534670" cy="24955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290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22225</xdr:rowOff>
    </xdr:from>
    <xdr:to>
      <xdr:col>81</xdr:col>
      <xdr:colOff>101600</xdr:colOff>
      <xdr:row>38</xdr:row>
      <xdr:rowOff>123825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140335</xdr:rowOff>
    </xdr:from>
    <xdr:ext cx="523875"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3965" y="6312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44450</xdr:rowOff>
    </xdr:from>
    <xdr:to>
      <xdr:col>76</xdr:col>
      <xdr:colOff>165100</xdr:colOff>
      <xdr:row>38</xdr:row>
      <xdr:rowOff>146050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162560</xdr:rowOff>
    </xdr:from>
    <xdr:ext cx="523875"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4965" y="6334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40640</xdr:rowOff>
    </xdr:from>
    <xdr:to>
      <xdr:col>72</xdr:col>
      <xdr:colOff>38100</xdr:colOff>
      <xdr:row>38</xdr:row>
      <xdr:rowOff>141605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158115</xdr:rowOff>
    </xdr:from>
    <xdr:ext cx="523875" cy="24828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5965" y="63303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4445</xdr:rowOff>
    </xdr:from>
    <xdr:ext cx="45910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350" y="66909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125" cy="24892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125" cy="24892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76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876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76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76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876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876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876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876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8125" cy="24892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483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483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139065</xdr:rowOff>
    </xdr:from>
    <xdr:to>
      <xdr:col>85</xdr:col>
      <xdr:colOff>126365</xdr:colOff>
      <xdr:row>79</xdr:row>
      <xdr:rowOff>91440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69115"/>
          <a:ext cx="1270" cy="1666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95250</xdr:rowOff>
    </xdr:from>
    <xdr:ext cx="534670" cy="25908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3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91440</xdr:rowOff>
    </xdr:from>
    <xdr:to>
      <xdr:col>86</xdr:col>
      <xdr:colOff>25400</xdr:colOff>
      <xdr:row>79</xdr:row>
      <xdr:rowOff>91440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3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86360</xdr:rowOff>
    </xdr:from>
    <xdr:ext cx="598805" cy="25146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44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157,526</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139065</xdr:rowOff>
    </xdr:from>
    <xdr:to>
      <xdr:col>86</xdr:col>
      <xdr:colOff>25400</xdr:colOff>
      <xdr:row>69</xdr:row>
      <xdr:rowOff>139065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6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60325</xdr:rowOff>
    </xdr:from>
    <xdr:to>
      <xdr:col>85</xdr:col>
      <xdr:colOff>127000</xdr:colOff>
      <xdr:row>72</xdr:row>
      <xdr:rowOff>80645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4047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154940</xdr:rowOff>
    </xdr:from>
    <xdr:ext cx="534670" cy="25146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422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5080</xdr:rowOff>
    </xdr:from>
    <xdr:to>
      <xdr:col>85</xdr:col>
      <xdr:colOff>177800</xdr:colOff>
      <xdr:row>75</xdr:row>
      <xdr:rowOff>106680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80645</xdr:rowOff>
    </xdr:from>
    <xdr:to>
      <xdr:col>81</xdr:col>
      <xdr:colOff>50800</xdr:colOff>
      <xdr:row>72</xdr:row>
      <xdr:rowOff>114300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4250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37465</xdr:rowOff>
    </xdr:from>
    <xdr:to>
      <xdr:col>81</xdr:col>
      <xdr:colOff>101600</xdr:colOff>
      <xdr:row>75</xdr:row>
      <xdr:rowOff>139065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9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130175</xdr:rowOff>
    </xdr:from>
    <xdr:ext cx="52387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988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114300</xdr:rowOff>
    </xdr:from>
    <xdr:to>
      <xdr:col>76</xdr:col>
      <xdr:colOff>114300</xdr:colOff>
      <xdr:row>72</xdr:row>
      <xdr:rowOff>161290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587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110490</xdr:rowOff>
    </xdr:from>
    <xdr:to>
      <xdr:col>76</xdr:col>
      <xdr:colOff>165100</xdr:colOff>
      <xdr:row>76</xdr:row>
      <xdr:rowOff>40640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31750</xdr:rowOff>
    </xdr:from>
    <xdr:ext cx="523875" cy="24892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30619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127000</xdr:rowOff>
    </xdr:from>
    <xdr:to>
      <xdr:col>71</xdr:col>
      <xdr:colOff>177800</xdr:colOff>
      <xdr:row>72</xdr:row>
      <xdr:rowOff>161290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71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135255</xdr:rowOff>
    </xdr:from>
    <xdr:to>
      <xdr:col>72</xdr:col>
      <xdr:colOff>38100</xdr:colOff>
      <xdr:row>76</xdr:row>
      <xdr:rowOff>65405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56515</xdr:rowOff>
    </xdr:from>
    <xdr:ext cx="523875" cy="2584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30867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99060</xdr:rowOff>
    </xdr:from>
    <xdr:to>
      <xdr:col>67</xdr:col>
      <xdr:colOff>101600</xdr:colOff>
      <xdr:row>76</xdr:row>
      <xdr:rowOff>29210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20320</xdr:rowOff>
    </xdr:from>
    <xdr:ext cx="523875" cy="24892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30505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72</xdr:row>
      <xdr:rowOff>9525</xdr:rowOff>
    </xdr:from>
    <xdr:to>
      <xdr:col>85</xdr:col>
      <xdr:colOff>177800</xdr:colOff>
      <xdr:row>72</xdr:row>
      <xdr:rowOff>111125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3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32385</xdr:rowOff>
    </xdr:from>
    <xdr:ext cx="598805" cy="24828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053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123,232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29845</xdr:rowOff>
    </xdr:from>
    <xdr:to>
      <xdr:col>81</xdr:col>
      <xdr:colOff>101600</xdr:colOff>
      <xdr:row>72</xdr:row>
      <xdr:rowOff>132080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74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70</xdr:row>
      <xdr:rowOff>147955</xdr:rowOff>
    </xdr:from>
    <xdr:ext cx="588010" cy="2584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580" y="1214945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63500</xdr:rowOff>
    </xdr:from>
    <xdr:to>
      <xdr:col>76</xdr:col>
      <xdr:colOff>165100</xdr:colOff>
      <xdr:row>72</xdr:row>
      <xdr:rowOff>165100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71</xdr:row>
      <xdr:rowOff>10160</xdr:rowOff>
    </xdr:from>
    <xdr:ext cx="58801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580" y="121831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110490</xdr:rowOff>
    </xdr:from>
    <xdr:to>
      <xdr:col>72</xdr:col>
      <xdr:colOff>38100</xdr:colOff>
      <xdr:row>73</xdr:row>
      <xdr:rowOff>40640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71</xdr:row>
      <xdr:rowOff>57150</xdr:rowOff>
    </xdr:from>
    <xdr:ext cx="58801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580" y="1223010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76200</xdr:rowOff>
    </xdr:from>
    <xdr:to>
      <xdr:col>67</xdr:col>
      <xdr:colOff>101600</xdr:colOff>
      <xdr:row>73</xdr:row>
      <xdr:rowOff>6350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22860</xdr:rowOff>
    </xdr:from>
    <xdr:ext cx="58801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580" y="121958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12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4835" cy="24892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483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83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126365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4767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130175</xdr:rowOff>
    </xdr:from>
    <xdr:ext cx="534670" cy="25908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126365</xdr:rowOff>
    </xdr:from>
    <xdr:to>
      <xdr:col>86</xdr:col>
      <xdr:colOff>25400</xdr:colOff>
      <xdr:row>98</xdr:row>
      <xdr:rowOff>126365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179,807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87630</xdr:rowOff>
    </xdr:from>
    <xdr:to>
      <xdr:col>85</xdr:col>
      <xdr:colOff>127000</xdr:colOff>
      <xdr:row>98</xdr:row>
      <xdr:rowOff>24765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1828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113665</xdr:rowOff>
    </xdr:from>
    <xdr:ext cx="534670" cy="2584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01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90805</xdr:rowOff>
    </xdr:from>
    <xdr:to>
      <xdr:col>85</xdr:col>
      <xdr:colOff>177800</xdr:colOff>
      <xdr:row>97</xdr:row>
      <xdr:rowOff>20955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166370</xdr:rowOff>
    </xdr:from>
    <xdr:to>
      <xdr:col>81</xdr:col>
      <xdr:colOff>50800</xdr:colOff>
      <xdr:row>98</xdr:row>
      <xdr:rowOff>24765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62557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75565</xdr:rowOff>
    </xdr:from>
    <xdr:to>
      <xdr:col>81</xdr:col>
      <xdr:colOff>101600</xdr:colOff>
      <xdr:row>98</xdr:row>
      <xdr:rowOff>6350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22225</xdr:rowOff>
    </xdr:from>
    <xdr:ext cx="523875" cy="2584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4814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39370</xdr:rowOff>
    </xdr:from>
    <xdr:to>
      <xdr:col>76</xdr:col>
      <xdr:colOff>114300</xdr:colOff>
      <xdr:row>96</xdr:row>
      <xdr:rowOff>166370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4985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75565</xdr:rowOff>
    </xdr:from>
    <xdr:to>
      <xdr:col>76</xdr:col>
      <xdr:colOff>165100</xdr:colOff>
      <xdr:row>98</xdr:row>
      <xdr:rowOff>6350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168275</xdr:rowOff>
    </xdr:from>
    <xdr:ext cx="523875" cy="24955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798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39370</xdr:rowOff>
    </xdr:from>
    <xdr:to>
      <xdr:col>71</xdr:col>
      <xdr:colOff>177800</xdr:colOff>
      <xdr:row>98</xdr:row>
      <xdr:rowOff>43180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498570"/>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3175</xdr:rowOff>
    </xdr:from>
    <xdr:to>
      <xdr:col>72</xdr:col>
      <xdr:colOff>38100</xdr:colOff>
      <xdr:row>97</xdr:row>
      <xdr:rowOff>104775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95885</xdr:rowOff>
    </xdr:from>
    <xdr:ext cx="52387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726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84455</xdr:rowOff>
    </xdr:from>
    <xdr:to>
      <xdr:col>67</xdr:col>
      <xdr:colOff>101600</xdr:colOff>
      <xdr:row>98</xdr:row>
      <xdr:rowOff>14605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31115</xdr:rowOff>
    </xdr:from>
    <xdr:ext cx="523875" cy="24955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4903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15240</xdr:rowOff>
    </xdr:from>
    <xdr:ext cx="534670" cy="25908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145415</xdr:rowOff>
    </xdr:from>
    <xdr:to>
      <xdr:col>81</xdr:col>
      <xdr:colOff>101600</xdr:colOff>
      <xdr:row>98</xdr:row>
      <xdr:rowOff>75565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66675</xdr:rowOff>
    </xdr:from>
    <xdr:ext cx="523875" cy="24828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8687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115570</xdr:rowOff>
    </xdr:from>
    <xdr:to>
      <xdr:col>76</xdr:col>
      <xdr:colOff>165100</xdr:colOff>
      <xdr:row>97</xdr:row>
      <xdr:rowOff>45720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62230</xdr:rowOff>
    </xdr:from>
    <xdr:ext cx="52387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349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160020</xdr:rowOff>
    </xdr:from>
    <xdr:to>
      <xdr:col>72</xdr:col>
      <xdr:colOff>38100</xdr:colOff>
      <xdr:row>96</xdr:row>
      <xdr:rowOff>90170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106680</xdr:rowOff>
    </xdr:from>
    <xdr:ext cx="52387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6222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163830</xdr:rowOff>
    </xdr:from>
    <xdr:to>
      <xdr:col>67</xdr:col>
      <xdr:colOff>101600</xdr:colOff>
      <xdr:row>98</xdr:row>
      <xdr:rowOff>93980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85090</xdr:rowOff>
    </xdr:from>
    <xdr:ext cx="52387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6887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812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34925</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987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153035</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43,957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34925</xdr:rowOff>
    </xdr:from>
    <xdr:to>
      <xdr:col>116</xdr:col>
      <xdr:colOff>152400</xdr:colOff>
      <xdr:row>31</xdr:row>
      <xdr:rowOff>34925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98425</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4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139065</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82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116205</xdr:rowOff>
    </xdr:from>
    <xdr:to>
      <xdr:col>116</xdr:col>
      <xdr:colOff>114300</xdr:colOff>
      <xdr:row>39</xdr:row>
      <xdr:rowOff>46355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98425</xdr:rowOff>
    </xdr:from>
    <xdr:to>
      <xdr:col>111</xdr:col>
      <xdr:colOff>177800</xdr:colOff>
      <xdr:row>39</xdr:row>
      <xdr:rowOff>98425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4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123190</xdr:rowOff>
    </xdr:from>
    <xdr:to>
      <xdr:col>112</xdr:col>
      <xdr:colOff>38100</xdr:colOff>
      <xdr:row>39</xdr:row>
      <xdr:rowOff>53340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69850</xdr:rowOff>
    </xdr:from>
    <xdr:ext cx="45910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4135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95885</xdr:rowOff>
    </xdr:from>
    <xdr:to>
      <xdr:col>107</xdr:col>
      <xdr:colOff>50800</xdr:colOff>
      <xdr:row>39</xdr:row>
      <xdr:rowOff>98425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2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5910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87630</xdr:rowOff>
    </xdr:from>
    <xdr:to>
      <xdr:col>102</xdr:col>
      <xdr:colOff>114300</xdr:colOff>
      <xdr:row>39</xdr:row>
      <xdr:rowOff>95885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741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106045</xdr:rowOff>
    </xdr:from>
    <xdr:to>
      <xdr:col>102</xdr:col>
      <xdr:colOff>165100</xdr:colOff>
      <xdr:row>39</xdr:row>
      <xdr:rowOff>36195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52705</xdr:rowOff>
    </xdr:from>
    <xdr:ext cx="459105" cy="25082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9635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123825</xdr:rowOff>
    </xdr:from>
    <xdr:to>
      <xdr:col>98</xdr:col>
      <xdr:colOff>38100</xdr:colOff>
      <xdr:row>39</xdr:row>
      <xdr:rowOff>53975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70485</xdr:rowOff>
    </xdr:from>
    <xdr:ext cx="45910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1413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4892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47625</xdr:rowOff>
    </xdr:from>
    <xdr:to>
      <xdr:col>112</xdr:col>
      <xdr:colOff>38100</xdr:colOff>
      <xdr:row>39</xdr:row>
      <xdr:rowOff>149225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140335</xdr:rowOff>
    </xdr:from>
    <xdr:ext cx="23876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840" y="6826885"/>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149225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140335</xdr:rowOff>
    </xdr:from>
    <xdr:ext cx="31369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45085</xdr:rowOff>
    </xdr:from>
    <xdr:to>
      <xdr:col>102</xdr:col>
      <xdr:colOff>165100</xdr:colOff>
      <xdr:row>39</xdr:row>
      <xdr:rowOff>146685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137795</xdr:rowOff>
    </xdr:from>
    <xdr:ext cx="37846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70" y="6824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36830</xdr:rowOff>
    </xdr:from>
    <xdr:to>
      <xdr:col>98</xdr:col>
      <xdr:colOff>38100</xdr:colOff>
      <xdr:row>39</xdr:row>
      <xdr:rowOff>138430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129540</xdr:rowOff>
    </xdr:from>
    <xdr:ext cx="37846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70" y="6816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8125" cy="24892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133985</xdr:rowOff>
    </xdr:from>
    <xdr:to>
      <xdr:col>116</xdr:col>
      <xdr:colOff>62865</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77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80645</xdr:rowOff>
    </xdr:from>
    <xdr:ext cx="534670" cy="25908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5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26,378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133985</xdr:rowOff>
    </xdr:from>
    <xdr:to>
      <xdr:col>116</xdr:col>
      <xdr:colOff>152400</xdr:colOff>
      <xdr:row>51</xdr:row>
      <xdr:rowOff>133985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7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2540</xdr:rowOff>
    </xdr:from>
    <xdr:ext cx="469900"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75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151130</xdr:rowOff>
    </xdr:from>
    <xdr:to>
      <xdr:col>116</xdr:col>
      <xdr:colOff>114300</xdr:colOff>
      <xdr:row>58</xdr:row>
      <xdr:rowOff>81280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42545</xdr:rowOff>
    </xdr:from>
    <xdr:to>
      <xdr:col>112</xdr:col>
      <xdr:colOff>38100</xdr:colOff>
      <xdr:row>57</xdr:row>
      <xdr:rowOff>144145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160655</xdr:rowOff>
    </xdr:from>
    <xdr:ext cx="45910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5904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114300</xdr:rowOff>
    </xdr:from>
    <xdr:to>
      <xdr:col>107</xdr:col>
      <xdr:colOff>101600</xdr:colOff>
      <xdr:row>58</xdr:row>
      <xdr:rowOff>44450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60960</xdr:rowOff>
    </xdr:from>
    <xdr:ext cx="45910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6621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143510</xdr:rowOff>
    </xdr:from>
    <xdr:to>
      <xdr:col>102</xdr:col>
      <xdr:colOff>165100</xdr:colOff>
      <xdr:row>58</xdr:row>
      <xdr:rowOff>73660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90170</xdr:rowOff>
    </xdr:from>
    <xdr:ext cx="45910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9691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109220</xdr:rowOff>
    </xdr:from>
    <xdr:to>
      <xdr:col>98</xdr:col>
      <xdr:colOff>38100</xdr:colOff>
      <xdr:row>58</xdr:row>
      <xdr:rowOff>38735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55245</xdr:rowOff>
    </xdr:from>
    <xdr:ext cx="459105" cy="24828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65644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3876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840" y="10125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3876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840" y="10125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3876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840" y="10125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3876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840" y="10125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090" cy="21717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84835" cy="2514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483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483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835" cy="24892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79</xdr:row>
      <xdr:rowOff>66675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62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70485</xdr:rowOff>
    </xdr:from>
    <xdr:ext cx="534670" cy="25908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15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66675</xdr:rowOff>
    </xdr:from>
    <xdr:to>
      <xdr:col>116</xdr:col>
      <xdr:colOff>152400</xdr:colOff>
      <xdr:row>79</xdr:row>
      <xdr:rowOff>66675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1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019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8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128,404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118745</xdr:rowOff>
    </xdr:from>
    <xdr:to>
      <xdr:col>116</xdr:col>
      <xdr:colOff>63500</xdr:colOff>
      <xdr:row>74</xdr:row>
      <xdr:rowOff>126365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060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45720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75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67310</xdr:rowOff>
    </xdr:from>
    <xdr:to>
      <xdr:col>116</xdr:col>
      <xdr:colOff>114300</xdr:colOff>
      <xdr:row>76</xdr:row>
      <xdr:rowOff>168910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156210</xdr:rowOff>
    </xdr:from>
    <xdr:to>
      <xdr:col>111</xdr:col>
      <xdr:colOff>177800</xdr:colOff>
      <xdr:row>74</xdr:row>
      <xdr:rowOff>118745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329160"/>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69215</xdr:rowOff>
    </xdr:from>
    <xdr:to>
      <xdr:col>112</xdr:col>
      <xdr:colOff>38100</xdr:colOff>
      <xdr:row>76</xdr:row>
      <xdr:rowOff>170815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161925</xdr:rowOff>
    </xdr:from>
    <xdr:ext cx="52387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3192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156210</xdr:rowOff>
    </xdr:from>
    <xdr:to>
      <xdr:col>107</xdr:col>
      <xdr:colOff>50800</xdr:colOff>
      <xdr:row>72</xdr:row>
      <xdr:rowOff>73660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2916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85090</xdr:rowOff>
    </xdr:from>
    <xdr:to>
      <xdr:col>107</xdr:col>
      <xdr:colOff>101600</xdr:colOff>
      <xdr:row>77</xdr:row>
      <xdr:rowOff>15240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6350</xdr:rowOff>
    </xdr:from>
    <xdr:ext cx="523875" cy="25146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2080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54610</xdr:rowOff>
    </xdr:from>
    <xdr:to>
      <xdr:col>102</xdr:col>
      <xdr:colOff>114300</xdr:colOff>
      <xdr:row>72</xdr:row>
      <xdr:rowOff>73660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399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110490</xdr:rowOff>
    </xdr:from>
    <xdr:to>
      <xdr:col>102</xdr:col>
      <xdr:colOff>165100</xdr:colOff>
      <xdr:row>77</xdr:row>
      <xdr:rowOff>40640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31750</xdr:rowOff>
    </xdr:from>
    <xdr:ext cx="523875" cy="24892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32334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124460</xdr:rowOff>
    </xdr:from>
    <xdr:to>
      <xdr:col>98</xdr:col>
      <xdr:colOff>38100</xdr:colOff>
      <xdr:row>77</xdr:row>
      <xdr:rowOff>54610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45720</xdr:rowOff>
    </xdr:from>
    <xdr:ext cx="52387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3247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75565</xdr:rowOff>
    </xdr:from>
    <xdr:to>
      <xdr:col>116</xdr:col>
      <xdr:colOff>114300</xdr:colOff>
      <xdr:row>75</xdr:row>
      <xdr:rowOff>6350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62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98425</xdr:rowOff>
    </xdr:from>
    <xdr:ext cx="534670" cy="25082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142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90,829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67945</xdr:rowOff>
    </xdr:from>
    <xdr:to>
      <xdr:col>112</xdr:col>
      <xdr:colOff>38100</xdr:colOff>
      <xdr:row>74</xdr:row>
      <xdr:rowOff>169545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14605</xdr:rowOff>
    </xdr:from>
    <xdr:ext cx="52387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25304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105410</xdr:rowOff>
    </xdr:from>
    <xdr:to>
      <xdr:col>107</xdr:col>
      <xdr:colOff>101600</xdr:colOff>
      <xdr:row>72</xdr:row>
      <xdr:rowOff>35560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70</xdr:row>
      <xdr:rowOff>52070</xdr:rowOff>
    </xdr:from>
    <xdr:ext cx="588010" cy="25146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34580" y="1205357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22860</xdr:rowOff>
    </xdr:from>
    <xdr:to>
      <xdr:col>102</xdr:col>
      <xdr:colOff>165100</xdr:colOff>
      <xdr:row>72</xdr:row>
      <xdr:rowOff>124460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70</xdr:row>
      <xdr:rowOff>140970</xdr:rowOff>
    </xdr:from>
    <xdr:ext cx="58801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580" y="121424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3810</xdr:rowOff>
    </xdr:from>
    <xdr:to>
      <xdr:col>98</xdr:col>
      <xdr:colOff>38100</xdr:colOff>
      <xdr:row>72</xdr:row>
      <xdr:rowOff>105410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70</xdr:row>
      <xdr:rowOff>121920</xdr:rowOff>
    </xdr:from>
    <xdr:ext cx="588010" cy="25019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580" y="1212342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090" cy="21717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125" cy="24892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125" cy="24892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876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876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会計年度任用職員制度により前年度と比較すると住民1人あたり644円と高くなっている。普通建設事業費については学校統合事業終了等により前年度と比較すると住民1人あたり15,867円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義務的経費のうち扶助費については新型コロナウイルス対策の子育て世帯臨時特別給付金等で前年度と比較すると住民１人あたり19,444円と高くなっている。依然として類似団体平均を上回っているため、今後もさらなる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14,808
14,706
138.09
15,264,930
14,371,133
808,325
9,152,843
15,493,536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27.1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6565"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656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656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6565" cy="24892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656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656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74930</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880"/>
          <a:ext cx="127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120650</xdr:rowOff>
    </xdr:from>
    <xdr:ext cx="469900" cy="25146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20955</xdr:rowOff>
    </xdr:from>
    <xdr:ext cx="469900" cy="24828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4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8,521</a:t>
          </a:r>
          <a:endParaRPr kumimoji="1" lang="ja-JP" altLang="en-US" sz="1000" b="1">
            <a:latin typeface="ＭＳ Ｐゴシック"/>
          </a:endParaRPr>
        </a:p>
      </xdr:txBody>
    </xdr:sp>
    <xdr:clientData/>
  </xdr:oneCellAnchor>
  <xdr:twoCellAnchor>
    <xdr:from>
      <xdr:col>23</xdr:col>
      <xdr:colOff>165100</xdr:colOff>
      <xdr:row>31</xdr:row>
      <xdr:rowOff>74930</xdr:rowOff>
    </xdr:from>
    <xdr:to>
      <xdr:col>24</xdr:col>
      <xdr:colOff>152400</xdr:colOff>
      <xdr:row>31</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47625</xdr:rowOff>
    </xdr:from>
    <xdr:to>
      <xdr:col>24</xdr:col>
      <xdr:colOff>63500</xdr:colOff>
      <xdr:row>37</xdr:row>
      <xdr:rowOff>97790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127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150495</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127635</xdr:rowOff>
    </xdr:from>
    <xdr:to>
      <xdr:col>24</xdr:col>
      <xdr:colOff>114300</xdr:colOff>
      <xdr:row>35</xdr:row>
      <xdr:rowOff>57785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130810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127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140970</xdr:rowOff>
    </xdr:from>
    <xdr:to>
      <xdr:col>20</xdr:col>
      <xdr:colOff>38100</xdr:colOff>
      <xdr:row>35</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87630</xdr:rowOff>
    </xdr:from>
    <xdr:ext cx="459105" cy="25019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74548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130810</xdr:rowOff>
    </xdr:from>
    <xdr:to>
      <xdr:col>15</xdr:col>
      <xdr:colOff>50800</xdr:colOff>
      <xdr:row>37</xdr:row>
      <xdr:rowOff>161925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74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82550</xdr:rowOff>
    </xdr:from>
    <xdr:ext cx="45910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833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161925</xdr:rowOff>
    </xdr:from>
    <xdr:to>
      <xdr:col>10</xdr:col>
      <xdr:colOff>114300</xdr:colOff>
      <xdr:row>38</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0557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129540</xdr:rowOff>
    </xdr:from>
    <xdr:to>
      <xdr:col>10</xdr:col>
      <xdr:colOff>165100</xdr:colOff>
      <xdr:row>37</xdr:row>
      <xdr:rowOff>59690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76200</xdr:rowOff>
    </xdr:from>
    <xdr:ext cx="459105" cy="25019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0769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166370</xdr:rowOff>
    </xdr:from>
    <xdr:to>
      <xdr:col>6</xdr:col>
      <xdr:colOff>38100</xdr:colOff>
      <xdr:row>37</xdr:row>
      <xdr:rowOff>95885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112395</xdr:rowOff>
    </xdr:from>
    <xdr:ext cx="459105" cy="24828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1314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133350</xdr:rowOff>
    </xdr:from>
    <xdr:ext cx="469900" cy="25019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55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89535</xdr:rowOff>
    </xdr:from>
    <xdr:ext cx="459105" cy="24828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43318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80010</xdr:rowOff>
    </xdr:from>
    <xdr:to>
      <xdr:col>15</xdr:col>
      <xdr:colOff>101600</xdr:colOff>
      <xdr:row>38</xdr:row>
      <xdr:rowOff>10160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1270</xdr:rowOff>
    </xdr:from>
    <xdr:ext cx="45910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516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111125</xdr:rowOff>
    </xdr:from>
    <xdr:to>
      <xdr:col>10</xdr:col>
      <xdr:colOff>165100</xdr:colOff>
      <xdr:row>38</xdr:row>
      <xdr:rowOff>41275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32385</xdr:rowOff>
    </xdr:from>
    <xdr:ext cx="459105" cy="24828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4748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635</xdr:rowOff>
    </xdr:from>
    <xdr:to>
      <xdr:col>6</xdr:col>
      <xdr:colOff>38100</xdr:colOff>
      <xdr:row>38</xdr:row>
      <xdr:rowOff>102235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93345</xdr:rowOff>
    </xdr:from>
    <xdr:ext cx="45910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6084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125" cy="24892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57</xdr:row>
      <xdr:rowOff>54610</xdr:rowOff>
    </xdr:from>
    <xdr:ext cx="584835" cy="24892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827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4835" cy="24892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84835" cy="24892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684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154940</xdr:rowOff>
    </xdr:from>
    <xdr:to>
      <xdr:col>24</xdr:col>
      <xdr:colOff>62865</xdr:colOff>
      <xdr:row>58</xdr:row>
      <xdr:rowOff>168275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744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xdr:rowOff>
    </xdr:from>
    <xdr:ext cx="534670" cy="259080"/>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75,024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168275</xdr:rowOff>
    </xdr:from>
    <xdr:to>
      <xdr:col>24</xdr:col>
      <xdr:colOff>152400</xdr:colOff>
      <xdr:row>58</xdr:row>
      <xdr:rowOff>168275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100965</xdr:rowOff>
    </xdr:from>
    <xdr:ext cx="598805" cy="24828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317,433</a:t>
          </a:r>
          <a:endParaRPr kumimoji="1" lang="ja-JP" altLang="en-US" sz="1000" b="1">
            <a:latin typeface="ＭＳ Ｐゴシック"/>
          </a:endParaRPr>
        </a:p>
      </xdr:txBody>
    </xdr:sp>
    <xdr:clientData/>
  </xdr:oneCellAnchor>
  <xdr:twoCellAnchor>
    <xdr:from>
      <xdr:col>23</xdr:col>
      <xdr:colOff>165100</xdr:colOff>
      <xdr:row>50</xdr:row>
      <xdr:rowOff>154940</xdr:rowOff>
    </xdr:from>
    <xdr:to>
      <xdr:col>24</xdr:col>
      <xdr:colOff>152400</xdr:colOff>
      <xdr:row>50</xdr:row>
      <xdr:rowOff>154940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98425</xdr:rowOff>
    </xdr:from>
    <xdr:to>
      <xdr:col>24</xdr:col>
      <xdr:colOff>63500</xdr:colOff>
      <xdr:row>56</xdr:row>
      <xdr:rowOff>167640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56725"/>
          <a:ext cx="838200" cy="412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71755</xdr:rowOff>
    </xdr:from>
    <xdr:ext cx="598805" cy="259080"/>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48895</xdr:rowOff>
    </xdr:from>
    <xdr:to>
      <xdr:col>24</xdr:col>
      <xdr:colOff>114300</xdr:colOff>
      <xdr:row>56</xdr:row>
      <xdr:rowOff>150495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98425</xdr:rowOff>
    </xdr:from>
    <xdr:to>
      <xdr:col>19</xdr:col>
      <xdr:colOff>177800</xdr:colOff>
      <xdr:row>57</xdr:row>
      <xdr:rowOff>36195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56725"/>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125095</xdr:rowOff>
    </xdr:from>
    <xdr:to>
      <xdr:col>20</xdr:col>
      <xdr:colOff>38100</xdr:colOff>
      <xdr:row>54</xdr:row>
      <xdr:rowOff>55245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71755</xdr:rowOff>
    </xdr:from>
    <xdr:ext cx="588010" cy="259080"/>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580" y="89871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168275</xdr:rowOff>
    </xdr:from>
    <xdr:to>
      <xdr:col>15</xdr:col>
      <xdr:colOff>50800</xdr:colOff>
      <xdr:row>57</xdr:row>
      <xdr:rowOff>36195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694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15875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6985</xdr:rowOff>
    </xdr:from>
    <xdr:ext cx="588010" cy="25082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580" y="99510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168275</xdr:rowOff>
    </xdr:from>
    <xdr:to>
      <xdr:col>10</xdr:col>
      <xdr:colOff>114300</xdr:colOff>
      <xdr:row>57</xdr:row>
      <xdr:rowOff>165100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6947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136525</xdr:rowOff>
    </xdr:from>
    <xdr:to>
      <xdr:col>10</xdr:col>
      <xdr:colOff>165100</xdr:colOff>
      <xdr:row>58</xdr:row>
      <xdr:rowOff>66675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57785</xdr:rowOff>
    </xdr:from>
    <xdr:ext cx="58801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580" y="1000188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146685</xdr:rowOff>
    </xdr:from>
    <xdr:to>
      <xdr:col>6</xdr:col>
      <xdr:colOff>38100</xdr:colOff>
      <xdr:row>58</xdr:row>
      <xdr:rowOff>76835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67945</xdr:rowOff>
    </xdr:from>
    <xdr:ext cx="52387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2965" y="1001204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95885</xdr:rowOff>
    </xdr:from>
    <xdr:ext cx="598805" cy="259080"/>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7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47625</xdr:rowOff>
    </xdr:from>
    <xdr:to>
      <xdr:col>20</xdr:col>
      <xdr:colOff>38100</xdr:colOff>
      <xdr:row>54</xdr:row>
      <xdr:rowOff>149225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140335</xdr:rowOff>
    </xdr:from>
    <xdr:ext cx="58801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580" y="93986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156845</xdr:rowOff>
    </xdr:from>
    <xdr:to>
      <xdr:col>15</xdr:col>
      <xdr:colOff>101600</xdr:colOff>
      <xdr:row>57</xdr:row>
      <xdr:rowOff>86995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103505</xdr:rowOff>
    </xdr:from>
    <xdr:ext cx="58801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580" y="95332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117475</xdr:rowOff>
    </xdr:from>
    <xdr:to>
      <xdr:col>10</xdr:col>
      <xdr:colOff>165100</xdr:colOff>
      <xdr:row>57</xdr:row>
      <xdr:rowOff>47625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64135</xdr:rowOff>
    </xdr:from>
    <xdr:ext cx="588010" cy="25082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580" y="949388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114300</xdr:rowOff>
    </xdr:from>
    <xdr:to>
      <xdr:col>6</xdr:col>
      <xdr:colOff>38100</xdr:colOff>
      <xdr:row>58</xdr:row>
      <xdr:rowOff>44450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60960</xdr:rowOff>
    </xdr:from>
    <xdr:ext cx="58801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580" y="96621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4835" cy="25908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50137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4835" cy="25082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483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4835" cy="25146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483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483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142240</xdr:rowOff>
    </xdr:from>
    <xdr:to>
      <xdr:col>24</xdr:col>
      <xdr:colOff>62865</xdr:colOff>
      <xdr:row>78</xdr:row>
      <xdr:rowOff>64135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29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67945</xdr:rowOff>
    </xdr:from>
    <xdr:ext cx="598805" cy="2584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1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64135</xdr:rowOff>
    </xdr:from>
    <xdr:to>
      <xdr:col>24</xdr:col>
      <xdr:colOff>152400</xdr:colOff>
      <xdr:row>78</xdr:row>
      <xdr:rowOff>64135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88900</xdr:rowOff>
    </xdr:from>
    <xdr:ext cx="598805" cy="248920"/>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5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273,529</a:t>
          </a:r>
          <a:endParaRPr kumimoji="1" lang="ja-JP" altLang="en-US" sz="1000" b="1">
            <a:latin typeface="ＭＳ Ｐゴシック"/>
          </a:endParaRPr>
        </a:p>
      </xdr:txBody>
    </xdr:sp>
    <xdr:clientData/>
  </xdr:oneCellAnchor>
  <xdr:twoCellAnchor>
    <xdr:from>
      <xdr:col>23</xdr:col>
      <xdr:colOff>165100</xdr:colOff>
      <xdr:row>69</xdr:row>
      <xdr:rowOff>142240</xdr:rowOff>
    </xdr:from>
    <xdr:to>
      <xdr:col>24</xdr:col>
      <xdr:colOff>152400</xdr:colOff>
      <xdr:row>69</xdr:row>
      <xdr:rowOff>142240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110490</xdr:rowOff>
    </xdr:from>
    <xdr:to>
      <xdr:col>24</xdr:col>
      <xdr:colOff>63500</xdr:colOff>
      <xdr:row>72</xdr:row>
      <xdr:rowOff>97790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28344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91440</xdr:rowOff>
    </xdr:from>
    <xdr:ext cx="598805" cy="259080"/>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07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73</xdr:row>
      <xdr:rowOff>113030</xdr:rowOff>
    </xdr:from>
    <xdr:to>
      <xdr:col>24</xdr:col>
      <xdr:colOff>114300</xdr:colOff>
      <xdr:row>74</xdr:row>
      <xdr:rowOff>43180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97790</xdr:rowOff>
    </xdr:from>
    <xdr:to>
      <xdr:col>19</xdr:col>
      <xdr:colOff>177800</xdr:colOff>
      <xdr:row>72</xdr:row>
      <xdr:rowOff>137795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421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68580</xdr:rowOff>
    </xdr:from>
    <xdr:to>
      <xdr:col>20</xdr:col>
      <xdr:colOff>38100</xdr:colOff>
      <xdr:row>75</xdr:row>
      <xdr:rowOff>170180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161290</xdr:rowOff>
    </xdr:from>
    <xdr:ext cx="588010"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580" y="1302004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137795</xdr:rowOff>
    </xdr:from>
    <xdr:to>
      <xdr:col>15</xdr:col>
      <xdr:colOff>50800</xdr:colOff>
      <xdr:row>72</xdr:row>
      <xdr:rowOff>169545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4821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8255</xdr:rowOff>
    </xdr:from>
    <xdr:to>
      <xdr:col>15</xdr:col>
      <xdr:colOff>101600</xdr:colOff>
      <xdr:row>76</xdr:row>
      <xdr:rowOff>109855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100965</xdr:rowOff>
    </xdr:from>
    <xdr:ext cx="588010" cy="24828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580" y="1313116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72</xdr:row>
      <xdr:rowOff>144145</xdr:rowOff>
    </xdr:from>
    <xdr:to>
      <xdr:col>10</xdr:col>
      <xdr:colOff>114300</xdr:colOff>
      <xdr:row>72</xdr:row>
      <xdr:rowOff>169545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4885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66675</xdr:rowOff>
    </xdr:from>
    <xdr:to>
      <xdr:col>10</xdr:col>
      <xdr:colOff>165100</xdr:colOff>
      <xdr:row>76</xdr:row>
      <xdr:rowOff>168275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159385</xdr:rowOff>
    </xdr:from>
    <xdr:ext cx="588010" cy="2584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580" y="1318958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46355</xdr:rowOff>
    </xdr:from>
    <xdr:to>
      <xdr:col>6</xdr:col>
      <xdr:colOff>38100</xdr:colOff>
      <xdr:row>76</xdr:row>
      <xdr:rowOff>147955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139065</xdr:rowOff>
    </xdr:from>
    <xdr:ext cx="58801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580" y="1316926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71</xdr:row>
      <xdr:rowOff>59690</xdr:rowOff>
    </xdr:from>
    <xdr:to>
      <xdr:col>24</xdr:col>
      <xdr:colOff>114300</xdr:colOff>
      <xdr:row>71</xdr:row>
      <xdr:rowOff>161290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82550</xdr:rowOff>
    </xdr:from>
    <xdr:ext cx="598805" cy="259080"/>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084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46990</xdr:rowOff>
    </xdr:from>
    <xdr:to>
      <xdr:col>20</xdr:col>
      <xdr:colOff>38100</xdr:colOff>
      <xdr:row>72</xdr:row>
      <xdr:rowOff>148590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166370</xdr:rowOff>
    </xdr:from>
    <xdr:ext cx="588010" cy="25146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580" y="1216787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230,322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86995</xdr:rowOff>
    </xdr:from>
    <xdr:to>
      <xdr:col>15</xdr:col>
      <xdr:colOff>101600</xdr:colOff>
      <xdr:row>73</xdr:row>
      <xdr:rowOff>17780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31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33655</xdr:rowOff>
    </xdr:from>
    <xdr:ext cx="588010" cy="2584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580" y="1220660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72</xdr:row>
      <xdr:rowOff>118745</xdr:rowOff>
    </xdr:from>
    <xdr:to>
      <xdr:col>10</xdr:col>
      <xdr:colOff>165100</xdr:colOff>
      <xdr:row>73</xdr:row>
      <xdr:rowOff>48895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4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71</xdr:row>
      <xdr:rowOff>65405</xdr:rowOff>
    </xdr:from>
    <xdr:ext cx="588010" cy="24955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580" y="1223835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72</xdr:row>
      <xdr:rowOff>93345</xdr:rowOff>
    </xdr:from>
    <xdr:to>
      <xdr:col>6</xdr:col>
      <xdr:colOff>38100</xdr:colOff>
      <xdr:row>73</xdr:row>
      <xdr:rowOff>23495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4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71</xdr:row>
      <xdr:rowOff>40640</xdr:rowOff>
    </xdr:from>
    <xdr:ext cx="588010" cy="25146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580" y="1221359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38125" cy="2489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6685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4835" cy="24892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4835" cy="24892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5542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97</xdr:row>
      <xdr:rowOff>33655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40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37465</xdr:rowOff>
    </xdr:from>
    <xdr:ext cx="534670" cy="259080"/>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28,589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33655</xdr:rowOff>
    </xdr:from>
    <xdr:to>
      <xdr:col>24</xdr:col>
      <xdr:colOff>152400</xdr:colOff>
      <xdr:row>97</xdr:row>
      <xdr:rowOff>33655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228,860</a:t>
          </a:r>
          <a:endParaRPr kumimoji="1" lang="ja-JP" altLang="en-US" sz="1000" b="1">
            <a:latin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137160</xdr:rowOff>
    </xdr:from>
    <xdr:to>
      <xdr:col>24</xdr:col>
      <xdr:colOff>63500</xdr:colOff>
      <xdr:row>92</xdr:row>
      <xdr:rowOff>36195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573911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132080</xdr:rowOff>
    </xdr:from>
    <xdr:ext cx="534670" cy="251460"/>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483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153670</xdr:rowOff>
    </xdr:from>
    <xdr:to>
      <xdr:col>24</xdr:col>
      <xdr:colOff>114300</xdr:colOff>
      <xdr:row>95</xdr:row>
      <xdr:rowOff>83820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36195</xdr:rowOff>
    </xdr:from>
    <xdr:to>
      <xdr:col>19</xdr:col>
      <xdr:colOff>177800</xdr:colOff>
      <xdr:row>92</xdr:row>
      <xdr:rowOff>48895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58095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85090</xdr:rowOff>
    </xdr:from>
    <xdr:to>
      <xdr:col>20</xdr:col>
      <xdr:colOff>38100</xdr:colOff>
      <xdr:row>96</xdr:row>
      <xdr:rowOff>15240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6350</xdr:rowOff>
    </xdr:from>
    <xdr:ext cx="523875" cy="25146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29965" y="164655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48895</xdr:rowOff>
    </xdr:from>
    <xdr:to>
      <xdr:col>15</xdr:col>
      <xdr:colOff>50800</xdr:colOff>
      <xdr:row>92</xdr:row>
      <xdr:rowOff>171450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582229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133350</xdr:rowOff>
    </xdr:from>
    <xdr:to>
      <xdr:col>15</xdr:col>
      <xdr:colOff>101600</xdr:colOff>
      <xdr:row>96</xdr:row>
      <xdr:rowOff>63500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54610</xdr:rowOff>
    </xdr:from>
    <xdr:ext cx="523875" cy="24892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0965" y="165138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171450</xdr:rowOff>
    </xdr:from>
    <xdr:to>
      <xdr:col>10</xdr:col>
      <xdr:colOff>114300</xdr:colOff>
      <xdr:row>93</xdr:row>
      <xdr:rowOff>80010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59448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10160</xdr:rowOff>
    </xdr:from>
    <xdr:to>
      <xdr:col>10</xdr:col>
      <xdr:colOff>165100</xdr:colOff>
      <xdr:row>96</xdr:row>
      <xdr:rowOff>111760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102870</xdr:rowOff>
    </xdr:from>
    <xdr:ext cx="52387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1965" y="16562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4445</xdr:rowOff>
    </xdr:from>
    <xdr:to>
      <xdr:col>6</xdr:col>
      <xdr:colOff>38100</xdr:colOff>
      <xdr:row>96</xdr:row>
      <xdr:rowOff>106045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97790</xdr:rowOff>
    </xdr:from>
    <xdr:ext cx="523875" cy="25146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2965" y="165569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91</xdr:row>
      <xdr:rowOff>86360</xdr:rowOff>
    </xdr:from>
    <xdr:to>
      <xdr:col>24</xdr:col>
      <xdr:colOff>114300</xdr:colOff>
      <xdr:row>92</xdr:row>
      <xdr:rowOff>16510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5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109220</xdr:rowOff>
    </xdr:from>
    <xdr:ext cx="598805" cy="251460"/>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5397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156845</xdr:rowOff>
    </xdr:from>
    <xdr:to>
      <xdr:col>20</xdr:col>
      <xdr:colOff>38100</xdr:colOff>
      <xdr:row>92</xdr:row>
      <xdr:rowOff>86995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57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103505</xdr:rowOff>
    </xdr:from>
    <xdr:ext cx="58801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497580" y="155340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169545</xdr:rowOff>
    </xdr:from>
    <xdr:to>
      <xdr:col>15</xdr:col>
      <xdr:colOff>101600</xdr:colOff>
      <xdr:row>92</xdr:row>
      <xdr:rowOff>99695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57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90</xdr:row>
      <xdr:rowOff>116205</xdr:rowOff>
    </xdr:from>
    <xdr:ext cx="58801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08580" y="155467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120650</xdr:rowOff>
    </xdr:from>
    <xdr:to>
      <xdr:col>10</xdr:col>
      <xdr:colOff>165100</xdr:colOff>
      <xdr:row>93</xdr:row>
      <xdr:rowOff>50800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5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67310</xdr:rowOff>
    </xdr:from>
    <xdr:ext cx="58801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19580" y="156692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29210</xdr:rowOff>
    </xdr:from>
    <xdr:to>
      <xdr:col>6</xdr:col>
      <xdr:colOff>38100</xdr:colOff>
      <xdr:row>93</xdr:row>
      <xdr:rowOff>130810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59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147320</xdr:rowOff>
    </xdr:from>
    <xdr:ext cx="58801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30580" y="157492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8125" cy="24892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6565" cy="24892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6565" cy="24892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6565" cy="24892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6565" cy="24892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1460"/>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7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5,499</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122555</xdr:rowOff>
    </xdr:from>
    <xdr:to>
      <xdr:col>50</xdr:col>
      <xdr:colOff>165100</xdr:colOff>
      <xdr:row>38</xdr:row>
      <xdr:rowOff>52705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69215</xdr:rowOff>
    </xdr:from>
    <xdr:ext cx="378460" cy="25908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70" y="6241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171450</xdr:rowOff>
    </xdr:from>
    <xdr:to>
      <xdr:col>46</xdr:col>
      <xdr:colOff>38100</xdr:colOff>
      <xdr:row>38</xdr:row>
      <xdr:rowOff>101600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118110</xdr:rowOff>
    </xdr:from>
    <xdr:ext cx="378460"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70" y="6290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149225</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70" y="6321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15240</xdr:rowOff>
    </xdr:from>
    <xdr:to>
      <xdr:col>36</xdr:col>
      <xdr:colOff>165100</xdr:colOff>
      <xdr:row>38</xdr:row>
      <xdr:rowOff>116840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133350</xdr:rowOff>
    </xdr:from>
    <xdr:ext cx="378460" cy="25019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70" y="63055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387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387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3876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387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8125" cy="24892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4835" cy="24892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4835" cy="24892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4835" cy="24892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113665</xdr:rowOff>
    </xdr:from>
    <xdr:to>
      <xdr:col>54</xdr:col>
      <xdr:colOff>189865</xdr:colOff>
      <xdr:row>58</xdr:row>
      <xdr:rowOff>56515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61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60325</xdr:rowOff>
    </xdr:from>
    <xdr:ext cx="534670" cy="259080"/>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56515</xdr:rowOff>
    </xdr:from>
    <xdr:to>
      <xdr:col>55</xdr:col>
      <xdr:colOff>88900</xdr:colOff>
      <xdr:row>58</xdr:row>
      <xdr:rowOff>56515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60325</xdr:rowOff>
    </xdr:from>
    <xdr:ext cx="598805" cy="259080"/>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305,739</a:t>
          </a:r>
          <a:endParaRPr kumimoji="1" lang="ja-JP" altLang="en-US" sz="1000" b="1">
            <a:latin typeface="ＭＳ Ｐゴシック"/>
          </a:endParaRPr>
        </a:p>
      </xdr:txBody>
    </xdr:sp>
    <xdr:clientData/>
  </xdr:oneCellAnchor>
  <xdr:twoCellAnchor>
    <xdr:from>
      <xdr:col>54</xdr:col>
      <xdr:colOff>101600</xdr:colOff>
      <xdr:row>50</xdr:row>
      <xdr:rowOff>113665</xdr:rowOff>
    </xdr:from>
    <xdr:to>
      <xdr:col>55</xdr:col>
      <xdr:colOff>88900</xdr:colOff>
      <xdr:row>50</xdr:row>
      <xdr:rowOff>113665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7620</xdr:rowOff>
    </xdr:from>
    <xdr:to>
      <xdr:col>55</xdr:col>
      <xdr:colOff>0</xdr:colOff>
      <xdr:row>57</xdr:row>
      <xdr:rowOff>34290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7802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123825</xdr:rowOff>
    </xdr:from>
    <xdr:ext cx="534670" cy="24828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5535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100965</xdr:rowOff>
    </xdr:from>
    <xdr:to>
      <xdr:col>55</xdr:col>
      <xdr:colOff>50800</xdr:colOff>
      <xdr:row>57</xdr:row>
      <xdr:rowOff>31115</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xdr:rowOff>
    </xdr:from>
    <xdr:to>
      <xdr:col>50</xdr:col>
      <xdr:colOff>114300</xdr:colOff>
      <xdr:row>57</xdr:row>
      <xdr:rowOff>7620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9773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102870</xdr:rowOff>
    </xdr:from>
    <xdr:to>
      <xdr:col>50</xdr:col>
      <xdr:colOff>165100</xdr:colOff>
      <xdr:row>57</xdr:row>
      <xdr:rowOff>33020</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49530</xdr:rowOff>
    </xdr:from>
    <xdr:ext cx="52387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1965" y="94792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166370</xdr:rowOff>
    </xdr:from>
    <xdr:to>
      <xdr:col>45</xdr:col>
      <xdr:colOff>177800</xdr:colOff>
      <xdr:row>57</xdr:row>
      <xdr:rowOff>635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7675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86360</xdr:rowOff>
    </xdr:from>
    <xdr:to>
      <xdr:col>46</xdr:col>
      <xdr:colOff>38100</xdr:colOff>
      <xdr:row>57</xdr:row>
      <xdr:rowOff>16510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33020</xdr:rowOff>
    </xdr:from>
    <xdr:ext cx="523875" cy="25908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2965" y="94627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166370</xdr:rowOff>
    </xdr:from>
    <xdr:to>
      <xdr:col>41</xdr:col>
      <xdr:colOff>50800</xdr:colOff>
      <xdr:row>57</xdr:row>
      <xdr:rowOff>29210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7675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107315</xdr:rowOff>
    </xdr:from>
    <xdr:to>
      <xdr:col>41</xdr:col>
      <xdr:colOff>101600</xdr:colOff>
      <xdr:row>57</xdr:row>
      <xdr:rowOff>37465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53975</xdr:rowOff>
    </xdr:from>
    <xdr:ext cx="523875" cy="24955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3965" y="94837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109855</xdr:rowOff>
    </xdr:from>
    <xdr:to>
      <xdr:col>36</xdr:col>
      <xdr:colOff>165100</xdr:colOff>
      <xdr:row>57</xdr:row>
      <xdr:rowOff>40640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56515</xdr:rowOff>
    </xdr:from>
    <xdr:ext cx="523875"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4965" y="94862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154940</xdr:rowOff>
    </xdr:from>
    <xdr:to>
      <xdr:col>55</xdr:col>
      <xdr:colOff>50800</xdr:colOff>
      <xdr:row>57</xdr:row>
      <xdr:rowOff>85090</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133350</xdr:rowOff>
    </xdr:from>
    <xdr:ext cx="534670" cy="250190"/>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734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49530</xdr:rowOff>
    </xdr:from>
    <xdr:ext cx="52387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1965" y="9822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121285</xdr:rowOff>
    </xdr:from>
    <xdr:to>
      <xdr:col>46</xdr:col>
      <xdr:colOff>38100</xdr:colOff>
      <xdr:row>57</xdr:row>
      <xdr:rowOff>52070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42545</xdr:rowOff>
    </xdr:from>
    <xdr:ext cx="523875" cy="24955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2965" y="98151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114935</xdr:rowOff>
    </xdr:from>
    <xdr:to>
      <xdr:col>41</xdr:col>
      <xdr:colOff>101600</xdr:colOff>
      <xdr:row>57</xdr:row>
      <xdr:rowOff>45085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36195</xdr:rowOff>
    </xdr:from>
    <xdr:ext cx="52387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3965" y="98088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149225</xdr:rowOff>
    </xdr:from>
    <xdr:to>
      <xdr:col>36</xdr:col>
      <xdr:colOff>165100</xdr:colOff>
      <xdr:row>57</xdr:row>
      <xdr:rowOff>79375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70485</xdr:rowOff>
    </xdr:from>
    <xdr:ext cx="52387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8431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812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483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370" y="1306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4835" cy="24892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3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483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4835" cy="25908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34290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05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38100</xdr:rowOff>
    </xdr:from>
    <xdr:ext cx="469900" cy="259080"/>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34290</xdr:rowOff>
    </xdr:from>
    <xdr:to>
      <xdr:col>55</xdr:col>
      <xdr:colOff>88900</xdr:colOff>
      <xdr:row>79</xdr:row>
      <xdr:rowOff>34290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384,485</a:t>
          </a:r>
          <a:endParaRPr kumimoji="1" lang="ja-JP" altLang="en-US" sz="1000" b="1">
            <a:latin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29210</xdr:rowOff>
    </xdr:from>
    <xdr:to>
      <xdr:col>55</xdr:col>
      <xdr:colOff>0</xdr:colOff>
      <xdr:row>78</xdr:row>
      <xdr:rowOff>62230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4023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5080</xdr:rowOff>
    </xdr:from>
    <xdr:ext cx="534670" cy="259080"/>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29210</xdr:rowOff>
    </xdr:from>
    <xdr:to>
      <xdr:col>50</xdr:col>
      <xdr:colOff>114300</xdr:colOff>
      <xdr:row>78</xdr:row>
      <xdr:rowOff>76200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4023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80645</xdr:rowOff>
    </xdr:from>
    <xdr:ext cx="52387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1965" y="134537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76200</xdr:rowOff>
    </xdr:from>
    <xdr:to>
      <xdr:col>45</xdr:col>
      <xdr:colOff>177800</xdr:colOff>
      <xdr:row>78</xdr:row>
      <xdr:rowOff>98425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4493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74930</xdr:rowOff>
    </xdr:from>
    <xdr:to>
      <xdr:col>46</xdr:col>
      <xdr:colOff>38100</xdr:colOff>
      <xdr:row>79</xdr:row>
      <xdr:rowOff>5080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167640</xdr:rowOff>
    </xdr:from>
    <xdr:ext cx="523875" cy="25019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2965" y="135407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98425</xdr:rowOff>
    </xdr:from>
    <xdr:to>
      <xdr:col>41</xdr:col>
      <xdr:colOff>50800</xdr:colOff>
      <xdr:row>78</xdr:row>
      <xdr:rowOff>112395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4715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161925</xdr:rowOff>
    </xdr:from>
    <xdr:to>
      <xdr:col>41</xdr:col>
      <xdr:colOff>101600</xdr:colOff>
      <xdr:row>78</xdr:row>
      <xdr:rowOff>92075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109220</xdr:rowOff>
    </xdr:from>
    <xdr:ext cx="523875" cy="25146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3965" y="131394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50165</xdr:rowOff>
    </xdr:from>
    <xdr:to>
      <xdr:col>36</xdr:col>
      <xdr:colOff>165100</xdr:colOff>
      <xdr:row>78</xdr:row>
      <xdr:rowOff>151765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168275</xdr:rowOff>
    </xdr:from>
    <xdr:ext cx="523875" cy="24955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4965" y="1319847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11430</xdr:rowOff>
    </xdr:from>
    <xdr:to>
      <xdr:col>55</xdr:col>
      <xdr:colOff>50800</xdr:colOff>
      <xdr:row>78</xdr:row>
      <xdr:rowOff>113030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161290</xdr:rowOff>
    </xdr:from>
    <xdr:ext cx="534670" cy="259080"/>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36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149225</xdr:rowOff>
    </xdr:from>
    <xdr:to>
      <xdr:col>50</xdr:col>
      <xdr:colOff>165100</xdr:colOff>
      <xdr:row>78</xdr:row>
      <xdr:rowOff>79375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96520</xdr:rowOff>
    </xdr:from>
    <xdr:ext cx="52387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1965" y="131267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25400</xdr:rowOff>
    </xdr:from>
    <xdr:to>
      <xdr:col>46</xdr:col>
      <xdr:colOff>38100</xdr:colOff>
      <xdr:row>78</xdr:row>
      <xdr:rowOff>127000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23875" cy="25146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2965" y="131737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47625</xdr:rowOff>
    </xdr:from>
    <xdr:to>
      <xdr:col>41</xdr:col>
      <xdr:colOff>101600</xdr:colOff>
      <xdr:row>78</xdr:row>
      <xdr:rowOff>149225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140335</xdr:rowOff>
    </xdr:from>
    <xdr:ext cx="52387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3965" y="135134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61595</xdr:rowOff>
    </xdr:from>
    <xdr:to>
      <xdr:col>36</xdr:col>
      <xdr:colOff>165100</xdr:colOff>
      <xdr:row>78</xdr:row>
      <xdr:rowOff>163195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154940</xdr:rowOff>
    </xdr:from>
    <xdr:ext cx="523875" cy="25146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4965" y="135280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8125" cy="24892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4835"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483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154940</xdr:rowOff>
    </xdr:from>
    <xdr:to>
      <xdr:col>54</xdr:col>
      <xdr:colOff>189865</xdr:colOff>
      <xdr:row>98</xdr:row>
      <xdr:rowOff>132715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9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534670" cy="2584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36,565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101600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156,302</a:t>
          </a:r>
          <a:endParaRPr kumimoji="1" lang="ja-JP" altLang="en-US" sz="1000" b="1">
            <a:latin typeface="ＭＳ Ｐゴシック"/>
          </a:endParaRPr>
        </a:p>
      </xdr:txBody>
    </xdr:sp>
    <xdr:clientData/>
  </xdr:oneCellAnchor>
  <xdr:twoCellAnchor>
    <xdr:from>
      <xdr:col>54</xdr:col>
      <xdr:colOff>101600</xdr:colOff>
      <xdr:row>89</xdr:row>
      <xdr:rowOff>154940</xdr:rowOff>
    </xdr:from>
    <xdr:to>
      <xdr:col>55</xdr:col>
      <xdr:colOff>88900</xdr:colOff>
      <xdr:row>89</xdr:row>
      <xdr:rowOff>154940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169545</xdr:rowOff>
    </xdr:from>
    <xdr:to>
      <xdr:col>55</xdr:col>
      <xdr:colOff>0</xdr:colOff>
      <xdr:row>96</xdr:row>
      <xdr:rowOff>170180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287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41275</xdr:rowOff>
    </xdr:from>
    <xdr:ext cx="534670" cy="25082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575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18415</xdr:rowOff>
    </xdr:from>
    <xdr:to>
      <xdr:col>55</xdr:col>
      <xdr:colOff>50800</xdr:colOff>
      <xdr:row>95</xdr:row>
      <xdr:rowOff>120650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170180</xdr:rowOff>
    </xdr:from>
    <xdr:to>
      <xdr:col>50</xdr:col>
      <xdr:colOff>114300</xdr:colOff>
      <xdr:row>97</xdr:row>
      <xdr:rowOff>121920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93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138430</xdr:rowOff>
    </xdr:from>
    <xdr:ext cx="52387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0832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121920</xdr:rowOff>
    </xdr:from>
    <xdr:to>
      <xdr:col>45</xdr:col>
      <xdr:colOff>177800</xdr:colOff>
      <xdr:row>98</xdr:row>
      <xdr:rowOff>76200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25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138430</xdr:rowOff>
    </xdr:from>
    <xdr:to>
      <xdr:col>46</xdr:col>
      <xdr:colOff>38100</xdr:colOff>
      <xdr:row>97</xdr:row>
      <xdr:rowOff>68580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85090</xdr:rowOff>
    </xdr:from>
    <xdr:ext cx="52387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372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21590</xdr:rowOff>
    </xdr:from>
    <xdr:to>
      <xdr:col>41</xdr:col>
      <xdr:colOff>50800</xdr:colOff>
      <xdr:row>98</xdr:row>
      <xdr:rowOff>76200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236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165100</xdr:rowOff>
    </xdr:from>
    <xdr:to>
      <xdr:col>41</xdr:col>
      <xdr:colOff>101600</xdr:colOff>
      <xdr:row>97</xdr:row>
      <xdr:rowOff>95250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111760</xdr:rowOff>
    </xdr:from>
    <xdr:ext cx="523875" cy="24892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3995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171450</xdr:rowOff>
    </xdr:from>
    <xdr:to>
      <xdr:col>36</xdr:col>
      <xdr:colOff>165100</xdr:colOff>
      <xdr:row>97</xdr:row>
      <xdr:rowOff>101600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118110</xdr:rowOff>
    </xdr:from>
    <xdr:ext cx="523875"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4058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118745</xdr:rowOff>
    </xdr:from>
    <xdr:to>
      <xdr:col>55</xdr:col>
      <xdr:colOff>50800</xdr:colOff>
      <xdr:row>97</xdr:row>
      <xdr:rowOff>48895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97790</xdr:rowOff>
    </xdr:from>
    <xdr:ext cx="534670" cy="25146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56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119380</xdr:rowOff>
    </xdr:from>
    <xdr:to>
      <xdr:col>50</xdr:col>
      <xdr:colOff>165100</xdr:colOff>
      <xdr:row>97</xdr:row>
      <xdr:rowOff>49530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40640</xdr:rowOff>
    </xdr:from>
    <xdr:ext cx="523875" cy="25146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6712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71120</xdr:rowOff>
    </xdr:from>
    <xdr:to>
      <xdr:col>46</xdr:col>
      <xdr:colOff>38100</xdr:colOff>
      <xdr:row>98</xdr:row>
      <xdr:rowOff>1270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163830</xdr:rowOff>
    </xdr:from>
    <xdr:ext cx="52387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7944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25400</xdr:rowOff>
    </xdr:from>
    <xdr:to>
      <xdr:col>41</xdr:col>
      <xdr:colOff>101600</xdr:colOff>
      <xdr:row>98</xdr:row>
      <xdr:rowOff>127000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118110</xdr:rowOff>
    </xdr:from>
    <xdr:ext cx="52387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9202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142240</xdr:rowOff>
    </xdr:from>
    <xdr:to>
      <xdr:col>36</xdr:col>
      <xdr:colOff>165100</xdr:colOff>
      <xdr:row>98</xdr:row>
      <xdr:rowOff>72390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63500</xdr:rowOff>
    </xdr:from>
    <xdr:ext cx="523875" cy="25146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8656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125" cy="24892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37465</xdr:rowOff>
    </xdr:from>
    <xdr:to>
      <xdr:col>85</xdr:col>
      <xdr:colOff>126365</xdr:colOff>
      <xdr:row>39</xdr:row>
      <xdr:rowOff>6985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5241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10795</xdr:rowOff>
    </xdr:from>
    <xdr:ext cx="534670" cy="2584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18,316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6985</xdr:rowOff>
    </xdr:from>
    <xdr:to>
      <xdr:col>86</xdr:col>
      <xdr:colOff>25400</xdr:colOff>
      <xdr:row>39</xdr:row>
      <xdr:rowOff>6985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3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155575</xdr:rowOff>
    </xdr:from>
    <xdr:ext cx="534670" cy="25082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276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76,977</a:t>
          </a:r>
          <a:endParaRPr kumimoji="1" lang="ja-JP" altLang="en-US" sz="1000" b="1">
            <a:latin typeface="ＭＳ Ｐゴシック"/>
          </a:endParaRPr>
        </a:p>
      </xdr:txBody>
    </xdr:sp>
    <xdr:clientData/>
  </xdr:oneCellAnchor>
  <xdr:twoCellAnchor>
    <xdr:from>
      <xdr:col>85</xdr:col>
      <xdr:colOff>38100</xdr:colOff>
      <xdr:row>31</xdr:row>
      <xdr:rowOff>37465</xdr:rowOff>
    </xdr:from>
    <xdr:to>
      <xdr:col>86</xdr:col>
      <xdr:colOff>25400</xdr:colOff>
      <xdr:row>31</xdr:row>
      <xdr:rowOff>37465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68580</xdr:rowOff>
    </xdr:from>
    <xdr:to>
      <xdr:col>85</xdr:col>
      <xdr:colOff>127000</xdr:colOff>
      <xdr:row>37</xdr:row>
      <xdr:rowOff>94615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122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124460</xdr:rowOff>
    </xdr:from>
    <xdr:ext cx="534670" cy="259080"/>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25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94615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4369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161925</xdr:rowOff>
    </xdr:from>
    <xdr:to>
      <xdr:col>81</xdr:col>
      <xdr:colOff>101600</xdr:colOff>
      <xdr:row>36</xdr:row>
      <xdr:rowOff>92075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109220</xdr:rowOff>
    </xdr:from>
    <xdr:ext cx="523875" cy="25146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3965" y="59385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45085</xdr:rowOff>
    </xdr:from>
    <xdr:to>
      <xdr:col>76</xdr:col>
      <xdr:colOff>114300</xdr:colOff>
      <xdr:row>37</xdr:row>
      <xdr:rowOff>93345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217285"/>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133985</xdr:rowOff>
    </xdr:from>
    <xdr:ext cx="523875" cy="24955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4965" y="61347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45085</xdr:rowOff>
    </xdr:from>
    <xdr:to>
      <xdr:col>71</xdr:col>
      <xdr:colOff>177800</xdr:colOff>
      <xdr:row>37</xdr:row>
      <xdr:rowOff>146685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217285"/>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6985</xdr:rowOff>
    </xdr:from>
    <xdr:to>
      <xdr:col>72</xdr:col>
      <xdr:colOff>38100</xdr:colOff>
      <xdr:row>37</xdr:row>
      <xdr:rowOff>109220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99695</xdr:rowOff>
    </xdr:from>
    <xdr:ext cx="523875" cy="24955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5965" y="64433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9525</xdr:rowOff>
    </xdr:from>
    <xdr:to>
      <xdr:col>67</xdr:col>
      <xdr:colOff>101600</xdr:colOff>
      <xdr:row>37</xdr:row>
      <xdr:rowOff>111125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127635</xdr:rowOff>
    </xdr:from>
    <xdr:ext cx="523875"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6965" y="61283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167640</xdr:rowOff>
    </xdr:from>
    <xdr:ext cx="534670" cy="250190"/>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398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43815</xdr:rowOff>
    </xdr:from>
    <xdr:to>
      <xdr:col>81</xdr:col>
      <xdr:colOff>101600</xdr:colOff>
      <xdr:row>37</xdr:row>
      <xdr:rowOff>145415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136525</xdr:rowOff>
    </xdr:from>
    <xdr:ext cx="523875"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6480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42545</xdr:rowOff>
    </xdr:from>
    <xdr:to>
      <xdr:col>76</xdr:col>
      <xdr:colOff>165100</xdr:colOff>
      <xdr:row>37</xdr:row>
      <xdr:rowOff>144145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135255</xdr:rowOff>
    </xdr:from>
    <xdr:ext cx="523875" cy="24828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4789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166370</xdr:rowOff>
    </xdr:from>
    <xdr:to>
      <xdr:col>72</xdr:col>
      <xdr:colOff>38100</xdr:colOff>
      <xdr:row>36</xdr:row>
      <xdr:rowOff>95885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112395</xdr:rowOff>
    </xdr:from>
    <xdr:ext cx="523875" cy="24828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5965" y="59416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95885</xdr:rowOff>
    </xdr:from>
    <xdr:to>
      <xdr:col>67</xdr:col>
      <xdr:colOff>101600</xdr:colOff>
      <xdr:row>38</xdr:row>
      <xdr:rowOff>26035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17780</xdr:rowOff>
    </xdr:from>
    <xdr:ext cx="523875" cy="25146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6965" y="65328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38125" cy="24892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4835" cy="24892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4835" cy="24892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4835" cy="24892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835" cy="24892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99060</xdr:rowOff>
    </xdr:from>
    <xdr:to>
      <xdr:col>85</xdr:col>
      <xdr:colOff>126365</xdr:colOff>
      <xdr:row>57</xdr:row>
      <xdr:rowOff>125730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43010"/>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129540</xdr:rowOff>
    </xdr:from>
    <xdr:ext cx="534670" cy="259080"/>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40,574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89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45720</xdr:rowOff>
    </xdr:from>
    <xdr:ext cx="598805" cy="259080"/>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271,400</a:t>
          </a:r>
          <a:endParaRPr kumimoji="1" lang="ja-JP" altLang="en-US" sz="1000" b="1">
            <a:latin typeface="ＭＳ Ｐゴシック"/>
          </a:endParaRPr>
        </a:p>
      </xdr:txBody>
    </xdr:sp>
    <xdr:clientData/>
  </xdr:oneCellAnchor>
  <xdr:twoCellAnchor>
    <xdr:from>
      <xdr:col>85</xdr:col>
      <xdr:colOff>38100</xdr:colOff>
      <xdr:row>51</xdr:row>
      <xdr:rowOff>99060</xdr:rowOff>
    </xdr:from>
    <xdr:to>
      <xdr:col>86</xdr:col>
      <xdr:colOff>25400</xdr:colOff>
      <xdr:row>51</xdr:row>
      <xdr:rowOff>99060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4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166370</xdr:rowOff>
    </xdr:from>
    <xdr:to>
      <xdr:col>85</xdr:col>
      <xdr:colOff>127000</xdr:colOff>
      <xdr:row>57</xdr:row>
      <xdr:rowOff>79375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76757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99060</xdr:rowOff>
    </xdr:from>
    <xdr:ext cx="534670" cy="250190"/>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2881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76200</xdr:rowOff>
    </xdr:from>
    <xdr:to>
      <xdr:col>85</xdr:col>
      <xdr:colOff>177800</xdr:colOff>
      <xdr:row>57</xdr:row>
      <xdr:rowOff>6350</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166370</xdr:rowOff>
    </xdr:from>
    <xdr:to>
      <xdr:col>81</xdr:col>
      <xdr:colOff>50800</xdr:colOff>
      <xdr:row>57</xdr:row>
      <xdr:rowOff>55245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675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71755</xdr:rowOff>
    </xdr:from>
    <xdr:to>
      <xdr:col>81</xdr:col>
      <xdr:colOff>101600</xdr:colOff>
      <xdr:row>57</xdr:row>
      <xdr:rowOff>1905</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18415</xdr:rowOff>
    </xdr:from>
    <xdr:ext cx="523875" cy="25082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3965" y="944816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47625</xdr:rowOff>
    </xdr:from>
    <xdr:to>
      <xdr:col>76</xdr:col>
      <xdr:colOff>114300</xdr:colOff>
      <xdr:row>57</xdr:row>
      <xdr:rowOff>55245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202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93980</xdr:rowOff>
    </xdr:from>
    <xdr:to>
      <xdr:col>76</xdr:col>
      <xdr:colOff>165100</xdr:colOff>
      <xdr:row>57</xdr:row>
      <xdr:rowOff>24130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40640</xdr:rowOff>
    </xdr:from>
    <xdr:ext cx="523875" cy="25146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4965" y="94703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161925</xdr:rowOff>
    </xdr:from>
    <xdr:to>
      <xdr:col>71</xdr:col>
      <xdr:colOff>177800</xdr:colOff>
      <xdr:row>57</xdr:row>
      <xdr:rowOff>47625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7631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119380</xdr:rowOff>
    </xdr:from>
    <xdr:to>
      <xdr:col>72</xdr:col>
      <xdr:colOff>38100</xdr:colOff>
      <xdr:row>57</xdr:row>
      <xdr:rowOff>49530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66040</xdr:rowOff>
    </xdr:from>
    <xdr:ext cx="523875" cy="24892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5965" y="94957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140335</xdr:rowOff>
    </xdr:from>
    <xdr:to>
      <xdr:col>67</xdr:col>
      <xdr:colOff>101600</xdr:colOff>
      <xdr:row>57</xdr:row>
      <xdr:rowOff>70485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61595</xdr:rowOff>
    </xdr:from>
    <xdr:ext cx="52387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6965" y="98342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29210</xdr:rowOff>
    </xdr:from>
    <xdr:to>
      <xdr:col>85</xdr:col>
      <xdr:colOff>177800</xdr:colOff>
      <xdr:row>57</xdr:row>
      <xdr:rowOff>130175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114935</xdr:rowOff>
    </xdr:from>
    <xdr:ext cx="534670" cy="259080"/>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16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114935</xdr:rowOff>
    </xdr:from>
    <xdr:to>
      <xdr:col>81</xdr:col>
      <xdr:colOff>101600</xdr:colOff>
      <xdr:row>57</xdr:row>
      <xdr:rowOff>45085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36195</xdr:rowOff>
    </xdr:from>
    <xdr:ext cx="52387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8088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4445</xdr:rowOff>
    </xdr:from>
    <xdr:to>
      <xdr:col>76</xdr:col>
      <xdr:colOff>165100</xdr:colOff>
      <xdr:row>57</xdr:row>
      <xdr:rowOff>106045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97790</xdr:rowOff>
    </xdr:from>
    <xdr:ext cx="523875" cy="25146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8704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168275</xdr:rowOff>
    </xdr:from>
    <xdr:to>
      <xdr:col>72</xdr:col>
      <xdr:colOff>38100</xdr:colOff>
      <xdr:row>57</xdr:row>
      <xdr:rowOff>98425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89535</xdr:rowOff>
    </xdr:from>
    <xdr:ext cx="523875" cy="24828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8621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111125</xdr:rowOff>
    </xdr:from>
    <xdr:to>
      <xdr:col>67</xdr:col>
      <xdr:colOff>101600</xdr:colOff>
      <xdr:row>57</xdr:row>
      <xdr:rowOff>41275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57785</xdr:rowOff>
    </xdr:from>
    <xdr:ext cx="52387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487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8125" cy="24892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4835" cy="24892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37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4835" cy="24892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370" y="12456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4835" cy="24892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370" y="11998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87630</xdr:rowOff>
    </xdr:from>
    <xdr:to>
      <xdr:col>85</xdr:col>
      <xdr:colOff>126365</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164465</xdr:rowOff>
    </xdr:from>
    <xdr:ext cx="249555" cy="259080"/>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34290</xdr:rowOff>
    </xdr:from>
    <xdr:ext cx="598805" cy="259080"/>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547,783</a:t>
          </a:r>
          <a:endParaRPr kumimoji="1" lang="ja-JP" altLang="en-US" sz="1000" b="1">
            <a:latin typeface="ＭＳ Ｐゴシック"/>
          </a:endParaRPr>
        </a:p>
      </xdr:txBody>
    </xdr:sp>
    <xdr:clientData/>
  </xdr:oneCellAnchor>
  <xdr:twoCellAnchor>
    <xdr:from>
      <xdr:col>85</xdr:col>
      <xdr:colOff>38100</xdr:colOff>
      <xdr:row>71</xdr:row>
      <xdr:rowOff>87630</xdr:rowOff>
    </xdr:from>
    <xdr:to>
      <xdr:col>86</xdr:col>
      <xdr:colOff>25400</xdr:colOff>
      <xdr:row>71</xdr:row>
      <xdr:rowOff>87630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73025</xdr:rowOff>
    </xdr:from>
    <xdr:to>
      <xdr:col>85</xdr:col>
      <xdr:colOff>127000</xdr:colOff>
      <xdr:row>78</xdr:row>
      <xdr:rowOff>76835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4461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37465</xdr:rowOff>
    </xdr:from>
    <xdr:ext cx="534670" cy="259080"/>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410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59055</xdr:rowOff>
    </xdr:from>
    <xdr:to>
      <xdr:col>85</xdr:col>
      <xdr:colOff>177800</xdr:colOff>
      <xdr:row>78</xdr:row>
      <xdr:rowOff>160655</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73025</xdr:rowOff>
    </xdr:from>
    <xdr:to>
      <xdr:col>81</xdr:col>
      <xdr:colOff>50800</xdr:colOff>
      <xdr:row>78</xdr:row>
      <xdr:rowOff>95250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461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57150</xdr:rowOff>
    </xdr:from>
    <xdr:to>
      <xdr:col>81</xdr:col>
      <xdr:colOff>101600</xdr:colOff>
      <xdr:row>78</xdr:row>
      <xdr:rowOff>158750</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149860</xdr:rowOff>
    </xdr:from>
    <xdr:ext cx="52387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3965" y="13522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90805</xdr:rowOff>
    </xdr:from>
    <xdr:to>
      <xdr:col>76</xdr:col>
      <xdr:colOff>114300</xdr:colOff>
      <xdr:row>78</xdr:row>
      <xdr:rowOff>95250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463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59055</xdr:rowOff>
    </xdr:from>
    <xdr:to>
      <xdr:col>76</xdr:col>
      <xdr:colOff>165100</xdr:colOff>
      <xdr:row>78</xdr:row>
      <xdr:rowOff>160655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151765</xdr:rowOff>
    </xdr:from>
    <xdr:ext cx="52387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4965" y="13524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90805</xdr:rowOff>
    </xdr:from>
    <xdr:to>
      <xdr:col>71</xdr:col>
      <xdr:colOff>177800</xdr:colOff>
      <xdr:row>78</xdr:row>
      <xdr:rowOff>133985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4639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57785</xdr:rowOff>
    </xdr:from>
    <xdr:to>
      <xdr:col>72</xdr:col>
      <xdr:colOff>38100</xdr:colOff>
      <xdr:row>78</xdr:row>
      <xdr:rowOff>159385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150495</xdr:rowOff>
    </xdr:from>
    <xdr:ext cx="52387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35965" y="135235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71755</xdr:rowOff>
    </xdr:from>
    <xdr:to>
      <xdr:col>67</xdr:col>
      <xdr:colOff>101600</xdr:colOff>
      <xdr:row>79</xdr:row>
      <xdr:rowOff>1905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18415</xdr:rowOff>
    </xdr:from>
    <xdr:ext cx="459105" cy="25082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350" y="1322006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26035</xdr:rowOff>
    </xdr:from>
    <xdr:to>
      <xdr:col>85</xdr:col>
      <xdr:colOff>177800</xdr:colOff>
      <xdr:row>78</xdr:row>
      <xdr:rowOff>127635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156845</xdr:rowOff>
    </xdr:from>
    <xdr:ext cx="534670" cy="24955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1870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22225</xdr:rowOff>
    </xdr:from>
    <xdr:to>
      <xdr:col>81</xdr:col>
      <xdr:colOff>101600</xdr:colOff>
      <xdr:row>78</xdr:row>
      <xdr:rowOff>123825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140335</xdr:rowOff>
    </xdr:from>
    <xdr:ext cx="52387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3965" y="131705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44450</xdr:rowOff>
    </xdr:from>
    <xdr:to>
      <xdr:col>76</xdr:col>
      <xdr:colOff>165100</xdr:colOff>
      <xdr:row>78</xdr:row>
      <xdr:rowOff>146050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162560</xdr:rowOff>
    </xdr:from>
    <xdr:ext cx="523875"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4965" y="13192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40640</xdr:rowOff>
    </xdr:from>
    <xdr:to>
      <xdr:col>72</xdr:col>
      <xdr:colOff>38100</xdr:colOff>
      <xdr:row>78</xdr:row>
      <xdr:rowOff>141605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158115</xdr:rowOff>
    </xdr:from>
    <xdr:ext cx="523875" cy="24828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5965" y="131883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83185</xdr:rowOff>
    </xdr:from>
    <xdr:to>
      <xdr:col>67</xdr:col>
      <xdr:colOff>101600</xdr:colOff>
      <xdr:row>79</xdr:row>
      <xdr:rowOff>13335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4445</xdr:rowOff>
    </xdr:from>
    <xdr:ext cx="45910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5489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8125" cy="24892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197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483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83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139065</xdr:rowOff>
    </xdr:from>
    <xdr:to>
      <xdr:col>85</xdr:col>
      <xdr:colOff>126365</xdr:colOff>
      <xdr:row>99</xdr:row>
      <xdr:rowOff>91440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398115"/>
          <a:ext cx="1270" cy="1666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95250</xdr:rowOff>
    </xdr:from>
    <xdr:ext cx="534670" cy="259080"/>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91440</xdr:rowOff>
    </xdr:from>
    <xdr:to>
      <xdr:col>86</xdr:col>
      <xdr:colOff>25400</xdr:colOff>
      <xdr:row>99</xdr:row>
      <xdr:rowOff>91440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1460"/>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173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157,526</a:t>
          </a:r>
          <a:endParaRPr kumimoji="1" lang="ja-JP" altLang="en-US" sz="1000" b="1">
            <a:latin typeface="ＭＳ Ｐゴシック"/>
          </a:endParaRPr>
        </a:p>
      </xdr:txBody>
    </xdr:sp>
    <xdr:clientData/>
  </xdr:oneCellAnchor>
  <xdr:twoCellAnchor>
    <xdr:from>
      <xdr:col>85</xdr:col>
      <xdr:colOff>38100</xdr:colOff>
      <xdr:row>89</xdr:row>
      <xdr:rowOff>139065</xdr:rowOff>
    </xdr:from>
    <xdr:to>
      <xdr:col>86</xdr:col>
      <xdr:colOff>25400</xdr:colOff>
      <xdr:row>89</xdr:row>
      <xdr:rowOff>139065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60325</xdr:rowOff>
    </xdr:from>
    <xdr:to>
      <xdr:col>85</xdr:col>
      <xdr:colOff>127000</xdr:colOff>
      <xdr:row>92</xdr:row>
      <xdr:rowOff>80645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58337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154940</xdr:rowOff>
    </xdr:from>
    <xdr:ext cx="534670" cy="251460"/>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712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5080</xdr:rowOff>
    </xdr:from>
    <xdr:to>
      <xdr:col>85</xdr:col>
      <xdr:colOff>177800</xdr:colOff>
      <xdr:row>95</xdr:row>
      <xdr:rowOff>106680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80645</xdr:rowOff>
    </xdr:from>
    <xdr:to>
      <xdr:col>81</xdr:col>
      <xdr:colOff>50800</xdr:colOff>
      <xdr:row>92</xdr:row>
      <xdr:rowOff>113665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58540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37465</xdr:rowOff>
    </xdr:from>
    <xdr:to>
      <xdr:col>81</xdr:col>
      <xdr:colOff>101600</xdr:colOff>
      <xdr:row>95</xdr:row>
      <xdr:rowOff>139065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2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130175</xdr:rowOff>
    </xdr:from>
    <xdr:ext cx="52387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3965" y="16417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113665</xdr:rowOff>
    </xdr:from>
    <xdr:to>
      <xdr:col>76</xdr:col>
      <xdr:colOff>114300</xdr:colOff>
      <xdr:row>92</xdr:row>
      <xdr:rowOff>161290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58870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110490</xdr:rowOff>
    </xdr:from>
    <xdr:to>
      <xdr:col>76</xdr:col>
      <xdr:colOff>165100</xdr:colOff>
      <xdr:row>96</xdr:row>
      <xdr:rowOff>40640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31750</xdr:rowOff>
    </xdr:from>
    <xdr:ext cx="523875" cy="24892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4965" y="164909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127000</xdr:rowOff>
    </xdr:from>
    <xdr:to>
      <xdr:col>71</xdr:col>
      <xdr:colOff>177800</xdr:colOff>
      <xdr:row>92</xdr:row>
      <xdr:rowOff>161290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5900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135255</xdr:rowOff>
    </xdr:from>
    <xdr:to>
      <xdr:col>72</xdr:col>
      <xdr:colOff>38100</xdr:colOff>
      <xdr:row>96</xdr:row>
      <xdr:rowOff>65405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56515</xdr:rowOff>
    </xdr:from>
    <xdr:ext cx="52387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5965" y="165157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99060</xdr:rowOff>
    </xdr:from>
    <xdr:to>
      <xdr:col>67</xdr:col>
      <xdr:colOff>101600</xdr:colOff>
      <xdr:row>96</xdr:row>
      <xdr:rowOff>29210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20320</xdr:rowOff>
    </xdr:from>
    <xdr:ext cx="523875" cy="24892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6965" y="164795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92</xdr:row>
      <xdr:rowOff>9525</xdr:rowOff>
    </xdr:from>
    <xdr:to>
      <xdr:col>85</xdr:col>
      <xdr:colOff>177800</xdr:colOff>
      <xdr:row>92</xdr:row>
      <xdr:rowOff>111125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7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32385</xdr:rowOff>
    </xdr:from>
    <xdr:ext cx="598805" cy="24828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6343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123,232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29845</xdr:rowOff>
    </xdr:from>
    <xdr:to>
      <xdr:col>81</xdr:col>
      <xdr:colOff>101600</xdr:colOff>
      <xdr:row>92</xdr:row>
      <xdr:rowOff>132080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5803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90</xdr:row>
      <xdr:rowOff>147955</xdr:rowOff>
    </xdr:from>
    <xdr:ext cx="588010" cy="2584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580" y="1557845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63500</xdr:rowOff>
    </xdr:from>
    <xdr:to>
      <xdr:col>76</xdr:col>
      <xdr:colOff>165100</xdr:colOff>
      <xdr:row>92</xdr:row>
      <xdr:rowOff>164465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5836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91</xdr:row>
      <xdr:rowOff>9525</xdr:rowOff>
    </xdr:from>
    <xdr:ext cx="588010" cy="24828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580" y="1561147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110490</xdr:rowOff>
    </xdr:from>
    <xdr:to>
      <xdr:col>72</xdr:col>
      <xdr:colOff>38100</xdr:colOff>
      <xdr:row>93</xdr:row>
      <xdr:rowOff>40640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91</xdr:row>
      <xdr:rowOff>57150</xdr:rowOff>
    </xdr:from>
    <xdr:ext cx="58801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580" y="1565910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76200</xdr:rowOff>
    </xdr:from>
    <xdr:to>
      <xdr:col>67</xdr:col>
      <xdr:colOff>101600</xdr:colOff>
      <xdr:row>93</xdr:row>
      <xdr:rowOff>6350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58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91</xdr:row>
      <xdr:rowOff>22860</xdr:rowOff>
    </xdr:from>
    <xdr:ext cx="58801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580" y="156248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812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6639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810" y="6207760"/>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6565" cy="24892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656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656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6565" cy="24892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148590</xdr:rowOff>
    </xdr:from>
    <xdr:to>
      <xdr:col>116</xdr:col>
      <xdr:colOff>62865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95250</xdr:rowOff>
    </xdr:from>
    <xdr:ext cx="469900" cy="25908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1,663</a:t>
          </a:r>
          <a:endParaRPr kumimoji="1" lang="ja-JP" altLang="en-US" sz="1000" b="1">
            <a:latin typeface="ＭＳ Ｐゴシック"/>
          </a:endParaRPr>
        </a:p>
      </xdr:txBody>
    </xdr:sp>
    <xdr:clientData/>
  </xdr:oneCellAnchor>
  <xdr:twoCellAnchor>
    <xdr:from>
      <xdr:col>115</xdr:col>
      <xdr:colOff>165100</xdr:colOff>
      <xdr:row>31</xdr:row>
      <xdr:rowOff>148590</xdr:rowOff>
    </xdr:from>
    <xdr:to>
      <xdr:col>116</xdr:col>
      <xdr:colOff>152400</xdr:colOff>
      <xdr:row>31</xdr:row>
      <xdr:rowOff>148590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83185</xdr:rowOff>
    </xdr:from>
    <xdr:to>
      <xdr:col>116</xdr:col>
      <xdr:colOff>63500</xdr:colOff>
      <xdr:row>37</xdr:row>
      <xdr:rowOff>15240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6083935"/>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78105</xdr:rowOff>
    </xdr:from>
    <xdr:ext cx="313690" cy="24828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9320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99695</xdr:rowOff>
    </xdr:from>
    <xdr:to>
      <xdr:col>116</xdr:col>
      <xdr:colOff>114300</xdr:colOff>
      <xdr:row>39</xdr:row>
      <xdr:rowOff>29845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xdr:rowOff>
    </xdr:from>
    <xdr:to>
      <xdr:col>111</xdr:col>
      <xdr:colOff>177800</xdr:colOff>
      <xdr:row>38</xdr:row>
      <xdr:rowOff>144145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635889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132080</xdr:rowOff>
    </xdr:from>
    <xdr:to>
      <xdr:col>112</xdr:col>
      <xdr:colOff>38100</xdr:colOff>
      <xdr:row>39</xdr:row>
      <xdr:rowOff>62230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53340</xdr:rowOff>
    </xdr:from>
    <xdr:ext cx="313690" cy="25019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455" y="673989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19050</xdr:rowOff>
    </xdr:from>
    <xdr:to>
      <xdr:col>107</xdr:col>
      <xdr:colOff>50800</xdr:colOff>
      <xdr:row>38</xdr:row>
      <xdr:rowOff>144145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53415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161925</xdr:rowOff>
    </xdr:from>
    <xdr:to>
      <xdr:col>107</xdr:col>
      <xdr:colOff>101600</xdr:colOff>
      <xdr:row>39</xdr:row>
      <xdr:rowOff>92075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83185</xdr:rowOff>
    </xdr:from>
    <xdr:ext cx="23876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840" y="6769735"/>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106680</xdr:rowOff>
    </xdr:from>
    <xdr:to>
      <xdr:col>102</xdr:col>
      <xdr:colOff>114300</xdr:colOff>
      <xdr:row>38</xdr:row>
      <xdr:rowOff>19050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45033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78105</xdr:rowOff>
    </xdr:from>
    <xdr:ext cx="313690" cy="24828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455" y="676465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62230</xdr:rowOff>
    </xdr:from>
    <xdr:ext cx="31369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99455" y="67487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32385</xdr:rowOff>
    </xdr:from>
    <xdr:to>
      <xdr:col>116</xdr:col>
      <xdr:colOff>114300</xdr:colOff>
      <xdr:row>35</xdr:row>
      <xdr:rowOff>133985</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55245</xdr:rowOff>
    </xdr:from>
    <xdr:ext cx="378460" cy="24828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58845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135890</xdr:rowOff>
    </xdr:from>
    <xdr:to>
      <xdr:col>112</xdr:col>
      <xdr:colOff>38100</xdr:colOff>
      <xdr:row>37</xdr:row>
      <xdr:rowOff>66040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82550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70" y="6083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93345</xdr:rowOff>
    </xdr:from>
    <xdr:to>
      <xdr:col>107</xdr:col>
      <xdr:colOff>101600</xdr:colOff>
      <xdr:row>39</xdr:row>
      <xdr:rowOff>23495</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40640</xdr:rowOff>
    </xdr:from>
    <xdr:ext cx="313690" cy="25146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455" y="638429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139700</xdr:rowOff>
    </xdr:from>
    <xdr:to>
      <xdr:col>102</xdr:col>
      <xdr:colOff>165100</xdr:colOff>
      <xdr:row>38</xdr:row>
      <xdr:rowOff>69850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86360</xdr:rowOff>
    </xdr:from>
    <xdr:ext cx="378460" cy="25146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70" y="62585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55880</xdr:rowOff>
    </xdr:from>
    <xdr:to>
      <xdr:col>98</xdr:col>
      <xdr:colOff>38100</xdr:colOff>
      <xdr:row>37</xdr:row>
      <xdr:rowOff>157480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2540</xdr:rowOff>
    </xdr:from>
    <xdr:ext cx="37846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70" y="6174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125" cy="24892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125" cy="24892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876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76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76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876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76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総務費は、特別定額給付金事業皆減により前年度より大幅な減となった。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民生費について、平成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年度から福祉事務所設置市町村となったことによる扶助費（生活保護等）の影響で類似団体平均を大きく上回っている。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諸支出金については一般会計から渡船事業特別会計への繰出金が増えたことにより大幅な増となった。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公債費については前年度より増となっているが、大型事業完了等により減少傾向にある。しかしながら類似団体平均と比べると大幅に上回っている。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財政調整基金は、実質収支の黒字に伴う積立を行うことにより増加し、標準財政規模比が</a:t>
          </a:r>
          <a:r>
            <a:rPr kumimoji="1" lang="en-US" altLang="ja-JP" sz="1400">
              <a:latin typeface="ＭＳ ゴシック"/>
              <a:ea typeface="ＭＳ ゴシック"/>
            </a:rPr>
            <a:t>69.65</a:t>
          </a:r>
          <a:r>
            <a:rPr kumimoji="1" lang="ja-JP" altLang="en-US" sz="1400">
              <a:latin typeface="ＭＳ ゴシック"/>
              <a:ea typeface="ＭＳ ゴシック"/>
            </a:rPr>
            <a:t>％となっている。実質収支比率については形式収支が増額となっているため、6</a:t>
          </a:r>
          <a:r>
            <a:rPr kumimoji="1" lang="en-US" altLang="ja-JP" sz="1400">
              <a:latin typeface="ＭＳ ゴシック"/>
              <a:ea typeface="ＭＳ ゴシック"/>
            </a:rPr>
            <a:t>.53</a:t>
          </a:r>
          <a:r>
            <a:rPr kumimoji="1" lang="ja-JP" altLang="en-US" sz="1400">
              <a:latin typeface="ＭＳ ゴシック"/>
              <a:ea typeface="ＭＳ ゴシック"/>
            </a:rPr>
            <a:t>％増の8</a:t>
          </a:r>
          <a:r>
            <a:rPr kumimoji="1" lang="en-US" altLang="ja-JP" sz="1400">
              <a:latin typeface="ＭＳ ゴシック"/>
              <a:ea typeface="ＭＳ ゴシック"/>
            </a:rPr>
            <a:t>.83</a:t>
          </a:r>
          <a:r>
            <a:rPr kumimoji="1" lang="ja-JP" altLang="en-US" sz="1400">
              <a:latin typeface="ＭＳ ゴシック"/>
              <a:ea typeface="ＭＳ ゴシック"/>
            </a:rPr>
            <a:t>％となっている。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今後は普通交付税の減少を見込み、さらなる事務事業の効率化を図るなど自主財源の確保に努める。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一般会計及び全ての特別会計で赤字は生じていない。</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今後も各会計で適切な財政運営、企業経営を行っていく。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7" t="s">
        <v>139</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2"/>
      <c r="DK1" s="2"/>
      <c r="DL1" s="2"/>
      <c r="DM1" s="2"/>
      <c r="DN1" s="2"/>
      <c r="DO1" s="2"/>
    </row>
    <row r="2" spans="1:119" ht="24" x14ac:dyDescent="0.15">
      <c r="B2" s="3" t="s">
        <v>141</v>
      </c>
      <c r="C2" s="3"/>
      <c r="D2" s="9"/>
    </row>
    <row r="3" spans="1:119" ht="18.75" customHeight="1" x14ac:dyDescent="0.15">
      <c r="A3" s="2"/>
      <c r="B3" s="490" t="s">
        <v>142</v>
      </c>
      <c r="C3" s="491"/>
      <c r="D3" s="491"/>
      <c r="E3" s="492"/>
      <c r="F3" s="492"/>
      <c r="G3" s="492"/>
      <c r="H3" s="492"/>
      <c r="I3" s="492"/>
      <c r="J3" s="492"/>
      <c r="K3" s="492"/>
      <c r="L3" s="492" t="s">
        <v>145</v>
      </c>
      <c r="M3" s="492"/>
      <c r="N3" s="492"/>
      <c r="O3" s="492"/>
      <c r="P3" s="492"/>
      <c r="Q3" s="492"/>
      <c r="R3" s="499"/>
      <c r="S3" s="499"/>
      <c r="T3" s="499"/>
      <c r="U3" s="499"/>
      <c r="V3" s="500"/>
      <c r="W3" s="341" t="s">
        <v>147</v>
      </c>
      <c r="X3" s="342"/>
      <c r="Y3" s="342"/>
      <c r="Z3" s="342"/>
      <c r="AA3" s="342"/>
      <c r="AB3" s="491"/>
      <c r="AC3" s="499" t="s">
        <v>148</v>
      </c>
      <c r="AD3" s="342"/>
      <c r="AE3" s="342"/>
      <c r="AF3" s="342"/>
      <c r="AG3" s="342"/>
      <c r="AH3" s="342"/>
      <c r="AI3" s="342"/>
      <c r="AJ3" s="342"/>
      <c r="AK3" s="342"/>
      <c r="AL3" s="343"/>
      <c r="AM3" s="341" t="s">
        <v>151</v>
      </c>
      <c r="AN3" s="342"/>
      <c r="AO3" s="342"/>
      <c r="AP3" s="342"/>
      <c r="AQ3" s="342"/>
      <c r="AR3" s="342"/>
      <c r="AS3" s="342"/>
      <c r="AT3" s="342"/>
      <c r="AU3" s="342"/>
      <c r="AV3" s="342"/>
      <c r="AW3" s="342"/>
      <c r="AX3" s="343"/>
      <c r="AY3" s="338" t="s">
        <v>12</v>
      </c>
      <c r="AZ3" s="339"/>
      <c r="BA3" s="339"/>
      <c r="BB3" s="339"/>
      <c r="BC3" s="339"/>
      <c r="BD3" s="339"/>
      <c r="BE3" s="339"/>
      <c r="BF3" s="339"/>
      <c r="BG3" s="339"/>
      <c r="BH3" s="339"/>
      <c r="BI3" s="339"/>
      <c r="BJ3" s="339"/>
      <c r="BK3" s="339"/>
      <c r="BL3" s="339"/>
      <c r="BM3" s="340"/>
      <c r="BN3" s="341" t="s">
        <v>156</v>
      </c>
      <c r="BO3" s="342"/>
      <c r="BP3" s="342"/>
      <c r="BQ3" s="342"/>
      <c r="BR3" s="342"/>
      <c r="BS3" s="342"/>
      <c r="BT3" s="342"/>
      <c r="BU3" s="343"/>
      <c r="BV3" s="341" t="s">
        <v>8</v>
      </c>
      <c r="BW3" s="342"/>
      <c r="BX3" s="342"/>
      <c r="BY3" s="342"/>
      <c r="BZ3" s="342"/>
      <c r="CA3" s="342"/>
      <c r="CB3" s="342"/>
      <c r="CC3" s="343"/>
      <c r="CD3" s="338" t="s">
        <v>12</v>
      </c>
      <c r="CE3" s="339"/>
      <c r="CF3" s="339"/>
      <c r="CG3" s="339"/>
      <c r="CH3" s="339"/>
      <c r="CI3" s="339"/>
      <c r="CJ3" s="339"/>
      <c r="CK3" s="339"/>
      <c r="CL3" s="339"/>
      <c r="CM3" s="339"/>
      <c r="CN3" s="339"/>
      <c r="CO3" s="339"/>
      <c r="CP3" s="339"/>
      <c r="CQ3" s="339"/>
      <c r="CR3" s="339"/>
      <c r="CS3" s="340"/>
      <c r="CT3" s="341" t="s">
        <v>157</v>
      </c>
      <c r="CU3" s="342"/>
      <c r="CV3" s="342"/>
      <c r="CW3" s="342"/>
      <c r="CX3" s="342"/>
      <c r="CY3" s="342"/>
      <c r="CZ3" s="342"/>
      <c r="DA3" s="343"/>
      <c r="DB3" s="341" t="s">
        <v>159</v>
      </c>
      <c r="DC3" s="342"/>
      <c r="DD3" s="342"/>
      <c r="DE3" s="342"/>
      <c r="DF3" s="342"/>
      <c r="DG3" s="342"/>
      <c r="DH3" s="342"/>
      <c r="DI3" s="343"/>
    </row>
    <row r="4" spans="1:119" ht="18.75" customHeight="1" x14ac:dyDescent="0.15">
      <c r="A4" s="2"/>
      <c r="B4" s="493"/>
      <c r="C4" s="494"/>
      <c r="D4" s="494"/>
      <c r="E4" s="495"/>
      <c r="F4" s="495"/>
      <c r="G4" s="495"/>
      <c r="H4" s="495"/>
      <c r="I4" s="495"/>
      <c r="J4" s="495"/>
      <c r="K4" s="495"/>
      <c r="L4" s="495"/>
      <c r="M4" s="495"/>
      <c r="N4" s="495"/>
      <c r="O4" s="495"/>
      <c r="P4" s="495"/>
      <c r="Q4" s="495"/>
      <c r="R4" s="501"/>
      <c r="S4" s="501"/>
      <c r="T4" s="501"/>
      <c r="U4" s="501"/>
      <c r="V4" s="502"/>
      <c r="W4" s="505"/>
      <c r="X4" s="484"/>
      <c r="Y4" s="484"/>
      <c r="Z4" s="484"/>
      <c r="AA4" s="484"/>
      <c r="AB4" s="494"/>
      <c r="AC4" s="501"/>
      <c r="AD4" s="484"/>
      <c r="AE4" s="484"/>
      <c r="AF4" s="484"/>
      <c r="AG4" s="484"/>
      <c r="AH4" s="484"/>
      <c r="AI4" s="484"/>
      <c r="AJ4" s="484"/>
      <c r="AK4" s="484"/>
      <c r="AL4" s="508"/>
      <c r="AM4" s="506"/>
      <c r="AN4" s="507"/>
      <c r="AO4" s="507"/>
      <c r="AP4" s="507"/>
      <c r="AQ4" s="507"/>
      <c r="AR4" s="507"/>
      <c r="AS4" s="507"/>
      <c r="AT4" s="507"/>
      <c r="AU4" s="507"/>
      <c r="AV4" s="507"/>
      <c r="AW4" s="507"/>
      <c r="AX4" s="509"/>
      <c r="AY4" s="344" t="s">
        <v>160</v>
      </c>
      <c r="AZ4" s="345"/>
      <c r="BA4" s="345"/>
      <c r="BB4" s="345"/>
      <c r="BC4" s="345"/>
      <c r="BD4" s="345"/>
      <c r="BE4" s="345"/>
      <c r="BF4" s="345"/>
      <c r="BG4" s="345"/>
      <c r="BH4" s="345"/>
      <c r="BI4" s="345"/>
      <c r="BJ4" s="345"/>
      <c r="BK4" s="345"/>
      <c r="BL4" s="345"/>
      <c r="BM4" s="346"/>
      <c r="BN4" s="347">
        <v>15264930</v>
      </c>
      <c r="BO4" s="348"/>
      <c r="BP4" s="348"/>
      <c r="BQ4" s="348"/>
      <c r="BR4" s="348"/>
      <c r="BS4" s="348"/>
      <c r="BT4" s="348"/>
      <c r="BU4" s="349"/>
      <c r="BV4" s="347">
        <v>16466512</v>
      </c>
      <c r="BW4" s="348"/>
      <c r="BX4" s="348"/>
      <c r="BY4" s="348"/>
      <c r="BZ4" s="348"/>
      <c r="CA4" s="348"/>
      <c r="CB4" s="348"/>
      <c r="CC4" s="349"/>
      <c r="CD4" s="350" t="s">
        <v>162</v>
      </c>
      <c r="CE4" s="351"/>
      <c r="CF4" s="351"/>
      <c r="CG4" s="351"/>
      <c r="CH4" s="351"/>
      <c r="CI4" s="351"/>
      <c r="CJ4" s="351"/>
      <c r="CK4" s="351"/>
      <c r="CL4" s="351"/>
      <c r="CM4" s="351"/>
      <c r="CN4" s="351"/>
      <c r="CO4" s="351"/>
      <c r="CP4" s="351"/>
      <c r="CQ4" s="351"/>
      <c r="CR4" s="351"/>
      <c r="CS4" s="352"/>
      <c r="CT4" s="353">
        <v>8.8000000000000007</v>
      </c>
      <c r="CU4" s="354"/>
      <c r="CV4" s="354"/>
      <c r="CW4" s="354"/>
      <c r="CX4" s="354"/>
      <c r="CY4" s="354"/>
      <c r="CZ4" s="354"/>
      <c r="DA4" s="355"/>
      <c r="DB4" s="353">
        <v>2.2999999999999998</v>
      </c>
      <c r="DC4" s="354"/>
      <c r="DD4" s="354"/>
      <c r="DE4" s="354"/>
      <c r="DF4" s="354"/>
      <c r="DG4" s="354"/>
      <c r="DH4" s="354"/>
      <c r="DI4" s="355"/>
    </row>
    <row r="5" spans="1:119" ht="18.75" customHeight="1" x14ac:dyDescent="0.15">
      <c r="A5" s="2"/>
      <c r="B5" s="496"/>
      <c r="C5" s="497"/>
      <c r="D5" s="497"/>
      <c r="E5" s="498"/>
      <c r="F5" s="498"/>
      <c r="G5" s="498"/>
      <c r="H5" s="498"/>
      <c r="I5" s="498"/>
      <c r="J5" s="498"/>
      <c r="K5" s="498"/>
      <c r="L5" s="498"/>
      <c r="M5" s="498"/>
      <c r="N5" s="498"/>
      <c r="O5" s="498"/>
      <c r="P5" s="498"/>
      <c r="Q5" s="498"/>
      <c r="R5" s="503"/>
      <c r="S5" s="503"/>
      <c r="T5" s="503"/>
      <c r="U5" s="503"/>
      <c r="V5" s="504"/>
      <c r="W5" s="506"/>
      <c r="X5" s="507"/>
      <c r="Y5" s="507"/>
      <c r="Z5" s="507"/>
      <c r="AA5" s="507"/>
      <c r="AB5" s="497"/>
      <c r="AC5" s="503"/>
      <c r="AD5" s="507"/>
      <c r="AE5" s="507"/>
      <c r="AF5" s="507"/>
      <c r="AG5" s="507"/>
      <c r="AH5" s="507"/>
      <c r="AI5" s="507"/>
      <c r="AJ5" s="507"/>
      <c r="AK5" s="507"/>
      <c r="AL5" s="509"/>
      <c r="AM5" s="356" t="s">
        <v>163</v>
      </c>
      <c r="AN5" s="357"/>
      <c r="AO5" s="357"/>
      <c r="AP5" s="357"/>
      <c r="AQ5" s="357"/>
      <c r="AR5" s="357"/>
      <c r="AS5" s="357"/>
      <c r="AT5" s="358"/>
      <c r="AU5" s="359" t="s">
        <v>77</v>
      </c>
      <c r="AV5" s="360"/>
      <c r="AW5" s="360"/>
      <c r="AX5" s="360"/>
      <c r="AY5" s="361" t="s">
        <v>152</v>
      </c>
      <c r="AZ5" s="362"/>
      <c r="BA5" s="362"/>
      <c r="BB5" s="362"/>
      <c r="BC5" s="362"/>
      <c r="BD5" s="362"/>
      <c r="BE5" s="362"/>
      <c r="BF5" s="362"/>
      <c r="BG5" s="362"/>
      <c r="BH5" s="362"/>
      <c r="BI5" s="362"/>
      <c r="BJ5" s="362"/>
      <c r="BK5" s="362"/>
      <c r="BL5" s="362"/>
      <c r="BM5" s="363"/>
      <c r="BN5" s="364">
        <v>14371133</v>
      </c>
      <c r="BO5" s="365"/>
      <c r="BP5" s="365"/>
      <c r="BQ5" s="365"/>
      <c r="BR5" s="365"/>
      <c r="BS5" s="365"/>
      <c r="BT5" s="365"/>
      <c r="BU5" s="366"/>
      <c r="BV5" s="364">
        <v>15967784</v>
      </c>
      <c r="BW5" s="365"/>
      <c r="BX5" s="365"/>
      <c r="BY5" s="365"/>
      <c r="BZ5" s="365"/>
      <c r="CA5" s="365"/>
      <c r="CB5" s="365"/>
      <c r="CC5" s="366"/>
      <c r="CD5" s="367" t="s">
        <v>165</v>
      </c>
      <c r="CE5" s="368"/>
      <c r="CF5" s="368"/>
      <c r="CG5" s="368"/>
      <c r="CH5" s="368"/>
      <c r="CI5" s="368"/>
      <c r="CJ5" s="368"/>
      <c r="CK5" s="368"/>
      <c r="CL5" s="368"/>
      <c r="CM5" s="368"/>
      <c r="CN5" s="368"/>
      <c r="CO5" s="368"/>
      <c r="CP5" s="368"/>
      <c r="CQ5" s="368"/>
      <c r="CR5" s="368"/>
      <c r="CS5" s="369"/>
      <c r="CT5" s="370">
        <v>92.4</v>
      </c>
      <c r="CU5" s="371"/>
      <c r="CV5" s="371"/>
      <c r="CW5" s="371"/>
      <c r="CX5" s="371"/>
      <c r="CY5" s="371"/>
      <c r="CZ5" s="371"/>
      <c r="DA5" s="372"/>
      <c r="DB5" s="370">
        <v>96.3</v>
      </c>
      <c r="DC5" s="371"/>
      <c r="DD5" s="371"/>
      <c r="DE5" s="371"/>
      <c r="DF5" s="371"/>
      <c r="DG5" s="371"/>
      <c r="DH5" s="371"/>
      <c r="DI5" s="372"/>
    </row>
    <row r="6" spans="1:119" ht="18.75" customHeight="1" x14ac:dyDescent="0.15">
      <c r="A6" s="2"/>
      <c r="B6" s="510" t="s">
        <v>166</v>
      </c>
      <c r="C6" s="511"/>
      <c r="D6" s="511"/>
      <c r="E6" s="512"/>
      <c r="F6" s="512"/>
      <c r="G6" s="512"/>
      <c r="H6" s="512"/>
      <c r="I6" s="512"/>
      <c r="J6" s="512"/>
      <c r="K6" s="512"/>
      <c r="L6" s="512" t="s">
        <v>169</v>
      </c>
      <c r="M6" s="512"/>
      <c r="N6" s="512"/>
      <c r="O6" s="512"/>
      <c r="P6" s="512"/>
      <c r="Q6" s="512"/>
      <c r="R6" s="516"/>
      <c r="S6" s="516"/>
      <c r="T6" s="516"/>
      <c r="U6" s="516"/>
      <c r="V6" s="517"/>
      <c r="W6" s="520" t="s">
        <v>172</v>
      </c>
      <c r="X6" s="521"/>
      <c r="Y6" s="521"/>
      <c r="Z6" s="521"/>
      <c r="AA6" s="521"/>
      <c r="AB6" s="511"/>
      <c r="AC6" s="524" t="s">
        <v>173</v>
      </c>
      <c r="AD6" s="525"/>
      <c r="AE6" s="525"/>
      <c r="AF6" s="525"/>
      <c r="AG6" s="525"/>
      <c r="AH6" s="525"/>
      <c r="AI6" s="525"/>
      <c r="AJ6" s="525"/>
      <c r="AK6" s="525"/>
      <c r="AL6" s="526"/>
      <c r="AM6" s="356" t="s">
        <v>81</v>
      </c>
      <c r="AN6" s="357"/>
      <c r="AO6" s="357"/>
      <c r="AP6" s="357"/>
      <c r="AQ6" s="357"/>
      <c r="AR6" s="357"/>
      <c r="AS6" s="357"/>
      <c r="AT6" s="358"/>
      <c r="AU6" s="359" t="s">
        <v>77</v>
      </c>
      <c r="AV6" s="360"/>
      <c r="AW6" s="360"/>
      <c r="AX6" s="360"/>
      <c r="AY6" s="361" t="s">
        <v>177</v>
      </c>
      <c r="AZ6" s="362"/>
      <c r="BA6" s="362"/>
      <c r="BB6" s="362"/>
      <c r="BC6" s="362"/>
      <c r="BD6" s="362"/>
      <c r="BE6" s="362"/>
      <c r="BF6" s="362"/>
      <c r="BG6" s="362"/>
      <c r="BH6" s="362"/>
      <c r="BI6" s="362"/>
      <c r="BJ6" s="362"/>
      <c r="BK6" s="362"/>
      <c r="BL6" s="362"/>
      <c r="BM6" s="363"/>
      <c r="BN6" s="364">
        <v>893797</v>
      </c>
      <c r="BO6" s="365"/>
      <c r="BP6" s="365"/>
      <c r="BQ6" s="365"/>
      <c r="BR6" s="365"/>
      <c r="BS6" s="365"/>
      <c r="BT6" s="365"/>
      <c r="BU6" s="366"/>
      <c r="BV6" s="364">
        <v>498728</v>
      </c>
      <c r="BW6" s="365"/>
      <c r="BX6" s="365"/>
      <c r="BY6" s="365"/>
      <c r="BZ6" s="365"/>
      <c r="CA6" s="365"/>
      <c r="CB6" s="365"/>
      <c r="CC6" s="366"/>
      <c r="CD6" s="367" t="s">
        <v>178</v>
      </c>
      <c r="CE6" s="368"/>
      <c r="CF6" s="368"/>
      <c r="CG6" s="368"/>
      <c r="CH6" s="368"/>
      <c r="CI6" s="368"/>
      <c r="CJ6" s="368"/>
      <c r="CK6" s="368"/>
      <c r="CL6" s="368"/>
      <c r="CM6" s="368"/>
      <c r="CN6" s="368"/>
      <c r="CO6" s="368"/>
      <c r="CP6" s="368"/>
      <c r="CQ6" s="368"/>
      <c r="CR6" s="368"/>
      <c r="CS6" s="369"/>
      <c r="CT6" s="373">
        <v>95.4</v>
      </c>
      <c r="CU6" s="374"/>
      <c r="CV6" s="374"/>
      <c r="CW6" s="374"/>
      <c r="CX6" s="374"/>
      <c r="CY6" s="374"/>
      <c r="CZ6" s="374"/>
      <c r="DA6" s="375"/>
      <c r="DB6" s="373">
        <v>99.1</v>
      </c>
      <c r="DC6" s="374"/>
      <c r="DD6" s="374"/>
      <c r="DE6" s="374"/>
      <c r="DF6" s="374"/>
      <c r="DG6" s="374"/>
      <c r="DH6" s="374"/>
      <c r="DI6" s="375"/>
    </row>
    <row r="7" spans="1:119" ht="18.75" customHeight="1" x14ac:dyDescent="0.15">
      <c r="A7" s="2"/>
      <c r="B7" s="493"/>
      <c r="C7" s="494"/>
      <c r="D7" s="494"/>
      <c r="E7" s="495"/>
      <c r="F7" s="495"/>
      <c r="G7" s="495"/>
      <c r="H7" s="495"/>
      <c r="I7" s="495"/>
      <c r="J7" s="495"/>
      <c r="K7" s="495"/>
      <c r="L7" s="495"/>
      <c r="M7" s="495"/>
      <c r="N7" s="495"/>
      <c r="O7" s="495"/>
      <c r="P7" s="495"/>
      <c r="Q7" s="495"/>
      <c r="R7" s="501"/>
      <c r="S7" s="501"/>
      <c r="T7" s="501"/>
      <c r="U7" s="501"/>
      <c r="V7" s="502"/>
      <c r="W7" s="505"/>
      <c r="X7" s="484"/>
      <c r="Y7" s="484"/>
      <c r="Z7" s="484"/>
      <c r="AA7" s="484"/>
      <c r="AB7" s="494"/>
      <c r="AC7" s="527"/>
      <c r="AD7" s="483"/>
      <c r="AE7" s="483"/>
      <c r="AF7" s="483"/>
      <c r="AG7" s="483"/>
      <c r="AH7" s="483"/>
      <c r="AI7" s="483"/>
      <c r="AJ7" s="483"/>
      <c r="AK7" s="483"/>
      <c r="AL7" s="528"/>
      <c r="AM7" s="356" t="s">
        <v>179</v>
      </c>
      <c r="AN7" s="357"/>
      <c r="AO7" s="357"/>
      <c r="AP7" s="357"/>
      <c r="AQ7" s="357"/>
      <c r="AR7" s="357"/>
      <c r="AS7" s="357"/>
      <c r="AT7" s="358"/>
      <c r="AU7" s="359" t="s">
        <v>77</v>
      </c>
      <c r="AV7" s="360"/>
      <c r="AW7" s="360"/>
      <c r="AX7" s="360"/>
      <c r="AY7" s="361" t="s">
        <v>180</v>
      </c>
      <c r="AZ7" s="362"/>
      <c r="BA7" s="362"/>
      <c r="BB7" s="362"/>
      <c r="BC7" s="362"/>
      <c r="BD7" s="362"/>
      <c r="BE7" s="362"/>
      <c r="BF7" s="362"/>
      <c r="BG7" s="362"/>
      <c r="BH7" s="362"/>
      <c r="BI7" s="362"/>
      <c r="BJ7" s="362"/>
      <c r="BK7" s="362"/>
      <c r="BL7" s="362"/>
      <c r="BM7" s="363"/>
      <c r="BN7" s="364">
        <v>85472</v>
      </c>
      <c r="BO7" s="365"/>
      <c r="BP7" s="365"/>
      <c r="BQ7" s="365"/>
      <c r="BR7" s="365"/>
      <c r="BS7" s="365"/>
      <c r="BT7" s="365"/>
      <c r="BU7" s="366"/>
      <c r="BV7" s="364">
        <v>293675</v>
      </c>
      <c r="BW7" s="365"/>
      <c r="BX7" s="365"/>
      <c r="BY7" s="365"/>
      <c r="BZ7" s="365"/>
      <c r="CA7" s="365"/>
      <c r="CB7" s="365"/>
      <c r="CC7" s="366"/>
      <c r="CD7" s="367" t="s">
        <v>181</v>
      </c>
      <c r="CE7" s="368"/>
      <c r="CF7" s="368"/>
      <c r="CG7" s="368"/>
      <c r="CH7" s="368"/>
      <c r="CI7" s="368"/>
      <c r="CJ7" s="368"/>
      <c r="CK7" s="368"/>
      <c r="CL7" s="368"/>
      <c r="CM7" s="368"/>
      <c r="CN7" s="368"/>
      <c r="CO7" s="368"/>
      <c r="CP7" s="368"/>
      <c r="CQ7" s="368"/>
      <c r="CR7" s="368"/>
      <c r="CS7" s="369"/>
      <c r="CT7" s="364">
        <v>9152843</v>
      </c>
      <c r="CU7" s="365"/>
      <c r="CV7" s="365"/>
      <c r="CW7" s="365"/>
      <c r="CX7" s="365"/>
      <c r="CY7" s="365"/>
      <c r="CZ7" s="365"/>
      <c r="DA7" s="366"/>
      <c r="DB7" s="364">
        <v>8926466</v>
      </c>
      <c r="DC7" s="365"/>
      <c r="DD7" s="365"/>
      <c r="DE7" s="365"/>
      <c r="DF7" s="365"/>
      <c r="DG7" s="365"/>
      <c r="DH7" s="365"/>
      <c r="DI7" s="366"/>
    </row>
    <row r="8" spans="1:119" ht="18.75" customHeight="1" x14ac:dyDescent="0.15">
      <c r="A8" s="2"/>
      <c r="B8" s="513"/>
      <c r="C8" s="514"/>
      <c r="D8" s="514"/>
      <c r="E8" s="515"/>
      <c r="F8" s="515"/>
      <c r="G8" s="515"/>
      <c r="H8" s="515"/>
      <c r="I8" s="515"/>
      <c r="J8" s="515"/>
      <c r="K8" s="515"/>
      <c r="L8" s="515"/>
      <c r="M8" s="515"/>
      <c r="N8" s="515"/>
      <c r="O8" s="515"/>
      <c r="P8" s="515"/>
      <c r="Q8" s="515"/>
      <c r="R8" s="518"/>
      <c r="S8" s="518"/>
      <c r="T8" s="518"/>
      <c r="U8" s="518"/>
      <c r="V8" s="519"/>
      <c r="W8" s="522"/>
      <c r="X8" s="523"/>
      <c r="Y8" s="523"/>
      <c r="Z8" s="523"/>
      <c r="AA8" s="523"/>
      <c r="AB8" s="514"/>
      <c r="AC8" s="529"/>
      <c r="AD8" s="530"/>
      <c r="AE8" s="530"/>
      <c r="AF8" s="530"/>
      <c r="AG8" s="530"/>
      <c r="AH8" s="530"/>
      <c r="AI8" s="530"/>
      <c r="AJ8" s="530"/>
      <c r="AK8" s="530"/>
      <c r="AL8" s="531"/>
      <c r="AM8" s="356" t="s">
        <v>182</v>
      </c>
      <c r="AN8" s="357"/>
      <c r="AO8" s="357"/>
      <c r="AP8" s="357"/>
      <c r="AQ8" s="357"/>
      <c r="AR8" s="357"/>
      <c r="AS8" s="357"/>
      <c r="AT8" s="358"/>
      <c r="AU8" s="359" t="s">
        <v>77</v>
      </c>
      <c r="AV8" s="360"/>
      <c r="AW8" s="360"/>
      <c r="AX8" s="360"/>
      <c r="AY8" s="361" t="s">
        <v>185</v>
      </c>
      <c r="AZ8" s="362"/>
      <c r="BA8" s="362"/>
      <c r="BB8" s="362"/>
      <c r="BC8" s="362"/>
      <c r="BD8" s="362"/>
      <c r="BE8" s="362"/>
      <c r="BF8" s="362"/>
      <c r="BG8" s="362"/>
      <c r="BH8" s="362"/>
      <c r="BI8" s="362"/>
      <c r="BJ8" s="362"/>
      <c r="BK8" s="362"/>
      <c r="BL8" s="362"/>
      <c r="BM8" s="363"/>
      <c r="BN8" s="364">
        <v>808325</v>
      </c>
      <c r="BO8" s="365"/>
      <c r="BP8" s="365"/>
      <c r="BQ8" s="365"/>
      <c r="BR8" s="365"/>
      <c r="BS8" s="365"/>
      <c r="BT8" s="365"/>
      <c r="BU8" s="366"/>
      <c r="BV8" s="364">
        <v>205053</v>
      </c>
      <c r="BW8" s="365"/>
      <c r="BX8" s="365"/>
      <c r="BY8" s="365"/>
      <c r="BZ8" s="365"/>
      <c r="CA8" s="365"/>
      <c r="CB8" s="365"/>
      <c r="CC8" s="366"/>
      <c r="CD8" s="367" t="s">
        <v>186</v>
      </c>
      <c r="CE8" s="368"/>
      <c r="CF8" s="368"/>
      <c r="CG8" s="368"/>
      <c r="CH8" s="368"/>
      <c r="CI8" s="368"/>
      <c r="CJ8" s="368"/>
      <c r="CK8" s="368"/>
      <c r="CL8" s="368"/>
      <c r="CM8" s="368"/>
      <c r="CN8" s="368"/>
      <c r="CO8" s="368"/>
      <c r="CP8" s="368"/>
      <c r="CQ8" s="368"/>
      <c r="CR8" s="368"/>
      <c r="CS8" s="369"/>
      <c r="CT8" s="376">
        <v>0.17</v>
      </c>
      <c r="CU8" s="377"/>
      <c r="CV8" s="377"/>
      <c r="CW8" s="377"/>
      <c r="CX8" s="377"/>
      <c r="CY8" s="377"/>
      <c r="CZ8" s="377"/>
      <c r="DA8" s="378"/>
      <c r="DB8" s="376">
        <v>0.18</v>
      </c>
      <c r="DC8" s="377"/>
      <c r="DD8" s="377"/>
      <c r="DE8" s="377"/>
      <c r="DF8" s="377"/>
      <c r="DG8" s="377"/>
      <c r="DH8" s="377"/>
      <c r="DI8" s="378"/>
    </row>
    <row r="9" spans="1:119" ht="18.75" customHeight="1" x14ac:dyDescent="0.15">
      <c r="A9" s="2"/>
      <c r="B9" s="338" t="s">
        <v>23</v>
      </c>
      <c r="C9" s="339"/>
      <c r="D9" s="339"/>
      <c r="E9" s="339"/>
      <c r="F9" s="339"/>
      <c r="G9" s="339"/>
      <c r="H9" s="339"/>
      <c r="I9" s="339"/>
      <c r="J9" s="339"/>
      <c r="K9" s="436"/>
      <c r="L9" s="389" t="s">
        <v>17</v>
      </c>
      <c r="M9" s="390"/>
      <c r="N9" s="390"/>
      <c r="O9" s="390"/>
      <c r="P9" s="390"/>
      <c r="Q9" s="391"/>
      <c r="R9" s="392">
        <v>14798</v>
      </c>
      <c r="S9" s="393"/>
      <c r="T9" s="393"/>
      <c r="U9" s="393"/>
      <c r="V9" s="394"/>
      <c r="W9" s="341" t="s">
        <v>188</v>
      </c>
      <c r="X9" s="342"/>
      <c r="Y9" s="342"/>
      <c r="Z9" s="342"/>
      <c r="AA9" s="342"/>
      <c r="AB9" s="342"/>
      <c r="AC9" s="342"/>
      <c r="AD9" s="342"/>
      <c r="AE9" s="342"/>
      <c r="AF9" s="342"/>
      <c r="AG9" s="342"/>
      <c r="AH9" s="342"/>
      <c r="AI9" s="342"/>
      <c r="AJ9" s="342"/>
      <c r="AK9" s="342"/>
      <c r="AL9" s="343"/>
      <c r="AM9" s="356" t="s">
        <v>189</v>
      </c>
      <c r="AN9" s="357"/>
      <c r="AO9" s="357"/>
      <c r="AP9" s="357"/>
      <c r="AQ9" s="357"/>
      <c r="AR9" s="357"/>
      <c r="AS9" s="357"/>
      <c r="AT9" s="358"/>
      <c r="AU9" s="359" t="s">
        <v>77</v>
      </c>
      <c r="AV9" s="360"/>
      <c r="AW9" s="360"/>
      <c r="AX9" s="360"/>
      <c r="AY9" s="361" t="s">
        <v>78</v>
      </c>
      <c r="AZ9" s="362"/>
      <c r="BA9" s="362"/>
      <c r="BB9" s="362"/>
      <c r="BC9" s="362"/>
      <c r="BD9" s="362"/>
      <c r="BE9" s="362"/>
      <c r="BF9" s="362"/>
      <c r="BG9" s="362"/>
      <c r="BH9" s="362"/>
      <c r="BI9" s="362"/>
      <c r="BJ9" s="362"/>
      <c r="BK9" s="362"/>
      <c r="BL9" s="362"/>
      <c r="BM9" s="363"/>
      <c r="BN9" s="364">
        <v>603272</v>
      </c>
      <c r="BO9" s="365"/>
      <c r="BP9" s="365"/>
      <c r="BQ9" s="365"/>
      <c r="BR9" s="365"/>
      <c r="BS9" s="365"/>
      <c r="BT9" s="365"/>
      <c r="BU9" s="366"/>
      <c r="BV9" s="364">
        <v>-195859</v>
      </c>
      <c r="BW9" s="365"/>
      <c r="BX9" s="365"/>
      <c r="BY9" s="365"/>
      <c r="BZ9" s="365"/>
      <c r="CA9" s="365"/>
      <c r="CB9" s="365"/>
      <c r="CC9" s="366"/>
      <c r="CD9" s="367" t="s">
        <v>75</v>
      </c>
      <c r="CE9" s="368"/>
      <c r="CF9" s="368"/>
      <c r="CG9" s="368"/>
      <c r="CH9" s="368"/>
      <c r="CI9" s="368"/>
      <c r="CJ9" s="368"/>
      <c r="CK9" s="368"/>
      <c r="CL9" s="368"/>
      <c r="CM9" s="368"/>
      <c r="CN9" s="368"/>
      <c r="CO9" s="368"/>
      <c r="CP9" s="368"/>
      <c r="CQ9" s="368"/>
      <c r="CR9" s="368"/>
      <c r="CS9" s="369"/>
      <c r="CT9" s="370">
        <v>15.7</v>
      </c>
      <c r="CU9" s="371"/>
      <c r="CV9" s="371"/>
      <c r="CW9" s="371"/>
      <c r="CX9" s="371"/>
      <c r="CY9" s="371"/>
      <c r="CZ9" s="371"/>
      <c r="DA9" s="372"/>
      <c r="DB9" s="370">
        <v>15.7</v>
      </c>
      <c r="DC9" s="371"/>
      <c r="DD9" s="371"/>
      <c r="DE9" s="371"/>
      <c r="DF9" s="371"/>
      <c r="DG9" s="371"/>
      <c r="DH9" s="371"/>
      <c r="DI9" s="372"/>
    </row>
    <row r="10" spans="1:119" ht="18.75" customHeight="1" x14ac:dyDescent="0.15">
      <c r="A10" s="2"/>
      <c r="B10" s="338"/>
      <c r="C10" s="339"/>
      <c r="D10" s="339"/>
      <c r="E10" s="339"/>
      <c r="F10" s="339"/>
      <c r="G10" s="339"/>
      <c r="H10" s="339"/>
      <c r="I10" s="339"/>
      <c r="J10" s="339"/>
      <c r="K10" s="436"/>
      <c r="L10" s="379" t="s">
        <v>192</v>
      </c>
      <c r="M10" s="357"/>
      <c r="N10" s="357"/>
      <c r="O10" s="357"/>
      <c r="P10" s="357"/>
      <c r="Q10" s="358"/>
      <c r="R10" s="380">
        <v>17199</v>
      </c>
      <c r="S10" s="381"/>
      <c r="T10" s="381"/>
      <c r="U10" s="381"/>
      <c r="V10" s="382"/>
      <c r="W10" s="505"/>
      <c r="X10" s="484"/>
      <c r="Y10" s="484"/>
      <c r="Z10" s="484"/>
      <c r="AA10" s="484"/>
      <c r="AB10" s="484"/>
      <c r="AC10" s="484"/>
      <c r="AD10" s="484"/>
      <c r="AE10" s="484"/>
      <c r="AF10" s="484"/>
      <c r="AG10" s="484"/>
      <c r="AH10" s="484"/>
      <c r="AI10" s="484"/>
      <c r="AJ10" s="484"/>
      <c r="AK10" s="484"/>
      <c r="AL10" s="508"/>
      <c r="AM10" s="356" t="s">
        <v>193</v>
      </c>
      <c r="AN10" s="357"/>
      <c r="AO10" s="357"/>
      <c r="AP10" s="357"/>
      <c r="AQ10" s="357"/>
      <c r="AR10" s="357"/>
      <c r="AS10" s="357"/>
      <c r="AT10" s="358"/>
      <c r="AU10" s="359" t="s">
        <v>196</v>
      </c>
      <c r="AV10" s="360"/>
      <c r="AW10" s="360"/>
      <c r="AX10" s="360"/>
      <c r="AY10" s="361" t="s">
        <v>197</v>
      </c>
      <c r="AZ10" s="362"/>
      <c r="BA10" s="362"/>
      <c r="BB10" s="362"/>
      <c r="BC10" s="362"/>
      <c r="BD10" s="362"/>
      <c r="BE10" s="362"/>
      <c r="BF10" s="362"/>
      <c r="BG10" s="362"/>
      <c r="BH10" s="362"/>
      <c r="BI10" s="362"/>
      <c r="BJ10" s="362"/>
      <c r="BK10" s="362"/>
      <c r="BL10" s="362"/>
      <c r="BM10" s="363"/>
      <c r="BN10" s="364">
        <v>270850</v>
      </c>
      <c r="BO10" s="365"/>
      <c r="BP10" s="365"/>
      <c r="BQ10" s="365"/>
      <c r="BR10" s="365"/>
      <c r="BS10" s="365"/>
      <c r="BT10" s="365"/>
      <c r="BU10" s="366"/>
      <c r="BV10" s="364">
        <v>203595</v>
      </c>
      <c r="BW10" s="365"/>
      <c r="BX10" s="365"/>
      <c r="BY10" s="365"/>
      <c r="BZ10" s="365"/>
      <c r="CA10" s="365"/>
      <c r="CB10" s="365"/>
      <c r="CC10" s="366"/>
      <c r="CD10" s="21" t="s">
        <v>198</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38"/>
      <c r="C11" s="339"/>
      <c r="D11" s="339"/>
      <c r="E11" s="339"/>
      <c r="F11" s="339"/>
      <c r="G11" s="339"/>
      <c r="H11" s="339"/>
      <c r="I11" s="339"/>
      <c r="J11" s="339"/>
      <c r="K11" s="436"/>
      <c r="L11" s="383" t="s">
        <v>201</v>
      </c>
      <c r="M11" s="384"/>
      <c r="N11" s="384"/>
      <c r="O11" s="384"/>
      <c r="P11" s="384"/>
      <c r="Q11" s="385"/>
      <c r="R11" s="386" t="s">
        <v>202</v>
      </c>
      <c r="S11" s="387"/>
      <c r="T11" s="387"/>
      <c r="U11" s="387"/>
      <c r="V11" s="388"/>
      <c r="W11" s="505"/>
      <c r="X11" s="484"/>
      <c r="Y11" s="484"/>
      <c r="Z11" s="484"/>
      <c r="AA11" s="484"/>
      <c r="AB11" s="484"/>
      <c r="AC11" s="484"/>
      <c r="AD11" s="484"/>
      <c r="AE11" s="484"/>
      <c r="AF11" s="484"/>
      <c r="AG11" s="484"/>
      <c r="AH11" s="484"/>
      <c r="AI11" s="484"/>
      <c r="AJ11" s="484"/>
      <c r="AK11" s="484"/>
      <c r="AL11" s="508"/>
      <c r="AM11" s="356" t="s">
        <v>203</v>
      </c>
      <c r="AN11" s="357"/>
      <c r="AO11" s="357"/>
      <c r="AP11" s="357"/>
      <c r="AQ11" s="357"/>
      <c r="AR11" s="357"/>
      <c r="AS11" s="357"/>
      <c r="AT11" s="358"/>
      <c r="AU11" s="359" t="s">
        <v>77</v>
      </c>
      <c r="AV11" s="360"/>
      <c r="AW11" s="360"/>
      <c r="AX11" s="360"/>
      <c r="AY11" s="361" t="s">
        <v>204</v>
      </c>
      <c r="AZ11" s="362"/>
      <c r="BA11" s="362"/>
      <c r="BB11" s="362"/>
      <c r="BC11" s="362"/>
      <c r="BD11" s="362"/>
      <c r="BE11" s="362"/>
      <c r="BF11" s="362"/>
      <c r="BG11" s="362"/>
      <c r="BH11" s="362"/>
      <c r="BI11" s="362"/>
      <c r="BJ11" s="362"/>
      <c r="BK11" s="362"/>
      <c r="BL11" s="362"/>
      <c r="BM11" s="363"/>
      <c r="BN11" s="364">
        <v>0</v>
      </c>
      <c r="BO11" s="365"/>
      <c r="BP11" s="365"/>
      <c r="BQ11" s="365"/>
      <c r="BR11" s="365"/>
      <c r="BS11" s="365"/>
      <c r="BT11" s="365"/>
      <c r="BU11" s="366"/>
      <c r="BV11" s="364">
        <v>0</v>
      </c>
      <c r="BW11" s="365"/>
      <c r="BX11" s="365"/>
      <c r="BY11" s="365"/>
      <c r="BZ11" s="365"/>
      <c r="CA11" s="365"/>
      <c r="CB11" s="365"/>
      <c r="CC11" s="366"/>
      <c r="CD11" s="367" t="s">
        <v>207</v>
      </c>
      <c r="CE11" s="368"/>
      <c r="CF11" s="368"/>
      <c r="CG11" s="368"/>
      <c r="CH11" s="368"/>
      <c r="CI11" s="368"/>
      <c r="CJ11" s="368"/>
      <c r="CK11" s="368"/>
      <c r="CL11" s="368"/>
      <c r="CM11" s="368"/>
      <c r="CN11" s="368"/>
      <c r="CO11" s="368"/>
      <c r="CP11" s="368"/>
      <c r="CQ11" s="368"/>
      <c r="CR11" s="368"/>
      <c r="CS11" s="369"/>
      <c r="CT11" s="376" t="s">
        <v>208</v>
      </c>
      <c r="CU11" s="377"/>
      <c r="CV11" s="377"/>
      <c r="CW11" s="377"/>
      <c r="CX11" s="377"/>
      <c r="CY11" s="377"/>
      <c r="CZ11" s="377"/>
      <c r="DA11" s="378"/>
      <c r="DB11" s="376" t="s">
        <v>208</v>
      </c>
      <c r="DC11" s="377"/>
      <c r="DD11" s="377"/>
      <c r="DE11" s="377"/>
      <c r="DF11" s="377"/>
      <c r="DG11" s="377"/>
      <c r="DH11" s="377"/>
      <c r="DI11" s="378"/>
    </row>
    <row r="12" spans="1:119" ht="18.75" customHeight="1" x14ac:dyDescent="0.15">
      <c r="A12" s="2"/>
      <c r="B12" s="532" t="s">
        <v>68</v>
      </c>
      <c r="C12" s="533"/>
      <c r="D12" s="533"/>
      <c r="E12" s="533"/>
      <c r="F12" s="533"/>
      <c r="G12" s="533"/>
      <c r="H12" s="533"/>
      <c r="I12" s="533"/>
      <c r="J12" s="533"/>
      <c r="K12" s="534"/>
      <c r="L12" s="402" t="s">
        <v>209</v>
      </c>
      <c r="M12" s="403"/>
      <c r="N12" s="403"/>
      <c r="O12" s="403"/>
      <c r="P12" s="403"/>
      <c r="Q12" s="404"/>
      <c r="R12" s="405">
        <v>14808</v>
      </c>
      <c r="S12" s="406"/>
      <c r="T12" s="406"/>
      <c r="U12" s="406"/>
      <c r="V12" s="407"/>
      <c r="W12" s="408" t="s">
        <v>12</v>
      </c>
      <c r="X12" s="360"/>
      <c r="Y12" s="360"/>
      <c r="Z12" s="360"/>
      <c r="AA12" s="360"/>
      <c r="AB12" s="409"/>
      <c r="AC12" s="410" t="s">
        <v>122</v>
      </c>
      <c r="AD12" s="411"/>
      <c r="AE12" s="411"/>
      <c r="AF12" s="411"/>
      <c r="AG12" s="412"/>
      <c r="AH12" s="410" t="s">
        <v>212</v>
      </c>
      <c r="AI12" s="411"/>
      <c r="AJ12" s="411"/>
      <c r="AK12" s="411"/>
      <c r="AL12" s="413"/>
      <c r="AM12" s="356" t="s">
        <v>170</v>
      </c>
      <c r="AN12" s="357"/>
      <c r="AO12" s="357"/>
      <c r="AP12" s="357"/>
      <c r="AQ12" s="357"/>
      <c r="AR12" s="357"/>
      <c r="AS12" s="357"/>
      <c r="AT12" s="358"/>
      <c r="AU12" s="359" t="s">
        <v>77</v>
      </c>
      <c r="AV12" s="360"/>
      <c r="AW12" s="360"/>
      <c r="AX12" s="360"/>
      <c r="AY12" s="361" t="s">
        <v>214</v>
      </c>
      <c r="AZ12" s="362"/>
      <c r="BA12" s="362"/>
      <c r="BB12" s="362"/>
      <c r="BC12" s="362"/>
      <c r="BD12" s="362"/>
      <c r="BE12" s="362"/>
      <c r="BF12" s="362"/>
      <c r="BG12" s="362"/>
      <c r="BH12" s="362"/>
      <c r="BI12" s="362"/>
      <c r="BJ12" s="362"/>
      <c r="BK12" s="362"/>
      <c r="BL12" s="362"/>
      <c r="BM12" s="363"/>
      <c r="BN12" s="364">
        <v>0</v>
      </c>
      <c r="BO12" s="365"/>
      <c r="BP12" s="365"/>
      <c r="BQ12" s="365"/>
      <c r="BR12" s="365"/>
      <c r="BS12" s="365"/>
      <c r="BT12" s="365"/>
      <c r="BU12" s="366"/>
      <c r="BV12" s="364">
        <v>0</v>
      </c>
      <c r="BW12" s="365"/>
      <c r="BX12" s="365"/>
      <c r="BY12" s="365"/>
      <c r="BZ12" s="365"/>
      <c r="CA12" s="365"/>
      <c r="CB12" s="365"/>
      <c r="CC12" s="366"/>
      <c r="CD12" s="367" t="s">
        <v>215</v>
      </c>
      <c r="CE12" s="368"/>
      <c r="CF12" s="368"/>
      <c r="CG12" s="368"/>
      <c r="CH12" s="368"/>
      <c r="CI12" s="368"/>
      <c r="CJ12" s="368"/>
      <c r="CK12" s="368"/>
      <c r="CL12" s="368"/>
      <c r="CM12" s="368"/>
      <c r="CN12" s="368"/>
      <c r="CO12" s="368"/>
      <c r="CP12" s="368"/>
      <c r="CQ12" s="368"/>
      <c r="CR12" s="368"/>
      <c r="CS12" s="369"/>
      <c r="CT12" s="376" t="s">
        <v>208</v>
      </c>
      <c r="CU12" s="377"/>
      <c r="CV12" s="377"/>
      <c r="CW12" s="377"/>
      <c r="CX12" s="377"/>
      <c r="CY12" s="377"/>
      <c r="CZ12" s="377"/>
      <c r="DA12" s="378"/>
      <c r="DB12" s="376" t="s">
        <v>208</v>
      </c>
      <c r="DC12" s="377"/>
      <c r="DD12" s="377"/>
      <c r="DE12" s="377"/>
      <c r="DF12" s="377"/>
      <c r="DG12" s="377"/>
      <c r="DH12" s="377"/>
      <c r="DI12" s="378"/>
    </row>
    <row r="13" spans="1:119" ht="18.75" customHeight="1" x14ac:dyDescent="0.15">
      <c r="A13" s="2"/>
      <c r="B13" s="535"/>
      <c r="C13" s="536"/>
      <c r="D13" s="536"/>
      <c r="E13" s="536"/>
      <c r="F13" s="536"/>
      <c r="G13" s="536"/>
      <c r="H13" s="536"/>
      <c r="I13" s="536"/>
      <c r="J13" s="536"/>
      <c r="K13" s="537"/>
      <c r="L13" s="13"/>
      <c r="M13" s="395" t="s">
        <v>217</v>
      </c>
      <c r="N13" s="396"/>
      <c r="O13" s="396"/>
      <c r="P13" s="396"/>
      <c r="Q13" s="397"/>
      <c r="R13" s="398">
        <v>14706</v>
      </c>
      <c r="S13" s="399"/>
      <c r="T13" s="399"/>
      <c r="U13" s="399"/>
      <c r="V13" s="400"/>
      <c r="W13" s="520" t="s">
        <v>218</v>
      </c>
      <c r="X13" s="521"/>
      <c r="Y13" s="521"/>
      <c r="Z13" s="521"/>
      <c r="AA13" s="521"/>
      <c r="AB13" s="511"/>
      <c r="AC13" s="380">
        <v>1265</v>
      </c>
      <c r="AD13" s="381"/>
      <c r="AE13" s="381"/>
      <c r="AF13" s="381"/>
      <c r="AG13" s="401"/>
      <c r="AH13" s="380">
        <v>1609</v>
      </c>
      <c r="AI13" s="381"/>
      <c r="AJ13" s="381"/>
      <c r="AK13" s="381"/>
      <c r="AL13" s="382"/>
      <c r="AM13" s="356" t="s">
        <v>220</v>
      </c>
      <c r="AN13" s="357"/>
      <c r="AO13" s="357"/>
      <c r="AP13" s="357"/>
      <c r="AQ13" s="357"/>
      <c r="AR13" s="357"/>
      <c r="AS13" s="357"/>
      <c r="AT13" s="358"/>
      <c r="AU13" s="359" t="s">
        <v>196</v>
      </c>
      <c r="AV13" s="360"/>
      <c r="AW13" s="360"/>
      <c r="AX13" s="360"/>
      <c r="AY13" s="361" t="s">
        <v>222</v>
      </c>
      <c r="AZ13" s="362"/>
      <c r="BA13" s="362"/>
      <c r="BB13" s="362"/>
      <c r="BC13" s="362"/>
      <c r="BD13" s="362"/>
      <c r="BE13" s="362"/>
      <c r="BF13" s="362"/>
      <c r="BG13" s="362"/>
      <c r="BH13" s="362"/>
      <c r="BI13" s="362"/>
      <c r="BJ13" s="362"/>
      <c r="BK13" s="362"/>
      <c r="BL13" s="362"/>
      <c r="BM13" s="363"/>
      <c r="BN13" s="364">
        <v>874122</v>
      </c>
      <c r="BO13" s="365"/>
      <c r="BP13" s="365"/>
      <c r="BQ13" s="365"/>
      <c r="BR13" s="365"/>
      <c r="BS13" s="365"/>
      <c r="BT13" s="365"/>
      <c r="BU13" s="366"/>
      <c r="BV13" s="364">
        <v>7736</v>
      </c>
      <c r="BW13" s="365"/>
      <c r="BX13" s="365"/>
      <c r="BY13" s="365"/>
      <c r="BZ13" s="365"/>
      <c r="CA13" s="365"/>
      <c r="CB13" s="365"/>
      <c r="CC13" s="366"/>
      <c r="CD13" s="367" t="s">
        <v>223</v>
      </c>
      <c r="CE13" s="368"/>
      <c r="CF13" s="368"/>
      <c r="CG13" s="368"/>
      <c r="CH13" s="368"/>
      <c r="CI13" s="368"/>
      <c r="CJ13" s="368"/>
      <c r="CK13" s="368"/>
      <c r="CL13" s="368"/>
      <c r="CM13" s="368"/>
      <c r="CN13" s="368"/>
      <c r="CO13" s="368"/>
      <c r="CP13" s="368"/>
      <c r="CQ13" s="368"/>
      <c r="CR13" s="368"/>
      <c r="CS13" s="369"/>
      <c r="CT13" s="370">
        <v>12.2</v>
      </c>
      <c r="CU13" s="371"/>
      <c r="CV13" s="371"/>
      <c r="CW13" s="371"/>
      <c r="CX13" s="371"/>
      <c r="CY13" s="371"/>
      <c r="CZ13" s="371"/>
      <c r="DA13" s="372"/>
      <c r="DB13" s="370">
        <v>12</v>
      </c>
      <c r="DC13" s="371"/>
      <c r="DD13" s="371"/>
      <c r="DE13" s="371"/>
      <c r="DF13" s="371"/>
      <c r="DG13" s="371"/>
      <c r="DH13" s="371"/>
      <c r="DI13" s="372"/>
    </row>
    <row r="14" spans="1:119" ht="18.75" customHeight="1" x14ac:dyDescent="0.15">
      <c r="A14" s="2"/>
      <c r="B14" s="535"/>
      <c r="C14" s="536"/>
      <c r="D14" s="536"/>
      <c r="E14" s="536"/>
      <c r="F14" s="536"/>
      <c r="G14" s="536"/>
      <c r="H14" s="536"/>
      <c r="I14" s="536"/>
      <c r="J14" s="536"/>
      <c r="K14" s="537"/>
      <c r="L14" s="420" t="s">
        <v>227</v>
      </c>
      <c r="M14" s="421"/>
      <c r="N14" s="421"/>
      <c r="O14" s="421"/>
      <c r="P14" s="421"/>
      <c r="Q14" s="422"/>
      <c r="R14" s="398">
        <v>15242</v>
      </c>
      <c r="S14" s="399"/>
      <c r="T14" s="399"/>
      <c r="U14" s="399"/>
      <c r="V14" s="400"/>
      <c r="W14" s="506"/>
      <c r="X14" s="507"/>
      <c r="Y14" s="507"/>
      <c r="Z14" s="507"/>
      <c r="AA14" s="507"/>
      <c r="AB14" s="497"/>
      <c r="AC14" s="423">
        <v>21.2</v>
      </c>
      <c r="AD14" s="424"/>
      <c r="AE14" s="424"/>
      <c r="AF14" s="424"/>
      <c r="AG14" s="425"/>
      <c r="AH14" s="423">
        <v>23.4</v>
      </c>
      <c r="AI14" s="424"/>
      <c r="AJ14" s="424"/>
      <c r="AK14" s="424"/>
      <c r="AL14" s="426"/>
      <c r="AM14" s="356"/>
      <c r="AN14" s="357"/>
      <c r="AO14" s="357"/>
      <c r="AP14" s="357"/>
      <c r="AQ14" s="357"/>
      <c r="AR14" s="357"/>
      <c r="AS14" s="357"/>
      <c r="AT14" s="358"/>
      <c r="AU14" s="359"/>
      <c r="AV14" s="360"/>
      <c r="AW14" s="360"/>
      <c r="AX14" s="360"/>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414" t="s">
        <v>230</v>
      </c>
      <c r="CE14" s="415"/>
      <c r="CF14" s="415"/>
      <c r="CG14" s="415"/>
      <c r="CH14" s="415"/>
      <c r="CI14" s="415"/>
      <c r="CJ14" s="415"/>
      <c r="CK14" s="415"/>
      <c r="CL14" s="415"/>
      <c r="CM14" s="415"/>
      <c r="CN14" s="415"/>
      <c r="CO14" s="415"/>
      <c r="CP14" s="415"/>
      <c r="CQ14" s="415"/>
      <c r="CR14" s="415"/>
      <c r="CS14" s="416"/>
      <c r="CT14" s="417">
        <v>27.1</v>
      </c>
      <c r="CU14" s="418"/>
      <c r="CV14" s="418"/>
      <c r="CW14" s="418"/>
      <c r="CX14" s="418"/>
      <c r="CY14" s="418"/>
      <c r="CZ14" s="418"/>
      <c r="DA14" s="419"/>
      <c r="DB14" s="417">
        <v>43.6</v>
      </c>
      <c r="DC14" s="418"/>
      <c r="DD14" s="418"/>
      <c r="DE14" s="418"/>
      <c r="DF14" s="418"/>
      <c r="DG14" s="418"/>
      <c r="DH14" s="418"/>
      <c r="DI14" s="419"/>
    </row>
    <row r="15" spans="1:119" ht="18.75" customHeight="1" x14ac:dyDescent="0.15">
      <c r="A15" s="2"/>
      <c r="B15" s="535"/>
      <c r="C15" s="536"/>
      <c r="D15" s="536"/>
      <c r="E15" s="536"/>
      <c r="F15" s="536"/>
      <c r="G15" s="536"/>
      <c r="H15" s="536"/>
      <c r="I15" s="536"/>
      <c r="J15" s="536"/>
      <c r="K15" s="537"/>
      <c r="L15" s="13"/>
      <c r="M15" s="395" t="s">
        <v>217</v>
      </c>
      <c r="N15" s="396"/>
      <c r="O15" s="396"/>
      <c r="P15" s="396"/>
      <c r="Q15" s="397"/>
      <c r="R15" s="398">
        <v>15136</v>
      </c>
      <c r="S15" s="399"/>
      <c r="T15" s="399"/>
      <c r="U15" s="399"/>
      <c r="V15" s="400"/>
      <c r="W15" s="520" t="s">
        <v>10</v>
      </c>
      <c r="X15" s="521"/>
      <c r="Y15" s="521"/>
      <c r="Z15" s="521"/>
      <c r="AA15" s="521"/>
      <c r="AB15" s="511"/>
      <c r="AC15" s="380">
        <v>910</v>
      </c>
      <c r="AD15" s="381"/>
      <c r="AE15" s="381"/>
      <c r="AF15" s="381"/>
      <c r="AG15" s="401"/>
      <c r="AH15" s="380">
        <v>1019</v>
      </c>
      <c r="AI15" s="381"/>
      <c r="AJ15" s="381"/>
      <c r="AK15" s="381"/>
      <c r="AL15" s="382"/>
      <c r="AM15" s="356"/>
      <c r="AN15" s="357"/>
      <c r="AO15" s="357"/>
      <c r="AP15" s="357"/>
      <c r="AQ15" s="357"/>
      <c r="AR15" s="357"/>
      <c r="AS15" s="357"/>
      <c r="AT15" s="358"/>
      <c r="AU15" s="359"/>
      <c r="AV15" s="360"/>
      <c r="AW15" s="360"/>
      <c r="AX15" s="360"/>
      <c r="AY15" s="344" t="s">
        <v>231</v>
      </c>
      <c r="AZ15" s="345"/>
      <c r="BA15" s="345"/>
      <c r="BB15" s="345"/>
      <c r="BC15" s="345"/>
      <c r="BD15" s="345"/>
      <c r="BE15" s="345"/>
      <c r="BF15" s="345"/>
      <c r="BG15" s="345"/>
      <c r="BH15" s="345"/>
      <c r="BI15" s="345"/>
      <c r="BJ15" s="345"/>
      <c r="BK15" s="345"/>
      <c r="BL15" s="345"/>
      <c r="BM15" s="346"/>
      <c r="BN15" s="347">
        <v>1399976</v>
      </c>
      <c r="BO15" s="348"/>
      <c r="BP15" s="348"/>
      <c r="BQ15" s="348"/>
      <c r="BR15" s="348"/>
      <c r="BS15" s="348"/>
      <c r="BT15" s="348"/>
      <c r="BU15" s="349"/>
      <c r="BV15" s="347">
        <v>1464048</v>
      </c>
      <c r="BW15" s="348"/>
      <c r="BX15" s="348"/>
      <c r="BY15" s="348"/>
      <c r="BZ15" s="348"/>
      <c r="CA15" s="348"/>
      <c r="CB15" s="348"/>
      <c r="CC15" s="349"/>
      <c r="CD15" s="350" t="s">
        <v>216</v>
      </c>
      <c r="CE15" s="351"/>
      <c r="CF15" s="351"/>
      <c r="CG15" s="351"/>
      <c r="CH15" s="351"/>
      <c r="CI15" s="351"/>
      <c r="CJ15" s="351"/>
      <c r="CK15" s="351"/>
      <c r="CL15" s="351"/>
      <c r="CM15" s="351"/>
      <c r="CN15" s="351"/>
      <c r="CO15" s="351"/>
      <c r="CP15" s="351"/>
      <c r="CQ15" s="351"/>
      <c r="CR15" s="351"/>
      <c r="CS15" s="352"/>
      <c r="CT15" s="27"/>
      <c r="CU15" s="30"/>
      <c r="CV15" s="30"/>
      <c r="CW15" s="30"/>
      <c r="CX15" s="30"/>
      <c r="CY15" s="30"/>
      <c r="CZ15" s="30"/>
      <c r="DA15" s="33"/>
      <c r="DB15" s="27"/>
      <c r="DC15" s="30"/>
      <c r="DD15" s="30"/>
      <c r="DE15" s="30"/>
      <c r="DF15" s="30"/>
      <c r="DG15" s="30"/>
      <c r="DH15" s="30"/>
      <c r="DI15" s="33"/>
    </row>
    <row r="16" spans="1:119" ht="18.75" customHeight="1" x14ac:dyDescent="0.15">
      <c r="A16" s="2"/>
      <c r="B16" s="535"/>
      <c r="C16" s="536"/>
      <c r="D16" s="536"/>
      <c r="E16" s="536"/>
      <c r="F16" s="536"/>
      <c r="G16" s="536"/>
      <c r="H16" s="536"/>
      <c r="I16" s="536"/>
      <c r="J16" s="536"/>
      <c r="K16" s="537"/>
      <c r="L16" s="420" t="s">
        <v>50</v>
      </c>
      <c r="M16" s="427"/>
      <c r="N16" s="427"/>
      <c r="O16" s="427"/>
      <c r="P16" s="427"/>
      <c r="Q16" s="428"/>
      <c r="R16" s="429" t="s">
        <v>232</v>
      </c>
      <c r="S16" s="430"/>
      <c r="T16" s="430"/>
      <c r="U16" s="430"/>
      <c r="V16" s="431"/>
      <c r="W16" s="506"/>
      <c r="X16" s="507"/>
      <c r="Y16" s="507"/>
      <c r="Z16" s="507"/>
      <c r="AA16" s="507"/>
      <c r="AB16" s="497"/>
      <c r="AC16" s="423">
        <v>15.2</v>
      </c>
      <c r="AD16" s="424"/>
      <c r="AE16" s="424"/>
      <c r="AF16" s="424"/>
      <c r="AG16" s="425"/>
      <c r="AH16" s="423">
        <v>14.8</v>
      </c>
      <c r="AI16" s="424"/>
      <c r="AJ16" s="424"/>
      <c r="AK16" s="424"/>
      <c r="AL16" s="426"/>
      <c r="AM16" s="356"/>
      <c r="AN16" s="357"/>
      <c r="AO16" s="357"/>
      <c r="AP16" s="357"/>
      <c r="AQ16" s="357"/>
      <c r="AR16" s="357"/>
      <c r="AS16" s="357"/>
      <c r="AT16" s="358"/>
      <c r="AU16" s="359"/>
      <c r="AV16" s="360"/>
      <c r="AW16" s="360"/>
      <c r="AX16" s="360"/>
      <c r="AY16" s="361" t="s">
        <v>120</v>
      </c>
      <c r="AZ16" s="362"/>
      <c r="BA16" s="362"/>
      <c r="BB16" s="362"/>
      <c r="BC16" s="362"/>
      <c r="BD16" s="362"/>
      <c r="BE16" s="362"/>
      <c r="BF16" s="362"/>
      <c r="BG16" s="362"/>
      <c r="BH16" s="362"/>
      <c r="BI16" s="362"/>
      <c r="BJ16" s="362"/>
      <c r="BK16" s="362"/>
      <c r="BL16" s="362"/>
      <c r="BM16" s="363"/>
      <c r="BN16" s="364">
        <v>8531239</v>
      </c>
      <c r="BO16" s="365"/>
      <c r="BP16" s="365"/>
      <c r="BQ16" s="365"/>
      <c r="BR16" s="365"/>
      <c r="BS16" s="365"/>
      <c r="BT16" s="365"/>
      <c r="BU16" s="366"/>
      <c r="BV16" s="364">
        <v>8338061</v>
      </c>
      <c r="BW16" s="365"/>
      <c r="BX16" s="365"/>
      <c r="BY16" s="365"/>
      <c r="BZ16" s="365"/>
      <c r="CA16" s="365"/>
      <c r="CB16" s="365"/>
      <c r="CC16" s="366"/>
      <c r="CD16" s="20"/>
      <c r="CE16" s="541"/>
      <c r="CF16" s="541"/>
      <c r="CG16" s="541"/>
      <c r="CH16" s="541"/>
      <c r="CI16" s="541"/>
      <c r="CJ16" s="541"/>
      <c r="CK16" s="541"/>
      <c r="CL16" s="541"/>
      <c r="CM16" s="541"/>
      <c r="CN16" s="541"/>
      <c r="CO16" s="541"/>
      <c r="CP16" s="541"/>
      <c r="CQ16" s="541"/>
      <c r="CR16" s="541"/>
      <c r="CS16" s="542"/>
      <c r="CT16" s="370"/>
      <c r="CU16" s="371"/>
      <c r="CV16" s="371"/>
      <c r="CW16" s="371"/>
      <c r="CX16" s="371"/>
      <c r="CY16" s="371"/>
      <c r="CZ16" s="371"/>
      <c r="DA16" s="372"/>
      <c r="DB16" s="370"/>
      <c r="DC16" s="371"/>
      <c r="DD16" s="371"/>
      <c r="DE16" s="371"/>
      <c r="DF16" s="371"/>
      <c r="DG16" s="371"/>
      <c r="DH16" s="371"/>
      <c r="DI16" s="372"/>
    </row>
    <row r="17" spans="1:113" ht="18.75" customHeight="1" x14ac:dyDescent="0.15">
      <c r="A17" s="2"/>
      <c r="B17" s="538"/>
      <c r="C17" s="539"/>
      <c r="D17" s="539"/>
      <c r="E17" s="539"/>
      <c r="F17" s="539"/>
      <c r="G17" s="539"/>
      <c r="H17" s="539"/>
      <c r="I17" s="539"/>
      <c r="J17" s="539"/>
      <c r="K17" s="540"/>
      <c r="L17" s="14"/>
      <c r="M17" s="432" t="s">
        <v>113</v>
      </c>
      <c r="N17" s="433"/>
      <c r="O17" s="433"/>
      <c r="P17" s="433"/>
      <c r="Q17" s="434"/>
      <c r="R17" s="429" t="s">
        <v>232</v>
      </c>
      <c r="S17" s="430"/>
      <c r="T17" s="430"/>
      <c r="U17" s="430"/>
      <c r="V17" s="431"/>
      <c r="W17" s="520" t="s">
        <v>107</v>
      </c>
      <c r="X17" s="521"/>
      <c r="Y17" s="521"/>
      <c r="Z17" s="521"/>
      <c r="AA17" s="521"/>
      <c r="AB17" s="511"/>
      <c r="AC17" s="380">
        <v>3795</v>
      </c>
      <c r="AD17" s="381"/>
      <c r="AE17" s="381"/>
      <c r="AF17" s="381"/>
      <c r="AG17" s="401"/>
      <c r="AH17" s="380">
        <v>4258</v>
      </c>
      <c r="AI17" s="381"/>
      <c r="AJ17" s="381"/>
      <c r="AK17" s="381"/>
      <c r="AL17" s="382"/>
      <c r="AM17" s="356"/>
      <c r="AN17" s="357"/>
      <c r="AO17" s="357"/>
      <c r="AP17" s="357"/>
      <c r="AQ17" s="357"/>
      <c r="AR17" s="357"/>
      <c r="AS17" s="357"/>
      <c r="AT17" s="358"/>
      <c r="AU17" s="359"/>
      <c r="AV17" s="360"/>
      <c r="AW17" s="360"/>
      <c r="AX17" s="360"/>
      <c r="AY17" s="361" t="s">
        <v>233</v>
      </c>
      <c r="AZ17" s="362"/>
      <c r="BA17" s="362"/>
      <c r="BB17" s="362"/>
      <c r="BC17" s="362"/>
      <c r="BD17" s="362"/>
      <c r="BE17" s="362"/>
      <c r="BF17" s="362"/>
      <c r="BG17" s="362"/>
      <c r="BH17" s="362"/>
      <c r="BI17" s="362"/>
      <c r="BJ17" s="362"/>
      <c r="BK17" s="362"/>
      <c r="BL17" s="362"/>
      <c r="BM17" s="363"/>
      <c r="BN17" s="364">
        <v>1731309</v>
      </c>
      <c r="BO17" s="365"/>
      <c r="BP17" s="365"/>
      <c r="BQ17" s="365"/>
      <c r="BR17" s="365"/>
      <c r="BS17" s="365"/>
      <c r="BT17" s="365"/>
      <c r="BU17" s="366"/>
      <c r="BV17" s="364">
        <v>1815872</v>
      </c>
      <c r="BW17" s="365"/>
      <c r="BX17" s="365"/>
      <c r="BY17" s="365"/>
      <c r="BZ17" s="365"/>
      <c r="CA17" s="365"/>
      <c r="CB17" s="365"/>
      <c r="CC17" s="366"/>
      <c r="CD17" s="20"/>
      <c r="CE17" s="541"/>
      <c r="CF17" s="541"/>
      <c r="CG17" s="541"/>
      <c r="CH17" s="541"/>
      <c r="CI17" s="541"/>
      <c r="CJ17" s="541"/>
      <c r="CK17" s="541"/>
      <c r="CL17" s="541"/>
      <c r="CM17" s="541"/>
      <c r="CN17" s="541"/>
      <c r="CO17" s="541"/>
      <c r="CP17" s="541"/>
      <c r="CQ17" s="541"/>
      <c r="CR17" s="541"/>
      <c r="CS17" s="542"/>
      <c r="CT17" s="370"/>
      <c r="CU17" s="371"/>
      <c r="CV17" s="371"/>
      <c r="CW17" s="371"/>
      <c r="CX17" s="371"/>
      <c r="CY17" s="371"/>
      <c r="CZ17" s="371"/>
      <c r="DA17" s="372"/>
      <c r="DB17" s="370"/>
      <c r="DC17" s="371"/>
      <c r="DD17" s="371"/>
      <c r="DE17" s="371"/>
      <c r="DF17" s="371"/>
      <c r="DG17" s="371"/>
      <c r="DH17" s="371"/>
      <c r="DI17" s="372"/>
    </row>
    <row r="18" spans="1:113" ht="18.75" customHeight="1" x14ac:dyDescent="0.15">
      <c r="A18" s="2"/>
      <c r="B18" s="435" t="s">
        <v>234</v>
      </c>
      <c r="C18" s="436"/>
      <c r="D18" s="436"/>
      <c r="E18" s="437"/>
      <c r="F18" s="437"/>
      <c r="G18" s="437"/>
      <c r="H18" s="437"/>
      <c r="I18" s="437"/>
      <c r="J18" s="437"/>
      <c r="K18" s="437"/>
      <c r="L18" s="438">
        <v>138.09</v>
      </c>
      <c r="M18" s="438"/>
      <c r="N18" s="438"/>
      <c r="O18" s="438"/>
      <c r="P18" s="438"/>
      <c r="Q18" s="438"/>
      <c r="R18" s="439"/>
      <c r="S18" s="439"/>
      <c r="T18" s="439"/>
      <c r="U18" s="439"/>
      <c r="V18" s="440"/>
      <c r="W18" s="522"/>
      <c r="X18" s="523"/>
      <c r="Y18" s="523"/>
      <c r="Z18" s="523"/>
      <c r="AA18" s="523"/>
      <c r="AB18" s="514"/>
      <c r="AC18" s="441">
        <v>63.6</v>
      </c>
      <c r="AD18" s="442"/>
      <c r="AE18" s="442"/>
      <c r="AF18" s="442"/>
      <c r="AG18" s="443"/>
      <c r="AH18" s="441">
        <v>61.8</v>
      </c>
      <c r="AI18" s="442"/>
      <c r="AJ18" s="442"/>
      <c r="AK18" s="442"/>
      <c r="AL18" s="444"/>
      <c r="AM18" s="356"/>
      <c r="AN18" s="357"/>
      <c r="AO18" s="357"/>
      <c r="AP18" s="357"/>
      <c r="AQ18" s="357"/>
      <c r="AR18" s="357"/>
      <c r="AS18" s="357"/>
      <c r="AT18" s="358"/>
      <c r="AU18" s="359"/>
      <c r="AV18" s="360"/>
      <c r="AW18" s="360"/>
      <c r="AX18" s="360"/>
      <c r="AY18" s="361" t="s">
        <v>236</v>
      </c>
      <c r="AZ18" s="362"/>
      <c r="BA18" s="362"/>
      <c r="BB18" s="362"/>
      <c r="BC18" s="362"/>
      <c r="BD18" s="362"/>
      <c r="BE18" s="362"/>
      <c r="BF18" s="362"/>
      <c r="BG18" s="362"/>
      <c r="BH18" s="362"/>
      <c r="BI18" s="362"/>
      <c r="BJ18" s="362"/>
      <c r="BK18" s="362"/>
      <c r="BL18" s="362"/>
      <c r="BM18" s="363"/>
      <c r="BN18" s="364">
        <v>8531311</v>
      </c>
      <c r="BO18" s="365"/>
      <c r="BP18" s="365"/>
      <c r="BQ18" s="365"/>
      <c r="BR18" s="365"/>
      <c r="BS18" s="365"/>
      <c r="BT18" s="365"/>
      <c r="BU18" s="366"/>
      <c r="BV18" s="364">
        <v>8605554</v>
      </c>
      <c r="BW18" s="365"/>
      <c r="BX18" s="365"/>
      <c r="BY18" s="365"/>
      <c r="BZ18" s="365"/>
      <c r="CA18" s="365"/>
      <c r="CB18" s="365"/>
      <c r="CC18" s="366"/>
      <c r="CD18" s="20"/>
      <c r="CE18" s="541"/>
      <c r="CF18" s="541"/>
      <c r="CG18" s="541"/>
      <c r="CH18" s="541"/>
      <c r="CI18" s="541"/>
      <c r="CJ18" s="541"/>
      <c r="CK18" s="541"/>
      <c r="CL18" s="541"/>
      <c r="CM18" s="541"/>
      <c r="CN18" s="541"/>
      <c r="CO18" s="541"/>
      <c r="CP18" s="541"/>
      <c r="CQ18" s="541"/>
      <c r="CR18" s="541"/>
      <c r="CS18" s="542"/>
      <c r="CT18" s="370"/>
      <c r="CU18" s="371"/>
      <c r="CV18" s="371"/>
      <c r="CW18" s="371"/>
      <c r="CX18" s="371"/>
      <c r="CY18" s="371"/>
      <c r="CZ18" s="371"/>
      <c r="DA18" s="372"/>
      <c r="DB18" s="370"/>
      <c r="DC18" s="371"/>
      <c r="DD18" s="371"/>
      <c r="DE18" s="371"/>
      <c r="DF18" s="371"/>
      <c r="DG18" s="371"/>
      <c r="DH18" s="371"/>
      <c r="DI18" s="372"/>
    </row>
    <row r="19" spans="1:113" ht="18.75" customHeight="1" x14ac:dyDescent="0.15">
      <c r="A19" s="2"/>
      <c r="B19" s="435" t="s">
        <v>73</v>
      </c>
      <c r="C19" s="436"/>
      <c r="D19" s="436"/>
      <c r="E19" s="437"/>
      <c r="F19" s="437"/>
      <c r="G19" s="437"/>
      <c r="H19" s="437"/>
      <c r="I19" s="437"/>
      <c r="J19" s="437"/>
      <c r="K19" s="437"/>
      <c r="L19" s="445">
        <v>107</v>
      </c>
      <c r="M19" s="445"/>
      <c r="N19" s="445"/>
      <c r="O19" s="445"/>
      <c r="P19" s="445"/>
      <c r="Q19" s="445"/>
      <c r="R19" s="446"/>
      <c r="S19" s="446"/>
      <c r="T19" s="446"/>
      <c r="U19" s="446"/>
      <c r="V19" s="447"/>
      <c r="W19" s="341"/>
      <c r="X19" s="342"/>
      <c r="Y19" s="342"/>
      <c r="Z19" s="342"/>
      <c r="AA19" s="342"/>
      <c r="AB19" s="342"/>
      <c r="AC19" s="448"/>
      <c r="AD19" s="448"/>
      <c r="AE19" s="448"/>
      <c r="AF19" s="448"/>
      <c r="AG19" s="448"/>
      <c r="AH19" s="448"/>
      <c r="AI19" s="448"/>
      <c r="AJ19" s="448"/>
      <c r="AK19" s="448"/>
      <c r="AL19" s="449"/>
      <c r="AM19" s="356"/>
      <c r="AN19" s="357"/>
      <c r="AO19" s="357"/>
      <c r="AP19" s="357"/>
      <c r="AQ19" s="357"/>
      <c r="AR19" s="357"/>
      <c r="AS19" s="357"/>
      <c r="AT19" s="358"/>
      <c r="AU19" s="359"/>
      <c r="AV19" s="360"/>
      <c r="AW19" s="360"/>
      <c r="AX19" s="360"/>
      <c r="AY19" s="361" t="s">
        <v>224</v>
      </c>
      <c r="AZ19" s="362"/>
      <c r="BA19" s="362"/>
      <c r="BB19" s="362"/>
      <c r="BC19" s="362"/>
      <c r="BD19" s="362"/>
      <c r="BE19" s="362"/>
      <c r="BF19" s="362"/>
      <c r="BG19" s="362"/>
      <c r="BH19" s="362"/>
      <c r="BI19" s="362"/>
      <c r="BJ19" s="362"/>
      <c r="BK19" s="362"/>
      <c r="BL19" s="362"/>
      <c r="BM19" s="363"/>
      <c r="BN19" s="364">
        <v>11198830</v>
      </c>
      <c r="BO19" s="365"/>
      <c r="BP19" s="365"/>
      <c r="BQ19" s="365"/>
      <c r="BR19" s="365"/>
      <c r="BS19" s="365"/>
      <c r="BT19" s="365"/>
      <c r="BU19" s="366"/>
      <c r="BV19" s="364">
        <v>11315751</v>
      </c>
      <c r="BW19" s="365"/>
      <c r="BX19" s="365"/>
      <c r="BY19" s="365"/>
      <c r="BZ19" s="365"/>
      <c r="CA19" s="365"/>
      <c r="CB19" s="365"/>
      <c r="CC19" s="366"/>
      <c r="CD19" s="20"/>
      <c r="CE19" s="541"/>
      <c r="CF19" s="541"/>
      <c r="CG19" s="541"/>
      <c r="CH19" s="541"/>
      <c r="CI19" s="541"/>
      <c r="CJ19" s="541"/>
      <c r="CK19" s="541"/>
      <c r="CL19" s="541"/>
      <c r="CM19" s="541"/>
      <c r="CN19" s="541"/>
      <c r="CO19" s="541"/>
      <c r="CP19" s="541"/>
      <c r="CQ19" s="541"/>
      <c r="CR19" s="541"/>
      <c r="CS19" s="542"/>
      <c r="CT19" s="370"/>
      <c r="CU19" s="371"/>
      <c r="CV19" s="371"/>
      <c r="CW19" s="371"/>
      <c r="CX19" s="371"/>
      <c r="CY19" s="371"/>
      <c r="CZ19" s="371"/>
      <c r="DA19" s="372"/>
      <c r="DB19" s="370"/>
      <c r="DC19" s="371"/>
      <c r="DD19" s="371"/>
      <c r="DE19" s="371"/>
      <c r="DF19" s="371"/>
      <c r="DG19" s="371"/>
      <c r="DH19" s="371"/>
      <c r="DI19" s="372"/>
    </row>
    <row r="20" spans="1:113" ht="18.75" customHeight="1" x14ac:dyDescent="0.15">
      <c r="A20" s="2"/>
      <c r="B20" s="435" t="s">
        <v>238</v>
      </c>
      <c r="C20" s="436"/>
      <c r="D20" s="436"/>
      <c r="E20" s="437"/>
      <c r="F20" s="437"/>
      <c r="G20" s="437"/>
      <c r="H20" s="437"/>
      <c r="I20" s="437"/>
      <c r="J20" s="437"/>
      <c r="K20" s="437"/>
      <c r="L20" s="445">
        <v>7198</v>
      </c>
      <c r="M20" s="445"/>
      <c r="N20" s="445"/>
      <c r="O20" s="445"/>
      <c r="P20" s="445"/>
      <c r="Q20" s="445"/>
      <c r="R20" s="446"/>
      <c r="S20" s="446"/>
      <c r="T20" s="446"/>
      <c r="U20" s="446"/>
      <c r="V20" s="447"/>
      <c r="W20" s="522"/>
      <c r="X20" s="523"/>
      <c r="Y20" s="523"/>
      <c r="Z20" s="523"/>
      <c r="AA20" s="523"/>
      <c r="AB20" s="523"/>
      <c r="AC20" s="450"/>
      <c r="AD20" s="450"/>
      <c r="AE20" s="450"/>
      <c r="AF20" s="450"/>
      <c r="AG20" s="450"/>
      <c r="AH20" s="450"/>
      <c r="AI20" s="450"/>
      <c r="AJ20" s="450"/>
      <c r="AK20" s="450"/>
      <c r="AL20" s="451"/>
      <c r="AM20" s="452"/>
      <c r="AN20" s="384"/>
      <c r="AO20" s="384"/>
      <c r="AP20" s="384"/>
      <c r="AQ20" s="384"/>
      <c r="AR20" s="384"/>
      <c r="AS20" s="384"/>
      <c r="AT20" s="385"/>
      <c r="AU20" s="453"/>
      <c r="AV20" s="454"/>
      <c r="AW20" s="454"/>
      <c r="AX20" s="455"/>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20"/>
      <c r="CE20" s="541"/>
      <c r="CF20" s="541"/>
      <c r="CG20" s="541"/>
      <c r="CH20" s="541"/>
      <c r="CI20" s="541"/>
      <c r="CJ20" s="541"/>
      <c r="CK20" s="541"/>
      <c r="CL20" s="541"/>
      <c r="CM20" s="541"/>
      <c r="CN20" s="541"/>
      <c r="CO20" s="541"/>
      <c r="CP20" s="541"/>
      <c r="CQ20" s="541"/>
      <c r="CR20" s="541"/>
      <c r="CS20" s="542"/>
      <c r="CT20" s="370"/>
      <c r="CU20" s="371"/>
      <c r="CV20" s="371"/>
      <c r="CW20" s="371"/>
      <c r="CX20" s="371"/>
      <c r="CY20" s="371"/>
      <c r="CZ20" s="371"/>
      <c r="DA20" s="372"/>
      <c r="DB20" s="370"/>
      <c r="DC20" s="371"/>
      <c r="DD20" s="371"/>
      <c r="DE20" s="371"/>
      <c r="DF20" s="371"/>
      <c r="DG20" s="371"/>
      <c r="DH20" s="371"/>
      <c r="DI20" s="372"/>
    </row>
    <row r="21" spans="1:113" ht="18.75" customHeight="1" x14ac:dyDescent="0.15">
      <c r="A21" s="2"/>
      <c r="B21" s="456" t="s">
        <v>239</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
      <c r="CE21" s="541"/>
      <c r="CF21" s="541"/>
      <c r="CG21" s="541"/>
      <c r="CH21" s="541"/>
      <c r="CI21" s="541"/>
      <c r="CJ21" s="541"/>
      <c r="CK21" s="541"/>
      <c r="CL21" s="541"/>
      <c r="CM21" s="541"/>
      <c r="CN21" s="541"/>
      <c r="CO21" s="541"/>
      <c r="CP21" s="541"/>
      <c r="CQ21" s="541"/>
      <c r="CR21" s="541"/>
      <c r="CS21" s="542"/>
      <c r="CT21" s="370"/>
      <c r="CU21" s="371"/>
      <c r="CV21" s="371"/>
      <c r="CW21" s="371"/>
      <c r="CX21" s="371"/>
      <c r="CY21" s="371"/>
      <c r="CZ21" s="371"/>
      <c r="DA21" s="372"/>
      <c r="DB21" s="370"/>
      <c r="DC21" s="371"/>
      <c r="DD21" s="371"/>
      <c r="DE21" s="371"/>
      <c r="DF21" s="371"/>
      <c r="DG21" s="371"/>
      <c r="DH21" s="371"/>
      <c r="DI21" s="372"/>
    </row>
    <row r="22" spans="1:113" ht="18.75" customHeight="1" x14ac:dyDescent="0.15">
      <c r="A22" s="2"/>
      <c r="B22" s="474" t="s">
        <v>240</v>
      </c>
      <c r="C22" s="475"/>
      <c r="D22" s="476"/>
      <c r="E22" s="516" t="s">
        <v>12</v>
      </c>
      <c r="F22" s="521"/>
      <c r="G22" s="521"/>
      <c r="H22" s="521"/>
      <c r="I22" s="521"/>
      <c r="J22" s="521"/>
      <c r="K22" s="511"/>
      <c r="L22" s="516" t="s">
        <v>242</v>
      </c>
      <c r="M22" s="521"/>
      <c r="N22" s="521"/>
      <c r="O22" s="521"/>
      <c r="P22" s="511"/>
      <c r="Q22" s="543" t="s">
        <v>244</v>
      </c>
      <c r="R22" s="544"/>
      <c r="S22" s="544"/>
      <c r="T22" s="544"/>
      <c r="U22" s="544"/>
      <c r="V22" s="545"/>
      <c r="W22" s="557" t="s">
        <v>246</v>
      </c>
      <c r="X22" s="475"/>
      <c r="Y22" s="476"/>
      <c r="Z22" s="516" t="s">
        <v>12</v>
      </c>
      <c r="AA22" s="521"/>
      <c r="AB22" s="521"/>
      <c r="AC22" s="521"/>
      <c r="AD22" s="521"/>
      <c r="AE22" s="521"/>
      <c r="AF22" s="521"/>
      <c r="AG22" s="511"/>
      <c r="AH22" s="549" t="s">
        <v>190</v>
      </c>
      <c r="AI22" s="521"/>
      <c r="AJ22" s="521"/>
      <c r="AK22" s="521"/>
      <c r="AL22" s="511"/>
      <c r="AM22" s="549" t="s">
        <v>247</v>
      </c>
      <c r="AN22" s="550"/>
      <c r="AO22" s="550"/>
      <c r="AP22" s="550"/>
      <c r="AQ22" s="550"/>
      <c r="AR22" s="551"/>
      <c r="AS22" s="543" t="s">
        <v>244</v>
      </c>
      <c r="AT22" s="544"/>
      <c r="AU22" s="544"/>
      <c r="AV22" s="544"/>
      <c r="AW22" s="544"/>
      <c r="AX22" s="555"/>
      <c r="AY22" s="344" t="s">
        <v>249</v>
      </c>
      <c r="AZ22" s="345"/>
      <c r="BA22" s="345"/>
      <c r="BB22" s="345"/>
      <c r="BC22" s="345"/>
      <c r="BD22" s="345"/>
      <c r="BE22" s="345"/>
      <c r="BF22" s="345"/>
      <c r="BG22" s="345"/>
      <c r="BH22" s="345"/>
      <c r="BI22" s="345"/>
      <c r="BJ22" s="345"/>
      <c r="BK22" s="345"/>
      <c r="BL22" s="345"/>
      <c r="BM22" s="346"/>
      <c r="BN22" s="347">
        <v>15493536</v>
      </c>
      <c r="BO22" s="348"/>
      <c r="BP22" s="348"/>
      <c r="BQ22" s="348"/>
      <c r="BR22" s="348"/>
      <c r="BS22" s="348"/>
      <c r="BT22" s="348"/>
      <c r="BU22" s="349"/>
      <c r="BV22" s="347">
        <v>16030838</v>
      </c>
      <c r="BW22" s="348"/>
      <c r="BX22" s="348"/>
      <c r="BY22" s="348"/>
      <c r="BZ22" s="348"/>
      <c r="CA22" s="348"/>
      <c r="CB22" s="348"/>
      <c r="CC22" s="349"/>
      <c r="CD22" s="20"/>
      <c r="CE22" s="541"/>
      <c r="CF22" s="541"/>
      <c r="CG22" s="541"/>
      <c r="CH22" s="541"/>
      <c r="CI22" s="541"/>
      <c r="CJ22" s="541"/>
      <c r="CK22" s="541"/>
      <c r="CL22" s="541"/>
      <c r="CM22" s="541"/>
      <c r="CN22" s="541"/>
      <c r="CO22" s="541"/>
      <c r="CP22" s="541"/>
      <c r="CQ22" s="541"/>
      <c r="CR22" s="541"/>
      <c r="CS22" s="542"/>
      <c r="CT22" s="370"/>
      <c r="CU22" s="371"/>
      <c r="CV22" s="371"/>
      <c r="CW22" s="371"/>
      <c r="CX22" s="371"/>
      <c r="CY22" s="371"/>
      <c r="CZ22" s="371"/>
      <c r="DA22" s="372"/>
      <c r="DB22" s="370"/>
      <c r="DC22" s="371"/>
      <c r="DD22" s="371"/>
      <c r="DE22" s="371"/>
      <c r="DF22" s="371"/>
      <c r="DG22" s="371"/>
      <c r="DH22" s="371"/>
      <c r="DI22" s="372"/>
    </row>
    <row r="23" spans="1:113" ht="18.75" customHeight="1" x14ac:dyDescent="0.15">
      <c r="A23" s="2"/>
      <c r="B23" s="477"/>
      <c r="C23" s="478"/>
      <c r="D23" s="479"/>
      <c r="E23" s="503"/>
      <c r="F23" s="507"/>
      <c r="G23" s="507"/>
      <c r="H23" s="507"/>
      <c r="I23" s="507"/>
      <c r="J23" s="507"/>
      <c r="K23" s="497"/>
      <c r="L23" s="503"/>
      <c r="M23" s="507"/>
      <c r="N23" s="507"/>
      <c r="O23" s="507"/>
      <c r="P23" s="497"/>
      <c r="Q23" s="546"/>
      <c r="R23" s="547"/>
      <c r="S23" s="547"/>
      <c r="T23" s="547"/>
      <c r="U23" s="547"/>
      <c r="V23" s="548"/>
      <c r="W23" s="558"/>
      <c r="X23" s="478"/>
      <c r="Y23" s="479"/>
      <c r="Z23" s="503"/>
      <c r="AA23" s="507"/>
      <c r="AB23" s="507"/>
      <c r="AC23" s="507"/>
      <c r="AD23" s="507"/>
      <c r="AE23" s="507"/>
      <c r="AF23" s="507"/>
      <c r="AG23" s="497"/>
      <c r="AH23" s="503"/>
      <c r="AI23" s="507"/>
      <c r="AJ23" s="507"/>
      <c r="AK23" s="507"/>
      <c r="AL23" s="497"/>
      <c r="AM23" s="552"/>
      <c r="AN23" s="553"/>
      <c r="AO23" s="553"/>
      <c r="AP23" s="553"/>
      <c r="AQ23" s="553"/>
      <c r="AR23" s="554"/>
      <c r="AS23" s="546"/>
      <c r="AT23" s="547"/>
      <c r="AU23" s="547"/>
      <c r="AV23" s="547"/>
      <c r="AW23" s="547"/>
      <c r="AX23" s="556"/>
      <c r="AY23" s="361" t="s">
        <v>251</v>
      </c>
      <c r="AZ23" s="362"/>
      <c r="BA23" s="362"/>
      <c r="BB23" s="362"/>
      <c r="BC23" s="362"/>
      <c r="BD23" s="362"/>
      <c r="BE23" s="362"/>
      <c r="BF23" s="362"/>
      <c r="BG23" s="362"/>
      <c r="BH23" s="362"/>
      <c r="BI23" s="362"/>
      <c r="BJ23" s="362"/>
      <c r="BK23" s="362"/>
      <c r="BL23" s="362"/>
      <c r="BM23" s="363"/>
      <c r="BN23" s="364">
        <v>11978226</v>
      </c>
      <c r="BO23" s="365"/>
      <c r="BP23" s="365"/>
      <c r="BQ23" s="365"/>
      <c r="BR23" s="365"/>
      <c r="BS23" s="365"/>
      <c r="BT23" s="365"/>
      <c r="BU23" s="366"/>
      <c r="BV23" s="364">
        <v>12205443</v>
      </c>
      <c r="BW23" s="365"/>
      <c r="BX23" s="365"/>
      <c r="BY23" s="365"/>
      <c r="BZ23" s="365"/>
      <c r="CA23" s="365"/>
      <c r="CB23" s="365"/>
      <c r="CC23" s="366"/>
      <c r="CD23" s="20"/>
      <c r="CE23" s="541"/>
      <c r="CF23" s="541"/>
      <c r="CG23" s="541"/>
      <c r="CH23" s="541"/>
      <c r="CI23" s="541"/>
      <c r="CJ23" s="541"/>
      <c r="CK23" s="541"/>
      <c r="CL23" s="541"/>
      <c r="CM23" s="541"/>
      <c r="CN23" s="541"/>
      <c r="CO23" s="541"/>
      <c r="CP23" s="541"/>
      <c r="CQ23" s="541"/>
      <c r="CR23" s="541"/>
      <c r="CS23" s="542"/>
      <c r="CT23" s="370"/>
      <c r="CU23" s="371"/>
      <c r="CV23" s="371"/>
      <c r="CW23" s="371"/>
      <c r="CX23" s="371"/>
      <c r="CY23" s="371"/>
      <c r="CZ23" s="371"/>
      <c r="DA23" s="372"/>
      <c r="DB23" s="370"/>
      <c r="DC23" s="371"/>
      <c r="DD23" s="371"/>
      <c r="DE23" s="371"/>
      <c r="DF23" s="371"/>
      <c r="DG23" s="371"/>
      <c r="DH23" s="371"/>
      <c r="DI23" s="372"/>
    </row>
    <row r="24" spans="1:113" ht="18.75" customHeight="1" x14ac:dyDescent="0.15">
      <c r="A24" s="2"/>
      <c r="B24" s="477"/>
      <c r="C24" s="478"/>
      <c r="D24" s="479"/>
      <c r="E24" s="379" t="s">
        <v>253</v>
      </c>
      <c r="F24" s="357"/>
      <c r="G24" s="357"/>
      <c r="H24" s="357"/>
      <c r="I24" s="357"/>
      <c r="J24" s="357"/>
      <c r="K24" s="358"/>
      <c r="L24" s="380">
        <v>1</v>
      </c>
      <c r="M24" s="381"/>
      <c r="N24" s="381"/>
      <c r="O24" s="381"/>
      <c r="P24" s="401"/>
      <c r="Q24" s="380">
        <v>7820</v>
      </c>
      <c r="R24" s="381"/>
      <c r="S24" s="381"/>
      <c r="T24" s="381"/>
      <c r="U24" s="381"/>
      <c r="V24" s="401"/>
      <c r="W24" s="558"/>
      <c r="X24" s="478"/>
      <c r="Y24" s="479"/>
      <c r="Z24" s="379" t="s">
        <v>254</v>
      </c>
      <c r="AA24" s="357"/>
      <c r="AB24" s="357"/>
      <c r="AC24" s="357"/>
      <c r="AD24" s="357"/>
      <c r="AE24" s="357"/>
      <c r="AF24" s="357"/>
      <c r="AG24" s="358"/>
      <c r="AH24" s="380">
        <v>179</v>
      </c>
      <c r="AI24" s="381"/>
      <c r="AJ24" s="381"/>
      <c r="AK24" s="381"/>
      <c r="AL24" s="401"/>
      <c r="AM24" s="380">
        <v>576201</v>
      </c>
      <c r="AN24" s="381"/>
      <c r="AO24" s="381"/>
      <c r="AP24" s="381"/>
      <c r="AQ24" s="381"/>
      <c r="AR24" s="401"/>
      <c r="AS24" s="380">
        <v>3219</v>
      </c>
      <c r="AT24" s="381"/>
      <c r="AU24" s="381"/>
      <c r="AV24" s="381"/>
      <c r="AW24" s="381"/>
      <c r="AX24" s="382"/>
      <c r="AY24" s="459" t="s">
        <v>256</v>
      </c>
      <c r="AZ24" s="460"/>
      <c r="BA24" s="460"/>
      <c r="BB24" s="460"/>
      <c r="BC24" s="460"/>
      <c r="BD24" s="460"/>
      <c r="BE24" s="460"/>
      <c r="BF24" s="460"/>
      <c r="BG24" s="460"/>
      <c r="BH24" s="460"/>
      <c r="BI24" s="460"/>
      <c r="BJ24" s="460"/>
      <c r="BK24" s="460"/>
      <c r="BL24" s="460"/>
      <c r="BM24" s="461"/>
      <c r="BN24" s="364">
        <v>10388184</v>
      </c>
      <c r="BO24" s="365"/>
      <c r="BP24" s="365"/>
      <c r="BQ24" s="365"/>
      <c r="BR24" s="365"/>
      <c r="BS24" s="365"/>
      <c r="BT24" s="365"/>
      <c r="BU24" s="366"/>
      <c r="BV24" s="364">
        <v>10695115</v>
      </c>
      <c r="BW24" s="365"/>
      <c r="BX24" s="365"/>
      <c r="BY24" s="365"/>
      <c r="BZ24" s="365"/>
      <c r="CA24" s="365"/>
      <c r="CB24" s="365"/>
      <c r="CC24" s="366"/>
      <c r="CD24" s="20"/>
      <c r="CE24" s="541"/>
      <c r="CF24" s="541"/>
      <c r="CG24" s="541"/>
      <c r="CH24" s="541"/>
      <c r="CI24" s="541"/>
      <c r="CJ24" s="541"/>
      <c r="CK24" s="541"/>
      <c r="CL24" s="541"/>
      <c r="CM24" s="541"/>
      <c r="CN24" s="541"/>
      <c r="CO24" s="541"/>
      <c r="CP24" s="541"/>
      <c r="CQ24" s="541"/>
      <c r="CR24" s="541"/>
      <c r="CS24" s="542"/>
      <c r="CT24" s="370"/>
      <c r="CU24" s="371"/>
      <c r="CV24" s="371"/>
      <c r="CW24" s="371"/>
      <c r="CX24" s="371"/>
      <c r="CY24" s="371"/>
      <c r="CZ24" s="371"/>
      <c r="DA24" s="372"/>
      <c r="DB24" s="370"/>
      <c r="DC24" s="371"/>
      <c r="DD24" s="371"/>
      <c r="DE24" s="371"/>
      <c r="DF24" s="371"/>
      <c r="DG24" s="371"/>
      <c r="DH24" s="371"/>
      <c r="DI24" s="372"/>
    </row>
    <row r="25" spans="1:113" ht="18.75" customHeight="1" x14ac:dyDescent="0.15">
      <c r="A25" s="2"/>
      <c r="B25" s="477"/>
      <c r="C25" s="478"/>
      <c r="D25" s="479"/>
      <c r="E25" s="379" t="s">
        <v>258</v>
      </c>
      <c r="F25" s="357"/>
      <c r="G25" s="357"/>
      <c r="H25" s="357"/>
      <c r="I25" s="357"/>
      <c r="J25" s="357"/>
      <c r="K25" s="358"/>
      <c r="L25" s="380">
        <v>1</v>
      </c>
      <c r="M25" s="381"/>
      <c r="N25" s="381"/>
      <c r="O25" s="381"/>
      <c r="P25" s="401"/>
      <c r="Q25" s="380">
        <v>6420</v>
      </c>
      <c r="R25" s="381"/>
      <c r="S25" s="381"/>
      <c r="T25" s="381"/>
      <c r="U25" s="381"/>
      <c r="V25" s="401"/>
      <c r="W25" s="558"/>
      <c r="X25" s="478"/>
      <c r="Y25" s="479"/>
      <c r="Z25" s="379" t="s">
        <v>259</v>
      </c>
      <c r="AA25" s="357"/>
      <c r="AB25" s="357"/>
      <c r="AC25" s="357"/>
      <c r="AD25" s="357"/>
      <c r="AE25" s="357"/>
      <c r="AF25" s="357"/>
      <c r="AG25" s="358"/>
      <c r="AH25" s="380" t="s">
        <v>208</v>
      </c>
      <c r="AI25" s="381"/>
      <c r="AJ25" s="381"/>
      <c r="AK25" s="381"/>
      <c r="AL25" s="401"/>
      <c r="AM25" s="380" t="s">
        <v>208</v>
      </c>
      <c r="AN25" s="381"/>
      <c r="AO25" s="381"/>
      <c r="AP25" s="381"/>
      <c r="AQ25" s="381"/>
      <c r="AR25" s="401"/>
      <c r="AS25" s="380" t="s">
        <v>208</v>
      </c>
      <c r="AT25" s="381"/>
      <c r="AU25" s="381"/>
      <c r="AV25" s="381"/>
      <c r="AW25" s="381"/>
      <c r="AX25" s="382"/>
      <c r="AY25" s="344" t="s">
        <v>39</v>
      </c>
      <c r="AZ25" s="345"/>
      <c r="BA25" s="345"/>
      <c r="BB25" s="345"/>
      <c r="BC25" s="345"/>
      <c r="BD25" s="345"/>
      <c r="BE25" s="345"/>
      <c r="BF25" s="345"/>
      <c r="BG25" s="345"/>
      <c r="BH25" s="345"/>
      <c r="BI25" s="345"/>
      <c r="BJ25" s="345"/>
      <c r="BK25" s="345"/>
      <c r="BL25" s="345"/>
      <c r="BM25" s="346"/>
      <c r="BN25" s="347">
        <v>985621</v>
      </c>
      <c r="BO25" s="348"/>
      <c r="BP25" s="348"/>
      <c r="BQ25" s="348"/>
      <c r="BR25" s="348"/>
      <c r="BS25" s="348"/>
      <c r="BT25" s="348"/>
      <c r="BU25" s="349"/>
      <c r="BV25" s="347">
        <v>899830</v>
      </c>
      <c r="BW25" s="348"/>
      <c r="BX25" s="348"/>
      <c r="BY25" s="348"/>
      <c r="BZ25" s="348"/>
      <c r="CA25" s="348"/>
      <c r="CB25" s="348"/>
      <c r="CC25" s="349"/>
      <c r="CD25" s="20"/>
      <c r="CE25" s="541"/>
      <c r="CF25" s="541"/>
      <c r="CG25" s="541"/>
      <c r="CH25" s="541"/>
      <c r="CI25" s="541"/>
      <c r="CJ25" s="541"/>
      <c r="CK25" s="541"/>
      <c r="CL25" s="541"/>
      <c r="CM25" s="541"/>
      <c r="CN25" s="541"/>
      <c r="CO25" s="541"/>
      <c r="CP25" s="541"/>
      <c r="CQ25" s="541"/>
      <c r="CR25" s="541"/>
      <c r="CS25" s="542"/>
      <c r="CT25" s="370"/>
      <c r="CU25" s="371"/>
      <c r="CV25" s="371"/>
      <c r="CW25" s="371"/>
      <c r="CX25" s="371"/>
      <c r="CY25" s="371"/>
      <c r="CZ25" s="371"/>
      <c r="DA25" s="372"/>
      <c r="DB25" s="370"/>
      <c r="DC25" s="371"/>
      <c r="DD25" s="371"/>
      <c r="DE25" s="371"/>
      <c r="DF25" s="371"/>
      <c r="DG25" s="371"/>
      <c r="DH25" s="371"/>
      <c r="DI25" s="372"/>
    </row>
    <row r="26" spans="1:113" ht="18.75" customHeight="1" x14ac:dyDescent="0.15">
      <c r="A26" s="2"/>
      <c r="B26" s="477"/>
      <c r="C26" s="478"/>
      <c r="D26" s="479"/>
      <c r="E26" s="379" t="s">
        <v>260</v>
      </c>
      <c r="F26" s="357"/>
      <c r="G26" s="357"/>
      <c r="H26" s="357"/>
      <c r="I26" s="357"/>
      <c r="J26" s="357"/>
      <c r="K26" s="358"/>
      <c r="L26" s="380">
        <v>1</v>
      </c>
      <c r="M26" s="381"/>
      <c r="N26" s="381"/>
      <c r="O26" s="381"/>
      <c r="P26" s="401"/>
      <c r="Q26" s="380">
        <v>5900</v>
      </c>
      <c r="R26" s="381"/>
      <c r="S26" s="381"/>
      <c r="T26" s="381"/>
      <c r="U26" s="381"/>
      <c r="V26" s="401"/>
      <c r="W26" s="558"/>
      <c r="X26" s="478"/>
      <c r="Y26" s="479"/>
      <c r="Z26" s="379" t="s">
        <v>261</v>
      </c>
      <c r="AA26" s="465"/>
      <c r="AB26" s="465"/>
      <c r="AC26" s="465"/>
      <c r="AD26" s="465"/>
      <c r="AE26" s="465"/>
      <c r="AF26" s="465"/>
      <c r="AG26" s="466"/>
      <c r="AH26" s="380">
        <v>5</v>
      </c>
      <c r="AI26" s="381"/>
      <c r="AJ26" s="381"/>
      <c r="AK26" s="381"/>
      <c r="AL26" s="401"/>
      <c r="AM26" s="380">
        <v>17375</v>
      </c>
      <c r="AN26" s="381"/>
      <c r="AO26" s="381"/>
      <c r="AP26" s="381"/>
      <c r="AQ26" s="381"/>
      <c r="AR26" s="401"/>
      <c r="AS26" s="380">
        <v>3475</v>
      </c>
      <c r="AT26" s="381"/>
      <c r="AU26" s="381"/>
      <c r="AV26" s="381"/>
      <c r="AW26" s="381"/>
      <c r="AX26" s="382"/>
      <c r="AY26" s="367" t="s">
        <v>262</v>
      </c>
      <c r="AZ26" s="368"/>
      <c r="BA26" s="368"/>
      <c r="BB26" s="368"/>
      <c r="BC26" s="368"/>
      <c r="BD26" s="368"/>
      <c r="BE26" s="368"/>
      <c r="BF26" s="368"/>
      <c r="BG26" s="368"/>
      <c r="BH26" s="368"/>
      <c r="BI26" s="368"/>
      <c r="BJ26" s="368"/>
      <c r="BK26" s="368"/>
      <c r="BL26" s="368"/>
      <c r="BM26" s="369"/>
      <c r="BN26" s="364" t="s">
        <v>208</v>
      </c>
      <c r="BO26" s="365"/>
      <c r="BP26" s="365"/>
      <c r="BQ26" s="365"/>
      <c r="BR26" s="365"/>
      <c r="BS26" s="365"/>
      <c r="BT26" s="365"/>
      <c r="BU26" s="366"/>
      <c r="BV26" s="364" t="s">
        <v>208</v>
      </c>
      <c r="BW26" s="365"/>
      <c r="BX26" s="365"/>
      <c r="BY26" s="365"/>
      <c r="BZ26" s="365"/>
      <c r="CA26" s="365"/>
      <c r="CB26" s="365"/>
      <c r="CC26" s="366"/>
      <c r="CD26" s="20"/>
      <c r="CE26" s="541"/>
      <c r="CF26" s="541"/>
      <c r="CG26" s="541"/>
      <c r="CH26" s="541"/>
      <c r="CI26" s="541"/>
      <c r="CJ26" s="541"/>
      <c r="CK26" s="541"/>
      <c r="CL26" s="541"/>
      <c r="CM26" s="541"/>
      <c r="CN26" s="541"/>
      <c r="CO26" s="541"/>
      <c r="CP26" s="541"/>
      <c r="CQ26" s="541"/>
      <c r="CR26" s="541"/>
      <c r="CS26" s="542"/>
      <c r="CT26" s="370"/>
      <c r="CU26" s="371"/>
      <c r="CV26" s="371"/>
      <c r="CW26" s="371"/>
      <c r="CX26" s="371"/>
      <c r="CY26" s="371"/>
      <c r="CZ26" s="371"/>
      <c r="DA26" s="372"/>
      <c r="DB26" s="370"/>
      <c r="DC26" s="371"/>
      <c r="DD26" s="371"/>
      <c r="DE26" s="371"/>
      <c r="DF26" s="371"/>
      <c r="DG26" s="371"/>
      <c r="DH26" s="371"/>
      <c r="DI26" s="372"/>
    </row>
    <row r="27" spans="1:113" ht="18.75" customHeight="1" x14ac:dyDescent="0.15">
      <c r="A27" s="2"/>
      <c r="B27" s="477"/>
      <c r="C27" s="478"/>
      <c r="D27" s="479"/>
      <c r="E27" s="379" t="s">
        <v>263</v>
      </c>
      <c r="F27" s="357"/>
      <c r="G27" s="357"/>
      <c r="H27" s="357"/>
      <c r="I27" s="357"/>
      <c r="J27" s="357"/>
      <c r="K27" s="358"/>
      <c r="L27" s="380">
        <v>1</v>
      </c>
      <c r="M27" s="381"/>
      <c r="N27" s="381"/>
      <c r="O27" s="381"/>
      <c r="P27" s="401"/>
      <c r="Q27" s="380">
        <v>2820</v>
      </c>
      <c r="R27" s="381"/>
      <c r="S27" s="381"/>
      <c r="T27" s="381"/>
      <c r="U27" s="381"/>
      <c r="V27" s="401"/>
      <c r="W27" s="558"/>
      <c r="X27" s="478"/>
      <c r="Y27" s="479"/>
      <c r="Z27" s="379" t="s">
        <v>265</v>
      </c>
      <c r="AA27" s="357"/>
      <c r="AB27" s="357"/>
      <c r="AC27" s="357"/>
      <c r="AD27" s="357"/>
      <c r="AE27" s="357"/>
      <c r="AF27" s="357"/>
      <c r="AG27" s="358"/>
      <c r="AH27" s="380" t="s">
        <v>208</v>
      </c>
      <c r="AI27" s="381"/>
      <c r="AJ27" s="381"/>
      <c r="AK27" s="381"/>
      <c r="AL27" s="401"/>
      <c r="AM27" s="380" t="s">
        <v>208</v>
      </c>
      <c r="AN27" s="381"/>
      <c r="AO27" s="381"/>
      <c r="AP27" s="381"/>
      <c r="AQ27" s="381"/>
      <c r="AR27" s="401"/>
      <c r="AS27" s="380" t="s">
        <v>208</v>
      </c>
      <c r="AT27" s="381"/>
      <c r="AU27" s="381"/>
      <c r="AV27" s="381"/>
      <c r="AW27" s="381"/>
      <c r="AX27" s="382"/>
      <c r="AY27" s="414" t="s">
        <v>267</v>
      </c>
      <c r="AZ27" s="415"/>
      <c r="BA27" s="415"/>
      <c r="BB27" s="415"/>
      <c r="BC27" s="415"/>
      <c r="BD27" s="415"/>
      <c r="BE27" s="415"/>
      <c r="BF27" s="415"/>
      <c r="BG27" s="415"/>
      <c r="BH27" s="415"/>
      <c r="BI27" s="415"/>
      <c r="BJ27" s="415"/>
      <c r="BK27" s="415"/>
      <c r="BL27" s="415"/>
      <c r="BM27" s="416"/>
      <c r="BN27" s="462">
        <v>270910</v>
      </c>
      <c r="BO27" s="463"/>
      <c r="BP27" s="463"/>
      <c r="BQ27" s="463"/>
      <c r="BR27" s="463"/>
      <c r="BS27" s="463"/>
      <c r="BT27" s="463"/>
      <c r="BU27" s="464"/>
      <c r="BV27" s="462">
        <v>270879</v>
      </c>
      <c r="BW27" s="463"/>
      <c r="BX27" s="463"/>
      <c r="BY27" s="463"/>
      <c r="BZ27" s="463"/>
      <c r="CA27" s="463"/>
      <c r="CB27" s="463"/>
      <c r="CC27" s="464"/>
      <c r="CD27" s="16"/>
      <c r="CE27" s="541"/>
      <c r="CF27" s="541"/>
      <c r="CG27" s="541"/>
      <c r="CH27" s="541"/>
      <c r="CI27" s="541"/>
      <c r="CJ27" s="541"/>
      <c r="CK27" s="541"/>
      <c r="CL27" s="541"/>
      <c r="CM27" s="541"/>
      <c r="CN27" s="541"/>
      <c r="CO27" s="541"/>
      <c r="CP27" s="541"/>
      <c r="CQ27" s="541"/>
      <c r="CR27" s="541"/>
      <c r="CS27" s="542"/>
      <c r="CT27" s="370"/>
      <c r="CU27" s="371"/>
      <c r="CV27" s="371"/>
      <c r="CW27" s="371"/>
      <c r="CX27" s="371"/>
      <c r="CY27" s="371"/>
      <c r="CZ27" s="371"/>
      <c r="DA27" s="372"/>
      <c r="DB27" s="370"/>
      <c r="DC27" s="371"/>
      <c r="DD27" s="371"/>
      <c r="DE27" s="371"/>
      <c r="DF27" s="371"/>
      <c r="DG27" s="371"/>
      <c r="DH27" s="371"/>
      <c r="DI27" s="372"/>
    </row>
    <row r="28" spans="1:113" ht="18.75" customHeight="1" x14ac:dyDescent="0.15">
      <c r="A28" s="2"/>
      <c r="B28" s="477"/>
      <c r="C28" s="478"/>
      <c r="D28" s="479"/>
      <c r="E28" s="379" t="s">
        <v>268</v>
      </c>
      <c r="F28" s="357"/>
      <c r="G28" s="357"/>
      <c r="H28" s="357"/>
      <c r="I28" s="357"/>
      <c r="J28" s="357"/>
      <c r="K28" s="358"/>
      <c r="L28" s="380">
        <v>1</v>
      </c>
      <c r="M28" s="381"/>
      <c r="N28" s="381"/>
      <c r="O28" s="381"/>
      <c r="P28" s="401"/>
      <c r="Q28" s="380">
        <v>2260</v>
      </c>
      <c r="R28" s="381"/>
      <c r="S28" s="381"/>
      <c r="T28" s="381"/>
      <c r="U28" s="381"/>
      <c r="V28" s="401"/>
      <c r="W28" s="558"/>
      <c r="X28" s="478"/>
      <c r="Y28" s="479"/>
      <c r="Z28" s="379" t="s">
        <v>40</v>
      </c>
      <c r="AA28" s="357"/>
      <c r="AB28" s="357"/>
      <c r="AC28" s="357"/>
      <c r="AD28" s="357"/>
      <c r="AE28" s="357"/>
      <c r="AF28" s="357"/>
      <c r="AG28" s="358"/>
      <c r="AH28" s="380" t="s">
        <v>208</v>
      </c>
      <c r="AI28" s="381"/>
      <c r="AJ28" s="381"/>
      <c r="AK28" s="381"/>
      <c r="AL28" s="401"/>
      <c r="AM28" s="380" t="s">
        <v>208</v>
      </c>
      <c r="AN28" s="381"/>
      <c r="AO28" s="381"/>
      <c r="AP28" s="381"/>
      <c r="AQ28" s="381"/>
      <c r="AR28" s="401"/>
      <c r="AS28" s="380" t="s">
        <v>208</v>
      </c>
      <c r="AT28" s="381"/>
      <c r="AU28" s="381"/>
      <c r="AV28" s="381"/>
      <c r="AW28" s="381"/>
      <c r="AX28" s="382"/>
      <c r="AY28" s="562" t="s">
        <v>271</v>
      </c>
      <c r="AZ28" s="563"/>
      <c r="BA28" s="563"/>
      <c r="BB28" s="564"/>
      <c r="BC28" s="344" t="s">
        <v>112</v>
      </c>
      <c r="BD28" s="345"/>
      <c r="BE28" s="345"/>
      <c r="BF28" s="345"/>
      <c r="BG28" s="345"/>
      <c r="BH28" s="345"/>
      <c r="BI28" s="345"/>
      <c r="BJ28" s="345"/>
      <c r="BK28" s="345"/>
      <c r="BL28" s="345"/>
      <c r="BM28" s="346"/>
      <c r="BN28" s="347">
        <v>6374604</v>
      </c>
      <c r="BO28" s="348"/>
      <c r="BP28" s="348"/>
      <c r="BQ28" s="348"/>
      <c r="BR28" s="348"/>
      <c r="BS28" s="348"/>
      <c r="BT28" s="348"/>
      <c r="BU28" s="349"/>
      <c r="BV28" s="347">
        <v>6103754</v>
      </c>
      <c r="BW28" s="348"/>
      <c r="BX28" s="348"/>
      <c r="BY28" s="348"/>
      <c r="BZ28" s="348"/>
      <c r="CA28" s="348"/>
      <c r="CB28" s="348"/>
      <c r="CC28" s="349"/>
      <c r="CD28" s="20"/>
      <c r="CE28" s="541"/>
      <c r="CF28" s="541"/>
      <c r="CG28" s="541"/>
      <c r="CH28" s="541"/>
      <c r="CI28" s="541"/>
      <c r="CJ28" s="541"/>
      <c r="CK28" s="541"/>
      <c r="CL28" s="541"/>
      <c r="CM28" s="541"/>
      <c r="CN28" s="541"/>
      <c r="CO28" s="541"/>
      <c r="CP28" s="541"/>
      <c r="CQ28" s="541"/>
      <c r="CR28" s="541"/>
      <c r="CS28" s="542"/>
      <c r="CT28" s="370"/>
      <c r="CU28" s="371"/>
      <c r="CV28" s="371"/>
      <c r="CW28" s="371"/>
      <c r="CX28" s="371"/>
      <c r="CY28" s="371"/>
      <c r="CZ28" s="371"/>
      <c r="DA28" s="372"/>
      <c r="DB28" s="370"/>
      <c r="DC28" s="371"/>
      <c r="DD28" s="371"/>
      <c r="DE28" s="371"/>
      <c r="DF28" s="371"/>
      <c r="DG28" s="371"/>
      <c r="DH28" s="371"/>
      <c r="DI28" s="372"/>
    </row>
    <row r="29" spans="1:113" ht="18.75" customHeight="1" x14ac:dyDescent="0.15">
      <c r="A29" s="2"/>
      <c r="B29" s="477"/>
      <c r="C29" s="478"/>
      <c r="D29" s="479"/>
      <c r="E29" s="379" t="s">
        <v>272</v>
      </c>
      <c r="F29" s="357"/>
      <c r="G29" s="357"/>
      <c r="H29" s="357"/>
      <c r="I29" s="357"/>
      <c r="J29" s="357"/>
      <c r="K29" s="358"/>
      <c r="L29" s="380">
        <v>12</v>
      </c>
      <c r="M29" s="381"/>
      <c r="N29" s="381"/>
      <c r="O29" s="381"/>
      <c r="P29" s="401"/>
      <c r="Q29" s="380">
        <v>2060</v>
      </c>
      <c r="R29" s="381"/>
      <c r="S29" s="381"/>
      <c r="T29" s="381"/>
      <c r="U29" s="381"/>
      <c r="V29" s="401"/>
      <c r="W29" s="559"/>
      <c r="X29" s="560"/>
      <c r="Y29" s="561"/>
      <c r="Z29" s="379" t="s">
        <v>274</v>
      </c>
      <c r="AA29" s="357"/>
      <c r="AB29" s="357"/>
      <c r="AC29" s="357"/>
      <c r="AD29" s="357"/>
      <c r="AE29" s="357"/>
      <c r="AF29" s="357"/>
      <c r="AG29" s="358"/>
      <c r="AH29" s="380">
        <v>179</v>
      </c>
      <c r="AI29" s="381"/>
      <c r="AJ29" s="381"/>
      <c r="AK29" s="381"/>
      <c r="AL29" s="401"/>
      <c r="AM29" s="380">
        <v>576201</v>
      </c>
      <c r="AN29" s="381"/>
      <c r="AO29" s="381"/>
      <c r="AP29" s="381"/>
      <c r="AQ29" s="381"/>
      <c r="AR29" s="401"/>
      <c r="AS29" s="380">
        <v>3219</v>
      </c>
      <c r="AT29" s="381"/>
      <c r="AU29" s="381"/>
      <c r="AV29" s="381"/>
      <c r="AW29" s="381"/>
      <c r="AX29" s="382"/>
      <c r="AY29" s="565"/>
      <c r="AZ29" s="566"/>
      <c r="BA29" s="566"/>
      <c r="BB29" s="567"/>
      <c r="BC29" s="361" t="s">
        <v>275</v>
      </c>
      <c r="BD29" s="362"/>
      <c r="BE29" s="362"/>
      <c r="BF29" s="362"/>
      <c r="BG29" s="362"/>
      <c r="BH29" s="362"/>
      <c r="BI29" s="362"/>
      <c r="BJ29" s="362"/>
      <c r="BK29" s="362"/>
      <c r="BL29" s="362"/>
      <c r="BM29" s="363"/>
      <c r="BN29" s="364">
        <v>611546</v>
      </c>
      <c r="BO29" s="365"/>
      <c r="BP29" s="365"/>
      <c r="BQ29" s="365"/>
      <c r="BR29" s="365"/>
      <c r="BS29" s="365"/>
      <c r="BT29" s="365"/>
      <c r="BU29" s="366"/>
      <c r="BV29" s="364">
        <v>531817</v>
      </c>
      <c r="BW29" s="365"/>
      <c r="BX29" s="365"/>
      <c r="BY29" s="365"/>
      <c r="BZ29" s="365"/>
      <c r="CA29" s="365"/>
      <c r="CB29" s="365"/>
      <c r="CC29" s="366"/>
      <c r="CD29" s="16"/>
      <c r="CE29" s="541"/>
      <c r="CF29" s="541"/>
      <c r="CG29" s="541"/>
      <c r="CH29" s="541"/>
      <c r="CI29" s="541"/>
      <c r="CJ29" s="541"/>
      <c r="CK29" s="541"/>
      <c r="CL29" s="541"/>
      <c r="CM29" s="541"/>
      <c r="CN29" s="541"/>
      <c r="CO29" s="541"/>
      <c r="CP29" s="541"/>
      <c r="CQ29" s="541"/>
      <c r="CR29" s="541"/>
      <c r="CS29" s="542"/>
      <c r="CT29" s="370"/>
      <c r="CU29" s="371"/>
      <c r="CV29" s="371"/>
      <c r="CW29" s="371"/>
      <c r="CX29" s="371"/>
      <c r="CY29" s="371"/>
      <c r="CZ29" s="371"/>
      <c r="DA29" s="372"/>
      <c r="DB29" s="370"/>
      <c r="DC29" s="371"/>
      <c r="DD29" s="371"/>
      <c r="DE29" s="371"/>
      <c r="DF29" s="371"/>
      <c r="DG29" s="371"/>
      <c r="DH29" s="371"/>
      <c r="DI29" s="372"/>
    </row>
    <row r="30" spans="1:113" ht="18.75" customHeight="1" x14ac:dyDescent="0.15">
      <c r="A30" s="2"/>
      <c r="B30" s="480"/>
      <c r="C30" s="481"/>
      <c r="D30" s="482"/>
      <c r="E30" s="383"/>
      <c r="F30" s="384"/>
      <c r="G30" s="384"/>
      <c r="H30" s="384"/>
      <c r="I30" s="384"/>
      <c r="J30" s="384"/>
      <c r="K30" s="385"/>
      <c r="L30" s="467"/>
      <c r="M30" s="468"/>
      <c r="N30" s="468"/>
      <c r="O30" s="468"/>
      <c r="P30" s="469"/>
      <c r="Q30" s="467"/>
      <c r="R30" s="468"/>
      <c r="S30" s="468"/>
      <c r="T30" s="468"/>
      <c r="U30" s="468"/>
      <c r="V30" s="469"/>
      <c r="W30" s="470" t="s">
        <v>277</v>
      </c>
      <c r="X30" s="471"/>
      <c r="Y30" s="471"/>
      <c r="Z30" s="471"/>
      <c r="AA30" s="471"/>
      <c r="AB30" s="471"/>
      <c r="AC30" s="471"/>
      <c r="AD30" s="471"/>
      <c r="AE30" s="471"/>
      <c r="AF30" s="471"/>
      <c r="AG30" s="472"/>
      <c r="AH30" s="441">
        <v>95.3</v>
      </c>
      <c r="AI30" s="442"/>
      <c r="AJ30" s="442"/>
      <c r="AK30" s="442"/>
      <c r="AL30" s="442"/>
      <c r="AM30" s="442"/>
      <c r="AN30" s="442"/>
      <c r="AO30" s="442"/>
      <c r="AP30" s="442"/>
      <c r="AQ30" s="442"/>
      <c r="AR30" s="442"/>
      <c r="AS30" s="442"/>
      <c r="AT30" s="442"/>
      <c r="AU30" s="442"/>
      <c r="AV30" s="442"/>
      <c r="AW30" s="442"/>
      <c r="AX30" s="444"/>
      <c r="AY30" s="568"/>
      <c r="AZ30" s="569"/>
      <c r="BA30" s="569"/>
      <c r="BB30" s="570"/>
      <c r="BC30" s="459" t="s">
        <v>76</v>
      </c>
      <c r="BD30" s="460"/>
      <c r="BE30" s="460"/>
      <c r="BF30" s="460"/>
      <c r="BG30" s="460"/>
      <c r="BH30" s="460"/>
      <c r="BI30" s="460"/>
      <c r="BJ30" s="460"/>
      <c r="BK30" s="460"/>
      <c r="BL30" s="460"/>
      <c r="BM30" s="461"/>
      <c r="BN30" s="462">
        <v>1907637</v>
      </c>
      <c r="BO30" s="463"/>
      <c r="BP30" s="463"/>
      <c r="BQ30" s="463"/>
      <c r="BR30" s="463"/>
      <c r="BS30" s="463"/>
      <c r="BT30" s="463"/>
      <c r="BU30" s="464"/>
      <c r="BV30" s="462">
        <v>1868433</v>
      </c>
      <c r="BW30" s="463"/>
      <c r="BX30" s="463"/>
      <c r="BY30" s="463"/>
      <c r="BZ30" s="463"/>
      <c r="CA30" s="463"/>
      <c r="CB30" s="463"/>
      <c r="CC30" s="46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3" t="s">
        <v>194</v>
      </c>
      <c r="D32" s="473"/>
      <c r="E32" s="473"/>
      <c r="F32" s="473"/>
      <c r="G32" s="473"/>
      <c r="H32" s="473"/>
      <c r="I32" s="473"/>
      <c r="J32" s="473"/>
      <c r="K32" s="473"/>
      <c r="L32" s="473"/>
      <c r="M32" s="473"/>
      <c r="N32" s="473"/>
      <c r="O32" s="473"/>
      <c r="P32" s="473"/>
      <c r="Q32" s="473"/>
      <c r="R32" s="473"/>
      <c r="S32" s="473"/>
      <c r="U32" s="368" t="s">
        <v>102</v>
      </c>
      <c r="V32" s="368"/>
      <c r="W32" s="368"/>
      <c r="X32" s="368"/>
      <c r="Y32" s="368"/>
      <c r="Z32" s="368"/>
      <c r="AA32" s="368"/>
      <c r="AB32" s="368"/>
      <c r="AC32" s="368"/>
      <c r="AD32" s="368"/>
      <c r="AE32" s="368"/>
      <c r="AF32" s="368"/>
      <c r="AG32" s="368"/>
      <c r="AH32" s="368"/>
      <c r="AI32" s="368"/>
      <c r="AJ32" s="368"/>
      <c r="AK32" s="368"/>
      <c r="AM32" s="368" t="s">
        <v>279</v>
      </c>
      <c r="AN32" s="368"/>
      <c r="AO32" s="368"/>
      <c r="AP32" s="368"/>
      <c r="AQ32" s="368"/>
      <c r="AR32" s="368"/>
      <c r="AS32" s="368"/>
      <c r="AT32" s="368"/>
      <c r="AU32" s="368"/>
      <c r="AV32" s="368"/>
      <c r="AW32" s="368"/>
      <c r="AX32" s="368"/>
      <c r="AY32" s="368"/>
      <c r="AZ32" s="368"/>
      <c r="BA32" s="368"/>
      <c r="BB32" s="368"/>
      <c r="BC32" s="368"/>
      <c r="BE32" s="368" t="s">
        <v>280</v>
      </c>
      <c r="BF32" s="368"/>
      <c r="BG32" s="368"/>
      <c r="BH32" s="368"/>
      <c r="BI32" s="368"/>
      <c r="BJ32" s="368"/>
      <c r="BK32" s="368"/>
      <c r="BL32" s="368"/>
      <c r="BM32" s="368"/>
      <c r="BN32" s="368"/>
      <c r="BO32" s="368"/>
      <c r="BP32" s="368"/>
      <c r="BQ32" s="368"/>
      <c r="BR32" s="368"/>
      <c r="BS32" s="368"/>
      <c r="BT32" s="368"/>
      <c r="BU32" s="368"/>
      <c r="BW32" s="368" t="s">
        <v>282</v>
      </c>
      <c r="BX32" s="368"/>
      <c r="BY32" s="368"/>
      <c r="BZ32" s="368"/>
      <c r="CA32" s="368"/>
      <c r="CB32" s="368"/>
      <c r="CC32" s="368"/>
      <c r="CD32" s="368"/>
      <c r="CE32" s="368"/>
      <c r="CF32" s="368"/>
      <c r="CG32" s="368"/>
      <c r="CH32" s="368"/>
      <c r="CI32" s="368"/>
      <c r="CJ32" s="368"/>
      <c r="CK32" s="368"/>
      <c r="CL32" s="368"/>
      <c r="CM32" s="368"/>
      <c r="CO32" s="368" t="s">
        <v>283</v>
      </c>
      <c r="CP32" s="368"/>
      <c r="CQ32" s="368"/>
      <c r="CR32" s="368"/>
      <c r="CS32" s="368"/>
      <c r="CT32" s="368"/>
      <c r="CU32" s="368"/>
      <c r="CV32" s="368"/>
      <c r="CW32" s="368"/>
      <c r="CX32" s="368"/>
      <c r="CY32" s="368"/>
      <c r="CZ32" s="368"/>
      <c r="DA32" s="368"/>
      <c r="DB32" s="368"/>
      <c r="DC32" s="368"/>
      <c r="DD32" s="368"/>
      <c r="DE32" s="368"/>
      <c r="DI32" s="35"/>
    </row>
    <row r="33" spans="1:113" ht="13.5" customHeight="1" x14ac:dyDescent="0.15">
      <c r="A33" s="2"/>
      <c r="B33" s="5"/>
      <c r="C33" s="483" t="s">
        <v>62</v>
      </c>
      <c r="D33" s="483"/>
      <c r="E33" s="484" t="s">
        <v>284</v>
      </c>
      <c r="F33" s="484"/>
      <c r="G33" s="484"/>
      <c r="H33" s="484"/>
      <c r="I33" s="484"/>
      <c r="J33" s="484"/>
      <c r="K33" s="484"/>
      <c r="L33" s="484"/>
      <c r="M33" s="484"/>
      <c r="N33" s="484"/>
      <c r="O33" s="484"/>
      <c r="P33" s="484"/>
      <c r="Q33" s="484"/>
      <c r="R33" s="484"/>
      <c r="S33" s="484"/>
      <c r="T33" s="11"/>
      <c r="U33" s="483" t="s">
        <v>62</v>
      </c>
      <c r="V33" s="483"/>
      <c r="W33" s="484" t="s">
        <v>284</v>
      </c>
      <c r="X33" s="484"/>
      <c r="Y33" s="484"/>
      <c r="Z33" s="484"/>
      <c r="AA33" s="484"/>
      <c r="AB33" s="484"/>
      <c r="AC33" s="484"/>
      <c r="AD33" s="484"/>
      <c r="AE33" s="484"/>
      <c r="AF33" s="484"/>
      <c r="AG33" s="484"/>
      <c r="AH33" s="484"/>
      <c r="AI33" s="484"/>
      <c r="AJ33" s="484"/>
      <c r="AK33" s="484"/>
      <c r="AL33" s="11"/>
      <c r="AM33" s="483" t="s">
        <v>62</v>
      </c>
      <c r="AN33" s="483"/>
      <c r="AO33" s="484" t="s">
        <v>284</v>
      </c>
      <c r="AP33" s="484"/>
      <c r="AQ33" s="484"/>
      <c r="AR33" s="484"/>
      <c r="AS33" s="484"/>
      <c r="AT33" s="484"/>
      <c r="AU33" s="484"/>
      <c r="AV33" s="484"/>
      <c r="AW33" s="484"/>
      <c r="AX33" s="484"/>
      <c r="AY33" s="484"/>
      <c r="AZ33" s="484"/>
      <c r="BA33" s="484"/>
      <c r="BB33" s="484"/>
      <c r="BC33" s="484"/>
      <c r="BD33" s="7"/>
      <c r="BE33" s="484" t="s">
        <v>286</v>
      </c>
      <c r="BF33" s="484"/>
      <c r="BG33" s="484" t="s">
        <v>175</v>
      </c>
      <c r="BH33" s="484"/>
      <c r="BI33" s="484"/>
      <c r="BJ33" s="484"/>
      <c r="BK33" s="484"/>
      <c r="BL33" s="484"/>
      <c r="BM33" s="484"/>
      <c r="BN33" s="484"/>
      <c r="BO33" s="484"/>
      <c r="BP33" s="484"/>
      <c r="BQ33" s="484"/>
      <c r="BR33" s="484"/>
      <c r="BS33" s="484"/>
      <c r="BT33" s="484"/>
      <c r="BU33" s="484"/>
      <c r="BV33" s="7"/>
      <c r="BW33" s="483" t="s">
        <v>286</v>
      </c>
      <c r="BX33" s="483"/>
      <c r="BY33" s="484" t="s">
        <v>121</v>
      </c>
      <c r="BZ33" s="484"/>
      <c r="CA33" s="484"/>
      <c r="CB33" s="484"/>
      <c r="CC33" s="484"/>
      <c r="CD33" s="484"/>
      <c r="CE33" s="484"/>
      <c r="CF33" s="484"/>
      <c r="CG33" s="484"/>
      <c r="CH33" s="484"/>
      <c r="CI33" s="484"/>
      <c r="CJ33" s="484"/>
      <c r="CK33" s="484"/>
      <c r="CL33" s="484"/>
      <c r="CM33" s="484"/>
      <c r="CN33" s="11"/>
      <c r="CO33" s="483" t="s">
        <v>62</v>
      </c>
      <c r="CP33" s="483"/>
      <c r="CQ33" s="484" t="s">
        <v>287</v>
      </c>
      <c r="CR33" s="484"/>
      <c r="CS33" s="484"/>
      <c r="CT33" s="484"/>
      <c r="CU33" s="484"/>
      <c r="CV33" s="484"/>
      <c r="CW33" s="484"/>
      <c r="CX33" s="484"/>
      <c r="CY33" s="484"/>
      <c r="CZ33" s="484"/>
      <c r="DA33" s="484"/>
      <c r="DB33" s="484"/>
      <c r="DC33" s="484"/>
      <c r="DD33" s="484"/>
      <c r="DE33" s="484"/>
      <c r="DF33" s="11"/>
      <c r="DG33" s="485" t="s">
        <v>88</v>
      </c>
      <c r="DH33" s="485"/>
      <c r="DI33" s="18"/>
    </row>
    <row r="34" spans="1:113" ht="32.25" customHeight="1" x14ac:dyDescent="0.15">
      <c r="A34" s="2"/>
      <c r="B34" s="5"/>
      <c r="C34" s="486">
        <f>IF(E34="","",1)</f>
        <v>1</v>
      </c>
      <c r="D34" s="486"/>
      <c r="E34" s="487" t="str">
        <f>IF('各会計、関係団体の財政状況及び健全化判断比率'!B7="","",'各会計、関係団体の財政状況及び健全化判断比率'!B7)</f>
        <v>一般会計</v>
      </c>
      <c r="F34" s="487"/>
      <c r="G34" s="487"/>
      <c r="H34" s="487"/>
      <c r="I34" s="487"/>
      <c r="J34" s="487"/>
      <c r="K34" s="487"/>
      <c r="L34" s="487"/>
      <c r="M34" s="487"/>
      <c r="N34" s="487"/>
      <c r="O34" s="487"/>
      <c r="P34" s="487"/>
      <c r="Q34" s="487"/>
      <c r="R34" s="487"/>
      <c r="S34" s="487"/>
      <c r="T34" s="2"/>
      <c r="U34" s="486">
        <f>IF(W34="","",MAX(C34:D43)+1)</f>
        <v>2</v>
      </c>
      <c r="V34" s="486"/>
      <c r="W34" s="487" t="str">
        <f>IF('各会計、関係団体の財政状況及び健全化判断比率'!B28="","",'各会計、関係団体の財政状況及び健全化判断比率'!B28)</f>
        <v>国民健康保険事業特別会計</v>
      </c>
      <c r="X34" s="487"/>
      <c r="Y34" s="487"/>
      <c r="Z34" s="487"/>
      <c r="AA34" s="487"/>
      <c r="AB34" s="487"/>
      <c r="AC34" s="487"/>
      <c r="AD34" s="487"/>
      <c r="AE34" s="487"/>
      <c r="AF34" s="487"/>
      <c r="AG34" s="487"/>
      <c r="AH34" s="487"/>
      <c r="AI34" s="487"/>
      <c r="AJ34" s="487"/>
      <c r="AK34" s="487"/>
      <c r="AL34" s="2"/>
      <c r="AM34" s="486">
        <f>IF(AO34="","",MAX(C34:D43,U34:V43)+1)</f>
        <v>6</v>
      </c>
      <c r="AN34" s="486"/>
      <c r="AO34" s="487" t="str">
        <f>IF('各会計、関係団体の財政状況及び健全化判断比率'!B32="","",'各会計、関係団体の財政状況及び健全化判断比率'!B32)</f>
        <v>水道事業特別会計</v>
      </c>
      <c r="AP34" s="487"/>
      <c r="AQ34" s="487"/>
      <c r="AR34" s="487"/>
      <c r="AS34" s="487"/>
      <c r="AT34" s="487"/>
      <c r="AU34" s="487"/>
      <c r="AV34" s="487"/>
      <c r="AW34" s="487"/>
      <c r="AX34" s="487"/>
      <c r="AY34" s="487"/>
      <c r="AZ34" s="487"/>
      <c r="BA34" s="487"/>
      <c r="BB34" s="487"/>
      <c r="BC34" s="487"/>
      <c r="BD34" s="2"/>
      <c r="BE34" s="486">
        <f>IF(BG34="","",MAX(C34:D43,U34:V43,AM34:AN43)+1)</f>
        <v>9</v>
      </c>
      <c r="BF34" s="486"/>
      <c r="BG34" s="487" t="str">
        <f>IF('各会計、関係団体の財政状況及び健全化判断比率'!B35="","",'各会計、関係団体の財政状況及び健全化判断比率'!B35)</f>
        <v>渡船事業特別会計</v>
      </c>
      <c r="BH34" s="487"/>
      <c r="BI34" s="487"/>
      <c r="BJ34" s="487"/>
      <c r="BK34" s="487"/>
      <c r="BL34" s="487"/>
      <c r="BM34" s="487"/>
      <c r="BN34" s="487"/>
      <c r="BO34" s="487"/>
      <c r="BP34" s="487"/>
      <c r="BQ34" s="487"/>
      <c r="BR34" s="487"/>
      <c r="BS34" s="487"/>
      <c r="BT34" s="487"/>
      <c r="BU34" s="487"/>
      <c r="BV34" s="2"/>
      <c r="BW34" s="486">
        <f>IF(BY34="","",MAX(C34:D43,U34:V43,AM34:AN43,BE34:BF43)+1)</f>
        <v>10</v>
      </c>
      <c r="BX34" s="486"/>
      <c r="BY34" s="487" t="str">
        <f>IF('各会計、関係団体の財政状況及び健全化判断比率'!B68="","",'各会計、関係団体の財政状況及び健全化判断比率'!B68)</f>
        <v>柳井広域水道企業団（水道用水供給事業会計）</v>
      </c>
      <c r="BZ34" s="487"/>
      <c r="CA34" s="487"/>
      <c r="CB34" s="487"/>
      <c r="CC34" s="487"/>
      <c r="CD34" s="487"/>
      <c r="CE34" s="487"/>
      <c r="CF34" s="487"/>
      <c r="CG34" s="487"/>
      <c r="CH34" s="487"/>
      <c r="CI34" s="487"/>
      <c r="CJ34" s="487"/>
      <c r="CK34" s="487"/>
      <c r="CL34" s="487"/>
      <c r="CM34" s="487"/>
      <c r="CN34" s="2"/>
      <c r="CO34" s="486">
        <f>IF(CQ34="","",MAX(C34:D43,U34:V43,AM34:AN43,BE34:BF43,BW34:BX43)+1)</f>
        <v>20</v>
      </c>
      <c r="CP34" s="486"/>
      <c r="CQ34" s="487" t="str">
        <f>IF('各会計、関係団体の財政状況及び健全化判断比率'!BS7="","",'各会計、関係団体の財政状況及び健全化判断比率'!BS7)</f>
        <v>大島自動車センター</v>
      </c>
      <c r="CR34" s="487"/>
      <c r="CS34" s="487"/>
      <c r="CT34" s="487"/>
      <c r="CU34" s="487"/>
      <c r="CV34" s="487"/>
      <c r="CW34" s="487"/>
      <c r="CX34" s="487"/>
      <c r="CY34" s="487"/>
      <c r="CZ34" s="487"/>
      <c r="DA34" s="487"/>
      <c r="DB34" s="487"/>
      <c r="DC34" s="487"/>
      <c r="DD34" s="487"/>
      <c r="DE34" s="487"/>
      <c r="DG34" s="488" t="str">
        <f>IF('各会計、関係団体の財政状況及び健全化判断比率'!BR7="","",'各会計、関係団体の財政状況及び健全化判断比率'!BR7)</f>
        <v/>
      </c>
      <c r="DH34" s="488"/>
      <c r="DI34" s="18"/>
    </row>
    <row r="35" spans="1:113" ht="32.25" customHeight="1" x14ac:dyDescent="0.15">
      <c r="A35" s="2"/>
      <c r="B35" s="5"/>
      <c r="C35" s="486" t="str">
        <f t="shared" ref="C35:C43" si="0">IF(E35="","",C34+1)</f>
        <v/>
      </c>
      <c r="D35" s="486"/>
      <c r="E35" s="487" t="str">
        <f>IF('各会計、関係団体の財政状況及び健全化判断比率'!B8="","",'各会計、関係団体の財政状況及び健全化判断比率'!B8)</f>
        <v/>
      </c>
      <c r="F35" s="487"/>
      <c r="G35" s="487"/>
      <c r="H35" s="487"/>
      <c r="I35" s="487"/>
      <c r="J35" s="487"/>
      <c r="K35" s="487"/>
      <c r="L35" s="487"/>
      <c r="M35" s="487"/>
      <c r="N35" s="487"/>
      <c r="O35" s="487"/>
      <c r="P35" s="487"/>
      <c r="Q35" s="487"/>
      <c r="R35" s="487"/>
      <c r="S35" s="487"/>
      <c r="T35" s="2"/>
      <c r="U35" s="486">
        <f t="shared" ref="U35:U43" si="1">IF(W35="","",U34+1)</f>
        <v>3</v>
      </c>
      <c r="V35" s="486"/>
      <c r="W35" s="487" t="str">
        <f>IF('各会計、関係団体の財政状況及び健全化判断比率'!B29="","",'各会計、関係団体の財政状況及び健全化判断比率'!B29)</f>
        <v>介護保険事業特別会計（保険事業勘定）</v>
      </c>
      <c r="X35" s="487"/>
      <c r="Y35" s="487"/>
      <c r="Z35" s="487"/>
      <c r="AA35" s="487"/>
      <c r="AB35" s="487"/>
      <c r="AC35" s="487"/>
      <c r="AD35" s="487"/>
      <c r="AE35" s="487"/>
      <c r="AF35" s="487"/>
      <c r="AG35" s="487"/>
      <c r="AH35" s="487"/>
      <c r="AI35" s="487"/>
      <c r="AJ35" s="487"/>
      <c r="AK35" s="487"/>
      <c r="AL35" s="2"/>
      <c r="AM35" s="486">
        <f t="shared" ref="AM35:AM43" si="2">IF(AO35="","",AM34+1)</f>
        <v>7</v>
      </c>
      <c r="AN35" s="486"/>
      <c r="AO35" s="487" t="str">
        <f>IF('各会計、関係団体の財政状況及び健全化判断比率'!B33="","",'各会計、関係団体の財政状況及び健全化判断比率'!B33)</f>
        <v>病院事業特別会計</v>
      </c>
      <c r="AP35" s="487"/>
      <c r="AQ35" s="487"/>
      <c r="AR35" s="487"/>
      <c r="AS35" s="487"/>
      <c r="AT35" s="487"/>
      <c r="AU35" s="487"/>
      <c r="AV35" s="487"/>
      <c r="AW35" s="487"/>
      <c r="AX35" s="487"/>
      <c r="AY35" s="487"/>
      <c r="AZ35" s="487"/>
      <c r="BA35" s="487"/>
      <c r="BB35" s="487"/>
      <c r="BC35" s="487"/>
      <c r="BD35" s="2"/>
      <c r="BE35" s="486" t="str">
        <f t="shared" ref="BE35:BE43" si="3">IF(BG35="","",BE34+1)</f>
        <v/>
      </c>
      <c r="BF35" s="486"/>
      <c r="BG35" s="487"/>
      <c r="BH35" s="487"/>
      <c r="BI35" s="487"/>
      <c r="BJ35" s="487"/>
      <c r="BK35" s="487"/>
      <c r="BL35" s="487"/>
      <c r="BM35" s="487"/>
      <c r="BN35" s="487"/>
      <c r="BO35" s="487"/>
      <c r="BP35" s="487"/>
      <c r="BQ35" s="487"/>
      <c r="BR35" s="487"/>
      <c r="BS35" s="487"/>
      <c r="BT35" s="487"/>
      <c r="BU35" s="487"/>
      <c r="BV35" s="2"/>
      <c r="BW35" s="486">
        <f t="shared" ref="BW35:BW43" si="4">IF(BY35="","",BW34+1)</f>
        <v>11</v>
      </c>
      <c r="BX35" s="486"/>
      <c r="BY35" s="487" t="str">
        <f>IF('各会計、関係団体の財政状況及び健全化判断比率'!B69="","",'各会計、関係団体の財政状況及び健全化判断比率'!B69)</f>
        <v>柳井地区広域消防組合（一般会計）</v>
      </c>
      <c r="BZ35" s="487"/>
      <c r="CA35" s="487"/>
      <c r="CB35" s="487"/>
      <c r="CC35" s="487"/>
      <c r="CD35" s="487"/>
      <c r="CE35" s="487"/>
      <c r="CF35" s="487"/>
      <c r="CG35" s="487"/>
      <c r="CH35" s="487"/>
      <c r="CI35" s="487"/>
      <c r="CJ35" s="487"/>
      <c r="CK35" s="487"/>
      <c r="CL35" s="487"/>
      <c r="CM35" s="487"/>
      <c r="CN35" s="2"/>
      <c r="CO35" s="486">
        <f t="shared" ref="CO35:CO43" si="5">IF(CQ35="","",CO34+1)</f>
        <v>21</v>
      </c>
      <c r="CP35" s="486"/>
      <c r="CQ35" s="487" t="str">
        <f>IF('各会計、関係団体の財政状況及び健全化判断比率'!BS8="","",'各会計、関係団体の財政状況及び健全化判断比率'!BS8)</f>
        <v>東和ふるさとセンター</v>
      </c>
      <c r="CR35" s="487"/>
      <c r="CS35" s="487"/>
      <c r="CT35" s="487"/>
      <c r="CU35" s="487"/>
      <c r="CV35" s="487"/>
      <c r="CW35" s="487"/>
      <c r="CX35" s="487"/>
      <c r="CY35" s="487"/>
      <c r="CZ35" s="487"/>
      <c r="DA35" s="487"/>
      <c r="DB35" s="487"/>
      <c r="DC35" s="487"/>
      <c r="DD35" s="487"/>
      <c r="DE35" s="487"/>
      <c r="DG35" s="488" t="str">
        <f>IF('各会計、関係団体の財政状況及び健全化判断比率'!BR8="","",'各会計、関係団体の財政状況及び健全化判断比率'!BR8)</f>
        <v/>
      </c>
      <c r="DH35" s="488"/>
      <c r="DI35" s="18"/>
    </row>
    <row r="36" spans="1:113" ht="32.25" customHeight="1" x14ac:dyDescent="0.15">
      <c r="A36" s="2"/>
      <c r="B36" s="5"/>
      <c r="C36" s="486" t="str">
        <f t="shared" si="0"/>
        <v/>
      </c>
      <c r="D36" s="486"/>
      <c r="E36" s="487" t="str">
        <f>IF('各会計、関係団体の財政状況及び健全化判断比率'!B9="","",'各会計、関係団体の財政状況及び健全化判断比率'!B9)</f>
        <v/>
      </c>
      <c r="F36" s="487"/>
      <c r="G36" s="487"/>
      <c r="H36" s="487"/>
      <c r="I36" s="487"/>
      <c r="J36" s="487"/>
      <c r="K36" s="487"/>
      <c r="L36" s="487"/>
      <c r="M36" s="487"/>
      <c r="N36" s="487"/>
      <c r="O36" s="487"/>
      <c r="P36" s="487"/>
      <c r="Q36" s="487"/>
      <c r="R36" s="487"/>
      <c r="S36" s="487"/>
      <c r="T36" s="2"/>
      <c r="U36" s="486">
        <f t="shared" si="1"/>
        <v>4</v>
      </c>
      <c r="V36" s="486"/>
      <c r="W36" s="487" t="str">
        <f>IF('各会計、関係団体の財政状況及び健全化判断比率'!B30="","",'各会計、関係団体の財政状況及び健全化判断比率'!B30)</f>
        <v>後期高齢者医療事業特別会計</v>
      </c>
      <c r="X36" s="487"/>
      <c r="Y36" s="487"/>
      <c r="Z36" s="487"/>
      <c r="AA36" s="487"/>
      <c r="AB36" s="487"/>
      <c r="AC36" s="487"/>
      <c r="AD36" s="487"/>
      <c r="AE36" s="487"/>
      <c r="AF36" s="487"/>
      <c r="AG36" s="487"/>
      <c r="AH36" s="487"/>
      <c r="AI36" s="487"/>
      <c r="AJ36" s="487"/>
      <c r="AK36" s="487"/>
      <c r="AL36" s="2"/>
      <c r="AM36" s="486">
        <f t="shared" si="2"/>
        <v>8</v>
      </c>
      <c r="AN36" s="486"/>
      <c r="AO36" s="487" t="str">
        <f>IF('各会計、関係団体の財政状況及び健全化判断比率'!B34="","",'各会計、関係団体の財政状況及び健全化判断比率'!B34)</f>
        <v>下水道事業特別会計</v>
      </c>
      <c r="AP36" s="487"/>
      <c r="AQ36" s="487"/>
      <c r="AR36" s="487"/>
      <c r="AS36" s="487"/>
      <c r="AT36" s="487"/>
      <c r="AU36" s="487"/>
      <c r="AV36" s="487"/>
      <c r="AW36" s="487"/>
      <c r="AX36" s="487"/>
      <c r="AY36" s="487"/>
      <c r="AZ36" s="487"/>
      <c r="BA36" s="487"/>
      <c r="BB36" s="487"/>
      <c r="BC36" s="487"/>
      <c r="BD36" s="2"/>
      <c r="BE36" s="486" t="str">
        <f t="shared" si="3"/>
        <v/>
      </c>
      <c r="BF36" s="486"/>
      <c r="BG36" s="487"/>
      <c r="BH36" s="487"/>
      <c r="BI36" s="487"/>
      <c r="BJ36" s="487"/>
      <c r="BK36" s="487"/>
      <c r="BL36" s="487"/>
      <c r="BM36" s="487"/>
      <c r="BN36" s="487"/>
      <c r="BO36" s="487"/>
      <c r="BP36" s="487"/>
      <c r="BQ36" s="487"/>
      <c r="BR36" s="487"/>
      <c r="BS36" s="487"/>
      <c r="BT36" s="487"/>
      <c r="BU36" s="487"/>
      <c r="BV36" s="2"/>
      <c r="BW36" s="486">
        <f t="shared" si="4"/>
        <v>12</v>
      </c>
      <c r="BX36" s="486"/>
      <c r="BY36" s="487" t="str">
        <f>IF('各会計、関係団体の財政状況及び健全化判断比率'!B70="","",'各会計、関係団体の財政状況及び健全化判断比率'!B70)</f>
        <v>山口県市町総合事務組合（一般会計）</v>
      </c>
      <c r="BZ36" s="487"/>
      <c r="CA36" s="487"/>
      <c r="CB36" s="487"/>
      <c r="CC36" s="487"/>
      <c r="CD36" s="487"/>
      <c r="CE36" s="487"/>
      <c r="CF36" s="487"/>
      <c r="CG36" s="487"/>
      <c r="CH36" s="487"/>
      <c r="CI36" s="487"/>
      <c r="CJ36" s="487"/>
      <c r="CK36" s="487"/>
      <c r="CL36" s="487"/>
      <c r="CM36" s="487"/>
      <c r="CN36" s="2"/>
      <c r="CO36" s="486">
        <f t="shared" si="5"/>
        <v>22</v>
      </c>
      <c r="CP36" s="486"/>
      <c r="CQ36" s="487" t="str">
        <f>IF('各会計、関係団体の財政状況及び健全化判断比率'!BS9="","",'各会計、関係団体の財政状況及び健全化判断比率'!BS9)</f>
        <v>サザンセトとうわ</v>
      </c>
      <c r="CR36" s="487"/>
      <c r="CS36" s="487"/>
      <c r="CT36" s="487"/>
      <c r="CU36" s="487"/>
      <c r="CV36" s="487"/>
      <c r="CW36" s="487"/>
      <c r="CX36" s="487"/>
      <c r="CY36" s="487"/>
      <c r="CZ36" s="487"/>
      <c r="DA36" s="487"/>
      <c r="DB36" s="487"/>
      <c r="DC36" s="487"/>
      <c r="DD36" s="487"/>
      <c r="DE36" s="487"/>
      <c r="DG36" s="488" t="str">
        <f>IF('各会計、関係団体の財政状況及び健全化判断比率'!BR9="","",'各会計、関係団体の財政状況及び健全化判断比率'!BR9)</f>
        <v/>
      </c>
      <c r="DH36" s="488"/>
      <c r="DI36" s="18"/>
    </row>
    <row r="37" spans="1:113" ht="32.25" customHeight="1" x14ac:dyDescent="0.15">
      <c r="A37" s="2"/>
      <c r="B37" s="5"/>
      <c r="C37" s="486" t="str">
        <f t="shared" si="0"/>
        <v/>
      </c>
      <c r="D37" s="486"/>
      <c r="E37" s="487" t="str">
        <f>IF('各会計、関係団体の財政状況及び健全化判断比率'!B10="","",'各会計、関係団体の財政状況及び健全化判断比率'!B10)</f>
        <v/>
      </c>
      <c r="F37" s="487"/>
      <c r="G37" s="487"/>
      <c r="H37" s="487"/>
      <c r="I37" s="487"/>
      <c r="J37" s="487"/>
      <c r="K37" s="487"/>
      <c r="L37" s="487"/>
      <c r="M37" s="487"/>
      <c r="N37" s="487"/>
      <c r="O37" s="487"/>
      <c r="P37" s="487"/>
      <c r="Q37" s="487"/>
      <c r="R37" s="487"/>
      <c r="S37" s="487"/>
      <c r="T37" s="2"/>
      <c r="U37" s="486">
        <f t="shared" si="1"/>
        <v>5</v>
      </c>
      <c r="V37" s="486"/>
      <c r="W37" s="487" t="str">
        <f>IF('各会計、関係団体の財政状況及び健全化判断比率'!B31="","",'各会計、関係団体の財政状況及び健全化判断比率'!B31)</f>
        <v>介護保険事業特別会計（介護サービス勘定）</v>
      </c>
      <c r="X37" s="487"/>
      <c r="Y37" s="487"/>
      <c r="Z37" s="487"/>
      <c r="AA37" s="487"/>
      <c r="AB37" s="487"/>
      <c r="AC37" s="487"/>
      <c r="AD37" s="487"/>
      <c r="AE37" s="487"/>
      <c r="AF37" s="487"/>
      <c r="AG37" s="487"/>
      <c r="AH37" s="487"/>
      <c r="AI37" s="487"/>
      <c r="AJ37" s="487"/>
      <c r="AK37" s="487"/>
      <c r="AL37" s="2"/>
      <c r="AM37" s="486" t="str">
        <f t="shared" si="2"/>
        <v/>
      </c>
      <c r="AN37" s="486"/>
      <c r="AO37" s="487"/>
      <c r="AP37" s="487"/>
      <c r="AQ37" s="487"/>
      <c r="AR37" s="487"/>
      <c r="AS37" s="487"/>
      <c r="AT37" s="487"/>
      <c r="AU37" s="487"/>
      <c r="AV37" s="487"/>
      <c r="AW37" s="487"/>
      <c r="AX37" s="487"/>
      <c r="AY37" s="487"/>
      <c r="AZ37" s="487"/>
      <c r="BA37" s="487"/>
      <c r="BB37" s="487"/>
      <c r="BC37" s="487"/>
      <c r="BD37" s="2"/>
      <c r="BE37" s="486" t="str">
        <f t="shared" si="3"/>
        <v/>
      </c>
      <c r="BF37" s="486"/>
      <c r="BG37" s="487"/>
      <c r="BH37" s="487"/>
      <c r="BI37" s="487"/>
      <c r="BJ37" s="487"/>
      <c r="BK37" s="487"/>
      <c r="BL37" s="487"/>
      <c r="BM37" s="487"/>
      <c r="BN37" s="487"/>
      <c r="BO37" s="487"/>
      <c r="BP37" s="487"/>
      <c r="BQ37" s="487"/>
      <c r="BR37" s="487"/>
      <c r="BS37" s="487"/>
      <c r="BT37" s="487"/>
      <c r="BU37" s="487"/>
      <c r="BV37" s="2"/>
      <c r="BW37" s="486">
        <f t="shared" si="4"/>
        <v>13</v>
      </c>
      <c r="BX37" s="486"/>
      <c r="BY37" s="487" t="str">
        <f>IF('各会計、関係団体の財政状況及び健全化判断比率'!B71="","",'各会計、関係団体の財政状況及び健全化判断比率'!B71)</f>
        <v>山口県市町総合事務組合（退職手当特別会計）</v>
      </c>
      <c r="BZ37" s="487"/>
      <c r="CA37" s="487"/>
      <c r="CB37" s="487"/>
      <c r="CC37" s="487"/>
      <c r="CD37" s="487"/>
      <c r="CE37" s="487"/>
      <c r="CF37" s="487"/>
      <c r="CG37" s="487"/>
      <c r="CH37" s="487"/>
      <c r="CI37" s="487"/>
      <c r="CJ37" s="487"/>
      <c r="CK37" s="487"/>
      <c r="CL37" s="487"/>
      <c r="CM37" s="487"/>
      <c r="CN37" s="2"/>
      <c r="CO37" s="486">
        <f t="shared" si="5"/>
        <v>23</v>
      </c>
      <c r="CP37" s="486"/>
      <c r="CQ37" s="487" t="str">
        <f>IF('各会計、関係団体の財政状況及び健全化判断比率'!BS10="","",'各会計、関係団体の財政状況及び健全化判断比率'!BS10)</f>
        <v>山口県大島郡国際文化協会</v>
      </c>
      <c r="CR37" s="487"/>
      <c r="CS37" s="487"/>
      <c r="CT37" s="487"/>
      <c r="CU37" s="487"/>
      <c r="CV37" s="487"/>
      <c r="CW37" s="487"/>
      <c r="CX37" s="487"/>
      <c r="CY37" s="487"/>
      <c r="CZ37" s="487"/>
      <c r="DA37" s="487"/>
      <c r="DB37" s="487"/>
      <c r="DC37" s="487"/>
      <c r="DD37" s="487"/>
      <c r="DE37" s="487"/>
      <c r="DG37" s="488" t="str">
        <f>IF('各会計、関係団体の財政状況及び健全化判断比率'!BR10="","",'各会計、関係団体の財政状況及び健全化判断比率'!BR10)</f>
        <v/>
      </c>
      <c r="DH37" s="488"/>
      <c r="DI37" s="18"/>
    </row>
    <row r="38" spans="1:113" ht="32.25" customHeight="1" x14ac:dyDescent="0.15">
      <c r="A38" s="2"/>
      <c r="B38" s="5"/>
      <c r="C38" s="486" t="str">
        <f t="shared" si="0"/>
        <v/>
      </c>
      <c r="D38" s="486"/>
      <c r="E38" s="487" t="str">
        <f>IF('各会計、関係団体の財政状況及び健全化判断比率'!B11="","",'各会計、関係団体の財政状況及び健全化判断比率'!B11)</f>
        <v/>
      </c>
      <c r="F38" s="487"/>
      <c r="G38" s="487"/>
      <c r="H38" s="487"/>
      <c r="I38" s="487"/>
      <c r="J38" s="487"/>
      <c r="K38" s="487"/>
      <c r="L38" s="487"/>
      <c r="M38" s="487"/>
      <c r="N38" s="487"/>
      <c r="O38" s="487"/>
      <c r="P38" s="487"/>
      <c r="Q38" s="487"/>
      <c r="R38" s="487"/>
      <c r="S38" s="487"/>
      <c r="T38" s="2"/>
      <c r="U38" s="486" t="str">
        <f t="shared" si="1"/>
        <v/>
      </c>
      <c r="V38" s="486"/>
      <c r="W38" s="487"/>
      <c r="X38" s="487"/>
      <c r="Y38" s="487"/>
      <c r="Z38" s="487"/>
      <c r="AA38" s="487"/>
      <c r="AB38" s="487"/>
      <c r="AC38" s="487"/>
      <c r="AD38" s="487"/>
      <c r="AE38" s="487"/>
      <c r="AF38" s="487"/>
      <c r="AG38" s="487"/>
      <c r="AH38" s="487"/>
      <c r="AI38" s="487"/>
      <c r="AJ38" s="487"/>
      <c r="AK38" s="487"/>
      <c r="AL38" s="2"/>
      <c r="AM38" s="486" t="str">
        <f t="shared" si="2"/>
        <v/>
      </c>
      <c r="AN38" s="486"/>
      <c r="AO38" s="487"/>
      <c r="AP38" s="487"/>
      <c r="AQ38" s="487"/>
      <c r="AR38" s="487"/>
      <c r="AS38" s="487"/>
      <c r="AT38" s="487"/>
      <c r="AU38" s="487"/>
      <c r="AV38" s="487"/>
      <c r="AW38" s="487"/>
      <c r="AX38" s="487"/>
      <c r="AY38" s="487"/>
      <c r="AZ38" s="487"/>
      <c r="BA38" s="487"/>
      <c r="BB38" s="487"/>
      <c r="BC38" s="487"/>
      <c r="BD38" s="2"/>
      <c r="BE38" s="486" t="str">
        <f t="shared" si="3"/>
        <v/>
      </c>
      <c r="BF38" s="486"/>
      <c r="BG38" s="487"/>
      <c r="BH38" s="487"/>
      <c r="BI38" s="487"/>
      <c r="BJ38" s="487"/>
      <c r="BK38" s="487"/>
      <c r="BL38" s="487"/>
      <c r="BM38" s="487"/>
      <c r="BN38" s="487"/>
      <c r="BO38" s="487"/>
      <c r="BP38" s="487"/>
      <c r="BQ38" s="487"/>
      <c r="BR38" s="487"/>
      <c r="BS38" s="487"/>
      <c r="BT38" s="487"/>
      <c r="BU38" s="487"/>
      <c r="BV38" s="2"/>
      <c r="BW38" s="486">
        <f t="shared" si="4"/>
        <v>14</v>
      </c>
      <c r="BX38" s="486"/>
      <c r="BY38" s="487" t="str">
        <f>IF('各会計、関係団体の財政状況及び健全化判断比率'!B72="","",'各会計、関係団体の財政状況及び健全化判断比率'!B72)</f>
        <v>山口県市町総合事務組合（消防団員補償等特別会計）</v>
      </c>
      <c r="BZ38" s="487"/>
      <c r="CA38" s="487"/>
      <c r="CB38" s="487"/>
      <c r="CC38" s="487"/>
      <c r="CD38" s="487"/>
      <c r="CE38" s="487"/>
      <c r="CF38" s="487"/>
      <c r="CG38" s="487"/>
      <c r="CH38" s="487"/>
      <c r="CI38" s="487"/>
      <c r="CJ38" s="487"/>
      <c r="CK38" s="487"/>
      <c r="CL38" s="487"/>
      <c r="CM38" s="487"/>
      <c r="CN38" s="2"/>
      <c r="CO38" s="486" t="str">
        <f t="shared" si="5"/>
        <v/>
      </c>
      <c r="CP38" s="486"/>
      <c r="CQ38" s="487" t="str">
        <f>IF('各会計、関係団体の財政状況及び健全化判断比率'!BS11="","",'各会計、関係団体の財政状況及び健全化判断比率'!BS11)</f>
        <v/>
      </c>
      <c r="CR38" s="487"/>
      <c r="CS38" s="487"/>
      <c r="CT38" s="487"/>
      <c r="CU38" s="487"/>
      <c r="CV38" s="487"/>
      <c r="CW38" s="487"/>
      <c r="CX38" s="487"/>
      <c r="CY38" s="487"/>
      <c r="CZ38" s="487"/>
      <c r="DA38" s="487"/>
      <c r="DB38" s="487"/>
      <c r="DC38" s="487"/>
      <c r="DD38" s="487"/>
      <c r="DE38" s="487"/>
      <c r="DG38" s="488" t="str">
        <f>IF('各会計、関係団体の財政状況及び健全化判断比率'!BR11="","",'各会計、関係団体の財政状況及び健全化判断比率'!BR11)</f>
        <v/>
      </c>
      <c r="DH38" s="488"/>
      <c r="DI38" s="18"/>
    </row>
    <row r="39" spans="1:113" ht="32.25" customHeight="1" x14ac:dyDescent="0.15">
      <c r="A39" s="2"/>
      <c r="B39" s="5"/>
      <c r="C39" s="486" t="str">
        <f t="shared" si="0"/>
        <v/>
      </c>
      <c r="D39" s="486"/>
      <c r="E39" s="487" t="str">
        <f>IF('各会計、関係団体の財政状況及び健全化判断比率'!B12="","",'各会計、関係団体の財政状況及び健全化判断比率'!B12)</f>
        <v/>
      </c>
      <c r="F39" s="487"/>
      <c r="G39" s="487"/>
      <c r="H39" s="487"/>
      <c r="I39" s="487"/>
      <c r="J39" s="487"/>
      <c r="K39" s="487"/>
      <c r="L39" s="487"/>
      <c r="M39" s="487"/>
      <c r="N39" s="487"/>
      <c r="O39" s="487"/>
      <c r="P39" s="487"/>
      <c r="Q39" s="487"/>
      <c r="R39" s="487"/>
      <c r="S39" s="487"/>
      <c r="T39" s="2"/>
      <c r="U39" s="486" t="str">
        <f t="shared" si="1"/>
        <v/>
      </c>
      <c r="V39" s="486"/>
      <c r="W39" s="487"/>
      <c r="X39" s="487"/>
      <c r="Y39" s="487"/>
      <c r="Z39" s="487"/>
      <c r="AA39" s="487"/>
      <c r="AB39" s="487"/>
      <c r="AC39" s="487"/>
      <c r="AD39" s="487"/>
      <c r="AE39" s="487"/>
      <c r="AF39" s="487"/>
      <c r="AG39" s="487"/>
      <c r="AH39" s="487"/>
      <c r="AI39" s="487"/>
      <c r="AJ39" s="487"/>
      <c r="AK39" s="487"/>
      <c r="AL39" s="2"/>
      <c r="AM39" s="486" t="str">
        <f t="shared" si="2"/>
        <v/>
      </c>
      <c r="AN39" s="486"/>
      <c r="AO39" s="487"/>
      <c r="AP39" s="487"/>
      <c r="AQ39" s="487"/>
      <c r="AR39" s="487"/>
      <c r="AS39" s="487"/>
      <c r="AT39" s="487"/>
      <c r="AU39" s="487"/>
      <c r="AV39" s="487"/>
      <c r="AW39" s="487"/>
      <c r="AX39" s="487"/>
      <c r="AY39" s="487"/>
      <c r="AZ39" s="487"/>
      <c r="BA39" s="487"/>
      <c r="BB39" s="487"/>
      <c r="BC39" s="487"/>
      <c r="BD39" s="2"/>
      <c r="BE39" s="486" t="str">
        <f t="shared" si="3"/>
        <v/>
      </c>
      <c r="BF39" s="486"/>
      <c r="BG39" s="487"/>
      <c r="BH39" s="487"/>
      <c r="BI39" s="487"/>
      <c r="BJ39" s="487"/>
      <c r="BK39" s="487"/>
      <c r="BL39" s="487"/>
      <c r="BM39" s="487"/>
      <c r="BN39" s="487"/>
      <c r="BO39" s="487"/>
      <c r="BP39" s="487"/>
      <c r="BQ39" s="487"/>
      <c r="BR39" s="487"/>
      <c r="BS39" s="487"/>
      <c r="BT39" s="487"/>
      <c r="BU39" s="487"/>
      <c r="BV39" s="2"/>
      <c r="BW39" s="486">
        <f t="shared" si="4"/>
        <v>15</v>
      </c>
      <c r="BX39" s="486"/>
      <c r="BY39" s="487" t="str">
        <f>IF('各会計、関係団体の財政状況及び健全化判断比率'!B73="","",'各会計、関係団体の財政状況及び健全化判断比率'!B73)</f>
        <v>山口県市町村総合事務組合（非常勤職員公務災害補償特別会計）</v>
      </c>
      <c r="BZ39" s="487"/>
      <c r="CA39" s="487"/>
      <c r="CB39" s="487"/>
      <c r="CC39" s="487"/>
      <c r="CD39" s="487"/>
      <c r="CE39" s="487"/>
      <c r="CF39" s="487"/>
      <c r="CG39" s="487"/>
      <c r="CH39" s="487"/>
      <c r="CI39" s="487"/>
      <c r="CJ39" s="487"/>
      <c r="CK39" s="487"/>
      <c r="CL39" s="487"/>
      <c r="CM39" s="487"/>
      <c r="CN39" s="2"/>
      <c r="CO39" s="486" t="str">
        <f t="shared" si="5"/>
        <v/>
      </c>
      <c r="CP39" s="486"/>
      <c r="CQ39" s="487" t="str">
        <f>IF('各会計、関係団体の財政状況及び健全化判断比率'!BS12="","",'各会計、関係団体の財政状況及び健全化判断比率'!BS12)</f>
        <v/>
      </c>
      <c r="CR39" s="487"/>
      <c r="CS39" s="487"/>
      <c r="CT39" s="487"/>
      <c r="CU39" s="487"/>
      <c r="CV39" s="487"/>
      <c r="CW39" s="487"/>
      <c r="CX39" s="487"/>
      <c r="CY39" s="487"/>
      <c r="CZ39" s="487"/>
      <c r="DA39" s="487"/>
      <c r="DB39" s="487"/>
      <c r="DC39" s="487"/>
      <c r="DD39" s="487"/>
      <c r="DE39" s="487"/>
      <c r="DG39" s="488" t="str">
        <f>IF('各会計、関係団体の財政状況及び健全化判断比率'!BR12="","",'各会計、関係団体の財政状況及び健全化判断比率'!BR12)</f>
        <v/>
      </c>
      <c r="DH39" s="488"/>
      <c r="DI39" s="18"/>
    </row>
    <row r="40" spans="1:113" ht="32.25" customHeight="1" x14ac:dyDescent="0.15">
      <c r="A40" s="2"/>
      <c r="B40" s="5"/>
      <c r="C40" s="486" t="str">
        <f t="shared" si="0"/>
        <v/>
      </c>
      <c r="D40" s="486"/>
      <c r="E40" s="487" t="str">
        <f>IF('各会計、関係団体の財政状況及び健全化判断比率'!B13="","",'各会計、関係団体の財政状況及び健全化判断比率'!B13)</f>
        <v/>
      </c>
      <c r="F40" s="487"/>
      <c r="G40" s="487"/>
      <c r="H40" s="487"/>
      <c r="I40" s="487"/>
      <c r="J40" s="487"/>
      <c r="K40" s="487"/>
      <c r="L40" s="487"/>
      <c r="M40" s="487"/>
      <c r="N40" s="487"/>
      <c r="O40" s="487"/>
      <c r="P40" s="487"/>
      <c r="Q40" s="487"/>
      <c r="R40" s="487"/>
      <c r="S40" s="487"/>
      <c r="T40" s="2"/>
      <c r="U40" s="486" t="str">
        <f t="shared" si="1"/>
        <v/>
      </c>
      <c r="V40" s="486"/>
      <c r="W40" s="487"/>
      <c r="X40" s="487"/>
      <c r="Y40" s="487"/>
      <c r="Z40" s="487"/>
      <c r="AA40" s="487"/>
      <c r="AB40" s="487"/>
      <c r="AC40" s="487"/>
      <c r="AD40" s="487"/>
      <c r="AE40" s="487"/>
      <c r="AF40" s="487"/>
      <c r="AG40" s="487"/>
      <c r="AH40" s="487"/>
      <c r="AI40" s="487"/>
      <c r="AJ40" s="487"/>
      <c r="AK40" s="487"/>
      <c r="AL40" s="2"/>
      <c r="AM40" s="486" t="str">
        <f t="shared" si="2"/>
        <v/>
      </c>
      <c r="AN40" s="486"/>
      <c r="AO40" s="487"/>
      <c r="AP40" s="487"/>
      <c r="AQ40" s="487"/>
      <c r="AR40" s="487"/>
      <c r="AS40" s="487"/>
      <c r="AT40" s="487"/>
      <c r="AU40" s="487"/>
      <c r="AV40" s="487"/>
      <c r="AW40" s="487"/>
      <c r="AX40" s="487"/>
      <c r="AY40" s="487"/>
      <c r="AZ40" s="487"/>
      <c r="BA40" s="487"/>
      <c r="BB40" s="487"/>
      <c r="BC40" s="487"/>
      <c r="BD40" s="2"/>
      <c r="BE40" s="486" t="str">
        <f t="shared" si="3"/>
        <v/>
      </c>
      <c r="BF40" s="486"/>
      <c r="BG40" s="487"/>
      <c r="BH40" s="487"/>
      <c r="BI40" s="487"/>
      <c r="BJ40" s="487"/>
      <c r="BK40" s="487"/>
      <c r="BL40" s="487"/>
      <c r="BM40" s="487"/>
      <c r="BN40" s="487"/>
      <c r="BO40" s="487"/>
      <c r="BP40" s="487"/>
      <c r="BQ40" s="487"/>
      <c r="BR40" s="487"/>
      <c r="BS40" s="487"/>
      <c r="BT40" s="487"/>
      <c r="BU40" s="487"/>
      <c r="BV40" s="2"/>
      <c r="BW40" s="486">
        <f t="shared" si="4"/>
        <v>16</v>
      </c>
      <c r="BX40" s="486"/>
      <c r="BY40" s="487" t="str">
        <f>IF('各会計、関係団体の財政状況及び健全化判断比率'!B74="","",'各会計、関係団体の財政状況及び健全化判断比率'!B74)</f>
        <v>山口県市町総合組合（山口県市町公平委員会特別会計）</v>
      </c>
      <c r="BZ40" s="487"/>
      <c r="CA40" s="487"/>
      <c r="CB40" s="487"/>
      <c r="CC40" s="487"/>
      <c r="CD40" s="487"/>
      <c r="CE40" s="487"/>
      <c r="CF40" s="487"/>
      <c r="CG40" s="487"/>
      <c r="CH40" s="487"/>
      <c r="CI40" s="487"/>
      <c r="CJ40" s="487"/>
      <c r="CK40" s="487"/>
      <c r="CL40" s="487"/>
      <c r="CM40" s="487"/>
      <c r="CN40" s="2"/>
      <c r="CO40" s="486" t="str">
        <f t="shared" si="5"/>
        <v/>
      </c>
      <c r="CP40" s="486"/>
      <c r="CQ40" s="487" t="str">
        <f>IF('各会計、関係団体の財政状況及び健全化判断比率'!BS13="","",'各会計、関係団体の財政状況及び健全化判断比率'!BS13)</f>
        <v/>
      </c>
      <c r="CR40" s="487"/>
      <c r="CS40" s="487"/>
      <c r="CT40" s="487"/>
      <c r="CU40" s="487"/>
      <c r="CV40" s="487"/>
      <c r="CW40" s="487"/>
      <c r="CX40" s="487"/>
      <c r="CY40" s="487"/>
      <c r="CZ40" s="487"/>
      <c r="DA40" s="487"/>
      <c r="DB40" s="487"/>
      <c r="DC40" s="487"/>
      <c r="DD40" s="487"/>
      <c r="DE40" s="487"/>
      <c r="DG40" s="488" t="str">
        <f>IF('各会計、関係団体の財政状況及び健全化判断比率'!BR13="","",'各会計、関係団体の財政状況及び健全化判断比率'!BR13)</f>
        <v/>
      </c>
      <c r="DH40" s="488"/>
      <c r="DI40" s="18"/>
    </row>
    <row r="41" spans="1:113" ht="32.25" customHeight="1" x14ac:dyDescent="0.15">
      <c r="A41" s="2"/>
      <c r="B41" s="5"/>
      <c r="C41" s="486" t="str">
        <f t="shared" si="0"/>
        <v/>
      </c>
      <c r="D41" s="486"/>
      <c r="E41" s="487" t="str">
        <f>IF('各会計、関係団体の財政状況及び健全化判断比率'!B14="","",'各会計、関係団体の財政状況及び健全化判断比率'!B14)</f>
        <v/>
      </c>
      <c r="F41" s="487"/>
      <c r="G41" s="487"/>
      <c r="H41" s="487"/>
      <c r="I41" s="487"/>
      <c r="J41" s="487"/>
      <c r="K41" s="487"/>
      <c r="L41" s="487"/>
      <c r="M41" s="487"/>
      <c r="N41" s="487"/>
      <c r="O41" s="487"/>
      <c r="P41" s="487"/>
      <c r="Q41" s="487"/>
      <c r="R41" s="487"/>
      <c r="S41" s="487"/>
      <c r="T41" s="2"/>
      <c r="U41" s="486" t="str">
        <f t="shared" si="1"/>
        <v/>
      </c>
      <c r="V41" s="486"/>
      <c r="W41" s="487"/>
      <c r="X41" s="487"/>
      <c r="Y41" s="487"/>
      <c r="Z41" s="487"/>
      <c r="AA41" s="487"/>
      <c r="AB41" s="487"/>
      <c r="AC41" s="487"/>
      <c r="AD41" s="487"/>
      <c r="AE41" s="487"/>
      <c r="AF41" s="487"/>
      <c r="AG41" s="487"/>
      <c r="AH41" s="487"/>
      <c r="AI41" s="487"/>
      <c r="AJ41" s="487"/>
      <c r="AK41" s="487"/>
      <c r="AL41" s="2"/>
      <c r="AM41" s="486" t="str">
        <f t="shared" si="2"/>
        <v/>
      </c>
      <c r="AN41" s="486"/>
      <c r="AO41" s="487"/>
      <c r="AP41" s="487"/>
      <c r="AQ41" s="487"/>
      <c r="AR41" s="487"/>
      <c r="AS41" s="487"/>
      <c r="AT41" s="487"/>
      <c r="AU41" s="487"/>
      <c r="AV41" s="487"/>
      <c r="AW41" s="487"/>
      <c r="AX41" s="487"/>
      <c r="AY41" s="487"/>
      <c r="AZ41" s="487"/>
      <c r="BA41" s="487"/>
      <c r="BB41" s="487"/>
      <c r="BC41" s="487"/>
      <c r="BD41" s="2"/>
      <c r="BE41" s="486" t="str">
        <f t="shared" si="3"/>
        <v/>
      </c>
      <c r="BF41" s="486"/>
      <c r="BG41" s="487"/>
      <c r="BH41" s="487"/>
      <c r="BI41" s="487"/>
      <c r="BJ41" s="487"/>
      <c r="BK41" s="487"/>
      <c r="BL41" s="487"/>
      <c r="BM41" s="487"/>
      <c r="BN41" s="487"/>
      <c r="BO41" s="487"/>
      <c r="BP41" s="487"/>
      <c r="BQ41" s="487"/>
      <c r="BR41" s="487"/>
      <c r="BS41" s="487"/>
      <c r="BT41" s="487"/>
      <c r="BU41" s="487"/>
      <c r="BV41" s="2"/>
      <c r="BW41" s="486">
        <f t="shared" si="4"/>
        <v>17</v>
      </c>
      <c r="BX41" s="486"/>
      <c r="BY41" s="487" t="str">
        <f>IF('各会計、関係団体の財政状況及び健全化判断比率'!B75="","",'各会計、関係団体の財政状況及び健全化判断比率'!B75)</f>
        <v>山口県市町総合事務組合（交通災害共済特別会計）</v>
      </c>
      <c r="BZ41" s="487"/>
      <c r="CA41" s="487"/>
      <c r="CB41" s="487"/>
      <c r="CC41" s="487"/>
      <c r="CD41" s="487"/>
      <c r="CE41" s="487"/>
      <c r="CF41" s="487"/>
      <c r="CG41" s="487"/>
      <c r="CH41" s="487"/>
      <c r="CI41" s="487"/>
      <c r="CJ41" s="487"/>
      <c r="CK41" s="487"/>
      <c r="CL41" s="487"/>
      <c r="CM41" s="487"/>
      <c r="CN41" s="2"/>
      <c r="CO41" s="486" t="str">
        <f t="shared" si="5"/>
        <v/>
      </c>
      <c r="CP41" s="486"/>
      <c r="CQ41" s="487" t="str">
        <f>IF('各会計、関係団体の財政状況及び健全化判断比率'!BS14="","",'各会計、関係団体の財政状況及び健全化判断比率'!BS14)</f>
        <v/>
      </c>
      <c r="CR41" s="487"/>
      <c r="CS41" s="487"/>
      <c r="CT41" s="487"/>
      <c r="CU41" s="487"/>
      <c r="CV41" s="487"/>
      <c r="CW41" s="487"/>
      <c r="CX41" s="487"/>
      <c r="CY41" s="487"/>
      <c r="CZ41" s="487"/>
      <c r="DA41" s="487"/>
      <c r="DB41" s="487"/>
      <c r="DC41" s="487"/>
      <c r="DD41" s="487"/>
      <c r="DE41" s="487"/>
      <c r="DG41" s="488" t="str">
        <f>IF('各会計、関係団体の財政状況及び健全化判断比率'!BR14="","",'各会計、関係団体の財政状況及び健全化判断比率'!BR14)</f>
        <v/>
      </c>
      <c r="DH41" s="488"/>
      <c r="DI41" s="18"/>
    </row>
    <row r="42" spans="1:113" ht="32.25" customHeight="1" x14ac:dyDescent="0.15">
      <c r="B42" s="5"/>
      <c r="C42" s="486" t="str">
        <f t="shared" si="0"/>
        <v/>
      </c>
      <c r="D42" s="486"/>
      <c r="E42" s="487" t="str">
        <f>IF('各会計、関係団体の財政状況及び健全化判断比率'!B15="","",'各会計、関係団体の財政状況及び健全化判断比率'!B15)</f>
        <v/>
      </c>
      <c r="F42" s="487"/>
      <c r="G42" s="487"/>
      <c r="H42" s="487"/>
      <c r="I42" s="487"/>
      <c r="J42" s="487"/>
      <c r="K42" s="487"/>
      <c r="L42" s="487"/>
      <c r="M42" s="487"/>
      <c r="N42" s="487"/>
      <c r="O42" s="487"/>
      <c r="P42" s="487"/>
      <c r="Q42" s="487"/>
      <c r="R42" s="487"/>
      <c r="S42" s="487"/>
      <c r="T42" s="2"/>
      <c r="U42" s="486" t="str">
        <f t="shared" si="1"/>
        <v/>
      </c>
      <c r="V42" s="486"/>
      <c r="W42" s="487"/>
      <c r="X42" s="487"/>
      <c r="Y42" s="487"/>
      <c r="Z42" s="487"/>
      <c r="AA42" s="487"/>
      <c r="AB42" s="487"/>
      <c r="AC42" s="487"/>
      <c r="AD42" s="487"/>
      <c r="AE42" s="487"/>
      <c r="AF42" s="487"/>
      <c r="AG42" s="487"/>
      <c r="AH42" s="487"/>
      <c r="AI42" s="487"/>
      <c r="AJ42" s="487"/>
      <c r="AK42" s="487"/>
      <c r="AL42" s="2"/>
      <c r="AM42" s="486" t="str">
        <f t="shared" si="2"/>
        <v/>
      </c>
      <c r="AN42" s="486"/>
      <c r="AO42" s="487"/>
      <c r="AP42" s="487"/>
      <c r="AQ42" s="487"/>
      <c r="AR42" s="487"/>
      <c r="AS42" s="487"/>
      <c r="AT42" s="487"/>
      <c r="AU42" s="487"/>
      <c r="AV42" s="487"/>
      <c r="AW42" s="487"/>
      <c r="AX42" s="487"/>
      <c r="AY42" s="487"/>
      <c r="AZ42" s="487"/>
      <c r="BA42" s="487"/>
      <c r="BB42" s="487"/>
      <c r="BC42" s="487"/>
      <c r="BD42" s="2"/>
      <c r="BE42" s="486" t="str">
        <f t="shared" si="3"/>
        <v/>
      </c>
      <c r="BF42" s="486"/>
      <c r="BG42" s="487"/>
      <c r="BH42" s="487"/>
      <c r="BI42" s="487"/>
      <c r="BJ42" s="487"/>
      <c r="BK42" s="487"/>
      <c r="BL42" s="487"/>
      <c r="BM42" s="487"/>
      <c r="BN42" s="487"/>
      <c r="BO42" s="487"/>
      <c r="BP42" s="487"/>
      <c r="BQ42" s="487"/>
      <c r="BR42" s="487"/>
      <c r="BS42" s="487"/>
      <c r="BT42" s="487"/>
      <c r="BU42" s="487"/>
      <c r="BV42" s="2"/>
      <c r="BW42" s="486">
        <f t="shared" si="4"/>
        <v>18</v>
      </c>
      <c r="BX42" s="486"/>
      <c r="BY42" s="487" t="str">
        <f>IF('各会計、関係団体の財政状況及び健全化判断比率'!B76="","",'各会計、関係団体の財政状況及び健全化判断比率'!B76)</f>
        <v>山口県市町総合事務組合（山口県自治会館管理特別会計）</v>
      </c>
      <c r="BZ42" s="487"/>
      <c r="CA42" s="487"/>
      <c r="CB42" s="487"/>
      <c r="CC42" s="487"/>
      <c r="CD42" s="487"/>
      <c r="CE42" s="487"/>
      <c r="CF42" s="487"/>
      <c r="CG42" s="487"/>
      <c r="CH42" s="487"/>
      <c r="CI42" s="487"/>
      <c r="CJ42" s="487"/>
      <c r="CK42" s="487"/>
      <c r="CL42" s="487"/>
      <c r="CM42" s="487"/>
      <c r="CN42" s="2"/>
      <c r="CO42" s="486" t="str">
        <f t="shared" si="5"/>
        <v/>
      </c>
      <c r="CP42" s="486"/>
      <c r="CQ42" s="487" t="str">
        <f>IF('各会計、関係団体の財政状況及び健全化判断比率'!BS15="","",'各会計、関係団体の財政状況及び健全化判断比率'!BS15)</f>
        <v/>
      </c>
      <c r="CR42" s="487"/>
      <c r="CS42" s="487"/>
      <c r="CT42" s="487"/>
      <c r="CU42" s="487"/>
      <c r="CV42" s="487"/>
      <c r="CW42" s="487"/>
      <c r="CX42" s="487"/>
      <c r="CY42" s="487"/>
      <c r="CZ42" s="487"/>
      <c r="DA42" s="487"/>
      <c r="DB42" s="487"/>
      <c r="DC42" s="487"/>
      <c r="DD42" s="487"/>
      <c r="DE42" s="487"/>
      <c r="DG42" s="488" t="str">
        <f>IF('各会計、関係団体の財政状況及び健全化判断比率'!BR15="","",'各会計、関係団体の財政状況及び健全化判断比率'!BR15)</f>
        <v/>
      </c>
      <c r="DH42" s="488"/>
      <c r="DI42" s="18"/>
    </row>
    <row r="43" spans="1:113" ht="32.25" customHeight="1" x14ac:dyDescent="0.15">
      <c r="B43" s="5"/>
      <c r="C43" s="486" t="str">
        <f t="shared" si="0"/>
        <v/>
      </c>
      <c r="D43" s="486"/>
      <c r="E43" s="487" t="str">
        <f>IF('各会計、関係団体の財政状況及び健全化判断比率'!B16="","",'各会計、関係団体の財政状況及び健全化判断比率'!B16)</f>
        <v/>
      </c>
      <c r="F43" s="487"/>
      <c r="G43" s="487"/>
      <c r="H43" s="487"/>
      <c r="I43" s="487"/>
      <c r="J43" s="487"/>
      <c r="K43" s="487"/>
      <c r="L43" s="487"/>
      <c r="M43" s="487"/>
      <c r="N43" s="487"/>
      <c r="O43" s="487"/>
      <c r="P43" s="487"/>
      <c r="Q43" s="487"/>
      <c r="R43" s="487"/>
      <c r="S43" s="487"/>
      <c r="T43" s="2"/>
      <c r="U43" s="486" t="str">
        <f t="shared" si="1"/>
        <v/>
      </c>
      <c r="V43" s="486"/>
      <c r="W43" s="487"/>
      <c r="X43" s="487"/>
      <c r="Y43" s="487"/>
      <c r="Z43" s="487"/>
      <c r="AA43" s="487"/>
      <c r="AB43" s="487"/>
      <c r="AC43" s="487"/>
      <c r="AD43" s="487"/>
      <c r="AE43" s="487"/>
      <c r="AF43" s="487"/>
      <c r="AG43" s="487"/>
      <c r="AH43" s="487"/>
      <c r="AI43" s="487"/>
      <c r="AJ43" s="487"/>
      <c r="AK43" s="487"/>
      <c r="AL43" s="2"/>
      <c r="AM43" s="486" t="str">
        <f t="shared" si="2"/>
        <v/>
      </c>
      <c r="AN43" s="486"/>
      <c r="AO43" s="487"/>
      <c r="AP43" s="487"/>
      <c r="AQ43" s="487"/>
      <c r="AR43" s="487"/>
      <c r="AS43" s="487"/>
      <c r="AT43" s="487"/>
      <c r="AU43" s="487"/>
      <c r="AV43" s="487"/>
      <c r="AW43" s="487"/>
      <c r="AX43" s="487"/>
      <c r="AY43" s="487"/>
      <c r="AZ43" s="487"/>
      <c r="BA43" s="487"/>
      <c r="BB43" s="487"/>
      <c r="BC43" s="487"/>
      <c r="BD43" s="2"/>
      <c r="BE43" s="486" t="str">
        <f t="shared" si="3"/>
        <v/>
      </c>
      <c r="BF43" s="486"/>
      <c r="BG43" s="487"/>
      <c r="BH43" s="487"/>
      <c r="BI43" s="487"/>
      <c r="BJ43" s="487"/>
      <c r="BK43" s="487"/>
      <c r="BL43" s="487"/>
      <c r="BM43" s="487"/>
      <c r="BN43" s="487"/>
      <c r="BO43" s="487"/>
      <c r="BP43" s="487"/>
      <c r="BQ43" s="487"/>
      <c r="BR43" s="487"/>
      <c r="BS43" s="487"/>
      <c r="BT43" s="487"/>
      <c r="BU43" s="487"/>
      <c r="BV43" s="2"/>
      <c r="BW43" s="486">
        <f t="shared" si="4"/>
        <v>19</v>
      </c>
      <c r="BX43" s="486"/>
      <c r="BY43" s="487" t="str">
        <f>IF('各会計、関係団体の財政状況及び健全化判断比率'!B77="","",'各会計、関係団体の財政状況及び健全化判断比率'!B77)</f>
        <v>山口県後期高齢者医療広域連合（一般会計）</v>
      </c>
      <c r="BZ43" s="487"/>
      <c r="CA43" s="487"/>
      <c r="CB43" s="487"/>
      <c r="CC43" s="487"/>
      <c r="CD43" s="487"/>
      <c r="CE43" s="487"/>
      <c r="CF43" s="487"/>
      <c r="CG43" s="487"/>
      <c r="CH43" s="487"/>
      <c r="CI43" s="487"/>
      <c r="CJ43" s="487"/>
      <c r="CK43" s="487"/>
      <c r="CL43" s="487"/>
      <c r="CM43" s="487"/>
      <c r="CN43" s="2"/>
      <c r="CO43" s="486" t="str">
        <f t="shared" si="5"/>
        <v/>
      </c>
      <c r="CP43" s="486"/>
      <c r="CQ43" s="487" t="str">
        <f>IF('各会計、関係団体の財政状況及び健全化判断比率'!BS16="","",'各会計、関係団体の財政状況及び健全化判断比率'!BS16)</f>
        <v/>
      </c>
      <c r="CR43" s="487"/>
      <c r="CS43" s="487"/>
      <c r="CT43" s="487"/>
      <c r="CU43" s="487"/>
      <c r="CV43" s="487"/>
      <c r="CW43" s="487"/>
      <c r="CX43" s="487"/>
      <c r="CY43" s="487"/>
      <c r="CZ43" s="487"/>
      <c r="DA43" s="487"/>
      <c r="DB43" s="487"/>
      <c r="DC43" s="487"/>
      <c r="DD43" s="487"/>
      <c r="DE43" s="487"/>
      <c r="DG43" s="488" t="str">
        <f>IF('各会計、関係団体の財政状況及び健全化判断比率'!BR16="","",'各会計、関係団体の財政状況及び健全化判断比率'!BR16)</f>
        <v/>
      </c>
      <c r="DH43" s="488"/>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140</v>
      </c>
      <c r="E46" s="489" t="s">
        <v>292</v>
      </c>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89"/>
      <c r="CV46" s="489"/>
      <c r="CW46" s="489"/>
      <c r="CX46" s="489"/>
      <c r="CY46" s="489"/>
      <c r="CZ46" s="489"/>
      <c r="DA46" s="489"/>
      <c r="DB46" s="489"/>
      <c r="DC46" s="489"/>
      <c r="DD46" s="489"/>
      <c r="DE46" s="489"/>
      <c r="DF46" s="489"/>
      <c r="DG46" s="489"/>
      <c r="DH46" s="489"/>
      <c r="DI46" s="489"/>
    </row>
    <row r="47" spans="1:113" x14ac:dyDescent="0.15">
      <c r="E47" s="489" t="s">
        <v>294</v>
      </c>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89"/>
      <c r="DE47" s="489"/>
      <c r="DF47" s="489"/>
      <c r="DG47" s="489"/>
      <c r="DH47" s="489"/>
      <c r="DI47" s="489"/>
    </row>
    <row r="48" spans="1:113" x14ac:dyDescent="0.15">
      <c r="E48" s="489" t="s">
        <v>296</v>
      </c>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89"/>
      <c r="CV48" s="489"/>
      <c r="CW48" s="489"/>
      <c r="CX48" s="489"/>
      <c r="CY48" s="489"/>
      <c r="CZ48" s="489"/>
      <c r="DA48" s="489"/>
      <c r="DB48" s="489"/>
      <c r="DC48" s="489"/>
      <c r="DD48" s="489"/>
      <c r="DE48" s="489"/>
      <c r="DF48" s="489"/>
      <c r="DG48" s="489"/>
      <c r="DH48" s="489"/>
      <c r="DI48" s="489"/>
    </row>
    <row r="49" spans="5:113" x14ac:dyDescent="0.15">
      <c r="E49" s="489" t="s">
        <v>297</v>
      </c>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row>
    <row r="50" spans="5:113" x14ac:dyDescent="0.15">
      <c r="E50" s="489" t="s">
        <v>205</v>
      </c>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89"/>
      <c r="AY50" s="489"/>
      <c r="AZ50" s="489"/>
      <c r="BA50" s="489"/>
      <c r="BB50" s="489"/>
      <c r="BC50" s="489"/>
      <c r="BD50" s="489"/>
      <c r="BE50" s="489"/>
      <c r="BF50" s="489"/>
      <c r="BG50" s="489"/>
      <c r="BH50" s="489"/>
      <c r="BI50" s="489"/>
      <c r="BJ50" s="489"/>
      <c r="BK50" s="489"/>
      <c r="BL50" s="489"/>
      <c r="BM50" s="489"/>
      <c r="BN50" s="489"/>
      <c r="BO50" s="489"/>
      <c r="BP50" s="489"/>
      <c r="BQ50" s="489"/>
      <c r="BR50" s="489"/>
      <c r="BS50" s="489"/>
      <c r="BT50" s="489"/>
      <c r="BU50" s="489"/>
      <c r="BV50" s="489"/>
      <c r="BW50" s="489"/>
      <c r="BX50" s="489"/>
      <c r="BY50" s="489"/>
      <c r="BZ50" s="489"/>
      <c r="CA50" s="489"/>
      <c r="CB50" s="489"/>
      <c r="CC50" s="489"/>
      <c r="CD50" s="489"/>
      <c r="CE50" s="489"/>
      <c r="CF50" s="489"/>
      <c r="CG50" s="489"/>
      <c r="CH50" s="489"/>
      <c r="CI50" s="489"/>
      <c r="CJ50" s="489"/>
      <c r="CK50" s="489"/>
      <c r="CL50" s="489"/>
      <c r="CM50" s="489"/>
      <c r="CN50" s="489"/>
      <c r="CO50" s="489"/>
      <c r="CP50" s="489"/>
      <c r="CQ50" s="489"/>
      <c r="CR50" s="489"/>
      <c r="CS50" s="489"/>
      <c r="CT50" s="489"/>
      <c r="CU50" s="489"/>
      <c r="CV50" s="489"/>
      <c r="CW50" s="489"/>
      <c r="CX50" s="489"/>
      <c r="CY50" s="489"/>
      <c r="CZ50" s="489"/>
      <c r="DA50" s="489"/>
      <c r="DB50" s="489"/>
      <c r="DC50" s="489"/>
      <c r="DD50" s="489"/>
      <c r="DE50" s="489"/>
      <c r="DF50" s="489"/>
      <c r="DG50" s="489"/>
      <c r="DH50" s="489"/>
      <c r="DI50" s="489"/>
    </row>
    <row r="51" spans="5:113" x14ac:dyDescent="0.15">
      <c r="E51" s="489" t="s">
        <v>300</v>
      </c>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489"/>
      <c r="BC51" s="489"/>
      <c r="BD51" s="489"/>
      <c r="BE51" s="489"/>
      <c r="BF51" s="489"/>
      <c r="BG51" s="489"/>
      <c r="BH51" s="489"/>
      <c r="BI51" s="489"/>
      <c r="BJ51" s="489"/>
      <c r="BK51" s="489"/>
      <c r="BL51" s="489"/>
      <c r="BM51" s="489"/>
      <c r="BN51" s="489"/>
      <c r="BO51" s="489"/>
      <c r="BP51" s="489"/>
      <c r="BQ51" s="489"/>
      <c r="BR51" s="489"/>
      <c r="BS51" s="489"/>
      <c r="BT51" s="489"/>
      <c r="BU51" s="489"/>
      <c r="BV51" s="489"/>
      <c r="BW51" s="489"/>
      <c r="BX51" s="489"/>
      <c r="BY51" s="489"/>
      <c r="BZ51" s="489"/>
      <c r="CA51" s="489"/>
      <c r="CB51" s="489"/>
      <c r="CC51" s="489"/>
      <c r="CD51" s="489"/>
      <c r="CE51" s="489"/>
      <c r="CF51" s="489"/>
      <c r="CG51" s="489"/>
      <c r="CH51" s="489"/>
      <c r="CI51" s="489"/>
      <c r="CJ51" s="489"/>
      <c r="CK51" s="489"/>
      <c r="CL51" s="489"/>
      <c r="CM51" s="489"/>
      <c r="CN51" s="489"/>
      <c r="CO51" s="489"/>
      <c r="CP51" s="489"/>
      <c r="CQ51" s="489"/>
      <c r="CR51" s="489"/>
      <c r="CS51" s="489"/>
      <c r="CT51" s="489"/>
      <c r="CU51" s="489"/>
      <c r="CV51" s="489"/>
      <c r="CW51" s="489"/>
      <c r="CX51" s="489"/>
      <c r="CY51" s="489"/>
      <c r="CZ51" s="489"/>
      <c r="DA51" s="489"/>
      <c r="DB51" s="489"/>
      <c r="DC51" s="489"/>
      <c r="DD51" s="489"/>
      <c r="DE51" s="489"/>
      <c r="DF51" s="489"/>
      <c r="DG51" s="489"/>
      <c r="DH51" s="489"/>
      <c r="DI51" s="489"/>
    </row>
    <row r="52" spans="5:113" x14ac:dyDescent="0.15">
      <c r="E52" s="489" t="s">
        <v>302</v>
      </c>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c r="AP52" s="489"/>
      <c r="AQ52" s="489"/>
      <c r="AR52" s="489"/>
      <c r="AS52" s="489"/>
      <c r="AT52" s="489"/>
      <c r="AU52" s="489"/>
      <c r="AV52" s="489"/>
      <c r="AW52" s="489"/>
      <c r="AX52" s="489"/>
      <c r="AY52" s="489"/>
      <c r="AZ52" s="489"/>
      <c r="BA52" s="489"/>
      <c r="BB52" s="489"/>
      <c r="BC52" s="489"/>
      <c r="BD52" s="489"/>
      <c r="BE52" s="489"/>
      <c r="BF52" s="489"/>
      <c r="BG52" s="489"/>
      <c r="BH52" s="489"/>
      <c r="BI52" s="489"/>
      <c r="BJ52" s="489"/>
      <c r="BK52" s="489"/>
      <c r="BL52" s="489"/>
      <c r="BM52" s="489"/>
      <c r="BN52" s="489"/>
      <c r="BO52" s="489"/>
      <c r="BP52" s="489"/>
      <c r="BQ52" s="489"/>
      <c r="BR52" s="489"/>
      <c r="BS52" s="489"/>
      <c r="BT52" s="489"/>
      <c r="BU52" s="489"/>
      <c r="BV52" s="489"/>
      <c r="BW52" s="489"/>
      <c r="BX52" s="489"/>
      <c r="BY52" s="489"/>
      <c r="BZ52" s="489"/>
      <c r="CA52" s="489"/>
      <c r="CB52" s="489"/>
      <c r="CC52" s="489"/>
      <c r="CD52" s="489"/>
      <c r="CE52" s="489"/>
      <c r="CF52" s="489"/>
      <c r="CG52" s="489"/>
      <c r="CH52" s="489"/>
      <c r="CI52" s="489"/>
      <c r="CJ52" s="489"/>
      <c r="CK52" s="489"/>
      <c r="CL52" s="489"/>
      <c r="CM52" s="489"/>
      <c r="CN52" s="489"/>
      <c r="CO52" s="489"/>
      <c r="CP52" s="489"/>
      <c r="CQ52" s="489"/>
      <c r="CR52" s="489"/>
      <c r="CS52" s="489"/>
      <c r="CT52" s="489"/>
      <c r="CU52" s="489"/>
      <c r="CV52" s="489"/>
      <c r="CW52" s="489"/>
      <c r="CX52" s="489"/>
      <c r="CY52" s="489"/>
      <c r="CZ52" s="489"/>
      <c r="DA52" s="489"/>
      <c r="DB52" s="489"/>
      <c r="DC52" s="489"/>
      <c r="DD52" s="489"/>
      <c r="DE52" s="489"/>
      <c r="DF52" s="489"/>
      <c r="DG52" s="489"/>
      <c r="DH52" s="489"/>
      <c r="DI52" s="489"/>
    </row>
    <row r="53" spans="5:113" x14ac:dyDescent="0.15">
      <c r="E53" s="1" t="s">
        <v>552</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7" customWidth="1"/>
    <col min="2" max="2" width="11" style="47" customWidth="1"/>
    <col min="3" max="3" width="17" style="47" customWidth="1"/>
    <col min="4" max="5" width="16.625" style="47" customWidth="1"/>
    <col min="6" max="15" width="15" style="47" customWidth="1"/>
    <col min="16" max="16" width="24" style="47" customWidth="1"/>
    <col min="17" max="17" width="0" style="47" hidden="1" customWidth="1"/>
    <col min="18" max="16384" width="0" style="47"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16</v>
      </c>
      <c r="C33" s="193"/>
      <c r="D33" s="193"/>
      <c r="E33" s="195" t="s">
        <v>19</v>
      </c>
      <c r="F33" s="196" t="s">
        <v>405</v>
      </c>
      <c r="G33" s="199" t="s">
        <v>525</v>
      </c>
      <c r="H33" s="199" t="s">
        <v>526</v>
      </c>
      <c r="I33" s="199" t="s">
        <v>528</v>
      </c>
      <c r="J33" s="202" t="s">
        <v>529</v>
      </c>
      <c r="K33" s="186"/>
      <c r="L33" s="186"/>
      <c r="M33" s="186"/>
      <c r="N33" s="186"/>
      <c r="O33" s="186"/>
      <c r="P33" s="186"/>
    </row>
    <row r="34" spans="1:16" ht="39" customHeight="1" x14ac:dyDescent="0.15">
      <c r="A34" s="186"/>
      <c r="B34" s="188"/>
      <c r="C34" s="1046" t="s">
        <v>448</v>
      </c>
      <c r="D34" s="1046"/>
      <c r="E34" s="1047"/>
      <c r="F34" s="197">
        <v>5.97</v>
      </c>
      <c r="G34" s="200">
        <v>2.16</v>
      </c>
      <c r="H34" s="200">
        <v>4.4800000000000004</v>
      </c>
      <c r="I34" s="200">
        <v>2.29</v>
      </c>
      <c r="J34" s="203">
        <v>8.83</v>
      </c>
      <c r="K34" s="186"/>
      <c r="L34" s="186"/>
      <c r="M34" s="186"/>
      <c r="N34" s="186"/>
      <c r="O34" s="186"/>
      <c r="P34" s="186"/>
    </row>
    <row r="35" spans="1:16" ht="39" customHeight="1" x14ac:dyDescent="0.15">
      <c r="A35" s="186"/>
      <c r="B35" s="189"/>
      <c r="C35" s="1048" t="s">
        <v>52</v>
      </c>
      <c r="D35" s="1048"/>
      <c r="E35" s="1049"/>
      <c r="F35" s="198">
        <v>0</v>
      </c>
      <c r="G35" s="201">
        <v>0</v>
      </c>
      <c r="H35" s="201">
        <v>0.16</v>
      </c>
      <c r="I35" s="201">
        <v>3.33</v>
      </c>
      <c r="J35" s="204">
        <v>4.26</v>
      </c>
      <c r="K35" s="186"/>
      <c r="L35" s="186"/>
      <c r="M35" s="186"/>
      <c r="N35" s="186"/>
      <c r="O35" s="186"/>
      <c r="P35" s="186"/>
    </row>
    <row r="36" spans="1:16" ht="39" customHeight="1" x14ac:dyDescent="0.15">
      <c r="A36" s="186"/>
      <c r="B36" s="189"/>
      <c r="C36" s="1048" t="s">
        <v>368</v>
      </c>
      <c r="D36" s="1048"/>
      <c r="E36" s="1049"/>
      <c r="F36" s="198">
        <v>0.63</v>
      </c>
      <c r="G36" s="201">
        <v>1.24</v>
      </c>
      <c r="H36" s="201">
        <v>1.75</v>
      </c>
      <c r="I36" s="201">
        <v>2.4500000000000002</v>
      </c>
      <c r="J36" s="204">
        <v>2.94</v>
      </c>
      <c r="K36" s="186"/>
      <c r="L36" s="186"/>
      <c r="M36" s="186"/>
      <c r="N36" s="186"/>
      <c r="O36" s="186"/>
      <c r="P36" s="186"/>
    </row>
    <row r="37" spans="1:16" ht="39" customHeight="1" x14ac:dyDescent="0.15">
      <c r="A37" s="186"/>
      <c r="B37" s="189"/>
      <c r="C37" s="1048" t="s">
        <v>92</v>
      </c>
      <c r="D37" s="1048"/>
      <c r="E37" s="1049"/>
      <c r="F37" s="198">
        <v>0</v>
      </c>
      <c r="G37" s="201">
        <v>0</v>
      </c>
      <c r="H37" s="201">
        <v>1.72</v>
      </c>
      <c r="I37" s="201">
        <v>0</v>
      </c>
      <c r="J37" s="204">
        <v>2.77</v>
      </c>
      <c r="K37" s="186"/>
      <c r="L37" s="186"/>
      <c r="M37" s="186"/>
      <c r="N37" s="186"/>
      <c r="O37" s="186"/>
      <c r="P37" s="186"/>
    </row>
    <row r="38" spans="1:16" ht="39" customHeight="1" x14ac:dyDescent="0.15">
      <c r="A38" s="186"/>
      <c r="B38" s="189"/>
      <c r="C38" s="1048" t="s">
        <v>7</v>
      </c>
      <c r="D38" s="1048"/>
      <c r="E38" s="1049"/>
      <c r="F38" s="198">
        <v>2.0699999999999998</v>
      </c>
      <c r="G38" s="201">
        <v>2.29</v>
      </c>
      <c r="H38" s="201">
        <v>2.0299999999999998</v>
      </c>
      <c r="I38" s="201">
        <v>2.0699999999999998</v>
      </c>
      <c r="J38" s="204">
        <v>2.2599999999999998</v>
      </c>
      <c r="K38" s="186"/>
      <c r="L38" s="186"/>
      <c r="M38" s="186"/>
      <c r="N38" s="186"/>
      <c r="O38" s="186"/>
      <c r="P38" s="186"/>
    </row>
    <row r="39" spans="1:16" ht="39" customHeight="1" x14ac:dyDescent="0.15">
      <c r="A39" s="186"/>
      <c r="B39" s="189"/>
      <c r="C39" s="1048" t="s">
        <v>458</v>
      </c>
      <c r="D39" s="1048"/>
      <c r="E39" s="1049"/>
      <c r="F39" s="198">
        <v>0.53</v>
      </c>
      <c r="G39" s="201">
        <v>0.93</v>
      </c>
      <c r="H39" s="201">
        <v>0.88</v>
      </c>
      <c r="I39" s="201">
        <v>0.71</v>
      </c>
      <c r="J39" s="204">
        <v>1.33</v>
      </c>
      <c r="K39" s="186"/>
      <c r="L39" s="186"/>
      <c r="M39" s="186"/>
      <c r="N39" s="186"/>
      <c r="O39" s="186"/>
      <c r="P39" s="186"/>
    </row>
    <row r="40" spans="1:16" ht="39" customHeight="1" x14ac:dyDescent="0.15">
      <c r="A40" s="186"/>
      <c r="B40" s="189"/>
      <c r="C40" s="1048" t="s">
        <v>459</v>
      </c>
      <c r="D40" s="1048"/>
      <c r="E40" s="1049"/>
      <c r="F40" s="198">
        <v>0</v>
      </c>
      <c r="G40" s="201">
        <v>0</v>
      </c>
      <c r="H40" s="201">
        <v>0</v>
      </c>
      <c r="I40" s="201">
        <v>0</v>
      </c>
      <c r="J40" s="204">
        <v>0</v>
      </c>
      <c r="K40" s="186"/>
      <c r="L40" s="186"/>
      <c r="M40" s="186"/>
      <c r="N40" s="186"/>
      <c r="O40" s="186"/>
      <c r="P40" s="186"/>
    </row>
    <row r="41" spans="1:16" ht="39" customHeight="1" x14ac:dyDescent="0.15">
      <c r="A41" s="186"/>
      <c r="B41" s="189"/>
      <c r="C41" s="1048" t="s">
        <v>349</v>
      </c>
      <c r="D41" s="1048"/>
      <c r="E41" s="1049"/>
      <c r="F41" s="198">
        <v>0</v>
      </c>
      <c r="G41" s="201">
        <v>0</v>
      </c>
      <c r="H41" s="201">
        <v>0</v>
      </c>
      <c r="I41" s="201">
        <v>0</v>
      </c>
      <c r="J41" s="204">
        <v>0</v>
      </c>
      <c r="K41" s="186"/>
      <c r="L41" s="186"/>
      <c r="M41" s="186"/>
      <c r="N41" s="186"/>
      <c r="O41" s="186"/>
      <c r="P41" s="186"/>
    </row>
    <row r="42" spans="1:16" ht="39" customHeight="1" x14ac:dyDescent="0.15">
      <c r="A42" s="186"/>
      <c r="B42" s="190"/>
      <c r="C42" s="1048" t="s">
        <v>531</v>
      </c>
      <c r="D42" s="1048"/>
      <c r="E42" s="1049"/>
      <c r="F42" s="198" t="s">
        <v>208</v>
      </c>
      <c r="G42" s="201" t="s">
        <v>208</v>
      </c>
      <c r="H42" s="201" t="s">
        <v>208</v>
      </c>
      <c r="I42" s="201" t="s">
        <v>208</v>
      </c>
      <c r="J42" s="204" t="s">
        <v>208</v>
      </c>
      <c r="K42" s="186"/>
      <c r="L42" s="186"/>
      <c r="M42" s="186"/>
      <c r="N42" s="186"/>
      <c r="O42" s="186"/>
      <c r="P42" s="186"/>
    </row>
    <row r="43" spans="1:16" ht="39" customHeight="1" x14ac:dyDescent="0.15">
      <c r="A43" s="186"/>
      <c r="B43" s="191"/>
      <c r="C43" s="1050" t="s">
        <v>486</v>
      </c>
      <c r="D43" s="1050"/>
      <c r="E43" s="1051"/>
      <c r="F43" s="176">
        <v>0</v>
      </c>
      <c r="G43" s="180">
        <v>0</v>
      </c>
      <c r="H43" s="180">
        <v>0.27</v>
      </c>
      <c r="I43" s="180">
        <v>0</v>
      </c>
      <c r="J43" s="185">
        <v>0</v>
      </c>
      <c r="K43" s="186"/>
      <c r="L43" s="186"/>
      <c r="M43" s="186"/>
      <c r="N43" s="186"/>
      <c r="O43" s="186"/>
      <c r="P43" s="186"/>
    </row>
    <row r="44" spans="1:16" ht="39" customHeight="1" x14ac:dyDescent="0.15">
      <c r="A44" s="186"/>
      <c r="B44" s="192" t="s">
        <v>20</v>
      </c>
      <c r="C44" s="194"/>
      <c r="D44" s="194"/>
      <c r="E44" s="194"/>
      <c r="F44" s="186"/>
      <c r="G44" s="186"/>
      <c r="H44" s="186"/>
      <c r="I44" s="186"/>
      <c r="J44" s="186"/>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s8XXmlN6LvwbvryI8EhDtgTLIlE5DH114lLyxc9Qz5bv0MsqLPzw58hCtO2dQuxU9W65ztUnsyO1H6mdB6KJmg==" saltValue="ik3bwhX4gLnIB6bkV84yG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22" width="0" style="47" hidden="1" customWidth="1"/>
    <col min="23" max="16384" width="0" style="47" hidden="1"/>
  </cols>
  <sheetData>
    <row r="1" spans="1:21" ht="13.5" customHeight="1" x14ac:dyDescent="0.15">
      <c r="A1" s="86"/>
      <c r="B1" s="86"/>
      <c r="C1" s="86"/>
      <c r="D1" s="86"/>
      <c r="E1" s="86"/>
      <c r="F1" s="86"/>
      <c r="G1" s="86"/>
      <c r="H1" s="86"/>
      <c r="I1" s="86"/>
      <c r="J1" s="86"/>
      <c r="K1" s="86"/>
      <c r="L1" s="86"/>
      <c r="M1" s="86"/>
      <c r="N1" s="86"/>
      <c r="O1" s="86"/>
      <c r="P1" s="86"/>
      <c r="Q1" s="86"/>
      <c r="R1" s="86"/>
      <c r="S1" s="86"/>
      <c r="T1" s="86"/>
      <c r="U1" s="86"/>
    </row>
    <row r="2" spans="1:21" ht="13.5" customHeight="1" x14ac:dyDescent="0.15">
      <c r="A2" s="86"/>
      <c r="B2" s="86"/>
      <c r="C2" s="86"/>
      <c r="D2" s="86"/>
      <c r="E2" s="86"/>
      <c r="F2" s="86"/>
      <c r="G2" s="86"/>
      <c r="H2" s="86"/>
      <c r="I2" s="86"/>
      <c r="J2" s="86"/>
      <c r="K2" s="86"/>
      <c r="L2" s="86"/>
      <c r="M2" s="86"/>
      <c r="N2" s="86"/>
      <c r="O2" s="86"/>
      <c r="P2" s="86"/>
      <c r="Q2" s="86"/>
      <c r="R2" s="86"/>
      <c r="S2" s="86"/>
      <c r="T2" s="86"/>
      <c r="U2" s="86"/>
    </row>
    <row r="3" spans="1:21" ht="13.5" customHeight="1" x14ac:dyDescent="0.15">
      <c r="A3" s="86"/>
      <c r="B3" s="86"/>
      <c r="C3" s="86"/>
      <c r="D3" s="86"/>
      <c r="E3" s="86"/>
      <c r="F3" s="86"/>
      <c r="G3" s="86"/>
      <c r="H3" s="86"/>
      <c r="I3" s="86"/>
      <c r="J3" s="86"/>
      <c r="K3" s="86"/>
      <c r="L3" s="86"/>
      <c r="M3" s="86"/>
      <c r="N3" s="86"/>
      <c r="O3" s="86"/>
      <c r="P3" s="86"/>
      <c r="Q3" s="86"/>
      <c r="R3" s="86"/>
      <c r="S3" s="86"/>
      <c r="T3" s="86"/>
      <c r="U3" s="86"/>
    </row>
    <row r="4" spans="1:21" ht="13.5" customHeight="1" x14ac:dyDescent="0.15">
      <c r="A4" s="86"/>
      <c r="B4" s="86"/>
      <c r="C4" s="86"/>
      <c r="D4" s="86"/>
      <c r="E4" s="86"/>
      <c r="F4" s="86"/>
      <c r="G4" s="86"/>
      <c r="H4" s="86"/>
      <c r="I4" s="86"/>
      <c r="J4" s="86"/>
      <c r="K4" s="86"/>
      <c r="L4" s="86"/>
      <c r="M4" s="86"/>
      <c r="N4" s="86"/>
      <c r="O4" s="86"/>
      <c r="P4" s="86"/>
      <c r="Q4" s="86"/>
      <c r="R4" s="86"/>
      <c r="S4" s="86"/>
      <c r="T4" s="86"/>
      <c r="U4" s="86"/>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ht="13.5" customHeight="1" x14ac:dyDescent="0.15">
      <c r="A6" s="86"/>
      <c r="B6" s="86"/>
      <c r="C6" s="86"/>
      <c r="D6" s="86"/>
      <c r="E6" s="86"/>
      <c r="F6" s="86"/>
      <c r="G6" s="86"/>
      <c r="H6" s="86"/>
      <c r="I6" s="86"/>
      <c r="J6" s="86"/>
      <c r="K6" s="86"/>
      <c r="L6" s="86"/>
      <c r="M6" s="86"/>
      <c r="N6" s="86"/>
      <c r="O6" s="86"/>
      <c r="P6" s="86"/>
      <c r="Q6" s="86"/>
      <c r="R6" s="86"/>
      <c r="S6" s="86"/>
      <c r="T6" s="86"/>
      <c r="U6" s="86"/>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ht="13.5" customHeight="1" x14ac:dyDescent="0.15">
      <c r="A8" s="86"/>
      <c r="B8" s="86"/>
      <c r="C8" s="86"/>
      <c r="D8" s="86"/>
      <c r="E8" s="86"/>
      <c r="F8" s="86"/>
      <c r="G8" s="86"/>
      <c r="H8" s="86"/>
      <c r="I8" s="86"/>
      <c r="J8" s="86"/>
      <c r="K8" s="86"/>
      <c r="L8" s="86"/>
      <c r="M8" s="86"/>
      <c r="N8" s="86"/>
      <c r="O8" s="86"/>
      <c r="P8" s="86"/>
      <c r="Q8" s="86"/>
      <c r="R8" s="86"/>
      <c r="S8" s="86"/>
      <c r="T8" s="86"/>
      <c r="U8" s="86"/>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ht="13.5" customHeight="1" x14ac:dyDescent="0.15">
      <c r="A10" s="86"/>
      <c r="B10" s="86"/>
      <c r="C10" s="86"/>
      <c r="D10" s="86"/>
      <c r="E10" s="86"/>
      <c r="F10" s="86"/>
      <c r="G10" s="86"/>
      <c r="H10" s="86"/>
      <c r="I10" s="86"/>
      <c r="J10" s="86"/>
      <c r="K10" s="86"/>
      <c r="L10" s="86"/>
      <c r="M10" s="86"/>
      <c r="N10" s="86"/>
      <c r="O10" s="86"/>
      <c r="P10" s="86"/>
      <c r="Q10" s="86"/>
      <c r="R10" s="86"/>
      <c r="S10" s="86"/>
      <c r="T10" s="86"/>
      <c r="U10" s="86"/>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ht="13.5" customHeight="1" x14ac:dyDescent="0.15">
      <c r="A12" s="86"/>
      <c r="B12" s="86"/>
      <c r="C12" s="86"/>
      <c r="D12" s="86"/>
      <c r="E12" s="86"/>
      <c r="F12" s="86"/>
      <c r="G12" s="86"/>
      <c r="H12" s="86"/>
      <c r="I12" s="86"/>
      <c r="J12" s="86"/>
      <c r="K12" s="86"/>
      <c r="L12" s="86"/>
      <c r="M12" s="86"/>
      <c r="N12" s="86"/>
      <c r="O12" s="86"/>
      <c r="P12" s="86"/>
      <c r="Q12" s="86"/>
      <c r="R12" s="86"/>
      <c r="S12" s="86"/>
      <c r="T12" s="86"/>
      <c r="U12" s="86"/>
    </row>
    <row r="13" spans="1:21" ht="13.5" customHeight="1" x14ac:dyDescent="0.15">
      <c r="A13" s="86"/>
      <c r="B13" s="86"/>
      <c r="C13" s="86"/>
      <c r="D13" s="86"/>
      <c r="E13" s="86"/>
      <c r="F13" s="86"/>
      <c r="G13" s="86"/>
      <c r="H13" s="86"/>
      <c r="I13" s="86"/>
      <c r="J13" s="86"/>
      <c r="K13" s="86"/>
      <c r="L13" s="86"/>
      <c r="M13" s="86"/>
      <c r="N13" s="86"/>
      <c r="O13" s="86"/>
      <c r="P13" s="86"/>
      <c r="Q13" s="86"/>
      <c r="R13" s="86"/>
      <c r="S13" s="86"/>
      <c r="T13" s="86"/>
      <c r="U13" s="86"/>
    </row>
    <row r="14" spans="1:21" ht="13.5" customHeight="1" x14ac:dyDescent="0.15">
      <c r="A14" s="86"/>
      <c r="B14" s="86"/>
      <c r="C14" s="86"/>
      <c r="D14" s="86"/>
      <c r="E14" s="86"/>
      <c r="F14" s="86"/>
      <c r="G14" s="86"/>
      <c r="H14" s="86"/>
      <c r="I14" s="86"/>
      <c r="J14" s="86"/>
      <c r="K14" s="86"/>
      <c r="L14" s="86"/>
      <c r="M14" s="86"/>
      <c r="N14" s="86"/>
      <c r="O14" s="86"/>
      <c r="P14" s="86"/>
      <c r="Q14" s="86"/>
      <c r="R14" s="86"/>
      <c r="S14" s="86"/>
      <c r="T14" s="86"/>
      <c r="U14" s="86"/>
    </row>
    <row r="15" spans="1:21" ht="13.5" customHeight="1" x14ac:dyDescent="0.15">
      <c r="A15" s="86"/>
      <c r="B15" s="86"/>
      <c r="C15" s="86"/>
      <c r="D15" s="86"/>
      <c r="E15" s="86"/>
      <c r="F15" s="86"/>
      <c r="G15" s="86"/>
      <c r="H15" s="86"/>
      <c r="I15" s="86"/>
      <c r="J15" s="86"/>
      <c r="K15" s="86"/>
      <c r="L15" s="86"/>
      <c r="M15" s="86"/>
      <c r="N15" s="86"/>
      <c r="O15" s="86"/>
      <c r="P15" s="86"/>
      <c r="Q15" s="86"/>
      <c r="R15" s="86"/>
      <c r="S15" s="86"/>
      <c r="T15" s="86"/>
      <c r="U15" s="86"/>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1" ht="13.5" customHeight="1" x14ac:dyDescent="0.15">
      <c r="A17" s="86"/>
      <c r="B17" s="86"/>
      <c r="C17" s="86"/>
      <c r="D17" s="86"/>
      <c r="E17" s="86"/>
      <c r="F17" s="86"/>
      <c r="G17" s="86"/>
      <c r="H17" s="86"/>
      <c r="I17" s="86"/>
      <c r="J17" s="86"/>
      <c r="K17" s="86"/>
      <c r="L17" s="86"/>
      <c r="M17" s="86"/>
      <c r="N17" s="86"/>
      <c r="O17" s="86"/>
      <c r="P17" s="86"/>
      <c r="Q17" s="86"/>
      <c r="R17" s="86"/>
      <c r="S17" s="86"/>
      <c r="T17" s="86"/>
      <c r="U17" s="86"/>
    </row>
    <row r="18" spans="1:21"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1" ht="13.5" customHeight="1" x14ac:dyDescent="0.15">
      <c r="A19" s="86"/>
      <c r="B19" s="86"/>
      <c r="C19" s="86"/>
      <c r="D19" s="86"/>
      <c r="E19" s="86"/>
      <c r="F19" s="86"/>
      <c r="G19" s="86"/>
      <c r="H19" s="86"/>
      <c r="I19" s="86"/>
      <c r="J19" s="86"/>
      <c r="K19" s="86"/>
      <c r="L19" s="86"/>
      <c r="M19" s="86"/>
      <c r="N19" s="86"/>
      <c r="O19" s="86"/>
      <c r="P19" s="86"/>
      <c r="Q19" s="86"/>
      <c r="R19" s="86"/>
      <c r="S19" s="86"/>
      <c r="T19" s="86"/>
      <c r="U19" s="86"/>
    </row>
    <row r="20" spans="1:21" ht="13.5" customHeight="1" x14ac:dyDescent="0.15">
      <c r="A20" s="86"/>
      <c r="B20" s="86"/>
      <c r="C20" s="86"/>
      <c r="D20" s="86"/>
      <c r="E20" s="86"/>
      <c r="F20" s="86"/>
      <c r="G20" s="86"/>
      <c r="H20" s="86"/>
      <c r="I20" s="86"/>
      <c r="J20" s="86"/>
      <c r="K20" s="86"/>
      <c r="L20" s="86"/>
      <c r="M20" s="86"/>
      <c r="N20" s="86"/>
      <c r="O20" s="86"/>
      <c r="P20" s="86"/>
      <c r="Q20" s="86"/>
      <c r="R20" s="86"/>
      <c r="S20" s="86"/>
      <c r="T20" s="86"/>
      <c r="U20" s="86"/>
    </row>
    <row r="21" spans="1:21"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1" ht="13.5" customHeight="1" x14ac:dyDescent="0.15">
      <c r="A22" s="86"/>
      <c r="B22" s="86"/>
      <c r="C22" s="86"/>
      <c r="D22" s="86"/>
      <c r="E22" s="86"/>
      <c r="F22" s="86"/>
      <c r="G22" s="86"/>
      <c r="H22" s="86"/>
      <c r="I22" s="86"/>
      <c r="J22" s="86"/>
      <c r="K22" s="86"/>
      <c r="L22" s="86"/>
      <c r="M22" s="86"/>
      <c r="N22" s="86"/>
      <c r="O22" s="86"/>
      <c r="P22" s="86"/>
      <c r="Q22" s="86"/>
      <c r="R22" s="86"/>
      <c r="S22" s="86"/>
      <c r="T22" s="86"/>
      <c r="U22" s="86"/>
    </row>
    <row r="23" spans="1:21" ht="13.5" customHeight="1" x14ac:dyDescent="0.15">
      <c r="A23" s="86"/>
      <c r="B23" s="86"/>
      <c r="C23" s="86"/>
      <c r="D23" s="86"/>
      <c r="E23" s="86"/>
      <c r="F23" s="86"/>
      <c r="G23" s="86"/>
      <c r="H23" s="86"/>
      <c r="I23" s="86"/>
      <c r="J23" s="86"/>
      <c r="K23" s="86"/>
      <c r="L23" s="86"/>
      <c r="M23" s="86"/>
      <c r="N23" s="86"/>
      <c r="O23" s="86"/>
      <c r="P23" s="86"/>
      <c r="Q23" s="86"/>
      <c r="R23" s="86"/>
      <c r="S23" s="86"/>
      <c r="T23" s="86"/>
      <c r="U23" s="86"/>
    </row>
    <row r="24" spans="1:21" ht="13.5" customHeight="1" x14ac:dyDescent="0.15">
      <c r="A24" s="86"/>
      <c r="B24" s="86"/>
      <c r="C24" s="86"/>
      <c r="D24" s="86"/>
      <c r="E24" s="86"/>
      <c r="F24" s="86"/>
      <c r="G24" s="86"/>
      <c r="H24" s="86"/>
      <c r="I24" s="86"/>
      <c r="J24" s="86"/>
      <c r="K24" s="86"/>
      <c r="L24" s="86"/>
      <c r="M24" s="86"/>
      <c r="N24" s="86"/>
      <c r="O24" s="86"/>
      <c r="P24" s="86"/>
      <c r="Q24" s="86"/>
      <c r="R24" s="86"/>
      <c r="S24" s="86"/>
      <c r="T24" s="86"/>
      <c r="U24" s="86"/>
    </row>
    <row r="25" spans="1:21" ht="13.5" customHeight="1" x14ac:dyDescent="0.15">
      <c r="A25" s="86"/>
      <c r="B25" s="86"/>
      <c r="C25" s="86"/>
      <c r="D25" s="86"/>
      <c r="E25" s="86"/>
      <c r="F25" s="86"/>
      <c r="G25" s="86"/>
      <c r="H25" s="86"/>
      <c r="I25" s="86"/>
      <c r="J25" s="86"/>
      <c r="K25" s="86"/>
      <c r="L25" s="86"/>
      <c r="M25" s="86"/>
      <c r="N25" s="86"/>
      <c r="O25" s="86"/>
      <c r="P25" s="86"/>
      <c r="Q25" s="86"/>
      <c r="R25" s="86"/>
      <c r="S25" s="86"/>
      <c r="T25" s="86"/>
      <c r="U25" s="86"/>
    </row>
    <row r="26" spans="1:21" ht="13.5" customHeight="1" x14ac:dyDescent="0.15">
      <c r="A26" s="86"/>
      <c r="B26" s="86"/>
      <c r="C26" s="86"/>
      <c r="D26" s="86"/>
      <c r="E26" s="86"/>
      <c r="F26" s="86"/>
      <c r="G26" s="86"/>
      <c r="H26" s="86"/>
      <c r="I26" s="86"/>
      <c r="J26" s="86"/>
      <c r="K26" s="86"/>
      <c r="L26" s="86"/>
      <c r="M26" s="86"/>
      <c r="N26" s="86"/>
      <c r="O26" s="86"/>
      <c r="P26" s="86"/>
      <c r="Q26" s="86"/>
      <c r="R26" s="86"/>
      <c r="S26" s="86"/>
      <c r="T26" s="86"/>
      <c r="U26" s="86"/>
    </row>
    <row r="27" spans="1:21" ht="13.5" customHeight="1" x14ac:dyDescent="0.15">
      <c r="A27" s="86"/>
      <c r="B27" s="86"/>
      <c r="C27" s="86"/>
      <c r="D27" s="86"/>
      <c r="E27" s="86"/>
      <c r="F27" s="86"/>
      <c r="G27" s="86"/>
      <c r="H27" s="86"/>
      <c r="I27" s="86"/>
      <c r="J27" s="86"/>
      <c r="K27" s="86"/>
      <c r="L27" s="86"/>
      <c r="M27" s="86"/>
      <c r="N27" s="86"/>
      <c r="O27" s="86"/>
      <c r="P27" s="86"/>
      <c r="Q27" s="86"/>
      <c r="R27" s="86"/>
      <c r="S27" s="86"/>
      <c r="T27" s="86"/>
      <c r="U27" s="86"/>
    </row>
    <row r="28" spans="1:21" ht="13.5" customHeight="1" x14ac:dyDescent="0.15">
      <c r="A28" s="86"/>
      <c r="B28" s="86"/>
      <c r="C28" s="86"/>
      <c r="D28" s="86"/>
      <c r="E28" s="86"/>
      <c r="F28" s="86"/>
      <c r="G28" s="86"/>
      <c r="H28" s="86"/>
      <c r="I28" s="86"/>
      <c r="J28" s="86"/>
      <c r="K28" s="86"/>
      <c r="L28" s="86"/>
      <c r="M28" s="86"/>
      <c r="N28" s="86"/>
      <c r="O28" s="86"/>
      <c r="P28" s="86"/>
      <c r="Q28" s="86"/>
      <c r="R28" s="86"/>
      <c r="S28" s="86"/>
      <c r="T28" s="86"/>
      <c r="U28" s="86"/>
    </row>
    <row r="29" spans="1:21" ht="13.5" customHeight="1" x14ac:dyDescent="0.15">
      <c r="A29" s="86"/>
      <c r="B29" s="86"/>
      <c r="C29" s="86"/>
      <c r="D29" s="86"/>
      <c r="E29" s="86"/>
      <c r="F29" s="86"/>
      <c r="G29" s="86"/>
      <c r="H29" s="86"/>
      <c r="I29" s="86"/>
      <c r="J29" s="86"/>
      <c r="K29" s="86"/>
      <c r="L29" s="86"/>
      <c r="M29" s="86"/>
      <c r="N29" s="86"/>
      <c r="O29" s="86"/>
      <c r="P29" s="86"/>
      <c r="Q29" s="86"/>
      <c r="R29" s="86"/>
      <c r="S29" s="86"/>
      <c r="T29" s="86"/>
      <c r="U29" s="86"/>
    </row>
    <row r="30" spans="1:21" ht="13.5" customHeight="1" x14ac:dyDescent="0.15">
      <c r="A30" s="86"/>
      <c r="B30" s="86"/>
      <c r="C30" s="86"/>
      <c r="D30" s="86"/>
      <c r="E30" s="86"/>
      <c r="F30" s="86"/>
      <c r="G30" s="86"/>
      <c r="H30" s="86"/>
      <c r="I30" s="86"/>
      <c r="J30" s="86"/>
      <c r="K30" s="86"/>
      <c r="L30" s="86"/>
      <c r="M30" s="86"/>
      <c r="N30" s="86"/>
      <c r="O30" s="86"/>
      <c r="P30" s="86"/>
      <c r="Q30" s="86"/>
      <c r="R30" s="86"/>
      <c r="S30" s="86"/>
      <c r="T30" s="86"/>
      <c r="U30" s="86"/>
    </row>
    <row r="31" spans="1:21" ht="13.5" customHeight="1" x14ac:dyDescent="0.15">
      <c r="A31" s="86"/>
      <c r="B31" s="86"/>
      <c r="C31" s="86"/>
      <c r="D31" s="86"/>
      <c r="E31" s="86"/>
      <c r="F31" s="86"/>
      <c r="G31" s="86"/>
      <c r="H31" s="86"/>
      <c r="I31" s="86"/>
      <c r="J31" s="86"/>
      <c r="K31" s="86"/>
      <c r="L31" s="86"/>
      <c r="M31" s="86"/>
      <c r="N31" s="86"/>
      <c r="O31" s="86"/>
      <c r="P31" s="86"/>
      <c r="Q31" s="86"/>
      <c r="R31" s="86"/>
      <c r="S31" s="86"/>
      <c r="T31" s="86"/>
      <c r="U31" s="86"/>
    </row>
    <row r="32" spans="1:21" ht="13.5" customHeight="1" x14ac:dyDescent="0.15">
      <c r="A32" s="86"/>
      <c r="B32" s="86"/>
      <c r="C32" s="86"/>
      <c r="D32" s="86"/>
      <c r="E32" s="86"/>
      <c r="F32" s="86"/>
      <c r="G32" s="86"/>
      <c r="H32" s="86"/>
      <c r="I32" s="86"/>
      <c r="J32" s="86"/>
      <c r="K32" s="86"/>
      <c r="L32" s="86"/>
      <c r="M32" s="86"/>
      <c r="N32" s="86"/>
      <c r="O32" s="86"/>
      <c r="P32" s="86"/>
      <c r="Q32" s="86"/>
      <c r="R32" s="86"/>
      <c r="S32" s="86"/>
      <c r="T32" s="86"/>
      <c r="U32" s="86"/>
    </row>
    <row r="33" spans="1:21" ht="13.5" customHeight="1" x14ac:dyDescent="0.15">
      <c r="A33" s="86"/>
      <c r="B33" s="86"/>
      <c r="C33" s="86"/>
      <c r="D33" s="86"/>
      <c r="E33" s="86"/>
      <c r="F33" s="86"/>
      <c r="G33" s="86"/>
      <c r="H33" s="86"/>
      <c r="I33" s="86"/>
      <c r="J33" s="86"/>
      <c r="K33" s="86"/>
      <c r="L33" s="86"/>
      <c r="M33" s="86"/>
      <c r="N33" s="86"/>
      <c r="O33" s="86"/>
      <c r="P33" s="86"/>
      <c r="Q33" s="86"/>
      <c r="R33" s="86"/>
      <c r="S33" s="86"/>
      <c r="T33" s="86"/>
      <c r="U33" s="86"/>
    </row>
    <row r="34" spans="1:21" ht="13.5" customHeight="1" x14ac:dyDescent="0.15">
      <c r="A34" s="86"/>
      <c r="B34" s="86"/>
      <c r="C34" s="86"/>
      <c r="D34" s="86"/>
      <c r="E34" s="86"/>
      <c r="F34" s="86"/>
      <c r="G34" s="86"/>
      <c r="H34" s="86"/>
      <c r="I34" s="86"/>
      <c r="J34" s="86"/>
      <c r="K34" s="86"/>
      <c r="L34" s="86"/>
      <c r="M34" s="86"/>
      <c r="N34" s="86"/>
      <c r="O34" s="86"/>
      <c r="P34" s="86"/>
      <c r="Q34" s="86"/>
      <c r="R34" s="86"/>
      <c r="S34" s="86"/>
      <c r="T34" s="86"/>
      <c r="U34" s="86"/>
    </row>
    <row r="35" spans="1:21" ht="13.5" customHeight="1" x14ac:dyDescent="0.15">
      <c r="A35" s="86"/>
      <c r="B35" s="86"/>
      <c r="C35" s="86"/>
      <c r="D35" s="86"/>
      <c r="E35" s="86"/>
      <c r="F35" s="86"/>
      <c r="G35" s="86"/>
      <c r="H35" s="86"/>
      <c r="I35" s="86"/>
      <c r="J35" s="86"/>
      <c r="K35" s="86"/>
      <c r="L35" s="86"/>
      <c r="M35" s="86"/>
      <c r="N35" s="86"/>
      <c r="O35" s="86"/>
      <c r="P35" s="86"/>
      <c r="Q35" s="86"/>
      <c r="R35" s="86"/>
      <c r="S35" s="86"/>
      <c r="T35" s="86"/>
      <c r="U35" s="86"/>
    </row>
    <row r="36" spans="1:21" ht="13.5" customHeight="1" x14ac:dyDescent="0.15">
      <c r="A36" s="86"/>
      <c r="B36" s="86"/>
      <c r="C36" s="86"/>
      <c r="D36" s="86"/>
      <c r="E36" s="86"/>
      <c r="F36" s="86"/>
      <c r="G36" s="86"/>
      <c r="H36" s="86"/>
      <c r="I36" s="86"/>
      <c r="J36" s="86"/>
      <c r="K36" s="86"/>
      <c r="L36" s="86"/>
      <c r="M36" s="86"/>
      <c r="N36" s="86"/>
      <c r="O36" s="86"/>
      <c r="P36" s="86"/>
      <c r="Q36" s="86"/>
      <c r="R36" s="86"/>
      <c r="S36" s="86"/>
      <c r="T36" s="86"/>
      <c r="U36" s="86"/>
    </row>
    <row r="37" spans="1:21" ht="13.5" customHeight="1" x14ac:dyDescent="0.15">
      <c r="A37" s="86"/>
      <c r="B37" s="86"/>
      <c r="C37" s="86"/>
      <c r="D37" s="86"/>
      <c r="E37" s="86"/>
      <c r="F37" s="86"/>
      <c r="G37" s="86"/>
      <c r="H37" s="86"/>
      <c r="I37" s="86"/>
      <c r="J37" s="86"/>
      <c r="K37" s="86"/>
      <c r="L37" s="86"/>
      <c r="M37" s="86"/>
      <c r="N37" s="86"/>
      <c r="O37" s="86"/>
      <c r="P37" s="86"/>
      <c r="Q37" s="86"/>
      <c r="R37" s="86"/>
      <c r="S37" s="86"/>
      <c r="T37" s="86"/>
      <c r="U37" s="86"/>
    </row>
    <row r="38" spans="1:21" ht="13.5" customHeight="1" x14ac:dyDescent="0.15">
      <c r="A38" s="86"/>
      <c r="B38" s="86"/>
      <c r="C38" s="86"/>
      <c r="D38" s="86"/>
      <c r="E38" s="86"/>
      <c r="F38" s="86"/>
      <c r="G38" s="86"/>
      <c r="H38" s="86"/>
      <c r="I38" s="86"/>
      <c r="J38" s="86"/>
      <c r="K38" s="86"/>
      <c r="L38" s="86"/>
      <c r="M38" s="86"/>
      <c r="N38" s="86"/>
      <c r="O38" s="86"/>
      <c r="P38" s="86"/>
      <c r="Q38" s="86"/>
      <c r="R38" s="86"/>
      <c r="S38" s="86"/>
      <c r="T38" s="86"/>
      <c r="U38" s="86"/>
    </row>
    <row r="39" spans="1:21" ht="13.5" customHeight="1" x14ac:dyDescent="0.15">
      <c r="A39" s="86"/>
      <c r="B39" s="86"/>
      <c r="C39" s="86"/>
      <c r="D39" s="86"/>
      <c r="E39" s="86"/>
      <c r="F39" s="86"/>
      <c r="G39" s="86"/>
      <c r="H39" s="86"/>
      <c r="I39" s="86"/>
      <c r="J39" s="86"/>
      <c r="K39" s="86"/>
      <c r="L39" s="86"/>
      <c r="M39" s="86"/>
      <c r="N39" s="86"/>
      <c r="O39" s="86"/>
      <c r="P39" s="86"/>
      <c r="Q39" s="86"/>
      <c r="R39" s="86"/>
      <c r="S39" s="86"/>
      <c r="T39" s="86"/>
      <c r="U39" s="86"/>
    </row>
    <row r="40" spans="1:21" ht="13.5" customHeight="1" x14ac:dyDescent="0.15">
      <c r="A40" s="86"/>
      <c r="B40" s="86"/>
      <c r="C40" s="86"/>
      <c r="D40" s="86"/>
      <c r="E40" s="86"/>
      <c r="F40" s="86"/>
      <c r="G40" s="86"/>
      <c r="H40" s="86"/>
      <c r="I40" s="86"/>
      <c r="J40" s="86"/>
      <c r="K40" s="86"/>
      <c r="L40" s="86"/>
      <c r="M40" s="86"/>
      <c r="N40" s="86"/>
      <c r="O40" s="86"/>
      <c r="P40" s="86"/>
      <c r="Q40" s="86"/>
      <c r="R40" s="86"/>
      <c r="S40" s="86"/>
      <c r="T40" s="86"/>
      <c r="U40" s="86"/>
    </row>
    <row r="41" spans="1:21" ht="13.5" customHeight="1" x14ac:dyDescent="0.15">
      <c r="A41" s="86"/>
      <c r="B41" s="86"/>
      <c r="C41" s="86"/>
      <c r="D41" s="86"/>
      <c r="E41" s="86"/>
      <c r="F41" s="86"/>
      <c r="G41" s="86"/>
      <c r="H41" s="86"/>
      <c r="I41" s="86"/>
      <c r="J41" s="86"/>
      <c r="K41" s="86"/>
      <c r="L41" s="86"/>
      <c r="M41" s="86"/>
      <c r="N41" s="86"/>
      <c r="O41" s="86"/>
      <c r="P41" s="86"/>
      <c r="Q41" s="86"/>
      <c r="R41" s="86"/>
      <c r="S41" s="86"/>
      <c r="T41" s="86"/>
      <c r="U41" s="86"/>
    </row>
    <row r="42" spans="1:21" ht="13.5" customHeight="1" x14ac:dyDescent="0.15">
      <c r="A42" s="86"/>
      <c r="B42" s="86"/>
      <c r="C42" s="86"/>
      <c r="D42" s="86"/>
      <c r="E42" s="86"/>
      <c r="F42" s="86"/>
      <c r="G42" s="86"/>
      <c r="H42" s="86"/>
      <c r="I42" s="86"/>
      <c r="J42" s="86"/>
      <c r="K42" s="86"/>
      <c r="L42" s="86"/>
      <c r="M42" s="86"/>
      <c r="N42" s="86"/>
      <c r="O42" s="86"/>
      <c r="P42" s="86"/>
      <c r="Q42" s="86"/>
      <c r="R42" s="86"/>
      <c r="S42" s="86"/>
      <c r="T42" s="86"/>
      <c r="U42" s="86"/>
    </row>
    <row r="43" spans="1:21" ht="30.75" customHeight="1" x14ac:dyDescent="0.15">
      <c r="A43" s="86"/>
      <c r="B43" s="86"/>
      <c r="C43" s="86"/>
      <c r="D43" s="86"/>
      <c r="E43" s="86"/>
      <c r="F43" s="86"/>
      <c r="G43" s="86"/>
      <c r="H43" s="86"/>
      <c r="I43" s="86"/>
      <c r="J43" s="86"/>
      <c r="K43" s="86"/>
      <c r="L43" s="86"/>
      <c r="M43" s="86"/>
      <c r="N43" s="86"/>
      <c r="O43" s="239" t="s">
        <v>25</v>
      </c>
      <c r="P43" s="86"/>
      <c r="Q43" s="86"/>
      <c r="R43" s="86"/>
      <c r="S43" s="86"/>
      <c r="T43" s="86"/>
      <c r="U43" s="86"/>
    </row>
    <row r="44" spans="1:21" ht="30.75" customHeight="1" x14ac:dyDescent="0.15">
      <c r="A44" s="86"/>
      <c r="B44" s="205" t="s">
        <v>29</v>
      </c>
      <c r="C44" s="211"/>
      <c r="D44" s="211"/>
      <c r="E44" s="219"/>
      <c r="F44" s="219"/>
      <c r="G44" s="219"/>
      <c r="H44" s="219"/>
      <c r="I44" s="219"/>
      <c r="J44" s="222" t="s">
        <v>19</v>
      </c>
      <c r="K44" s="224" t="s">
        <v>405</v>
      </c>
      <c r="L44" s="232" t="s">
        <v>525</v>
      </c>
      <c r="M44" s="232" t="s">
        <v>526</v>
      </c>
      <c r="N44" s="232" t="s">
        <v>528</v>
      </c>
      <c r="O44" s="240" t="s">
        <v>529</v>
      </c>
      <c r="P44" s="86"/>
      <c r="Q44" s="86"/>
      <c r="R44" s="86"/>
      <c r="S44" s="86"/>
      <c r="T44" s="86"/>
      <c r="U44" s="86"/>
    </row>
    <row r="45" spans="1:21" ht="30.75" customHeight="1" x14ac:dyDescent="0.15">
      <c r="A45" s="86"/>
      <c r="B45" s="1062" t="s">
        <v>30</v>
      </c>
      <c r="C45" s="1063"/>
      <c r="D45" s="214"/>
      <c r="E45" s="1076" t="s">
        <v>28</v>
      </c>
      <c r="F45" s="1076"/>
      <c r="G45" s="1076"/>
      <c r="H45" s="1076"/>
      <c r="I45" s="1076"/>
      <c r="J45" s="1077"/>
      <c r="K45" s="225">
        <v>1977</v>
      </c>
      <c r="L45" s="233">
        <v>1882</v>
      </c>
      <c r="M45" s="233">
        <v>1877</v>
      </c>
      <c r="N45" s="233">
        <v>1854</v>
      </c>
      <c r="O45" s="241">
        <v>1825</v>
      </c>
      <c r="P45" s="86"/>
      <c r="Q45" s="86"/>
      <c r="R45" s="86"/>
      <c r="S45" s="86"/>
      <c r="T45" s="86"/>
      <c r="U45" s="86"/>
    </row>
    <row r="46" spans="1:21" ht="30.75" customHeight="1" x14ac:dyDescent="0.15">
      <c r="A46" s="86"/>
      <c r="B46" s="1064"/>
      <c r="C46" s="1065"/>
      <c r="D46" s="215"/>
      <c r="E46" s="1068" t="s">
        <v>33</v>
      </c>
      <c r="F46" s="1068"/>
      <c r="G46" s="1068"/>
      <c r="H46" s="1068"/>
      <c r="I46" s="1068"/>
      <c r="J46" s="1069"/>
      <c r="K46" s="226" t="s">
        <v>208</v>
      </c>
      <c r="L46" s="234" t="s">
        <v>208</v>
      </c>
      <c r="M46" s="234" t="s">
        <v>208</v>
      </c>
      <c r="N46" s="234" t="s">
        <v>208</v>
      </c>
      <c r="O46" s="242" t="s">
        <v>208</v>
      </c>
      <c r="P46" s="86"/>
      <c r="Q46" s="86"/>
      <c r="R46" s="86"/>
      <c r="S46" s="86"/>
      <c r="T46" s="86"/>
      <c r="U46" s="86"/>
    </row>
    <row r="47" spans="1:21" ht="30.75" customHeight="1" x14ac:dyDescent="0.15">
      <c r="A47" s="86"/>
      <c r="B47" s="1064"/>
      <c r="C47" s="1065"/>
      <c r="D47" s="215"/>
      <c r="E47" s="1068" t="s">
        <v>36</v>
      </c>
      <c r="F47" s="1068"/>
      <c r="G47" s="1068"/>
      <c r="H47" s="1068"/>
      <c r="I47" s="1068"/>
      <c r="J47" s="1069"/>
      <c r="K47" s="226" t="s">
        <v>208</v>
      </c>
      <c r="L47" s="234" t="s">
        <v>208</v>
      </c>
      <c r="M47" s="234" t="s">
        <v>208</v>
      </c>
      <c r="N47" s="234" t="s">
        <v>208</v>
      </c>
      <c r="O47" s="242" t="s">
        <v>208</v>
      </c>
      <c r="P47" s="86"/>
      <c r="Q47" s="86"/>
      <c r="R47" s="86"/>
      <c r="S47" s="86"/>
      <c r="T47" s="86"/>
      <c r="U47" s="86"/>
    </row>
    <row r="48" spans="1:21" ht="30.75" customHeight="1" x14ac:dyDescent="0.15">
      <c r="A48" s="86"/>
      <c r="B48" s="1064"/>
      <c r="C48" s="1065"/>
      <c r="D48" s="215"/>
      <c r="E48" s="1068" t="s">
        <v>42</v>
      </c>
      <c r="F48" s="1068"/>
      <c r="G48" s="1068"/>
      <c r="H48" s="1068"/>
      <c r="I48" s="1068"/>
      <c r="J48" s="1069"/>
      <c r="K48" s="226">
        <v>958</v>
      </c>
      <c r="L48" s="234">
        <v>969</v>
      </c>
      <c r="M48" s="234">
        <v>978</v>
      </c>
      <c r="N48" s="234">
        <v>1026</v>
      </c>
      <c r="O48" s="242">
        <v>1034</v>
      </c>
      <c r="P48" s="86"/>
      <c r="Q48" s="86"/>
      <c r="R48" s="86"/>
      <c r="S48" s="86"/>
      <c r="T48" s="86"/>
      <c r="U48" s="86"/>
    </row>
    <row r="49" spans="1:21" ht="30.75" customHeight="1" x14ac:dyDescent="0.15">
      <c r="A49" s="86"/>
      <c r="B49" s="1064"/>
      <c r="C49" s="1065"/>
      <c r="D49" s="215"/>
      <c r="E49" s="1068" t="s">
        <v>2</v>
      </c>
      <c r="F49" s="1068"/>
      <c r="G49" s="1068"/>
      <c r="H49" s="1068"/>
      <c r="I49" s="1068"/>
      <c r="J49" s="1069"/>
      <c r="K49" s="226">
        <v>37</v>
      </c>
      <c r="L49" s="234">
        <v>34</v>
      </c>
      <c r="M49" s="234">
        <v>28</v>
      </c>
      <c r="N49" s="234">
        <v>21</v>
      </c>
      <c r="O49" s="242">
        <v>20</v>
      </c>
      <c r="P49" s="86"/>
      <c r="Q49" s="86"/>
      <c r="R49" s="86"/>
      <c r="S49" s="86"/>
      <c r="T49" s="86"/>
      <c r="U49" s="86"/>
    </row>
    <row r="50" spans="1:21" ht="30.75" customHeight="1" x14ac:dyDescent="0.15">
      <c r="A50" s="86"/>
      <c r="B50" s="1064"/>
      <c r="C50" s="1065"/>
      <c r="D50" s="215"/>
      <c r="E50" s="1068" t="s">
        <v>44</v>
      </c>
      <c r="F50" s="1068"/>
      <c r="G50" s="1068"/>
      <c r="H50" s="1068"/>
      <c r="I50" s="1068"/>
      <c r="J50" s="1069"/>
      <c r="K50" s="226">
        <v>1</v>
      </c>
      <c r="L50" s="234">
        <v>0</v>
      </c>
      <c r="M50" s="234">
        <v>0</v>
      </c>
      <c r="N50" s="234">
        <v>0</v>
      </c>
      <c r="O50" s="242">
        <v>0</v>
      </c>
      <c r="P50" s="86"/>
      <c r="Q50" s="86"/>
      <c r="R50" s="86"/>
      <c r="S50" s="86"/>
      <c r="T50" s="86"/>
      <c r="U50" s="86"/>
    </row>
    <row r="51" spans="1:21" ht="30.75" customHeight="1" x14ac:dyDescent="0.15">
      <c r="A51" s="86"/>
      <c r="B51" s="1066"/>
      <c r="C51" s="1067"/>
      <c r="D51" s="216"/>
      <c r="E51" s="1068" t="s">
        <v>51</v>
      </c>
      <c r="F51" s="1068"/>
      <c r="G51" s="1068"/>
      <c r="H51" s="1068"/>
      <c r="I51" s="1068"/>
      <c r="J51" s="1069"/>
      <c r="K51" s="226" t="s">
        <v>208</v>
      </c>
      <c r="L51" s="234" t="s">
        <v>208</v>
      </c>
      <c r="M51" s="234" t="s">
        <v>208</v>
      </c>
      <c r="N51" s="234" t="s">
        <v>208</v>
      </c>
      <c r="O51" s="242" t="s">
        <v>208</v>
      </c>
      <c r="P51" s="86"/>
      <c r="Q51" s="86"/>
      <c r="R51" s="86"/>
      <c r="S51" s="86"/>
      <c r="T51" s="86"/>
      <c r="U51" s="86"/>
    </row>
    <row r="52" spans="1:21" ht="30.75" customHeight="1" x14ac:dyDescent="0.15">
      <c r="A52" s="86"/>
      <c r="B52" s="1070" t="s">
        <v>54</v>
      </c>
      <c r="C52" s="1071"/>
      <c r="D52" s="216"/>
      <c r="E52" s="1068" t="s">
        <v>55</v>
      </c>
      <c r="F52" s="1068"/>
      <c r="G52" s="1068"/>
      <c r="H52" s="1068"/>
      <c r="I52" s="1068"/>
      <c r="J52" s="1069"/>
      <c r="K52" s="226">
        <v>2146</v>
      </c>
      <c r="L52" s="234">
        <v>2090</v>
      </c>
      <c r="M52" s="234">
        <v>2023</v>
      </c>
      <c r="N52" s="234">
        <v>2030</v>
      </c>
      <c r="O52" s="242">
        <v>2012</v>
      </c>
      <c r="P52" s="86"/>
      <c r="Q52" s="86"/>
      <c r="R52" s="86"/>
      <c r="S52" s="86"/>
      <c r="T52" s="86"/>
      <c r="U52" s="86"/>
    </row>
    <row r="53" spans="1:21" ht="30.75" customHeight="1" x14ac:dyDescent="0.15">
      <c r="A53" s="86"/>
      <c r="B53" s="1072" t="s">
        <v>56</v>
      </c>
      <c r="C53" s="1073"/>
      <c r="D53" s="217"/>
      <c r="E53" s="1074" t="s">
        <v>59</v>
      </c>
      <c r="F53" s="1074"/>
      <c r="G53" s="1074"/>
      <c r="H53" s="1074"/>
      <c r="I53" s="1074"/>
      <c r="J53" s="1075"/>
      <c r="K53" s="227">
        <v>827</v>
      </c>
      <c r="L53" s="235">
        <v>795</v>
      </c>
      <c r="M53" s="235">
        <v>860</v>
      </c>
      <c r="N53" s="235">
        <v>871</v>
      </c>
      <c r="O53" s="243">
        <v>867</v>
      </c>
      <c r="P53" s="86"/>
      <c r="Q53" s="86"/>
      <c r="R53" s="86"/>
      <c r="S53" s="86"/>
      <c r="T53" s="86"/>
      <c r="U53" s="86"/>
    </row>
    <row r="54" spans="1:21" ht="24" customHeight="1" x14ac:dyDescent="0.15">
      <c r="A54" s="86"/>
      <c r="B54" s="206" t="s">
        <v>67</v>
      </c>
      <c r="C54" s="86"/>
      <c r="D54" s="86"/>
      <c r="E54" s="86"/>
      <c r="F54" s="86"/>
      <c r="G54" s="86"/>
      <c r="H54" s="86"/>
      <c r="I54" s="86"/>
      <c r="J54" s="86"/>
      <c r="K54" s="86"/>
      <c r="L54" s="86"/>
      <c r="M54" s="86"/>
      <c r="N54" s="86"/>
      <c r="O54" s="86"/>
      <c r="P54" s="86"/>
      <c r="Q54" s="86"/>
      <c r="R54" s="86"/>
      <c r="S54" s="86"/>
      <c r="T54" s="86"/>
      <c r="U54" s="86"/>
    </row>
    <row r="55" spans="1:21" ht="24" customHeight="1" x14ac:dyDescent="0.15">
      <c r="A55" s="86"/>
      <c r="B55" s="207" t="s">
        <v>9</v>
      </c>
      <c r="C55" s="212"/>
      <c r="D55" s="212"/>
      <c r="E55" s="212"/>
      <c r="F55" s="212"/>
      <c r="G55" s="212"/>
      <c r="H55" s="212"/>
      <c r="I55" s="212"/>
      <c r="J55" s="212"/>
      <c r="K55" s="228"/>
      <c r="L55" s="228"/>
      <c r="M55" s="228"/>
      <c r="N55" s="228"/>
      <c r="O55" s="244" t="s">
        <v>532</v>
      </c>
      <c r="P55" s="86"/>
      <c r="Q55" s="86"/>
      <c r="R55" s="86"/>
      <c r="S55" s="86"/>
      <c r="T55" s="86"/>
      <c r="U55" s="86"/>
    </row>
    <row r="56" spans="1:21" ht="31.5" customHeight="1" x14ac:dyDescent="0.15">
      <c r="A56" s="86"/>
      <c r="B56" s="208"/>
      <c r="C56" s="213"/>
      <c r="D56" s="213"/>
      <c r="E56" s="220"/>
      <c r="F56" s="220"/>
      <c r="G56" s="220"/>
      <c r="H56" s="220"/>
      <c r="I56" s="220"/>
      <c r="J56" s="223" t="s">
        <v>19</v>
      </c>
      <c r="K56" s="229" t="s">
        <v>533</v>
      </c>
      <c r="L56" s="236" t="s">
        <v>534</v>
      </c>
      <c r="M56" s="236" t="s">
        <v>535</v>
      </c>
      <c r="N56" s="236" t="s">
        <v>536</v>
      </c>
      <c r="O56" s="245" t="s">
        <v>537</v>
      </c>
      <c r="P56" s="86"/>
      <c r="Q56" s="86"/>
      <c r="R56" s="86"/>
      <c r="S56" s="86"/>
      <c r="T56" s="86"/>
      <c r="U56" s="86"/>
    </row>
    <row r="57" spans="1:21" ht="31.5" customHeight="1" x14ac:dyDescent="0.15">
      <c r="B57" s="1058" t="s">
        <v>53</v>
      </c>
      <c r="C57" s="1059"/>
      <c r="D57" s="1052" t="s">
        <v>69</v>
      </c>
      <c r="E57" s="1053"/>
      <c r="F57" s="1053"/>
      <c r="G57" s="1053"/>
      <c r="H57" s="1053"/>
      <c r="I57" s="1053"/>
      <c r="J57" s="1054"/>
      <c r="K57" s="230"/>
      <c r="L57" s="237"/>
      <c r="M57" s="237"/>
      <c r="N57" s="237"/>
      <c r="O57" s="246"/>
    </row>
    <row r="58" spans="1:21" ht="31.5" customHeight="1" x14ac:dyDescent="0.15">
      <c r="B58" s="1060"/>
      <c r="C58" s="1061"/>
      <c r="D58" s="1055" t="s">
        <v>71</v>
      </c>
      <c r="E58" s="1056"/>
      <c r="F58" s="1056"/>
      <c r="G58" s="1056"/>
      <c r="H58" s="1056"/>
      <c r="I58" s="1056"/>
      <c r="J58" s="1057"/>
      <c r="K58" s="231"/>
      <c r="L58" s="238"/>
      <c r="M58" s="238"/>
      <c r="N58" s="238"/>
      <c r="O58" s="247"/>
    </row>
    <row r="59" spans="1:21" ht="24" customHeight="1" x14ac:dyDescent="0.15">
      <c r="B59" s="209"/>
      <c r="C59" s="209"/>
      <c r="D59" s="218" t="s">
        <v>49</v>
      </c>
      <c r="E59" s="221"/>
      <c r="F59" s="221"/>
      <c r="G59" s="221"/>
      <c r="H59" s="221"/>
      <c r="I59" s="221"/>
      <c r="J59" s="221"/>
      <c r="K59" s="221"/>
      <c r="L59" s="221"/>
      <c r="M59" s="221"/>
      <c r="N59" s="221"/>
      <c r="O59" s="221"/>
    </row>
    <row r="60" spans="1:21" ht="24" customHeight="1" x14ac:dyDescent="0.15">
      <c r="B60" s="210"/>
      <c r="C60" s="210"/>
      <c r="D60" s="218" t="s">
        <v>43</v>
      </c>
      <c r="E60" s="221"/>
      <c r="F60" s="221"/>
      <c r="G60" s="221"/>
      <c r="H60" s="221"/>
      <c r="I60" s="221"/>
      <c r="J60" s="221"/>
      <c r="K60" s="221"/>
      <c r="L60" s="221"/>
      <c r="M60" s="221"/>
      <c r="N60" s="221"/>
      <c r="O60" s="221"/>
    </row>
    <row r="61" spans="1:21" ht="24" customHeight="1" x14ac:dyDescent="0.15">
      <c r="A61" s="86"/>
      <c r="B61" s="206"/>
      <c r="C61" s="86"/>
      <c r="D61" s="86"/>
      <c r="E61" s="86"/>
      <c r="F61" s="86"/>
      <c r="G61" s="86"/>
      <c r="H61" s="86"/>
      <c r="I61" s="86"/>
      <c r="J61" s="86"/>
      <c r="K61" s="86"/>
      <c r="L61" s="86"/>
      <c r="M61" s="86"/>
      <c r="N61" s="86"/>
      <c r="O61" s="86"/>
      <c r="P61" s="86"/>
      <c r="Q61" s="86"/>
      <c r="R61" s="86"/>
      <c r="S61" s="86"/>
      <c r="T61" s="86"/>
      <c r="U61" s="86"/>
    </row>
    <row r="62" spans="1:21" ht="24" customHeight="1" x14ac:dyDescent="0.15">
      <c r="A62" s="86"/>
      <c r="B62" s="206"/>
      <c r="C62" s="86"/>
      <c r="D62" s="86"/>
      <c r="E62" s="86"/>
      <c r="F62" s="86"/>
      <c r="G62" s="86"/>
      <c r="H62" s="86"/>
      <c r="I62" s="86"/>
      <c r="J62" s="86"/>
      <c r="K62" s="86"/>
      <c r="L62" s="86"/>
      <c r="M62" s="86"/>
      <c r="N62" s="86"/>
      <c r="O62" s="86"/>
      <c r="P62" s="86"/>
      <c r="Q62" s="86"/>
      <c r="R62" s="86"/>
      <c r="S62" s="86"/>
      <c r="T62" s="86"/>
      <c r="U62" s="86"/>
    </row>
  </sheetData>
  <sheetProtection algorithmName="SHA-512" hashValue="BBZK+OgQFbmR2c+10AH/chGbDs7vG2rqwY0NYs3mXna3U49XPd/JRndeWcQ5pObxrNCsyujBh6Eh/jem4Tgcig==" saltValue="zwplZMjfCKuPzog2KoTtO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7" customWidth="1"/>
    <col min="2" max="3" width="12.625" style="47" customWidth="1"/>
    <col min="4" max="4" width="11.625" style="47" customWidth="1"/>
    <col min="5" max="8" width="10.375" style="47" customWidth="1"/>
    <col min="9" max="13" width="16.375" style="47" customWidth="1"/>
    <col min="14" max="19" width="12.625" style="47" customWidth="1"/>
    <col min="20" max="20" width="0" style="47" hidden="1" customWidth="1"/>
    <col min="21" max="16384" width="0" style="4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9" t="s">
        <v>25</v>
      </c>
    </row>
    <row r="40" spans="2:13" ht="27.75" customHeight="1" x14ac:dyDescent="0.15">
      <c r="B40" s="205" t="s">
        <v>29</v>
      </c>
      <c r="C40" s="211"/>
      <c r="D40" s="211"/>
      <c r="E40" s="219"/>
      <c r="F40" s="219"/>
      <c r="G40" s="219"/>
      <c r="H40" s="222" t="s">
        <v>19</v>
      </c>
      <c r="I40" s="224" t="s">
        <v>405</v>
      </c>
      <c r="J40" s="232" t="s">
        <v>525</v>
      </c>
      <c r="K40" s="232" t="s">
        <v>526</v>
      </c>
      <c r="L40" s="232" t="s">
        <v>528</v>
      </c>
      <c r="M40" s="252" t="s">
        <v>529</v>
      </c>
    </row>
    <row r="41" spans="2:13" ht="27.75" customHeight="1" x14ac:dyDescent="0.15">
      <c r="B41" s="1062" t="s">
        <v>38</v>
      </c>
      <c r="C41" s="1063"/>
      <c r="D41" s="214"/>
      <c r="E41" s="1087" t="s">
        <v>72</v>
      </c>
      <c r="F41" s="1087"/>
      <c r="G41" s="1087"/>
      <c r="H41" s="1088"/>
      <c r="I41" s="225">
        <v>16624</v>
      </c>
      <c r="J41" s="233">
        <v>16452</v>
      </c>
      <c r="K41" s="233">
        <v>16538</v>
      </c>
      <c r="L41" s="233">
        <v>16031</v>
      </c>
      <c r="M41" s="241">
        <v>15494</v>
      </c>
    </row>
    <row r="42" spans="2:13" ht="27.75" customHeight="1" x14ac:dyDescent="0.15">
      <c r="B42" s="1064"/>
      <c r="C42" s="1065"/>
      <c r="D42" s="215"/>
      <c r="E42" s="1078" t="s">
        <v>79</v>
      </c>
      <c r="F42" s="1078"/>
      <c r="G42" s="1078"/>
      <c r="H42" s="1079"/>
      <c r="I42" s="226" t="s">
        <v>208</v>
      </c>
      <c r="J42" s="234" t="s">
        <v>208</v>
      </c>
      <c r="K42" s="234" t="s">
        <v>208</v>
      </c>
      <c r="L42" s="234" t="s">
        <v>208</v>
      </c>
      <c r="M42" s="242" t="s">
        <v>208</v>
      </c>
    </row>
    <row r="43" spans="2:13" ht="27.75" customHeight="1" x14ac:dyDescent="0.15">
      <c r="B43" s="1064"/>
      <c r="C43" s="1065"/>
      <c r="D43" s="215"/>
      <c r="E43" s="1078" t="s">
        <v>80</v>
      </c>
      <c r="F43" s="1078"/>
      <c r="G43" s="1078"/>
      <c r="H43" s="1079"/>
      <c r="I43" s="226">
        <v>11169</v>
      </c>
      <c r="J43" s="234">
        <v>11109</v>
      </c>
      <c r="K43" s="234">
        <v>11563</v>
      </c>
      <c r="L43" s="234">
        <v>11404</v>
      </c>
      <c r="M43" s="242">
        <v>11074</v>
      </c>
    </row>
    <row r="44" spans="2:13" ht="27.75" customHeight="1" x14ac:dyDescent="0.15">
      <c r="B44" s="1064"/>
      <c r="C44" s="1065"/>
      <c r="D44" s="215"/>
      <c r="E44" s="1078" t="s">
        <v>82</v>
      </c>
      <c r="F44" s="1078"/>
      <c r="G44" s="1078"/>
      <c r="H44" s="1079"/>
      <c r="I44" s="226">
        <v>202</v>
      </c>
      <c r="J44" s="234">
        <v>161</v>
      </c>
      <c r="K44" s="234">
        <v>130</v>
      </c>
      <c r="L44" s="234">
        <v>105</v>
      </c>
      <c r="M44" s="242">
        <v>102</v>
      </c>
    </row>
    <row r="45" spans="2:13" ht="27.75" customHeight="1" x14ac:dyDescent="0.15">
      <c r="B45" s="1064"/>
      <c r="C45" s="1065"/>
      <c r="D45" s="215"/>
      <c r="E45" s="1078" t="s">
        <v>84</v>
      </c>
      <c r="F45" s="1078"/>
      <c r="G45" s="1078"/>
      <c r="H45" s="1079"/>
      <c r="I45" s="226">
        <v>1652</v>
      </c>
      <c r="J45" s="234">
        <v>1606</v>
      </c>
      <c r="K45" s="234">
        <v>1629</v>
      </c>
      <c r="L45" s="234">
        <v>1645</v>
      </c>
      <c r="M45" s="242">
        <v>1657</v>
      </c>
    </row>
    <row r="46" spans="2:13" ht="27.75" customHeight="1" x14ac:dyDescent="0.15">
      <c r="B46" s="1064"/>
      <c r="C46" s="1065"/>
      <c r="D46" s="216"/>
      <c r="E46" s="1078" t="s">
        <v>83</v>
      </c>
      <c r="F46" s="1078"/>
      <c r="G46" s="1078"/>
      <c r="H46" s="1079"/>
      <c r="I46" s="226" t="s">
        <v>208</v>
      </c>
      <c r="J46" s="234" t="s">
        <v>208</v>
      </c>
      <c r="K46" s="234" t="s">
        <v>208</v>
      </c>
      <c r="L46" s="234" t="s">
        <v>208</v>
      </c>
      <c r="M46" s="242" t="s">
        <v>208</v>
      </c>
    </row>
    <row r="47" spans="2:13" ht="27.75" customHeight="1" x14ac:dyDescent="0.15">
      <c r="B47" s="1064"/>
      <c r="C47" s="1065"/>
      <c r="D47" s="248"/>
      <c r="E47" s="1084" t="s">
        <v>87</v>
      </c>
      <c r="F47" s="1085"/>
      <c r="G47" s="1085"/>
      <c r="H47" s="1086"/>
      <c r="I47" s="226" t="s">
        <v>208</v>
      </c>
      <c r="J47" s="234" t="s">
        <v>208</v>
      </c>
      <c r="K47" s="234" t="s">
        <v>208</v>
      </c>
      <c r="L47" s="234" t="s">
        <v>208</v>
      </c>
      <c r="M47" s="242" t="s">
        <v>208</v>
      </c>
    </row>
    <row r="48" spans="2:13" ht="27.75" customHeight="1" x14ac:dyDescent="0.15">
      <c r="B48" s="1064"/>
      <c r="C48" s="1065"/>
      <c r="D48" s="215"/>
      <c r="E48" s="1078" t="s">
        <v>93</v>
      </c>
      <c r="F48" s="1078"/>
      <c r="G48" s="1078"/>
      <c r="H48" s="1079"/>
      <c r="I48" s="226" t="s">
        <v>208</v>
      </c>
      <c r="J48" s="234" t="s">
        <v>208</v>
      </c>
      <c r="K48" s="234" t="s">
        <v>208</v>
      </c>
      <c r="L48" s="234" t="s">
        <v>208</v>
      </c>
      <c r="M48" s="242" t="s">
        <v>208</v>
      </c>
    </row>
    <row r="49" spans="2:13" ht="27.75" customHeight="1" x14ac:dyDescent="0.15">
      <c r="B49" s="1066"/>
      <c r="C49" s="1067"/>
      <c r="D49" s="215"/>
      <c r="E49" s="1078" t="s">
        <v>99</v>
      </c>
      <c r="F49" s="1078"/>
      <c r="G49" s="1078"/>
      <c r="H49" s="1079"/>
      <c r="I49" s="226" t="s">
        <v>208</v>
      </c>
      <c r="J49" s="234" t="s">
        <v>208</v>
      </c>
      <c r="K49" s="234" t="s">
        <v>208</v>
      </c>
      <c r="L49" s="234" t="s">
        <v>208</v>
      </c>
      <c r="M49" s="242" t="s">
        <v>208</v>
      </c>
    </row>
    <row r="50" spans="2:13" ht="27.75" customHeight="1" x14ac:dyDescent="0.15">
      <c r="B50" s="1082" t="s">
        <v>101</v>
      </c>
      <c r="C50" s="1083"/>
      <c r="D50" s="249"/>
      <c r="E50" s="1078" t="s">
        <v>103</v>
      </c>
      <c r="F50" s="1078"/>
      <c r="G50" s="1078"/>
      <c r="H50" s="1079"/>
      <c r="I50" s="226">
        <v>7397</v>
      </c>
      <c r="J50" s="234">
        <v>7437</v>
      </c>
      <c r="K50" s="234">
        <v>7591</v>
      </c>
      <c r="L50" s="234">
        <v>7787</v>
      </c>
      <c r="M50" s="242">
        <v>8342</v>
      </c>
    </row>
    <row r="51" spans="2:13" ht="27.75" customHeight="1" x14ac:dyDescent="0.15">
      <c r="B51" s="1064"/>
      <c r="C51" s="1065"/>
      <c r="D51" s="215"/>
      <c r="E51" s="1078" t="s">
        <v>106</v>
      </c>
      <c r="F51" s="1078"/>
      <c r="G51" s="1078"/>
      <c r="H51" s="1079"/>
      <c r="I51" s="226">
        <v>514</v>
      </c>
      <c r="J51" s="234">
        <v>455</v>
      </c>
      <c r="K51" s="234">
        <v>376</v>
      </c>
      <c r="L51" s="234">
        <v>295</v>
      </c>
      <c r="M51" s="242">
        <v>221</v>
      </c>
    </row>
    <row r="52" spans="2:13" ht="27.75" customHeight="1" x14ac:dyDescent="0.15">
      <c r="B52" s="1066"/>
      <c r="C52" s="1067"/>
      <c r="D52" s="215"/>
      <c r="E52" s="1078" t="s">
        <v>46</v>
      </c>
      <c r="F52" s="1078"/>
      <c r="G52" s="1078"/>
      <c r="H52" s="1079"/>
      <c r="I52" s="226">
        <v>18442</v>
      </c>
      <c r="J52" s="234">
        <v>18161</v>
      </c>
      <c r="K52" s="234">
        <v>18301</v>
      </c>
      <c r="L52" s="234">
        <v>18061</v>
      </c>
      <c r="M52" s="242">
        <v>17806</v>
      </c>
    </row>
    <row r="53" spans="2:13" ht="27.75" customHeight="1" x14ac:dyDescent="0.15">
      <c r="B53" s="1072" t="s">
        <v>56</v>
      </c>
      <c r="C53" s="1073"/>
      <c r="D53" s="217"/>
      <c r="E53" s="1080" t="s">
        <v>108</v>
      </c>
      <c r="F53" s="1080"/>
      <c r="G53" s="1080"/>
      <c r="H53" s="1081"/>
      <c r="I53" s="227">
        <v>3294</v>
      </c>
      <c r="J53" s="235">
        <v>3274</v>
      </c>
      <c r="K53" s="235">
        <v>3593</v>
      </c>
      <c r="L53" s="235">
        <v>3042</v>
      </c>
      <c r="M53" s="243">
        <v>1958</v>
      </c>
    </row>
    <row r="54" spans="2:13" ht="27.75" customHeight="1" x14ac:dyDescent="0.15">
      <c r="B54" s="206" t="s">
        <v>0</v>
      </c>
      <c r="C54" s="192"/>
      <c r="D54" s="192"/>
      <c r="E54" s="250"/>
      <c r="F54" s="250"/>
      <c r="G54" s="250"/>
      <c r="H54" s="250"/>
      <c r="I54" s="251"/>
      <c r="J54" s="251"/>
      <c r="K54" s="251"/>
      <c r="L54" s="251"/>
      <c r="M54" s="251"/>
    </row>
    <row r="55" spans="2:13" x14ac:dyDescent="0.15"/>
  </sheetData>
  <sheetProtection algorithmName="SHA-512" hashValue="he/+rfhlQ7i2uaBhHX07hsXJEOymkD5s3C46WA+d/Pp9mHncyOHIYaG4lmCL7EU4ZEUhyJxkcGjav6MGbSEp2w==" saltValue="XatZ1K7Oom80RmAGBHsQf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7" customWidth="1"/>
    <col min="2" max="2" width="16.375" style="47" customWidth="1"/>
    <col min="3" max="5" width="26.25" style="47" customWidth="1"/>
    <col min="6" max="8" width="24.25" style="47" customWidth="1"/>
    <col min="9" max="14" width="26" style="47" customWidth="1"/>
    <col min="15" max="15" width="6.125" style="47" customWidth="1"/>
    <col min="16" max="16" width="9" style="47" hidden="1" customWidth="1"/>
    <col min="17" max="20" width="0" style="47" hidden="1" customWidth="1"/>
    <col min="21" max="21" width="9" style="47" hidden="1" customWidth="1"/>
    <col min="22" max="22" width="0" style="47" hidden="1" customWidth="1"/>
    <col min="23" max="23" width="9" style="47" hidden="1" customWidth="1"/>
    <col min="24" max="24" width="0" style="47" hidden="1" customWidth="1"/>
    <col min="25"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6"/>
      <c r="C53" s="86"/>
      <c r="D53" s="86"/>
      <c r="E53" s="86"/>
      <c r="F53" s="86"/>
      <c r="G53" s="86"/>
      <c r="H53" s="268" t="s">
        <v>104</v>
      </c>
    </row>
    <row r="54" spans="2:8" ht="29.25" customHeight="1" x14ac:dyDescent="0.2">
      <c r="B54" s="253" t="s">
        <v>12</v>
      </c>
      <c r="C54" s="259"/>
      <c r="D54" s="259"/>
      <c r="E54" s="260" t="s">
        <v>19</v>
      </c>
      <c r="F54" s="261" t="s">
        <v>526</v>
      </c>
      <c r="G54" s="261" t="s">
        <v>528</v>
      </c>
      <c r="H54" s="269" t="s">
        <v>529</v>
      </c>
    </row>
    <row r="55" spans="2:8" ht="52.5" customHeight="1" x14ac:dyDescent="0.15">
      <c r="B55" s="254"/>
      <c r="C55" s="1097" t="s">
        <v>112</v>
      </c>
      <c r="D55" s="1097"/>
      <c r="E55" s="1098"/>
      <c r="F55" s="262">
        <v>5900</v>
      </c>
      <c r="G55" s="262">
        <v>6104</v>
      </c>
      <c r="H55" s="270">
        <v>6375</v>
      </c>
    </row>
    <row r="56" spans="2:8" ht="52.5" customHeight="1" x14ac:dyDescent="0.15">
      <c r="B56" s="255"/>
      <c r="C56" s="1099" t="s">
        <v>115</v>
      </c>
      <c r="D56" s="1099"/>
      <c r="E56" s="1100"/>
      <c r="F56" s="263">
        <v>659</v>
      </c>
      <c r="G56" s="263">
        <v>532</v>
      </c>
      <c r="H56" s="271">
        <v>612</v>
      </c>
    </row>
    <row r="57" spans="2:8" ht="53.25" customHeight="1" x14ac:dyDescent="0.15">
      <c r="B57" s="255"/>
      <c r="C57" s="1101" t="s">
        <v>76</v>
      </c>
      <c r="D57" s="1101"/>
      <c r="E57" s="1102"/>
      <c r="F57" s="264">
        <v>1868</v>
      </c>
      <c r="G57" s="264">
        <v>1868</v>
      </c>
      <c r="H57" s="272">
        <v>1908</v>
      </c>
    </row>
    <row r="58" spans="2:8" ht="45.75" customHeight="1" x14ac:dyDescent="0.15">
      <c r="B58" s="256"/>
      <c r="C58" s="1089" t="s">
        <v>66</v>
      </c>
      <c r="D58" s="1090"/>
      <c r="E58" s="1091"/>
      <c r="F58" s="265">
        <v>1000</v>
      </c>
      <c r="G58" s="265">
        <v>1000</v>
      </c>
      <c r="H58" s="273">
        <v>1001</v>
      </c>
    </row>
    <row r="59" spans="2:8" ht="45.75" customHeight="1" x14ac:dyDescent="0.15">
      <c r="B59" s="256"/>
      <c r="C59" s="1089" t="s">
        <v>538</v>
      </c>
      <c r="D59" s="1090"/>
      <c r="E59" s="1091"/>
      <c r="F59" s="265">
        <v>281</v>
      </c>
      <c r="G59" s="265">
        <v>270</v>
      </c>
      <c r="H59" s="273">
        <v>258</v>
      </c>
    </row>
    <row r="60" spans="2:8" ht="45.75" customHeight="1" x14ac:dyDescent="0.15">
      <c r="B60" s="256"/>
      <c r="C60" s="1089" t="s">
        <v>539</v>
      </c>
      <c r="D60" s="1090"/>
      <c r="E60" s="1091"/>
      <c r="F60" s="265">
        <v>147</v>
      </c>
      <c r="G60" s="265">
        <v>112</v>
      </c>
      <c r="H60" s="273">
        <v>162</v>
      </c>
    </row>
    <row r="61" spans="2:8" ht="45.75" customHeight="1" x14ac:dyDescent="0.15">
      <c r="B61" s="256"/>
      <c r="C61" s="1089" t="s">
        <v>540</v>
      </c>
      <c r="D61" s="1090"/>
      <c r="E61" s="1091"/>
      <c r="F61" s="265">
        <v>83</v>
      </c>
      <c r="G61" s="265">
        <v>106</v>
      </c>
      <c r="H61" s="273">
        <v>151</v>
      </c>
    </row>
    <row r="62" spans="2:8" ht="45.75" customHeight="1" x14ac:dyDescent="0.15">
      <c r="B62" s="257"/>
      <c r="C62" s="1092" t="s">
        <v>541</v>
      </c>
      <c r="D62" s="1093"/>
      <c r="E62" s="1094"/>
      <c r="F62" s="266">
        <v>119</v>
      </c>
      <c r="G62" s="266">
        <v>105</v>
      </c>
      <c r="H62" s="274">
        <v>107</v>
      </c>
    </row>
    <row r="63" spans="2:8" ht="52.5" customHeight="1" x14ac:dyDescent="0.15">
      <c r="B63" s="258"/>
      <c r="C63" s="1095" t="s">
        <v>119</v>
      </c>
      <c r="D63" s="1095"/>
      <c r="E63" s="1096"/>
      <c r="F63" s="267">
        <v>8427</v>
      </c>
      <c r="G63" s="267">
        <v>8504</v>
      </c>
      <c r="H63" s="275">
        <v>8894</v>
      </c>
    </row>
    <row r="64" spans="2:8" x14ac:dyDescent="0.15"/>
  </sheetData>
  <sheetProtection algorithmName="SHA-512" hashValue="h4o7i4Epz1vzPz1q/oAId/dCwCxQaWzvUY1zY1nVo0MldMnQ3vd/uaUNRST3VUnGbu2vtxn5U0L/Q2bdgPArkw==" saltValue="ukrWVjxzGV4CvfIyEfErb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7C4C9-C9A1-45A8-A4E6-9114455071CF}">
  <sheetPr>
    <pageSetUpPr fitToPage="1"/>
  </sheetPr>
  <dimension ref="A1:DE85"/>
  <sheetViews>
    <sheetView showGridLines="0" zoomScale="90" zoomScaleNormal="90" zoomScaleSheetLayoutView="55" workbookViewId="0">
      <selection activeCell="AN43" sqref="AN43:DC47"/>
    </sheetView>
  </sheetViews>
  <sheetFormatPr defaultColWidth="0" defaultRowHeight="13.5" customHeight="1" zeroHeight="1" x14ac:dyDescent="0.15"/>
  <cols>
    <col min="1" max="1" width="6.375" style="301" customWidth="1"/>
    <col min="2" max="107" width="2.5" style="301" customWidth="1"/>
    <col min="108" max="108" width="6.125" style="309" customWidth="1"/>
    <col min="109" max="109" width="5.875" style="308" customWidth="1"/>
    <col min="110" max="16384" width="8.625" style="301" hidden="1"/>
  </cols>
  <sheetData>
    <row r="1" spans="1:109" ht="42.75" customHeight="1" x14ac:dyDescent="0.15">
      <c r="A1" s="299"/>
      <c r="B1" s="300"/>
      <c r="DD1" s="301"/>
      <c r="DE1" s="301"/>
    </row>
    <row r="2" spans="1:109"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301"/>
      <c r="DE2" s="301"/>
    </row>
    <row r="3" spans="1:109"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301"/>
      <c r="DE3" s="301"/>
    </row>
    <row r="4" spans="1:109" s="303"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row>
    <row r="5" spans="1:109" s="303"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row>
    <row r="6" spans="1:109" s="303"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row>
    <row r="7" spans="1:109" s="303"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row>
    <row r="8" spans="1:109" s="303"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row>
    <row r="9" spans="1:109" s="303"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row>
    <row r="10" spans="1:109" s="303"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row>
    <row r="11" spans="1:109" s="303"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row>
    <row r="12" spans="1:109" s="303"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row>
    <row r="13" spans="1:109" s="303"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row>
    <row r="14" spans="1:109" s="303"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row>
    <row r="15" spans="1:109" s="303" customFormat="1" x14ac:dyDescent="0.15">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row>
    <row r="16" spans="1:109" s="303" customFormat="1" x14ac:dyDescent="0.15">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row>
    <row r="17" spans="1:109" s="303" customFormat="1" x14ac:dyDescent="0.15">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row>
    <row r="18" spans="1:109" s="303" customFormat="1" x14ac:dyDescent="0.15">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row>
    <row r="19" spans="1:109" x14ac:dyDescent="0.15">
      <c r="DD19" s="301"/>
      <c r="DE19" s="301"/>
    </row>
    <row r="20" spans="1:109" x14ac:dyDescent="0.15">
      <c r="DD20" s="301"/>
      <c r="DE20" s="301"/>
    </row>
    <row r="21" spans="1:109" ht="17.25" customHeight="1"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1"/>
    </row>
    <row r="22" spans="1:109" ht="17.25" customHeight="1" x14ac:dyDescent="0.15">
      <c r="B22" s="308"/>
    </row>
    <row r="23" spans="1:109" x14ac:dyDescent="0.15">
      <c r="B23" s="308"/>
    </row>
    <row r="24" spans="1:109" x14ac:dyDescent="0.15">
      <c r="B24" s="308"/>
    </row>
    <row r="25" spans="1:109" x14ac:dyDescent="0.15">
      <c r="B25" s="308"/>
    </row>
    <row r="26" spans="1:109" x14ac:dyDescent="0.15">
      <c r="B26" s="308"/>
    </row>
    <row r="27" spans="1:109" x14ac:dyDescent="0.15">
      <c r="B27" s="308"/>
    </row>
    <row r="28" spans="1:109" x14ac:dyDescent="0.15">
      <c r="B28" s="308"/>
    </row>
    <row r="29" spans="1:109" x14ac:dyDescent="0.15">
      <c r="B29" s="308"/>
    </row>
    <row r="30" spans="1:109" x14ac:dyDescent="0.15">
      <c r="B30" s="308"/>
    </row>
    <row r="31" spans="1:109" x14ac:dyDescent="0.15">
      <c r="B31" s="308"/>
    </row>
    <row r="32" spans="1:109" x14ac:dyDescent="0.15">
      <c r="B32" s="308"/>
    </row>
    <row r="33" spans="2:109" x14ac:dyDescent="0.15">
      <c r="B33" s="308"/>
    </row>
    <row r="34" spans="2:109" x14ac:dyDescent="0.15">
      <c r="B34" s="308"/>
    </row>
    <row r="35" spans="2:109" x14ac:dyDescent="0.15">
      <c r="B35" s="308"/>
    </row>
    <row r="36" spans="2:109" x14ac:dyDescent="0.15">
      <c r="B36" s="308"/>
    </row>
    <row r="37" spans="2:109" x14ac:dyDescent="0.15">
      <c r="B37" s="308"/>
    </row>
    <row r="38" spans="2:109" x14ac:dyDescent="0.15">
      <c r="B38" s="308"/>
    </row>
    <row r="39" spans="2:109" x14ac:dyDescent="0.15">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2"/>
    </row>
    <row r="40" spans="2:109" x14ac:dyDescent="0.15">
      <c r="B40" s="313"/>
      <c r="DD40" s="313"/>
      <c r="DE40" s="301"/>
    </row>
    <row r="41" spans="2:109" ht="17.25" x14ac:dyDescent="0.15">
      <c r="B41" s="314" t="s">
        <v>553</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8"/>
      <c r="G42" s="315"/>
      <c r="I42" s="316"/>
      <c r="J42" s="316"/>
      <c r="K42" s="316"/>
      <c r="AM42" s="315"/>
      <c r="AN42" s="315" t="s">
        <v>554</v>
      </c>
      <c r="AP42" s="316"/>
      <c r="AQ42" s="316"/>
      <c r="AR42" s="316"/>
      <c r="AY42" s="315"/>
      <c r="BA42" s="316"/>
      <c r="BB42" s="316"/>
      <c r="BC42" s="316"/>
      <c r="BK42" s="315"/>
      <c r="BM42" s="316"/>
      <c r="BN42" s="316"/>
      <c r="BO42" s="316"/>
      <c r="BW42" s="315"/>
      <c r="BY42" s="316"/>
      <c r="BZ42" s="316"/>
      <c r="CA42" s="316"/>
      <c r="CI42" s="315"/>
      <c r="CK42" s="316"/>
      <c r="CL42" s="316"/>
      <c r="CM42" s="316"/>
      <c r="CU42" s="315"/>
      <c r="CW42" s="316"/>
      <c r="CX42" s="316"/>
      <c r="CY42" s="316"/>
    </row>
    <row r="43" spans="2:109" ht="13.5" customHeight="1" x14ac:dyDescent="0.15">
      <c r="B43" s="308"/>
      <c r="AN43" s="1103" t="s">
        <v>555</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308"/>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308"/>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308"/>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308"/>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308"/>
      <c r="H48" s="317"/>
      <c r="I48" s="317"/>
      <c r="J48" s="317"/>
      <c r="AN48" s="317"/>
      <c r="AO48" s="317"/>
      <c r="AP48" s="317"/>
      <c r="AZ48" s="317"/>
      <c r="BA48" s="317"/>
      <c r="BB48" s="317"/>
      <c r="BL48" s="317"/>
      <c r="BM48" s="317"/>
      <c r="BN48" s="317"/>
      <c r="BX48" s="317"/>
      <c r="BY48" s="317"/>
      <c r="BZ48" s="317"/>
      <c r="CJ48" s="317"/>
      <c r="CK48" s="317"/>
      <c r="CL48" s="317"/>
      <c r="CV48" s="317"/>
      <c r="CW48" s="317"/>
      <c r="CX48" s="317"/>
    </row>
    <row r="49" spans="1:109" x14ac:dyDescent="0.15">
      <c r="B49" s="308"/>
      <c r="AN49" s="301" t="s">
        <v>556</v>
      </c>
    </row>
    <row r="50" spans="1:109" x14ac:dyDescent="0.15">
      <c r="B50" s="308"/>
      <c r="G50" s="1112"/>
      <c r="H50" s="1112"/>
      <c r="I50" s="1112"/>
      <c r="J50" s="1112"/>
      <c r="K50" s="318"/>
      <c r="L50" s="318"/>
      <c r="M50" s="319"/>
      <c r="N50" s="319"/>
      <c r="AN50" s="1113"/>
      <c r="AO50" s="1114"/>
      <c r="AP50" s="1114"/>
      <c r="AQ50" s="1114"/>
      <c r="AR50" s="1114"/>
      <c r="AS50" s="1114"/>
      <c r="AT50" s="1114"/>
      <c r="AU50" s="1114"/>
      <c r="AV50" s="1114"/>
      <c r="AW50" s="1114"/>
      <c r="AX50" s="1114"/>
      <c r="AY50" s="1114"/>
      <c r="AZ50" s="1114"/>
      <c r="BA50" s="1114"/>
      <c r="BB50" s="1114"/>
      <c r="BC50" s="1114"/>
      <c r="BD50" s="1114"/>
      <c r="BE50" s="1114"/>
      <c r="BF50" s="1114"/>
      <c r="BG50" s="1114"/>
      <c r="BH50" s="1114"/>
      <c r="BI50" s="1114"/>
      <c r="BJ50" s="1114"/>
      <c r="BK50" s="1114"/>
      <c r="BL50" s="1114"/>
      <c r="BM50" s="1114"/>
      <c r="BN50" s="1114"/>
      <c r="BO50" s="1115"/>
      <c r="BP50" s="1116" t="s">
        <v>405</v>
      </c>
      <c r="BQ50" s="1116"/>
      <c r="BR50" s="1116"/>
      <c r="BS50" s="1116"/>
      <c r="BT50" s="1116"/>
      <c r="BU50" s="1116"/>
      <c r="BV50" s="1116"/>
      <c r="BW50" s="1116"/>
      <c r="BX50" s="1116" t="s">
        <v>525</v>
      </c>
      <c r="BY50" s="1116"/>
      <c r="BZ50" s="1116"/>
      <c r="CA50" s="1116"/>
      <c r="CB50" s="1116"/>
      <c r="CC50" s="1116"/>
      <c r="CD50" s="1116"/>
      <c r="CE50" s="1116"/>
      <c r="CF50" s="1116" t="s">
        <v>526</v>
      </c>
      <c r="CG50" s="1116"/>
      <c r="CH50" s="1116"/>
      <c r="CI50" s="1116"/>
      <c r="CJ50" s="1116"/>
      <c r="CK50" s="1116"/>
      <c r="CL50" s="1116"/>
      <c r="CM50" s="1116"/>
      <c r="CN50" s="1116" t="s">
        <v>528</v>
      </c>
      <c r="CO50" s="1116"/>
      <c r="CP50" s="1116"/>
      <c r="CQ50" s="1116"/>
      <c r="CR50" s="1116"/>
      <c r="CS50" s="1116"/>
      <c r="CT50" s="1116"/>
      <c r="CU50" s="1116"/>
      <c r="CV50" s="1116" t="s">
        <v>529</v>
      </c>
      <c r="CW50" s="1116"/>
      <c r="CX50" s="1116"/>
      <c r="CY50" s="1116"/>
      <c r="CZ50" s="1116"/>
      <c r="DA50" s="1116"/>
      <c r="DB50" s="1116"/>
      <c r="DC50" s="1116"/>
    </row>
    <row r="51" spans="1:109" ht="13.5" customHeight="1" x14ac:dyDescent="0.15">
      <c r="B51" s="308"/>
      <c r="G51" s="1122"/>
      <c r="H51" s="1122"/>
      <c r="I51" s="1120"/>
      <c r="J51" s="1120"/>
      <c r="K51" s="1118"/>
      <c r="L51" s="1118"/>
      <c r="M51" s="1118"/>
      <c r="N51" s="1118"/>
      <c r="AM51" s="317"/>
      <c r="AN51" s="1119" t="s">
        <v>557</v>
      </c>
      <c r="AO51" s="1119"/>
      <c r="AP51" s="1119"/>
      <c r="AQ51" s="1119"/>
      <c r="AR51" s="1119"/>
      <c r="AS51" s="1119"/>
      <c r="AT51" s="1119"/>
      <c r="AU51" s="1119"/>
      <c r="AV51" s="1119"/>
      <c r="AW51" s="1119"/>
      <c r="AX51" s="1119"/>
      <c r="AY51" s="1119"/>
      <c r="AZ51" s="1119"/>
      <c r="BA51" s="1119"/>
      <c r="BB51" s="1119" t="s">
        <v>558</v>
      </c>
      <c r="BC51" s="1119"/>
      <c r="BD51" s="1119"/>
      <c r="BE51" s="1119"/>
      <c r="BF51" s="1119"/>
      <c r="BG51" s="1119"/>
      <c r="BH51" s="1119"/>
      <c r="BI51" s="1119"/>
      <c r="BJ51" s="1119"/>
      <c r="BK51" s="1119"/>
      <c r="BL51" s="1119"/>
      <c r="BM51" s="1119"/>
      <c r="BN51" s="1119"/>
      <c r="BO51" s="1119"/>
      <c r="BP51" s="1117">
        <v>45.7</v>
      </c>
      <c r="BQ51" s="1117"/>
      <c r="BR51" s="1117"/>
      <c r="BS51" s="1117"/>
      <c r="BT51" s="1117"/>
      <c r="BU51" s="1117"/>
      <c r="BV51" s="1117"/>
      <c r="BW51" s="1117"/>
      <c r="BX51" s="1117">
        <v>47</v>
      </c>
      <c r="BY51" s="1117"/>
      <c r="BZ51" s="1117"/>
      <c r="CA51" s="1117"/>
      <c r="CB51" s="1117"/>
      <c r="CC51" s="1117"/>
      <c r="CD51" s="1117"/>
      <c r="CE51" s="1117"/>
      <c r="CF51" s="1117">
        <v>51.2</v>
      </c>
      <c r="CG51" s="1117"/>
      <c r="CH51" s="1117"/>
      <c r="CI51" s="1117"/>
      <c r="CJ51" s="1117"/>
      <c r="CK51" s="1117"/>
      <c r="CL51" s="1117"/>
      <c r="CM51" s="1117"/>
      <c r="CN51" s="1117">
        <v>43.6</v>
      </c>
      <c r="CO51" s="1117"/>
      <c r="CP51" s="1117"/>
      <c r="CQ51" s="1117"/>
      <c r="CR51" s="1117"/>
      <c r="CS51" s="1117"/>
      <c r="CT51" s="1117"/>
      <c r="CU51" s="1117"/>
      <c r="CV51" s="1117">
        <v>27.1</v>
      </c>
      <c r="CW51" s="1117"/>
      <c r="CX51" s="1117"/>
      <c r="CY51" s="1117"/>
      <c r="CZ51" s="1117"/>
      <c r="DA51" s="1117"/>
      <c r="DB51" s="1117"/>
      <c r="DC51" s="1117"/>
    </row>
    <row r="52" spans="1:109" x14ac:dyDescent="0.15">
      <c r="B52" s="308"/>
      <c r="G52" s="1122"/>
      <c r="H52" s="1122"/>
      <c r="I52" s="1120"/>
      <c r="J52" s="1120"/>
      <c r="K52" s="1118"/>
      <c r="L52" s="1118"/>
      <c r="M52" s="1118"/>
      <c r="N52" s="1118"/>
      <c r="AM52" s="317"/>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7"/>
      <c r="BQ52" s="1117"/>
      <c r="BR52" s="1117"/>
      <c r="BS52" s="1117"/>
      <c r="BT52" s="1117"/>
      <c r="BU52" s="1117"/>
      <c r="BV52" s="1117"/>
      <c r="BW52" s="1117"/>
      <c r="BX52" s="1117"/>
      <c r="BY52" s="1117"/>
      <c r="BZ52" s="1117"/>
      <c r="CA52" s="1117"/>
      <c r="CB52" s="1117"/>
      <c r="CC52" s="1117"/>
      <c r="CD52" s="1117"/>
      <c r="CE52" s="1117"/>
      <c r="CF52" s="1117"/>
      <c r="CG52" s="1117"/>
      <c r="CH52" s="1117"/>
      <c r="CI52" s="1117"/>
      <c r="CJ52" s="1117"/>
      <c r="CK52" s="1117"/>
      <c r="CL52" s="1117"/>
      <c r="CM52" s="1117"/>
      <c r="CN52" s="1117"/>
      <c r="CO52" s="1117"/>
      <c r="CP52" s="1117"/>
      <c r="CQ52" s="1117"/>
      <c r="CR52" s="1117"/>
      <c r="CS52" s="1117"/>
      <c r="CT52" s="1117"/>
      <c r="CU52" s="1117"/>
      <c r="CV52" s="1117"/>
      <c r="CW52" s="1117"/>
      <c r="CX52" s="1117"/>
      <c r="CY52" s="1117"/>
      <c r="CZ52" s="1117"/>
      <c r="DA52" s="1117"/>
      <c r="DB52" s="1117"/>
      <c r="DC52" s="1117"/>
    </row>
    <row r="53" spans="1:109" x14ac:dyDescent="0.15">
      <c r="A53" s="316"/>
      <c r="B53" s="308"/>
      <c r="G53" s="1122"/>
      <c r="H53" s="1122"/>
      <c r="I53" s="1112"/>
      <c r="J53" s="1112"/>
      <c r="K53" s="1118"/>
      <c r="L53" s="1118"/>
      <c r="M53" s="1118"/>
      <c r="N53" s="1118"/>
      <c r="AM53" s="317"/>
      <c r="AN53" s="1119"/>
      <c r="AO53" s="1119"/>
      <c r="AP53" s="1119"/>
      <c r="AQ53" s="1119"/>
      <c r="AR53" s="1119"/>
      <c r="AS53" s="1119"/>
      <c r="AT53" s="1119"/>
      <c r="AU53" s="1119"/>
      <c r="AV53" s="1119"/>
      <c r="AW53" s="1119"/>
      <c r="AX53" s="1119"/>
      <c r="AY53" s="1119"/>
      <c r="AZ53" s="1119"/>
      <c r="BA53" s="1119"/>
      <c r="BB53" s="1119" t="s">
        <v>559</v>
      </c>
      <c r="BC53" s="1119"/>
      <c r="BD53" s="1119"/>
      <c r="BE53" s="1119"/>
      <c r="BF53" s="1119"/>
      <c r="BG53" s="1119"/>
      <c r="BH53" s="1119"/>
      <c r="BI53" s="1119"/>
      <c r="BJ53" s="1119"/>
      <c r="BK53" s="1119"/>
      <c r="BL53" s="1119"/>
      <c r="BM53" s="1119"/>
      <c r="BN53" s="1119"/>
      <c r="BO53" s="1119"/>
      <c r="BP53" s="1117">
        <v>59.8</v>
      </c>
      <c r="BQ53" s="1117"/>
      <c r="BR53" s="1117"/>
      <c r="BS53" s="1117"/>
      <c r="BT53" s="1117"/>
      <c r="BU53" s="1117"/>
      <c r="BV53" s="1117"/>
      <c r="BW53" s="1117"/>
      <c r="BX53" s="1117">
        <v>61.3</v>
      </c>
      <c r="BY53" s="1117"/>
      <c r="BZ53" s="1117"/>
      <c r="CA53" s="1117"/>
      <c r="CB53" s="1117"/>
      <c r="CC53" s="1117"/>
      <c r="CD53" s="1117"/>
      <c r="CE53" s="1117"/>
      <c r="CF53" s="1117">
        <v>62.8</v>
      </c>
      <c r="CG53" s="1117"/>
      <c r="CH53" s="1117"/>
      <c r="CI53" s="1117"/>
      <c r="CJ53" s="1117"/>
      <c r="CK53" s="1117"/>
      <c r="CL53" s="1117"/>
      <c r="CM53" s="1117"/>
      <c r="CN53" s="1117">
        <v>64.599999999999994</v>
      </c>
      <c r="CO53" s="1117"/>
      <c r="CP53" s="1117"/>
      <c r="CQ53" s="1117"/>
      <c r="CR53" s="1117"/>
      <c r="CS53" s="1117"/>
      <c r="CT53" s="1117"/>
      <c r="CU53" s="1117"/>
      <c r="CV53" s="1117">
        <v>66.2</v>
      </c>
      <c r="CW53" s="1117"/>
      <c r="CX53" s="1117"/>
      <c r="CY53" s="1117"/>
      <c r="CZ53" s="1117"/>
      <c r="DA53" s="1117"/>
      <c r="DB53" s="1117"/>
      <c r="DC53" s="1117"/>
    </row>
    <row r="54" spans="1:109" x14ac:dyDescent="0.15">
      <c r="A54" s="316"/>
      <c r="B54" s="308"/>
      <c r="G54" s="1122"/>
      <c r="H54" s="1122"/>
      <c r="I54" s="1112"/>
      <c r="J54" s="1112"/>
      <c r="K54" s="1118"/>
      <c r="L54" s="1118"/>
      <c r="M54" s="1118"/>
      <c r="N54" s="1118"/>
      <c r="AM54" s="317"/>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7"/>
      <c r="BQ54" s="1117"/>
      <c r="BR54" s="1117"/>
      <c r="BS54" s="1117"/>
      <c r="BT54" s="1117"/>
      <c r="BU54" s="1117"/>
      <c r="BV54" s="1117"/>
      <c r="BW54" s="1117"/>
      <c r="BX54" s="1117"/>
      <c r="BY54" s="1117"/>
      <c r="BZ54" s="1117"/>
      <c r="CA54" s="1117"/>
      <c r="CB54" s="1117"/>
      <c r="CC54" s="1117"/>
      <c r="CD54" s="1117"/>
      <c r="CE54" s="1117"/>
      <c r="CF54" s="1117"/>
      <c r="CG54" s="1117"/>
      <c r="CH54" s="1117"/>
      <c r="CI54" s="1117"/>
      <c r="CJ54" s="1117"/>
      <c r="CK54" s="1117"/>
      <c r="CL54" s="1117"/>
      <c r="CM54" s="1117"/>
      <c r="CN54" s="1117"/>
      <c r="CO54" s="1117"/>
      <c r="CP54" s="1117"/>
      <c r="CQ54" s="1117"/>
      <c r="CR54" s="1117"/>
      <c r="CS54" s="1117"/>
      <c r="CT54" s="1117"/>
      <c r="CU54" s="1117"/>
      <c r="CV54" s="1117"/>
      <c r="CW54" s="1117"/>
      <c r="CX54" s="1117"/>
      <c r="CY54" s="1117"/>
      <c r="CZ54" s="1117"/>
      <c r="DA54" s="1117"/>
      <c r="DB54" s="1117"/>
      <c r="DC54" s="1117"/>
    </row>
    <row r="55" spans="1:109" x14ac:dyDescent="0.15">
      <c r="A55" s="316"/>
      <c r="B55" s="308"/>
      <c r="G55" s="1112"/>
      <c r="H55" s="1112"/>
      <c r="I55" s="1112"/>
      <c r="J55" s="1112"/>
      <c r="K55" s="1118"/>
      <c r="L55" s="1118"/>
      <c r="M55" s="1118"/>
      <c r="N55" s="1118"/>
      <c r="AN55" s="1116" t="s">
        <v>560</v>
      </c>
      <c r="AO55" s="1116"/>
      <c r="AP55" s="1116"/>
      <c r="AQ55" s="1116"/>
      <c r="AR55" s="1116"/>
      <c r="AS55" s="1116"/>
      <c r="AT55" s="1116"/>
      <c r="AU55" s="1116"/>
      <c r="AV55" s="1116"/>
      <c r="AW55" s="1116"/>
      <c r="AX55" s="1116"/>
      <c r="AY55" s="1116"/>
      <c r="AZ55" s="1116"/>
      <c r="BA55" s="1116"/>
      <c r="BB55" s="1119" t="s">
        <v>558</v>
      </c>
      <c r="BC55" s="1119"/>
      <c r="BD55" s="1119"/>
      <c r="BE55" s="1119"/>
      <c r="BF55" s="1119"/>
      <c r="BG55" s="1119"/>
      <c r="BH55" s="1119"/>
      <c r="BI55" s="1119"/>
      <c r="BJ55" s="1119"/>
      <c r="BK55" s="1119"/>
      <c r="BL55" s="1119"/>
      <c r="BM55" s="1119"/>
      <c r="BN55" s="1119"/>
      <c r="BO55" s="1119"/>
      <c r="BP55" s="1117">
        <v>19.8</v>
      </c>
      <c r="BQ55" s="1117"/>
      <c r="BR55" s="1117"/>
      <c r="BS55" s="1117"/>
      <c r="BT55" s="1117"/>
      <c r="BU55" s="1117"/>
      <c r="BV55" s="1117"/>
      <c r="BW55" s="1117"/>
      <c r="BX55" s="1117">
        <v>19.8</v>
      </c>
      <c r="BY55" s="1117"/>
      <c r="BZ55" s="1117"/>
      <c r="CA55" s="1117"/>
      <c r="CB55" s="1117"/>
      <c r="CC55" s="1117"/>
      <c r="CD55" s="1117"/>
      <c r="CE55" s="1117"/>
      <c r="CF55" s="1117">
        <v>20</v>
      </c>
      <c r="CG55" s="1117"/>
      <c r="CH55" s="1117"/>
      <c r="CI55" s="1117"/>
      <c r="CJ55" s="1117"/>
      <c r="CK55" s="1117"/>
      <c r="CL55" s="1117"/>
      <c r="CM55" s="1117"/>
      <c r="CN55" s="1117">
        <v>32.4</v>
      </c>
      <c r="CO55" s="1117"/>
      <c r="CP55" s="1117"/>
      <c r="CQ55" s="1117"/>
      <c r="CR55" s="1117"/>
      <c r="CS55" s="1117"/>
      <c r="CT55" s="1117"/>
      <c r="CU55" s="1117"/>
      <c r="CV55" s="1117">
        <v>20</v>
      </c>
      <c r="CW55" s="1117"/>
      <c r="CX55" s="1117"/>
      <c r="CY55" s="1117"/>
      <c r="CZ55" s="1117"/>
      <c r="DA55" s="1117"/>
      <c r="DB55" s="1117"/>
      <c r="DC55" s="1117"/>
    </row>
    <row r="56" spans="1:109" x14ac:dyDescent="0.15">
      <c r="A56" s="316"/>
      <c r="B56" s="308"/>
      <c r="G56" s="1112"/>
      <c r="H56" s="1112"/>
      <c r="I56" s="1112"/>
      <c r="J56" s="1112"/>
      <c r="K56" s="1118"/>
      <c r="L56" s="1118"/>
      <c r="M56" s="1118"/>
      <c r="N56" s="1118"/>
      <c r="AN56" s="1116"/>
      <c r="AO56" s="1116"/>
      <c r="AP56" s="1116"/>
      <c r="AQ56" s="1116"/>
      <c r="AR56" s="1116"/>
      <c r="AS56" s="1116"/>
      <c r="AT56" s="1116"/>
      <c r="AU56" s="1116"/>
      <c r="AV56" s="1116"/>
      <c r="AW56" s="1116"/>
      <c r="AX56" s="1116"/>
      <c r="AY56" s="1116"/>
      <c r="AZ56" s="1116"/>
      <c r="BA56" s="1116"/>
      <c r="BB56" s="1119"/>
      <c r="BC56" s="1119"/>
      <c r="BD56" s="1119"/>
      <c r="BE56" s="1119"/>
      <c r="BF56" s="1119"/>
      <c r="BG56" s="1119"/>
      <c r="BH56" s="1119"/>
      <c r="BI56" s="1119"/>
      <c r="BJ56" s="1119"/>
      <c r="BK56" s="1119"/>
      <c r="BL56" s="1119"/>
      <c r="BM56" s="1119"/>
      <c r="BN56" s="1119"/>
      <c r="BO56" s="1119"/>
      <c r="BP56" s="1117"/>
      <c r="BQ56" s="1117"/>
      <c r="BR56" s="1117"/>
      <c r="BS56" s="1117"/>
      <c r="BT56" s="1117"/>
      <c r="BU56" s="1117"/>
      <c r="BV56" s="1117"/>
      <c r="BW56" s="1117"/>
      <c r="BX56" s="1117"/>
      <c r="BY56" s="1117"/>
      <c r="BZ56" s="1117"/>
      <c r="CA56" s="1117"/>
      <c r="CB56" s="1117"/>
      <c r="CC56" s="1117"/>
      <c r="CD56" s="1117"/>
      <c r="CE56" s="1117"/>
      <c r="CF56" s="1117"/>
      <c r="CG56" s="1117"/>
      <c r="CH56" s="1117"/>
      <c r="CI56" s="1117"/>
      <c r="CJ56" s="1117"/>
      <c r="CK56" s="1117"/>
      <c r="CL56" s="1117"/>
      <c r="CM56" s="1117"/>
      <c r="CN56" s="1117"/>
      <c r="CO56" s="1117"/>
      <c r="CP56" s="1117"/>
      <c r="CQ56" s="1117"/>
      <c r="CR56" s="1117"/>
      <c r="CS56" s="1117"/>
      <c r="CT56" s="1117"/>
      <c r="CU56" s="1117"/>
      <c r="CV56" s="1117"/>
      <c r="CW56" s="1117"/>
      <c r="CX56" s="1117"/>
      <c r="CY56" s="1117"/>
      <c r="CZ56" s="1117"/>
      <c r="DA56" s="1117"/>
      <c r="DB56" s="1117"/>
      <c r="DC56" s="1117"/>
    </row>
    <row r="57" spans="1:109" s="316" customFormat="1" x14ac:dyDescent="0.15">
      <c r="B57" s="320"/>
      <c r="G57" s="1112"/>
      <c r="H57" s="1112"/>
      <c r="I57" s="1121"/>
      <c r="J57" s="1121"/>
      <c r="K57" s="1118"/>
      <c r="L57" s="1118"/>
      <c r="M57" s="1118"/>
      <c r="N57" s="1118"/>
      <c r="AM57" s="301"/>
      <c r="AN57" s="1116"/>
      <c r="AO57" s="1116"/>
      <c r="AP57" s="1116"/>
      <c r="AQ57" s="1116"/>
      <c r="AR57" s="1116"/>
      <c r="AS57" s="1116"/>
      <c r="AT57" s="1116"/>
      <c r="AU57" s="1116"/>
      <c r="AV57" s="1116"/>
      <c r="AW57" s="1116"/>
      <c r="AX57" s="1116"/>
      <c r="AY57" s="1116"/>
      <c r="AZ57" s="1116"/>
      <c r="BA57" s="1116"/>
      <c r="BB57" s="1119" t="s">
        <v>559</v>
      </c>
      <c r="BC57" s="1119"/>
      <c r="BD57" s="1119"/>
      <c r="BE57" s="1119"/>
      <c r="BF57" s="1119"/>
      <c r="BG57" s="1119"/>
      <c r="BH57" s="1119"/>
      <c r="BI57" s="1119"/>
      <c r="BJ57" s="1119"/>
      <c r="BK57" s="1119"/>
      <c r="BL57" s="1119"/>
      <c r="BM57" s="1119"/>
      <c r="BN57" s="1119"/>
      <c r="BO57" s="1119"/>
      <c r="BP57" s="1117">
        <v>58.6</v>
      </c>
      <c r="BQ57" s="1117"/>
      <c r="BR57" s="1117"/>
      <c r="BS57" s="1117"/>
      <c r="BT57" s="1117"/>
      <c r="BU57" s="1117"/>
      <c r="BV57" s="1117"/>
      <c r="BW57" s="1117"/>
      <c r="BX57" s="1117">
        <v>59.7</v>
      </c>
      <c r="BY57" s="1117"/>
      <c r="BZ57" s="1117"/>
      <c r="CA57" s="1117"/>
      <c r="CB57" s="1117"/>
      <c r="CC57" s="1117"/>
      <c r="CD57" s="1117"/>
      <c r="CE57" s="1117"/>
      <c r="CF57" s="1117">
        <v>60.7</v>
      </c>
      <c r="CG57" s="1117"/>
      <c r="CH57" s="1117"/>
      <c r="CI57" s="1117"/>
      <c r="CJ57" s="1117"/>
      <c r="CK57" s="1117"/>
      <c r="CL57" s="1117"/>
      <c r="CM57" s="1117"/>
      <c r="CN57" s="1117">
        <v>64.2</v>
      </c>
      <c r="CO57" s="1117"/>
      <c r="CP57" s="1117"/>
      <c r="CQ57" s="1117"/>
      <c r="CR57" s="1117"/>
      <c r="CS57" s="1117"/>
      <c r="CT57" s="1117"/>
      <c r="CU57" s="1117"/>
      <c r="CV57" s="1117">
        <v>67</v>
      </c>
      <c r="CW57" s="1117"/>
      <c r="CX57" s="1117"/>
      <c r="CY57" s="1117"/>
      <c r="CZ57" s="1117"/>
      <c r="DA57" s="1117"/>
      <c r="DB57" s="1117"/>
      <c r="DC57" s="1117"/>
      <c r="DD57" s="321"/>
      <c r="DE57" s="320"/>
    </row>
    <row r="58" spans="1:109" s="316" customFormat="1" x14ac:dyDescent="0.15">
      <c r="A58" s="301"/>
      <c r="B58" s="320"/>
      <c r="G58" s="1112"/>
      <c r="H58" s="1112"/>
      <c r="I58" s="1121"/>
      <c r="J58" s="1121"/>
      <c r="K58" s="1118"/>
      <c r="L58" s="1118"/>
      <c r="M58" s="1118"/>
      <c r="N58" s="1118"/>
      <c r="AM58" s="301"/>
      <c r="AN58" s="1116"/>
      <c r="AO58" s="1116"/>
      <c r="AP58" s="1116"/>
      <c r="AQ58" s="1116"/>
      <c r="AR58" s="1116"/>
      <c r="AS58" s="1116"/>
      <c r="AT58" s="1116"/>
      <c r="AU58" s="1116"/>
      <c r="AV58" s="1116"/>
      <c r="AW58" s="1116"/>
      <c r="AX58" s="1116"/>
      <c r="AY58" s="1116"/>
      <c r="AZ58" s="1116"/>
      <c r="BA58" s="1116"/>
      <c r="BB58" s="1119"/>
      <c r="BC58" s="1119"/>
      <c r="BD58" s="1119"/>
      <c r="BE58" s="1119"/>
      <c r="BF58" s="1119"/>
      <c r="BG58" s="1119"/>
      <c r="BH58" s="1119"/>
      <c r="BI58" s="1119"/>
      <c r="BJ58" s="1119"/>
      <c r="BK58" s="1119"/>
      <c r="BL58" s="1119"/>
      <c r="BM58" s="1119"/>
      <c r="BN58" s="1119"/>
      <c r="BO58" s="1119"/>
      <c r="BP58" s="1117"/>
      <c r="BQ58" s="1117"/>
      <c r="BR58" s="1117"/>
      <c r="BS58" s="1117"/>
      <c r="BT58" s="1117"/>
      <c r="BU58" s="1117"/>
      <c r="BV58" s="1117"/>
      <c r="BW58" s="1117"/>
      <c r="BX58" s="1117"/>
      <c r="BY58" s="1117"/>
      <c r="BZ58" s="1117"/>
      <c r="CA58" s="1117"/>
      <c r="CB58" s="1117"/>
      <c r="CC58" s="1117"/>
      <c r="CD58" s="1117"/>
      <c r="CE58" s="1117"/>
      <c r="CF58" s="1117"/>
      <c r="CG58" s="1117"/>
      <c r="CH58" s="1117"/>
      <c r="CI58" s="1117"/>
      <c r="CJ58" s="1117"/>
      <c r="CK58" s="1117"/>
      <c r="CL58" s="1117"/>
      <c r="CM58" s="1117"/>
      <c r="CN58" s="1117"/>
      <c r="CO58" s="1117"/>
      <c r="CP58" s="1117"/>
      <c r="CQ58" s="1117"/>
      <c r="CR58" s="1117"/>
      <c r="CS58" s="1117"/>
      <c r="CT58" s="1117"/>
      <c r="CU58" s="1117"/>
      <c r="CV58" s="1117"/>
      <c r="CW58" s="1117"/>
      <c r="CX58" s="1117"/>
      <c r="CY58" s="1117"/>
      <c r="CZ58" s="1117"/>
      <c r="DA58" s="1117"/>
      <c r="DB58" s="1117"/>
      <c r="DC58" s="1117"/>
      <c r="DD58" s="321"/>
      <c r="DE58" s="320"/>
    </row>
    <row r="59" spans="1:109" s="316" customFormat="1" x14ac:dyDescent="0.15">
      <c r="A59" s="301"/>
      <c r="B59" s="320"/>
      <c r="K59" s="322"/>
      <c r="L59" s="322"/>
      <c r="M59" s="322"/>
      <c r="N59" s="322"/>
      <c r="AQ59" s="322"/>
      <c r="AR59" s="322"/>
      <c r="AS59" s="322"/>
      <c r="AT59" s="322"/>
      <c r="BC59" s="322"/>
      <c r="BD59" s="322"/>
      <c r="BE59" s="322"/>
      <c r="BF59" s="322"/>
      <c r="BO59" s="322"/>
      <c r="BP59" s="322"/>
      <c r="BQ59" s="322"/>
      <c r="BR59" s="322"/>
      <c r="CA59" s="322"/>
      <c r="CB59" s="322"/>
      <c r="CC59" s="322"/>
      <c r="CD59" s="322"/>
      <c r="CM59" s="322"/>
      <c r="CN59" s="322"/>
      <c r="CO59" s="322"/>
      <c r="CP59" s="322"/>
      <c r="CY59" s="322"/>
      <c r="CZ59" s="322"/>
      <c r="DA59" s="322"/>
      <c r="DB59" s="322"/>
      <c r="DC59" s="322"/>
      <c r="DD59" s="321"/>
      <c r="DE59" s="320"/>
    </row>
    <row r="60" spans="1:109" s="316" customFormat="1" x14ac:dyDescent="0.15">
      <c r="A60" s="301"/>
      <c r="B60" s="320"/>
      <c r="K60" s="322"/>
      <c r="L60" s="322"/>
      <c r="M60" s="322"/>
      <c r="N60" s="322"/>
      <c r="AQ60" s="322"/>
      <c r="AR60" s="322"/>
      <c r="AS60" s="322"/>
      <c r="AT60" s="322"/>
      <c r="BC60" s="322"/>
      <c r="BD60" s="322"/>
      <c r="BE60" s="322"/>
      <c r="BF60" s="322"/>
      <c r="BO60" s="322"/>
      <c r="BP60" s="322"/>
      <c r="BQ60" s="322"/>
      <c r="BR60" s="322"/>
      <c r="CA60" s="322"/>
      <c r="CB60" s="322"/>
      <c r="CC60" s="322"/>
      <c r="CD60" s="322"/>
      <c r="CM60" s="322"/>
      <c r="CN60" s="322"/>
      <c r="CO60" s="322"/>
      <c r="CP60" s="322"/>
      <c r="CY60" s="322"/>
      <c r="CZ60" s="322"/>
      <c r="DA60" s="322"/>
      <c r="DB60" s="322"/>
      <c r="DC60" s="322"/>
      <c r="DD60" s="321"/>
      <c r="DE60" s="320"/>
    </row>
    <row r="61" spans="1:109" s="316" customFormat="1" x14ac:dyDescent="0.15">
      <c r="A61" s="301"/>
      <c r="B61" s="323"/>
      <c r="C61" s="324"/>
      <c r="D61" s="324"/>
      <c r="E61" s="324"/>
      <c r="F61" s="324"/>
      <c r="G61" s="324"/>
      <c r="H61" s="324"/>
      <c r="I61" s="324"/>
      <c r="J61" s="324"/>
      <c r="K61" s="324"/>
      <c r="L61" s="324"/>
      <c r="M61" s="325"/>
      <c r="N61" s="325"/>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5"/>
      <c r="AT61" s="325"/>
      <c r="AU61" s="324"/>
      <c r="AV61" s="324"/>
      <c r="AW61" s="324"/>
      <c r="AX61" s="324"/>
      <c r="AY61" s="324"/>
      <c r="AZ61" s="324"/>
      <c r="BA61" s="324"/>
      <c r="BB61" s="324"/>
      <c r="BC61" s="324"/>
      <c r="BD61" s="324"/>
      <c r="BE61" s="325"/>
      <c r="BF61" s="325"/>
      <c r="BG61" s="324"/>
      <c r="BH61" s="324"/>
      <c r="BI61" s="324"/>
      <c r="BJ61" s="324"/>
      <c r="BK61" s="324"/>
      <c r="BL61" s="324"/>
      <c r="BM61" s="324"/>
      <c r="BN61" s="324"/>
      <c r="BO61" s="324"/>
      <c r="BP61" s="324"/>
      <c r="BQ61" s="325"/>
      <c r="BR61" s="325"/>
      <c r="BS61" s="324"/>
      <c r="BT61" s="324"/>
      <c r="BU61" s="324"/>
      <c r="BV61" s="324"/>
      <c r="BW61" s="324"/>
      <c r="BX61" s="324"/>
      <c r="BY61" s="324"/>
      <c r="BZ61" s="324"/>
      <c r="CA61" s="324"/>
      <c r="CB61" s="324"/>
      <c r="CC61" s="325"/>
      <c r="CD61" s="325"/>
      <c r="CE61" s="324"/>
      <c r="CF61" s="324"/>
      <c r="CG61" s="324"/>
      <c r="CH61" s="324"/>
      <c r="CI61" s="324"/>
      <c r="CJ61" s="324"/>
      <c r="CK61" s="324"/>
      <c r="CL61" s="324"/>
      <c r="CM61" s="324"/>
      <c r="CN61" s="324"/>
      <c r="CO61" s="325"/>
      <c r="CP61" s="325"/>
      <c r="CQ61" s="324"/>
      <c r="CR61" s="324"/>
      <c r="CS61" s="324"/>
      <c r="CT61" s="324"/>
      <c r="CU61" s="324"/>
      <c r="CV61" s="324"/>
      <c r="CW61" s="324"/>
      <c r="CX61" s="324"/>
      <c r="CY61" s="324"/>
      <c r="CZ61" s="324"/>
      <c r="DA61" s="325"/>
      <c r="DB61" s="325"/>
      <c r="DC61" s="325"/>
      <c r="DD61" s="326"/>
      <c r="DE61" s="320"/>
    </row>
    <row r="62" spans="1:109" x14ac:dyDescent="0.15">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01"/>
    </row>
    <row r="63" spans="1:109" ht="17.25" x14ac:dyDescent="0.15">
      <c r="B63" s="327" t="s">
        <v>561</v>
      </c>
    </row>
    <row r="64" spans="1:109" x14ac:dyDescent="0.15">
      <c r="B64" s="308"/>
      <c r="G64" s="315"/>
      <c r="I64" s="328"/>
      <c r="J64" s="328"/>
      <c r="K64" s="328"/>
      <c r="L64" s="328"/>
      <c r="M64" s="328"/>
      <c r="N64" s="329"/>
      <c r="AM64" s="315"/>
      <c r="AN64" s="315" t="s">
        <v>554</v>
      </c>
      <c r="AP64" s="316"/>
      <c r="AQ64" s="316"/>
      <c r="AR64" s="316"/>
      <c r="AY64" s="315"/>
      <c r="BA64" s="316"/>
      <c r="BB64" s="316"/>
      <c r="BC64" s="316"/>
      <c r="BK64" s="315"/>
      <c r="BM64" s="316"/>
      <c r="BN64" s="316"/>
      <c r="BO64" s="316"/>
      <c r="BW64" s="315"/>
      <c r="BY64" s="316"/>
      <c r="BZ64" s="316"/>
      <c r="CA64" s="316"/>
      <c r="CI64" s="315"/>
      <c r="CK64" s="316"/>
      <c r="CL64" s="316"/>
      <c r="CM64" s="316"/>
      <c r="CU64" s="315"/>
      <c r="CW64" s="316"/>
      <c r="CX64" s="316"/>
      <c r="CY64" s="316"/>
    </row>
    <row r="65" spans="2:107" x14ac:dyDescent="0.15">
      <c r="B65" s="308"/>
      <c r="AN65" s="1103" t="s">
        <v>562</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308"/>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308"/>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308"/>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308"/>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308"/>
      <c r="H70" s="330"/>
      <c r="I70" s="330"/>
      <c r="J70" s="331"/>
      <c r="K70" s="331"/>
      <c r="L70" s="332"/>
      <c r="M70" s="331"/>
      <c r="N70" s="332"/>
      <c r="AN70" s="317"/>
      <c r="AO70" s="317"/>
      <c r="AP70" s="317"/>
      <c r="AZ70" s="317"/>
      <c r="BA70" s="317"/>
      <c r="BB70" s="317"/>
      <c r="BL70" s="317"/>
      <c r="BM70" s="317"/>
      <c r="BN70" s="317"/>
      <c r="BX70" s="317"/>
      <c r="BY70" s="317"/>
      <c r="BZ70" s="317"/>
      <c r="CJ70" s="317"/>
      <c r="CK70" s="317"/>
      <c r="CL70" s="317"/>
      <c r="CV70" s="317"/>
      <c r="CW70" s="317"/>
      <c r="CX70" s="317"/>
    </row>
    <row r="71" spans="2:107" x14ac:dyDescent="0.15">
      <c r="B71" s="308"/>
      <c r="G71" s="333"/>
      <c r="I71" s="334"/>
      <c r="J71" s="331"/>
      <c r="K71" s="331"/>
      <c r="L71" s="332"/>
      <c r="M71" s="331"/>
      <c r="N71" s="332"/>
      <c r="AM71" s="333"/>
      <c r="AN71" s="301" t="s">
        <v>556</v>
      </c>
    </row>
    <row r="72" spans="2:107" x14ac:dyDescent="0.15">
      <c r="B72" s="308"/>
      <c r="G72" s="1112"/>
      <c r="H72" s="1112"/>
      <c r="I72" s="1112"/>
      <c r="J72" s="1112"/>
      <c r="K72" s="318"/>
      <c r="L72" s="318"/>
      <c r="M72" s="319"/>
      <c r="N72" s="319"/>
      <c r="AN72" s="1113"/>
      <c r="AO72" s="1114"/>
      <c r="AP72" s="1114"/>
      <c r="AQ72" s="1114"/>
      <c r="AR72" s="1114"/>
      <c r="AS72" s="1114"/>
      <c r="AT72" s="1114"/>
      <c r="AU72" s="1114"/>
      <c r="AV72" s="1114"/>
      <c r="AW72" s="1114"/>
      <c r="AX72" s="1114"/>
      <c r="AY72" s="1114"/>
      <c r="AZ72" s="1114"/>
      <c r="BA72" s="1114"/>
      <c r="BB72" s="1114"/>
      <c r="BC72" s="1114"/>
      <c r="BD72" s="1114"/>
      <c r="BE72" s="1114"/>
      <c r="BF72" s="1114"/>
      <c r="BG72" s="1114"/>
      <c r="BH72" s="1114"/>
      <c r="BI72" s="1114"/>
      <c r="BJ72" s="1114"/>
      <c r="BK72" s="1114"/>
      <c r="BL72" s="1114"/>
      <c r="BM72" s="1114"/>
      <c r="BN72" s="1114"/>
      <c r="BO72" s="1115"/>
      <c r="BP72" s="1116" t="s">
        <v>405</v>
      </c>
      <c r="BQ72" s="1116"/>
      <c r="BR72" s="1116"/>
      <c r="BS72" s="1116"/>
      <c r="BT72" s="1116"/>
      <c r="BU72" s="1116"/>
      <c r="BV72" s="1116"/>
      <c r="BW72" s="1116"/>
      <c r="BX72" s="1116" t="s">
        <v>525</v>
      </c>
      <c r="BY72" s="1116"/>
      <c r="BZ72" s="1116"/>
      <c r="CA72" s="1116"/>
      <c r="CB72" s="1116"/>
      <c r="CC72" s="1116"/>
      <c r="CD72" s="1116"/>
      <c r="CE72" s="1116"/>
      <c r="CF72" s="1116" t="s">
        <v>526</v>
      </c>
      <c r="CG72" s="1116"/>
      <c r="CH72" s="1116"/>
      <c r="CI72" s="1116"/>
      <c r="CJ72" s="1116"/>
      <c r="CK72" s="1116"/>
      <c r="CL72" s="1116"/>
      <c r="CM72" s="1116"/>
      <c r="CN72" s="1116" t="s">
        <v>528</v>
      </c>
      <c r="CO72" s="1116"/>
      <c r="CP72" s="1116"/>
      <c r="CQ72" s="1116"/>
      <c r="CR72" s="1116"/>
      <c r="CS72" s="1116"/>
      <c r="CT72" s="1116"/>
      <c r="CU72" s="1116"/>
      <c r="CV72" s="1116" t="s">
        <v>529</v>
      </c>
      <c r="CW72" s="1116"/>
      <c r="CX72" s="1116"/>
      <c r="CY72" s="1116"/>
      <c r="CZ72" s="1116"/>
      <c r="DA72" s="1116"/>
      <c r="DB72" s="1116"/>
      <c r="DC72" s="1116"/>
    </row>
    <row r="73" spans="2:107" x14ac:dyDescent="0.15">
      <c r="B73" s="308"/>
      <c r="G73" s="1122"/>
      <c r="H73" s="1122"/>
      <c r="I73" s="1122"/>
      <c r="J73" s="1122"/>
      <c r="K73" s="1123"/>
      <c r="L73" s="1123"/>
      <c r="M73" s="1123"/>
      <c r="N73" s="1123"/>
      <c r="AM73" s="317"/>
      <c r="AN73" s="1119" t="s">
        <v>557</v>
      </c>
      <c r="AO73" s="1119"/>
      <c r="AP73" s="1119"/>
      <c r="AQ73" s="1119"/>
      <c r="AR73" s="1119"/>
      <c r="AS73" s="1119"/>
      <c r="AT73" s="1119"/>
      <c r="AU73" s="1119"/>
      <c r="AV73" s="1119"/>
      <c r="AW73" s="1119"/>
      <c r="AX73" s="1119"/>
      <c r="AY73" s="1119"/>
      <c r="AZ73" s="1119"/>
      <c r="BA73" s="1119"/>
      <c r="BB73" s="1119" t="s">
        <v>558</v>
      </c>
      <c r="BC73" s="1119"/>
      <c r="BD73" s="1119"/>
      <c r="BE73" s="1119"/>
      <c r="BF73" s="1119"/>
      <c r="BG73" s="1119"/>
      <c r="BH73" s="1119"/>
      <c r="BI73" s="1119"/>
      <c r="BJ73" s="1119"/>
      <c r="BK73" s="1119"/>
      <c r="BL73" s="1119"/>
      <c r="BM73" s="1119"/>
      <c r="BN73" s="1119"/>
      <c r="BO73" s="1119"/>
      <c r="BP73" s="1117">
        <v>45.7</v>
      </c>
      <c r="BQ73" s="1117"/>
      <c r="BR73" s="1117"/>
      <c r="BS73" s="1117"/>
      <c r="BT73" s="1117"/>
      <c r="BU73" s="1117"/>
      <c r="BV73" s="1117"/>
      <c r="BW73" s="1117"/>
      <c r="BX73" s="1117">
        <v>47</v>
      </c>
      <c r="BY73" s="1117"/>
      <c r="BZ73" s="1117"/>
      <c r="CA73" s="1117"/>
      <c r="CB73" s="1117"/>
      <c r="CC73" s="1117"/>
      <c r="CD73" s="1117"/>
      <c r="CE73" s="1117"/>
      <c r="CF73" s="1117">
        <v>51.2</v>
      </c>
      <c r="CG73" s="1117"/>
      <c r="CH73" s="1117"/>
      <c r="CI73" s="1117"/>
      <c r="CJ73" s="1117"/>
      <c r="CK73" s="1117"/>
      <c r="CL73" s="1117"/>
      <c r="CM73" s="1117"/>
      <c r="CN73" s="1117">
        <v>43.6</v>
      </c>
      <c r="CO73" s="1117"/>
      <c r="CP73" s="1117"/>
      <c r="CQ73" s="1117"/>
      <c r="CR73" s="1117"/>
      <c r="CS73" s="1117"/>
      <c r="CT73" s="1117"/>
      <c r="CU73" s="1117"/>
      <c r="CV73" s="1117">
        <v>27.1</v>
      </c>
      <c r="CW73" s="1117"/>
      <c r="CX73" s="1117"/>
      <c r="CY73" s="1117"/>
      <c r="CZ73" s="1117"/>
      <c r="DA73" s="1117"/>
      <c r="DB73" s="1117"/>
      <c r="DC73" s="1117"/>
    </row>
    <row r="74" spans="2:107" x14ac:dyDescent="0.15">
      <c r="B74" s="308"/>
      <c r="G74" s="1122"/>
      <c r="H74" s="1122"/>
      <c r="I74" s="1122"/>
      <c r="J74" s="1122"/>
      <c r="K74" s="1123"/>
      <c r="L74" s="1123"/>
      <c r="M74" s="1123"/>
      <c r="N74" s="1123"/>
      <c r="AM74" s="317"/>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7"/>
      <c r="BQ74" s="1117"/>
      <c r="BR74" s="1117"/>
      <c r="BS74" s="1117"/>
      <c r="BT74" s="1117"/>
      <c r="BU74" s="1117"/>
      <c r="BV74" s="1117"/>
      <c r="BW74" s="1117"/>
      <c r="BX74" s="1117"/>
      <c r="BY74" s="1117"/>
      <c r="BZ74" s="1117"/>
      <c r="CA74" s="1117"/>
      <c r="CB74" s="1117"/>
      <c r="CC74" s="1117"/>
      <c r="CD74" s="1117"/>
      <c r="CE74" s="1117"/>
      <c r="CF74" s="1117"/>
      <c r="CG74" s="1117"/>
      <c r="CH74" s="1117"/>
      <c r="CI74" s="1117"/>
      <c r="CJ74" s="1117"/>
      <c r="CK74" s="1117"/>
      <c r="CL74" s="1117"/>
      <c r="CM74" s="1117"/>
      <c r="CN74" s="1117"/>
      <c r="CO74" s="1117"/>
      <c r="CP74" s="1117"/>
      <c r="CQ74" s="1117"/>
      <c r="CR74" s="1117"/>
      <c r="CS74" s="1117"/>
      <c r="CT74" s="1117"/>
      <c r="CU74" s="1117"/>
      <c r="CV74" s="1117"/>
      <c r="CW74" s="1117"/>
      <c r="CX74" s="1117"/>
      <c r="CY74" s="1117"/>
      <c r="CZ74" s="1117"/>
      <c r="DA74" s="1117"/>
      <c r="DB74" s="1117"/>
      <c r="DC74" s="1117"/>
    </row>
    <row r="75" spans="2:107" x14ac:dyDescent="0.15">
      <c r="B75" s="308"/>
      <c r="G75" s="1122"/>
      <c r="H75" s="1122"/>
      <c r="I75" s="1112"/>
      <c r="J75" s="1112"/>
      <c r="K75" s="1118"/>
      <c r="L75" s="1118"/>
      <c r="M75" s="1118"/>
      <c r="N75" s="1118"/>
      <c r="AM75" s="317"/>
      <c r="AN75" s="1119"/>
      <c r="AO75" s="1119"/>
      <c r="AP75" s="1119"/>
      <c r="AQ75" s="1119"/>
      <c r="AR75" s="1119"/>
      <c r="AS75" s="1119"/>
      <c r="AT75" s="1119"/>
      <c r="AU75" s="1119"/>
      <c r="AV75" s="1119"/>
      <c r="AW75" s="1119"/>
      <c r="AX75" s="1119"/>
      <c r="AY75" s="1119"/>
      <c r="AZ75" s="1119"/>
      <c r="BA75" s="1119"/>
      <c r="BB75" s="1119" t="s">
        <v>563</v>
      </c>
      <c r="BC75" s="1119"/>
      <c r="BD75" s="1119"/>
      <c r="BE75" s="1119"/>
      <c r="BF75" s="1119"/>
      <c r="BG75" s="1119"/>
      <c r="BH75" s="1119"/>
      <c r="BI75" s="1119"/>
      <c r="BJ75" s="1119"/>
      <c r="BK75" s="1119"/>
      <c r="BL75" s="1119"/>
      <c r="BM75" s="1119"/>
      <c r="BN75" s="1119"/>
      <c r="BO75" s="1119"/>
      <c r="BP75" s="1117">
        <v>11.5</v>
      </c>
      <c r="BQ75" s="1117"/>
      <c r="BR75" s="1117"/>
      <c r="BS75" s="1117"/>
      <c r="BT75" s="1117"/>
      <c r="BU75" s="1117"/>
      <c r="BV75" s="1117"/>
      <c r="BW75" s="1117"/>
      <c r="BX75" s="1117">
        <v>11.4</v>
      </c>
      <c r="BY75" s="1117"/>
      <c r="BZ75" s="1117"/>
      <c r="CA75" s="1117"/>
      <c r="CB75" s="1117"/>
      <c r="CC75" s="1117"/>
      <c r="CD75" s="1117"/>
      <c r="CE75" s="1117"/>
      <c r="CF75" s="1117">
        <v>11.7</v>
      </c>
      <c r="CG75" s="1117"/>
      <c r="CH75" s="1117"/>
      <c r="CI75" s="1117"/>
      <c r="CJ75" s="1117"/>
      <c r="CK75" s="1117"/>
      <c r="CL75" s="1117"/>
      <c r="CM75" s="1117"/>
      <c r="CN75" s="1117">
        <v>12</v>
      </c>
      <c r="CO75" s="1117"/>
      <c r="CP75" s="1117"/>
      <c r="CQ75" s="1117"/>
      <c r="CR75" s="1117"/>
      <c r="CS75" s="1117"/>
      <c r="CT75" s="1117"/>
      <c r="CU75" s="1117"/>
      <c r="CV75" s="1117">
        <v>12.2</v>
      </c>
      <c r="CW75" s="1117"/>
      <c r="CX75" s="1117"/>
      <c r="CY75" s="1117"/>
      <c r="CZ75" s="1117"/>
      <c r="DA75" s="1117"/>
      <c r="DB75" s="1117"/>
      <c r="DC75" s="1117"/>
    </row>
    <row r="76" spans="2:107" x14ac:dyDescent="0.15">
      <c r="B76" s="308"/>
      <c r="G76" s="1122"/>
      <c r="H76" s="1122"/>
      <c r="I76" s="1112"/>
      <c r="J76" s="1112"/>
      <c r="K76" s="1118"/>
      <c r="L76" s="1118"/>
      <c r="M76" s="1118"/>
      <c r="N76" s="1118"/>
      <c r="AM76" s="317"/>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7"/>
      <c r="BQ76" s="1117"/>
      <c r="BR76" s="1117"/>
      <c r="BS76" s="1117"/>
      <c r="BT76" s="1117"/>
      <c r="BU76" s="1117"/>
      <c r="BV76" s="1117"/>
      <c r="BW76" s="1117"/>
      <c r="BX76" s="1117"/>
      <c r="BY76" s="1117"/>
      <c r="BZ76" s="1117"/>
      <c r="CA76" s="1117"/>
      <c r="CB76" s="1117"/>
      <c r="CC76" s="1117"/>
      <c r="CD76" s="1117"/>
      <c r="CE76" s="1117"/>
      <c r="CF76" s="1117"/>
      <c r="CG76" s="1117"/>
      <c r="CH76" s="1117"/>
      <c r="CI76" s="1117"/>
      <c r="CJ76" s="1117"/>
      <c r="CK76" s="1117"/>
      <c r="CL76" s="1117"/>
      <c r="CM76" s="1117"/>
      <c r="CN76" s="1117"/>
      <c r="CO76" s="1117"/>
      <c r="CP76" s="1117"/>
      <c r="CQ76" s="1117"/>
      <c r="CR76" s="1117"/>
      <c r="CS76" s="1117"/>
      <c r="CT76" s="1117"/>
      <c r="CU76" s="1117"/>
      <c r="CV76" s="1117"/>
      <c r="CW76" s="1117"/>
      <c r="CX76" s="1117"/>
      <c r="CY76" s="1117"/>
      <c r="CZ76" s="1117"/>
      <c r="DA76" s="1117"/>
      <c r="DB76" s="1117"/>
      <c r="DC76" s="1117"/>
    </row>
    <row r="77" spans="2:107" x14ac:dyDescent="0.15">
      <c r="B77" s="308"/>
      <c r="G77" s="1112"/>
      <c r="H77" s="1112"/>
      <c r="I77" s="1112"/>
      <c r="J77" s="1112"/>
      <c r="K77" s="1123"/>
      <c r="L77" s="1123"/>
      <c r="M77" s="1123"/>
      <c r="N77" s="1123"/>
      <c r="AN77" s="1116" t="s">
        <v>560</v>
      </c>
      <c r="AO77" s="1116"/>
      <c r="AP77" s="1116"/>
      <c r="AQ77" s="1116"/>
      <c r="AR77" s="1116"/>
      <c r="AS77" s="1116"/>
      <c r="AT77" s="1116"/>
      <c r="AU77" s="1116"/>
      <c r="AV77" s="1116"/>
      <c r="AW77" s="1116"/>
      <c r="AX77" s="1116"/>
      <c r="AY77" s="1116"/>
      <c r="AZ77" s="1116"/>
      <c r="BA77" s="1116"/>
      <c r="BB77" s="1119" t="s">
        <v>558</v>
      </c>
      <c r="BC77" s="1119"/>
      <c r="BD77" s="1119"/>
      <c r="BE77" s="1119"/>
      <c r="BF77" s="1119"/>
      <c r="BG77" s="1119"/>
      <c r="BH77" s="1119"/>
      <c r="BI77" s="1119"/>
      <c r="BJ77" s="1119"/>
      <c r="BK77" s="1119"/>
      <c r="BL77" s="1119"/>
      <c r="BM77" s="1119"/>
      <c r="BN77" s="1119"/>
      <c r="BO77" s="1119"/>
      <c r="BP77" s="1117">
        <v>19.8</v>
      </c>
      <c r="BQ77" s="1117"/>
      <c r="BR77" s="1117"/>
      <c r="BS77" s="1117"/>
      <c r="BT77" s="1117"/>
      <c r="BU77" s="1117"/>
      <c r="BV77" s="1117"/>
      <c r="BW77" s="1117"/>
      <c r="BX77" s="1117">
        <v>19.8</v>
      </c>
      <c r="BY77" s="1117"/>
      <c r="BZ77" s="1117"/>
      <c r="CA77" s="1117"/>
      <c r="CB77" s="1117"/>
      <c r="CC77" s="1117"/>
      <c r="CD77" s="1117"/>
      <c r="CE77" s="1117"/>
      <c r="CF77" s="1117">
        <v>20</v>
      </c>
      <c r="CG77" s="1117"/>
      <c r="CH77" s="1117"/>
      <c r="CI77" s="1117"/>
      <c r="CJ77" s="1117"/>
      <c r="CK77" s="1117"/>
      <c r="CL77" s="1117"/>
      <c r="CM77" s="1117"/>
      <c r="CN77" s="1117">
        <v>32.4</v>
      </c>
      <c r="CO77" s="1117"/>
      <c r="CP77" s="1117"/>
      <c r="CQ77" s="1117"/>
      <c r="CR77" s="1117"/>
      <c r="CS77" s="1117"/>
      <c r="CT77" s="1117"/>
      <c r="CU77" s="1117"/>
      <c r="CV77" s="1117">
        <v>20</v>
      </c>
      <c r="CW77" s="1117"/>
      <c r="CX77" s="1117"/>
      <c r="CY77" s="1117"/>
      <c r="CZ77" s="1117"/>
      <c r="DA77" s="1117"/>
      <c r="DB77" s="1117"/>
      <c r="DC77" s="1117"/>
    </row>
    <row r="78" spans="2:107" x14ac:dyDescent="0.15">
      <c r="B78" s="308"/>
      <c r="G78" s="1112"/>
      <c r="H78" s="1112"/>
      <c r="I78" s="1112"/>
      <c r="J78" s="1112"/>
      <c r="K78" s="1123"/>
      <c r="L78" s="1123"/>
      <c r="M78" s="1123"/>
      <c r="N78" s="1123"/>
      <c r="AN78" s="1116"/>
      <c r="AO78" s="1116"/>
      <c r="AP78" s="1116"/>
      <c r="AQ78" s="1116"/>
      <c r="AR78" s="1116"/>
      <c r="AS78" s="1116"/>
      <c r="AT78" s="1116"/>
      <c r="AU78" s="1116"/>
      <c r="AV78" s="1116"/>
      <c r="AW78" s="1116"/>
      <c r="AX78" s="1116"/>
      <c r="AY78" s="1116"/>
      <c r="AZ78" s="1116"/>
      <c r="BA78" s="1116"/>
      <c r="BB78" s="1119"/>
      <c r="BC78" s="1119"/>
      <c r="BD78" s="1119"/>
      <c r="BE78" s="1119"/>
      <c r="BF78" s="1119"/>
      <c r="BG78" s="1119"/>
      <c r="BH78" s="1119"/>
      <c r="BI78" s="1119"/>
      <c r="BJ78" s="1119"/>
      <c r="BK78" s="1119"/>
      <c r="BL78" s="1119"/>
      <c r="BM78" s="1119"/>
      <c r="BN78" s="1119"/>
      <c r="BO78" s="1119"/>
      <c r="BP78" s="1117"/>
      <c r="BQ78" s="1117"/>
      <c r="BR78" s="1117"/>
      <c r="BS78" s="1117"/>
      <c r="BT78" s="1117"/>
      <c r="BU78" s="1117"/>
      <c r="BV78" s="1117"/>
      <c r="BW78" s="1117"/>
      <c r="BX78" s="1117"/>
      <c r="BY78" s="1117"/>
      <c r="BZ78" s="1117"/>
      <c r="CA78" s="1117"/>
      <c r="CB78" s="1117"/>
      <c r="CC78" s="1117"/>
      <c r="CD78" s="1117"/>
      <c r="CE78" s="1117"/>
      <c r="CF78" s="1117"/>
      <c r="CG78" s="1117"/>
      <c r="CH78" s="1117"/>
      <c r="CI78" s="1117"/>
      <c r="CJ78" s="1117"/>
      <c r="CK78" s="1117"/>
      <c r="CL78" s="1117"/>
      <c r="CM78" s="1117"/>
      <c r="CN78" s="1117"/>
      <c r="CO78" s="1117"/>
      <c r="CP78" s="1117"/>
      <c r="CQ78" s="1117"/>
      <c r="CR78" s="1117"/>
      <c r="CS78" s="1117"/>
      <c r="CT78" s="1117"/>
      <c r="CU78" s="1117"/>
      <c r="CV78" s="1117"/>
      <c r="CW78" s="1117"/>
      <c r="CX78" s="1117"/>
      <c r="CY78" s="1117"/>
      <c r="CZ78" s="1117"/>
      <c r="DA78" s="1117"/>
      <c r="DB78" s="1117"/>
      <c r="DC78" s="1117"/>
    </row>
    <row r="79" spans="2:107" x14ac:dyDescent="0.15">
      <c r="B79" s="308"/>
      <c r="G79" s="1112"/>
      <c r="H79" s="1112"/>
      <c r="I79" s="1121"/>
      <c r="J79" s="1121"/>
      <c r="K79" s="1124"/>
      <c r="L79" s="1124"/>
      <c r="M79" s="1124"/>
      <c r="N79" s="1124"/>
      <c r="AN79" s="1116"/>
      <c r="AO79" s="1116"/>
      <c r="AP79" s="1116"/>
      <c r="AQ79" s="1116"/>
      <c r="AR79" s="1116"/>
      <c r="AS79" s="1116"/>
      <c r="AT79" s="1116"/>
      <c r="AU79" s="1116"/>
      <c r="AV79" s="1116"/>
      <c r="AW79" s="1116"/>
      <c r="AX79" s="1116"/>
      <c r="AY79" s="1116"/>
      <c r="AZ79" s="1116"/>
      <c r="BA79" s="1116"/>
      <c r="BB79" s="1119" t="s">
        <v>563</v>
      </c>
      <c r="BC79" s="1119"/>
      <c r="BD79" s="1119"/>
      <c r="BE79" s="1119"/>
      <c r="BF79" s="1119"/>
      <c r="BG79" s="1119"/>
      <c r="BH79" s="1119"/>
      <c r="BI79" s="1119"/>
      <c r="BJ79" s="1119"/>
      <c r="BK79" s="1119"/>
      <c r="BL79" s="1119"/>
      <c r="BM79" s="1119"/>
      <c r="BN79" s="1119"/>
      <c r="BO79" s="1119"/>
      <c r="BP79" s="1117">
        <v>8.9</v>
      </c>
      <c r="BQ79" s="1117"/>
      <c r="BR79" s="1117"/>
      <c r="BS79" s="1117"/>
      <c r="BT79" s="1117"/>
      <c r="BU79" s="1117"/>
      <c r="BV79" s="1117"/>
      <c r="BW79" s="1117"/>
      <c r="BX79" s="1117">
        <v>8.8000000000000007</v>
      </c>
      <c r="BY79" s="1117"/>
      <c r="BZ79" s="1117"/>
      <c r="CA79" s="1117"/>
      <c r="CB79" s="1117"/>
      <c r="CC79" s="1117"/>
      <c r="CD79" s="1117"/>
      <c r="CE79" s="1117"/>
      <c r="CF79" s="1117">
        <v>8.9</v>
      </c>
      <c r="CG79" s="1117"/>
      <c r="CH79" s="1117"/>
      <c r="CI79" s="1117"/>
      <c r="CJ79" s="1117"/>
      <c r="CK79" s="1117"/>
      <c r="CL79" s="1117"/>
      <c r="CM79" s="1117"/>
      <c r="CN79" s="1117">
        <v>9.5</v>
      </c>
      <c r="CO79" s="1117"/>
      <c r="CP79" s="1117"/>
      <c r="CQ79" s="1117"/>
      <c r="CR79" s="1117"/>
      <c r="CS79" s="1117"/>
      <c r="CT79" s="1117"/>
      <c r="CU79" s="1117"/>
      <c r="CV79" s="1117">
        <v>9.5</v>
      </c>
      <c r="CW79" s="1117"/>
      <c r="CX79" s="1117"/>
      <c r="CY79" s="1117"/>
      <c r="CZ79" s="1117"/>
      <c r="DA79" s="1117"/>
      <c r="DB79" s="1117"/>
      <c r="DC79" s="1117"/>
    </row>
    <row r="80" spans="2:107" x14ac:dyDescent="0.15">
      <c r="B80" s="308"/>
      <c r="G80" s="1112"/>
      <c r="H80" s="1112"/>
      <c r="I80" s="1121"/>
      <c r="J80" s="1121"/>
      <c r="K80" s="1124"/>
      <c r="L80" s="1124"/>
      <c r="M80" s="1124"/>
      <c r="N80" s="1124"/>
      <c r="AN80" s="1116"/>
      <c r="AO80" s="1116"/>
      <c r="AP80" s="1116"/>
      <c r="AQ80" s="1116"/>
      <c r="AR80" s="1116"/>
      <c r="AS80" s="1116"/>
      <c r="AT80" s="1116"/>
      <c r="AU80" s="1116"/>
      <c r="AV80" s="1116"/>
      <c r="AW80" s="1116"/>
      <c r="AX80" s="1116"/>
      <c r="AY80" s="1116"/>
      <c r="AZ80" s="1116"/>
      <c r="BA80" s="1116"/>
      <c r="BB80" s="1119"/>
      <c r="BC80" s="1119"/>
      <c r="BD80" s="1119"/>
      <c r="BE80" s="1119"/>
      <c r="BF80" s="1119"/>
      <c r="BG80" s="1119"/>
      <c r="BH80" s="1119"/>
      <c r="BI80" s="1119"/>
      <c r="BJ80" s="1119"/>
      <c r="BK80" s="1119"/>
      <c r="BL80" s="1119"/>
      <c r="BM80" s="1119"/>
      <c r="BN80" s="1119"/>
      <c r="BO80" s="1119"/>
      <c r="BP80" s="1117"/>
      <c r="BQ80" s="1117"/>
      <c r="BR80" s="1117"/>
      <c r="BS80" s="1117"/>
      <c r="BT80" s="1117"/>
      <c r="BU80" s="1117"/>
      <c r="BV80" s="1117"/>
      <c r="BW80" s="1117"/>
      <c r="BX80" s="1117"/>
      <c r="BY80" s="1117"/>
      <c r="BZ80" s="1117"/>
      <c r="CA80" s="1117"/>
      <c r="CB80" s="1117"/>
      <c r="CC80" s="1117"/>
      <c r="CD80" s="1117"/>
      <c r="CE80" s="1117"/>
      <c r="CF80" s="1117"/>
      <c r="CG80" s="1117"/>
      <c r="CH80" s="1117"/>
      <c r="CI80" s="1117"/>
      <c r="CJ80" s="1117"/>
      <c r="CK80" s="1117"/>
      <c r="CL80" s="1117"/>
      <c r="CM80" s="1117"/>
      <c r="CN80" s="1117"/>
      <c r="CO80" s="1117"/>
      <c r="CP80" s="1117"/>
      <c r="CQ80" s="1117"/>
      <c r="CR80" s="1117"/>
      <c r="CS80" s="1117"/>
      <c r="CT80" s="1117"/>
      <c r="CU80" s="1117"/>
      <c r="CV80" s="1117"/>
      <c r="CW80" s="1117"/>
      <c r="CX80" s="1117"/>
      <c r="CY80" s="1117"/>
      <c r="CZ80" s="1117"/>
      <c r="DA80" s="1117"/>
      <c r="DB80" s="1117"/>
      <c r="DC80" s="1117"/>
    </row>
    <row r="81" spans="2:109" x14ac:dyDescent="0.15">
      <c r="B81" s="308"/>
    </row>
    <row r="82" spans="2:109" ht="17.25" x14ac:dyDescent="0.15">
      <c r="B82" s="308"/>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x14ac:dyDescent="0.15">
      <c r="B83" s="310"/>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2"/>
    </row>
    <row r="84" spans="2:109" x14ac:dyDescent="0.15">
      <c r="DD84" s="301"/>
      <c r="DE84" s="301"/>
    </row>
    <row r="85" spans="2:109" x14ac:dyDescent="0.15">
      <c r="DD85" s="301"/>
      <c r="DE85" s="301"/>
    </row>
  </sheetData>
  <sheetProtection algorithmName="SHA-512" hashValue="UojYns5fD3Eq7ti8yUgYZi0BJSVSiEwD8VFxmQqhCxRDappFXKKjwHDVfN/bLYCscMLjm0l47m755lfhC8BFpw==" saltValue="FA1WoWvo33A88eZnXEEf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65EB-CE72-4D9E-BC99-8C4D687AF313}">
  <sheetPr>
    <pageSetUpPr fitToPage="1"/>
  </sheetPr>
  <dimension ref="A1:DR125"/>
  <sheetViews>
    <sheetView showGridLines="0" topLeftCell="A81" zoomScale="60" zoomScaleNormal="60" zoomScaleSheetLayoutView="70" workbookViewId="0">
      <selection activeCell="AN70" sqref="AN70"/>
    </sheetView>
  </sheetViews>
  <sheetFormatPr defaultColWidth="0" defaultRowHeight="13.5" customHeight="1" zeroHeight="1" x14ac:dyDescent="0.15"/>
  <cols>
    <col min="1" max="34" width="2.5" style="336" customWidth="1"/>
    <col min="35" max="122" width="2.5" style="303" customWidth="1"/>
    <col min="123" max="16384" width="2.5" style="303" hidden="1"/>
  </cols>
  <sheetData>
    <row r="1" spans="1:34" ht="13.5" customHeight="1" x14ac:dyDescent="0.15">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1:34" x14ac:dyDescent="0.15">
      <c r="S2" s="303"/>
      <c r="AH2" s="303"/>
    </row>
    <row r="3" spans="1:34" x14ac:dyDescent="0.15">
      <c r="C3" s="303"/>
      <c r="D3" s="303"/>
      <c r="E3" s="303"/>
      <c r="F3" s="303"/>
      <c r="G3" s="303"/>
      <c r="H3" s="303"/>
      <c r="I3" s="303"/>
      <c r="J3" s="303"/>
      <c r="K3" s="303"/>
      <c r="L3" s="303"/>
      <c r="M3" s="303"/>
      <c r="N3" s="303"/>
      <c r="O3" s="303"/>
      <c r="P3" s="303"/>
      <c r="Q3" s="303"/>
      <c r="R3" s="303"/>
      <c r="S3" s="303"/>
      <c r="U3" s="303"/>
      <c r="V3" s="303"/>
      <c r="W3" s="303"/>
      <c r="X3" s="303"/>
      <c r="Y3" s="303"/>
      <c r="Z3" s="303"/>
      <c r="AA3" s="303"/>
      <c r="AB3" s="303"/>
      <c r="AC3" s="303"/>
      <c r="AD3" s="303"/>
      <c r="AE3" s="303"/>
      <c r="AF3" s="303"/>
      <c r="AG3" s="303"/>
      <c r="AH3" s="303"/>
    </row>
    <row r="4" spans="1:34" x14ac:dyDescent="0.15"/>
    <row r="5" spans="1:34" x14ac:dyDescent="0.15"/>
    <row r="6" spans="1:34" x14ac:dyDescent="0.15"/>
    <row r="7" spans="1:34" x14ac:dyDescent="0.15"/>
    <row r="8" spans="1:34" x14ac:dyDescent="0.15"/>
    <row r="9" spans="1:34" x14ac:dyDescent="0.15">
      <c r="AH9" s="30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03"/>
    </row>
    <row r="18" spans="12:34" x14ac:dyDescent="0.15"/>
    <row r="19" spans="12:34" x14ac:dyDescent="0.15"/>
    <row r="20" spans="12:34" x14ac:dyDescent="0.15">
      <c r="AH20" s="303"/>
    </row>
    <row r="21" spans="12:34" x14ac:dyDescent="0.15">
      <c r="AH21" s="303"/>
    </row>
    <row r="22" spans="12:34" x14ac:dyDescent="0.15"/>
    <row r="23" spans="12:34" x14ac:dyDescent="0.15"/>
    <row r="24" spans="12:34" x14ac:dyDescent="0.15">
      <c r="Q24" s="303"/>
    </row>
    <row r="25" spans="12:34" x14ac:dyDescent="0.15"/>
    <row r="26" spans="12:34" x14ac:dyDescent="0.15"/>
    <row r="27" spans="12:34" x14ac:dyDescent="0.15"/>
    <row r="28" spans="12:34" x14ac:dyDescent="0.15">
      <c r="O28" s="303"/>
      <c r="T28" s="303"/>
      <c r="AH28" s="303"/>
    </row>
    <row r="29" spans="12:34" x14ac:dyDescent="0.15"/>
    <row r="30" spans="12:34" x14ac:dyDescent="0.15"/>
    <row r="31" spans="12:34" x14ac:dyDescent="0.15">
      <c r="Q31" s="303"/>
    </row>
    <row r="32" spans="12:34" x14ac:dyDescent="0.15">
      <c r="L32" s="303"/>
    </row>
    <row r="33" spans="2:34" x14ac:dyDescent="0.15">
      <c r="C33" s="303"/>
      <c r="E33" s="303"/>
      <c r="G33" s="303"/>
      <c r="I33" s="303"/>
      <c r="X33" s="303"/>
    </row>
    <row r="34" spans="2:34" x14ac:dyDescent="0.15">
      <c r="B34" s="303"/>
      <c r="P34" s="303"/>
      <c r="R34" s="303"/>
      <c r="T34" s="303"/>
    </row>
    <row r="35" spans="2:34" x14ac:dyDescent="0.15">
      <c r="D35" s="303"/>
      <c r="W35" s="303"/>
      <c r="AC35" s="303"/>
      <c r="AD35" s="303"/>
      <c r="AE35" s="303"/>
      <c r="AF35" s="303"/>
      <c r="AG35" s="303"/>
      <c r="AH35" s="303"/>
    </row>
    <row r="36" spans="2:34" x14ac:dyDescent="0.15">
      <c r="H36" s="303"/>
      <c r="J36" s="303"/>
      <c r="K36" s="303"/>
      <c r="M36" s="303"/>
      <c r="Y36" s="303"/>
      <c r="Z36" s="303"/>
      <c r="AA36" s="303"/>
      <c r="AB36" s="303"/>
      <c r="AC36" s="303"/>
      <c r="AD36" s="303"/>
      <c r="AE36" s="303"/>
      <c r="AF36" s="303"/>
      <c r="AG36" s="303"/>
      <c r="AH36" s="303"/>
    </row>
    <row r="37" spans="2:34" x14ac:dyDescent="0.15">
      <c r="AH37" s="303"/>
    </row>
    <row r="38" spans="2:34" x14ac:dyDescent="0.15">
      <c r="AG38" s="303"/>
      <c r="AH38" s="303"/>
    </row>
    <row r="39" spans="2:34" x14ac:dyDescent="0.15"/>
    <row r="40" spans="2:34" x14ac:dyDescent="0.15">
      <c r="X40" s="303"/>
    </row>
    <row r="41" spans="2:34" x14ac:dyDescent="0.15">
      <c r="R41" s="303"/>
    </row>
    <row r="42" spans="2:34" x14ac:dyDescent="0.15">
      <c r="W42" s="303"/>
    </row>
    <row r="43" spans="2:34" x14ac:dyDescent="0.15">
      <c r="Y43" s="303"/>
      <c r="Z43" s="303"/>
      <c r="AA43" s="303"/>
      <c r="AB43" s="303"/>
      <c r="AC43" s="303"/>
      <c r="AD43" s="303"/>
      <c r="AE43" s="303"/>
      <c r="AF43" s="303"/>
      <c r="AG43" s="303"/>
      <c r="AH43" s="303"/>
    </row>
    <row r="44" spans="2:34" x14ac:dyDescent="0.15">
      <c r="AH44" s="303"/>
    </row>
    <row r="45" spans="2:34" x14ac:dyDescent="0.15">
      <c r="X45" s="303"/>
    </row>
    <row r="46" spans="2:34" x14ac:dyDescent="0.15"/>
    <row r="47" spans="2:34" x14ac:dyDescent="0.15"/>
    <row r="48" spans="2:34" x14ac:dyDescent="0.15">
      <c r="W48" s="303"/>
      <c r="Y48" s="303"/>
      <c r="Z48" s="303"/>
      <c r="AA48" s="303"/>
      <c r="AB48" s="303"/>
      <c r="AC48" s="303"/>
      <c r="AD48" s="303"/>
      <c r="AE48" s="303"/>
      <c r="AF48" s="303"/>
      <c r="AG48" s="303"/>
      <c r="AH48" s="303"/>
    </row>
    <row r="49" spans="28:34" x14ac:dyDescent="0.15"/>
    <row r="50" spans="28:34" x14ac:dyDescent="0.15">
      <c r="AE50" s="303"/>
      <c r="AF50" s="303"/>
      <c r="AG50" s="303"/>
      <c r="AH50" s="303"/>
    </row>
    <row r="51" spans="28:34" x14ac:dyDescent="0.15">
      <c r="AC51" s="303"/>
      <c r="AD51" s="303"/>
      <c r="AE51" s="303"/>
      <c r="AF51" s="303"/>
      <c r="AG51" s="303"/>
      <c r="AH51" s="303"/>
    </row>
    <row r="52" spans="28:34" x14ac:dyDescent="0.15"/>
    <row r="53" spans="28:34" x14ac:dyDescent="0.15">
      <c r="AF53" s="303"/>
      <c r="AG53" s="303"/>
      <c r="AH53" s="303"/>
    </row>
    <row r="54" spans="28:34" x14ac:dyDescent="0.15">
      <c r="AH54" s="303"/>
    </row>
    <row r="55" spans="28:34" x14ac:dyDescent="0.15"/>
    <row r="56" spans="28:34" x14ac:dyDescent="0.15">
      <c r="AB56" s="303"/>
      <c r="AC56" s="303"/>
      <c r="AD56" s="303"/>
      <c r="AE56" s="303"/>
      <c r="AF56" s="303"/>
      <c r="AG56" s="303"/>
      <c r="AH56" s="303"/>
    </row>
    <row r="57" spans="28:34" x14ac:dyDescent="0.15">
      <c r="AH57" s="303"/>
    </row>
    <row r="58" spans="28:34" x14ac:dyDescent="0.15">
      <c r="AH58" s="303"/>
    </row>
    <row r="59" spans="28:34" x14ac:dyDescent="0.15"/>
    <row r="60" spans="28:34" x14ac:dyDescent="0.15"/>
    <row r="61" spans="28:34" x14ac:dyDescent="0.15"/>
    <row r="62" spans="28:34" x14ac:dyDescent="0.15"/>
    <row r="63" spans="28:34" x14ac:dyDescent="0.15">
      <c r="AH63" s="303"/>
    </row>
    <row r="64" spans="28:34" x14ac:dyDescent="0.15">
      <c r="AG64" s="303"/>
      <c r="AH64" s="303"/>
    </row>
    <row r="65" spans="28:34" x14ac:dyDescent="0.15"/>
    <row r="66" spans="28:34" x14ac:dyDescent="0.15"/>
    <row r="67" spans="28:34" x14ac:dyDescent="0.15"/>
    <row r="68" spans="28:34" x14ac:dyDescent="0.15">
      <c r="AB68" s="303"/>
      <c r="AC68" s="303"/>
      <c r="AD68" s="303"/>
      <c r="AE68" s="303"/>
      <c r="AF68" s="303"/>
      <c r="AG68" s="303"/>
      <c r="AH68" s="303"/>
    </row>
    <row r="69" spans="28:34" x14ac:dyDescent="0.15">
      <c r="AF69" s="303"/>
      <c r="AG69" s="303"/>
      <c r="AH69" s="303"/>
    </row>
    <row r="70" spans="28:34" x14ac:dyDescent="0.15"/>
    <row r="71" spans="28:34" x14ac:dyDescent="0.15"/>
    <row r="72" spans="28:34" x14ac:dyDescent="0.15"/>
    <row r="73" spans="28:34" x14ac:dyDescent="0.15"/>
    <row r="74" spans="28:34" x14ac:dyDescent="0.15"/>
    <row r="75" spans="28:34" x14ac:dyDescent="0.15">
      <c r="AH75" s="303"/>
    </row>
    <row r="76" spans="28:34" x14ac:dyDescent="0.15">
      <c r="AF76" s="303"/>
      <c r="AG76" s="303"/>
      <c r="AH76" s="303"/>
    </row>
    <row r="77" spans="28:34" x14ac:dyDescent="0.15">
      <c r="AG77" s="303"/>
      <c r="AH77" s="303"/>
    </row>
    <row r="78" spans="28:34" x14ac:dyDescent="0.15"/>
    <row r="79" spans="28:34" x14ac:dyDescent="0.15"/>
    <row r="80" spans="28:34" x14ac:dyDescent="0.15"/>
    <row r="81" spans="25:34" x14ac:dyDescent="0.15"/>
    <row r="82" spans="25:34" x14ac:dyDescent="0.15">
      <c r="Y82" s="303"/>
    </row>
    <row r="83" spans="25:34" x14ac:dyDescent="0.15">
      <c r="Y83" s="303"/>
      <c r="Z83" s="303"/>
      <c r="AA83" s="303"/>
      <c r="AB83" s="303"/>
      <c r="AC83" s="303"/>
      <c r="AD83" s="303"/>
      <c r="AE83" s="303"/>
      <c r="AF83" s="303"/>
      <c r="AG83" s="303"/>
      <c r="AH83" s="303"/>
    </row>
    <row r="84" spans="25:34" x14ac:dyDescent="0.15"/>
    <row r="85" spans="25:34" x14ac:dyDescent="0.15"/>
    <row r="86" spans="25:34" x14ac:dyDescent="0.15"/>
    <row r="87" spans="25:34" x14ac:dyDescent="0.15"/>
    <row r="88" spans="25:34" x14ac:dyDescent="0.15">
      <c r="AH88" s="30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3"/>
      <c r="AG94" s="303"/>
      <c r="AH94" s="303"/>
    </row>
    <row r="95" spans="25:34" ht="13.5" customHeight="1" x14ac:dyDescent="0.15">
      <c r="AH95" s="30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3"/>
    </row>
    <row r="102" spans="33:34" ht="13.5" customHeight="1" x14ac:dyDescent="0.15"/>
    <row r="103" spans="33:34" ht="13.5" customHeight="1" x14ac:dyDescent="0.15"/>
    <row r="104" spans="33:34" ht="13.5" customHeight="1" x14ac:dyDescent="0.15">
      <c r="AG104" s="303"/>
      <c r="AH104" s="30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3"/>
    </row>
    <row r="117" spans="34:122" ht="13.5" customHeight="1" x14ac:dyDescent="0.15"/>
    <row r="118" spans="34:122" ht="13.5" customHeight="1" x14ac:dyDescent="0.15"/>
    <row r="119" spans="34:122" ht="13.5" customHeight="1" x14ac:dyDescent="0.15"/>
    <row r="120" spans="34:122" ht="13.5" customHeight="1" x14ac:dyDescent="0.15">
      <c r="AH120" s="303"/>
    </row>
    <row r="121" spans="34:122" ht="13.5" customHeight="1" x14ac:dyDescent="0.15">
      <c r="AH121" s="303"/>
    </row>
    <row r="122" spans="34:122" ht="13.5" customHeight="1" x14ac:dyDescent="0.15"/>
    <row r="123" spans="34:122" ht="13.5" customHeight="1" x14ac:dyDescent="0.15"/>
    <row r="124" spans="34:122" ht="13.5" customHeight="1" x14ac:dyDescent="0.15"/>
    <row r="125" spans="34:122" ht="13.5" customHeight="1" x14ac:dyDescent="0.15">
      <c r="DR125" s="303" t="s">
        <v>564</v>
      </c>
    </row>
  </sheetData>
  <sheetProtection algorithmName="SHA-512" hashValue="qRlgDz6Ku/Qycvpt6I3bDrdSq0vwkxwDRzkiPFsiKFz4uE/HBQYMlMzMkR2GqxtVU3aGHH2n48DEBSYZkrmoMQ==" saltValue="VR4UP/RD3jgiSYep3O7BeA=="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66AF-1149-482A-8B96-336165389FC1}">
  <sheetPr>
    <pageSetUpPr fitToPage="1"/>
  </sheetPr>
  <dimension ref="A1:DR125"/>
  <sheetViews>
    <sheetView showGridLines="0" topLeftCell="AC16" zoomScale="70" zoomScaleNormal="70" zoomScaleSheetLayoutView="55" workbookViewId="0">
      <selection activeCell="AN70" sqref="AN70"/>
    </sheetView>
  </sheetViews>
  <sheetFormatPr defaultColWidth="0" defaultRowHeight="13.5" customHeight="1" zeroHeight="1" x14ac:dyDescent="0.15"/>
  <cols>
    <col min="1" max="34" width="2.5" style="336" customWidth="1"/>
    <col min="35" max="122" width="2.5" style="303" customWidth="1"/>
    <col min="123" max="16384" width="2.5" style="303" hidden="1"/>
  </cols>
  <sheetData>
    <row r="1" spans="2:34" ht="13.5" customHeight="1" x14ac:dyDescent="0.15">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2:34" x14ac:dyDescent="0.15">
      <c r="S2" s="303"/>
      <c r="AH2" s="303"/>
    </row>
    <row r="3" spans="2:34" x14ac:dyDescent="0.15">
      <c r="C3" s="303"/>
      <c r="D3" s="303"/>
      <c r="E3" s="303"/>
      <c r="F3" s="303"/>
      <c r="G3" s="303"/>
      <c r="H3" s="303"/>
      <c r="I3" s="303"/>
      <c r="J3" s="303"/>
      <c r="K3" s="303"/>
      <c r="L3" s="303"/>
      <c r="M3" s="303"/>
      <c r="N3" s="303"/>
      <c r="O3" s="303"/>
      <c r="P3" s="303"/>
      <c r="Q3" s="303"/>
      <c r="R3" s="303"/>
      <c r="S3" s="303"/>
      <c r="U3" s="303"/>
      <c r="V3" s="303"/>
      <c r="W3" s="303"/>
      <c r="X3" s="303"/>
      <c r="Y3" s="303"/>
      <c r="Z3" s="303"/>
      <c r="AA3" s="303"/>
      <c r="AB3" s="303"/>
      <c r="AC3" s="303"/>
      <c r="AD3" s="303"/>
      <c r="AE3" s="303"/>
      <c r="AF3" s="303"/>
      <c r="AG3" s="303"/>
      <c r="AH3" s="303"/>
    </row>
    <row r="4" spans="2:34" x14ac:dyDescent="0.15"/>
    <row r="5" spans="2:34" x14ac:dyDescent="0.15"/>
    <row r="6" spans="2:34" x14ac:dyDescent="0.15"/>
    <row r="7" spans="2:34" x14ac:dyDescent="0.15"/>
    <row r="8" spans="2:34" x14ac:dyDescent="0.15"/>
    <row r="9" spans="2:34" x14ac:dyDescent="0.15">
      <c r="AH9" s="30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3"/>
    </row>
    <row r="18" spans="12:34" x14ac:dyDescent="0.15"/>
    <row r="19" spans="12:34" x14ac:dyDescent="0.15"/>
    <row r="20" spans="12:34" x14ac:dyDescent="0.15">
      <c r="AH20" s="303"/>
    </row>
    <row r="21" spans="12:34" x14ac:dyDescent="0.15">
      <c r="AH21" s="303"/>
    </row>
    <row r="22" spans="12:34" x14ac:dyDescent="0.15"/>
    <row r="23" spans="12:34" x14ac:dyDescent="0.15"/>
    <row r="24" spans="12:34" x14ac:dyDescent="0.15">
      <c r="Q24" s="303"/>
    </row>
    <row r="25" spans="12:34" x14ac:dyDescent="0.15"/>
    <row r="26" spans="12:34" x14ac:dyDescent="0.15"/>
    <row r="27" spans="12:34" x14ac:dyDescent="0.15"/>
    <row r="28" spans="12:34" x14ac:dyDescent="0.15">
      <c r="O28" s="303"/>
      <c r="T28" s="303"/>
      <c r="AH28" s="303"/>
    </row>
    <row r="29" spans="12:34" x14ac:dyDescent="0.15"/>
    <row r="30" spans="12:34" x14ac:dyDescent="0.15"/>
    <row r="31" spans="12:34" x14ac:dyDescent="0.15">
      <c r="Q31" s="303"/>
    </row>
    <row r="32" spans="12:34" x14ac:dyDescent="0.15">
      <c r="L32" s="303"/>
    </row>
    <row r="33" spans="2:34" x14ac:dyDescent="0.15">
      <c r="C33" s="303"/>
      <c r="E33" s="303"/>
      <c r="G33" s="303"/>
      <c r="I33" s="303"/>
      <c r="X33" s="303"/>
    </row>
    <row r="34" spans="2:34" x14ac:dyDescent="0.15">
      <c r="B34" s="303"/>
      <c r="P34" s="303"/>
      <c r="R34" s="303"/>
      <c r="T34" s="303"/>
    </row>
    <row r="35" spans="2:34" x14ac:dyDescent="0.15">
      <c r="D35" s="303"/>
      <c r="W35" s="303"/>
      <c r="AC35" s="303"/>
      <c r="AD35" s="303"/>
      <c r="AE35" s="303"/>
      <c r="AF35" s="303"/>
      <c r="AG35" s="303"/>
      <c r="AH35" s="303"/>
    </row>
    <row r="36" spans="2:34" x14ac:dyDescent="0.15">
      <c r="H36" s="303"/>
      <c r="J36" s="303"/>
      <c r="K36" s="303"/>
      <c r="M36" s="303"/>
      <c r="Y36" s="303"/>
      <c r="Z36" s="303"/>
      <c r="AA36" s="303"/>
      <c r="AB36" s="303"/>
      <c r="AC36" s="303"/>
      <c r="AD36" s="303"/>
      <c r="AE36" s="303"/>
      <c r="AF36" s="303"/>
      <c r="AG36" s="303"/>
      <c r="AH36" s="303"/>
    </row>
    <row r="37" spans="2:34" x14ac:dyDescent="0.15">
      <c r="AH37" s="303"/>
    </row>
    <row r="38" spans="2:34" x14ac:dyDescent="0.15">
      <c r="AG38" s="303"/>
      <c r="AH38" s="303"/>
    </row>
    <row r="39" spans="2:34" x14ac:dyDescent="0.15"/>
    <row r="40" spans="2:34" x14ac:dyDescent="0.15">
      <c r="X40" s="303"/>
    </row>
    <row r="41" spans="2:34" x14ac:dyDescent="0.15">
      <c r="R41" s="303"/>
    </row>
    <row r="42" spans="2:34" x14ac:dyDescent="0.15">
      <c r="W42" s="303"/>
    </row>
    <row r="43" spans="2:34" x14ac:dyDescent="0.15">
      <c r="Y43" s="303"/>
      <c r="Z43" s="303"/>
      <c r="AA43" s="303"/>
      <c r="AB43" s="303"/>
      <c r="AC43" s="303"/>
      <c r="AD43" s="303"/>
      <c r="AE43" s="303"/>
      <c r="AF43" s="303"/>
      <c r="AG43" s="303"/>
      <c r="AH43" s="303"/>
    </row>
    <row r="44" spans="2:34" x14ac:dyDescent="0.15">
      <c r="AH44" s="303"/>
    </row>
    <row r="45" spans="2:34" x14ac:dyDescent="0.15">
      <c r="X45" s="303"/>
    </row>
    <row r="46" spans="2:34" x14ac:dyDescent="0.15"/>
    <row r="47" spans="2:34" x14ac:dyDescent="0.15"/>
    <row r="48" spans="2:34" x14ac:dyDescent="0.15">
      <c r="W48" s="303"/>
      <c r="Y48" s="303"/>
      <c r="Z48" s="303"/>
      <c r="AA48" s="303"/>
      <c r="AB48" s="303"/>
      <c r="AC48" s="303"/>
      <c r="AD48" s="303"/>
      <c r="AE48" s="303"/>
      <c r="AF48" s="303"/>
      <c r="AG48" s="303"/>
      <c r="AH48" s="303"/>
    </row>
    <row r="49" spans="28:34" x14ac:dyDescent="0.15"/>
    <row r="50" spans="28:34" x14ac:dyDescent="0.15">
      <c r="AE50" s="303"/>
      <c r="AF50" s="303"/>
      <c r="AG50" s="303"/>
      <c r="AH50" s="303"/>
    </row>
    <row r="51" spans="28:34" x14ac:dyDescent="0.15">
      <c r="AC51" s="303"/>
      <c r="AD51" s="303"/>
      <c r="AE51" s="303"/>
      <c r="AF51" s="303"/>
      <c r="AG51" s="303"/>
      <c r="AH51" s="303"/>
    </row>
    <row r="52" spans="28:34" x14ac:dyDescent="0.15"/>
    <row r="53" spans="28:34" x14ac:dyDescent="0.15">
      <c r="AF53" s="303"/>
      <c r="AG53" s="303"/>
      <c r="AH53" s="303"/>
    </row>
    <row r="54" spans="28:34" x14ac:dyDescent="0.15">
      <c r="AH54" s="303"/>
    </row>
    <row r="55" spans="28:34" x14ac:dyDescent="0.15"/>
    <row r="56" spans="28:34" x14ac:dyDescent="0.15">
      <c r="AB56" s="303"/>
      <c r="AC56" s="303"/>
      <c r="AD56" s="303"/>
      <c r="AE56" s="303"/>
      <c r="AF56" s="303"/>
      <c r="AG56" s="303"/>
      <c r="AH56" s="303"/>
    </row>
    <row r="57" spans="28:34" x14ac:dyDescent="0.15">
      <c r="AH57" s="303"/>
    </row>
    <row r="58" spans="28:34" x14ac:dyDescent="0.15">
      <c r="AH58" s="303"/>
    </row>
    <row r="59" spans="28:34" x14ac:dyDescent="0.15">
      <c r="AG59" s="303"/>
      <c r="AH59" s="303"/>
    </row>
    <row r="60" spans="28:34" x14ac:dyDescent="0.15"/>
    <row r="61" spans="28:34" x14ac:dyDescent="0.15"/>
    <row r="62" spans="28:34" x14ac:dyDescent="0.15"/>
    <row r="63" spans="28:34" x14ac:dyDescent="0.15">
      <c r="AH63" s="303"/>
    </row>
    <row r="64" spans="28:34" x14ac:dyDescent="0.15">
      <c r="AG64" s="303"/>
      <c r="AH64" s="303"/>
    </row>
    <row r="65" spans="28:34" x14ac:dyDescent="0.15"/>
    <row r="66" spans="28:34" x14ac:dyDescent="0.15"/>
    <row r="67" spans="28:34" x14ac:dyDescent="0.15"/>
    <row r="68" spans="28:34" x14ac:dyDescent="0.15">
      <c r="AB68" s="303"/>
      <c r="AC68" s="303"/>
      <c r="AD68" s="303"/>
      <c r="AE68" s="303"/>
      <c r="AF68" s="303"/>
      <c r="AG68" s="303"/>
      <c r="AH68" s="303"/>
    </row>
    <row r="69" spans="28:34" x14ac:dyDescent="0.15">
      <c r="AF69" s="303"/>
      <c r="AG69" s="303"/>
      <c r="AH69" s="303"/>
    </row>
    <row r="70" spans="28:34" x14ac:dyDescent="0.15"/>
    <row r="71" spans="28:34" x14ac:dyDescent="0.15"/>
    <row r="72" spans="28:34" x14ac:dyDescent="0.15"/>
    <row r="73" spans="28:34" x14ac:dyDescent="0.15"/>
    <row r="74" spans="28:34" x14ac:dyDescent="0.15"/>
    <row r="75" spans="28:34" x14ac:dyDescent="0.15">
      <c r="AH75" s="303"/>
    </row>
    <row r="76" spans="28:34" x14ac:dyDescent="0.15">
      <c r="AF76" s="303"/>
      <c r="AG76" s="303"/>
      <c r="AH76" s="303"/>
    </row>
    <row r="77" spans="28:34" x14ac:dyDescent="0.15">
      <c r="AG77" s="303"/>
      <c r="AH77" s="303"/>
    </row>
    <row r="78" spans="28:34" x14ac:dyDescent="0.15"/>
    <row r="79" spans="28:34" x14ac:dyDescent="0.15"/>
    <row r="80" spans="28:34" x14ac:dyDescent="0.15"/>
    <row r="81" spans="25:34" x14ac:dyDescent="0.15"/>
    <row r="82" spans="25:34" x14ac:dyDescent="0.15">
      <c r="Y82" s="303"/>
    </row>
    <row r="83" spans="25:34" x14ac:dyDescent="0.15">
      <c r="Y83" s="303"/>
      <c r="Z83" s="303"/>
      <c r="AA83" s="303"/>
      <c r="AB83" s="303"/>
      <c r="AC83" s="303"/>
      <c r="AD83" s="303"/>
      <c r="AE83" s="303"/>
      <c r="AF83" s="303"/>
      <c r="AG83" s="303"/>
      <c r="AH83" s="303"/>
    </row>
    <row r="84" spans="25:34" x14ac:dyDescent="0.15"/>
    <row r="85" spans="25:34" x14ac:dyDescent="0.15"/>
    <row r="86" spans="25:34" x14ac:dyDescent="0.15"/>
    <row r="87" spans="25:34" x14ac:dyDescent="0.15"/>
    <row r="88" spans="25:34" x14ac:dyDescent="0.15">
      <c r="AH88" s="30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3"/>
      <c r="AG94" s="303"/>
      <c r="AH94" s="303"/>
    </row>
    <row r="95" spans="25:34" ht="13.5" customHeight="1" x14ac:dyDescent="0.15">
      <c r="AH95" s="30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3"/>
    </row>
    <row r="102" spans="33:34" ht="13.5" customHeight="1" x14ac:dyDescent="0.15"/>
    <row r="103" spans="33:34" ht="13.5" customHeight="1" x14ac:dyDescent="0.15"/>
    <row r="104" spans="33:34" ht="13.5" customHeight="1" x14ac:dyDescent="0.15">
      <c r="AG104" s="303"/>
      <c r="AH104" s="30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3"/>
    </row>
    <row r="117" spans="34:122" ht="13.5" customHeight="1" x14ac:dyDescent="0.15"/>
    <row r="118" spans="34:122" ht="13.5" customHeight="1" x14ac:dyDescent="0.15"/>
    <row r="119" spans="34:122" ht="13.5" customHeight="1" x14ac:dyDescent="0.15"/>
    <row r="120" spans="34:122" ht="13.5" customHeight="1" x14ac:dyDescent="0.15">
      <c r="AH120" s="303"/>
    </row>
    <row r="121" spans="34:122" ht="13.5" customHeight="1" x14ac:dyDescent="0.15">
      <c r="AH121" s="303"/>
    </row>
    <row r="122" spans="34:122" ht="13.5" customHeight="1" x14ac:dyDescent="0.15"/>
    <row r="123" spans="34:122" ht="13.5" customHeight="1" x14ac:dyDescent="0.15"/>
    <row r="124" spans="34:122" ht="13.5" customHeight="1" x14ac:dyDescent="0.15"/>
    <row r="125" spans="34:122" ht="13.5" customHeight="1" x14ac:dyDescent="0.15">
      <c r="DR125" s="303" t="s">
        <v>564</v>
      </c>
    </row>
  </sheetData>
  <sheetProtection algorithmName="SHA-512" hashValue="qXlxTKi6iWu46sylo5Wkr8Mlejk74m5Wk4frdqgyp0FxsHBLQyvXJeGupD6NLCLaJX1a8IWHzUvZc+XzSyMZ8Q==" saltValue="Fjlv98eIuk9WJLTYehxu0w=="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76" customWidth="1"/>
    <col min="2" max="8" width="13.375" style="276" customWidth="1"/>
    <col min="9" max="16384" width="11.125" style="276"/>
  </cols>
  <sheetData>
    <row r="1" spans="1:8" x14ac:dyDescent="0.15">
      <c r="A1" s="96"/>
      <c r="B1" s="102"/>
      <c r="C1" s="106"/>
      <c r="D1" s="112"/>
      <c r="E1" s="122"/>
      <c r="F1" s="122"/>
      <c r="G1" s="122"/>
      <c r="H1" s="156"/>
    </row>
    <row r="2" spans="1:8" x14ac:dyDescent="0.15">
      <c r="A2" s="97"/>
      <c r="B2" s="103"/>
      <c r="C2" s="283"/>
      <c r="D2" s="113" t="s">
        <v>90</v>
      </c>
      <c r="E2" s="123"/>
      <c r="F2" s="291" t="s">
        <v>524</v>
      </c>
      <c r="G2" s="147"/>
      <c r="H2" s="157"/>
    </row>
    <row r="3" spans="1:8" x14ac:dyDescent="0.15">
      <c r="A3" s="113" t="s">
        <v>235</v>
      </c>
      <c r="B3" s="105"/>
      <c r="C3" s="284"/>
      <c r="D3" s="287">
        <v>87919</v>
      </c>
      <c r="E3" s="289"/>
      <c r="F3" s="292">
        <v>106005</v>
      </c>
      <c r="G3" s="294"/>
      <c r="H3" s="297"/>
    </row>
    <row r="4" spans="1:8" x14ac:dyDescent="0.15">
      <c r="A4" s="98"/>
      <c r="B4" s="104"/>
      <c r="C4" s="285"/>
      <c r="D4" s="288">
        <v>65997</v>
      </c>
      <c r="E4" s="290"/>
      <c r="F4" s="293">
        <v>58359</v>
      </c>
      <c r="G4" s="295"/>
      <c r="H4" s="298"/>
    </row>
    <row r="5" spans="1:8" x14ac:dyDescent="0.15">
      <c r="A5" s="113" t="s">
        <v>502</v>
      </c>
      <c r="B5" s="105"/>
      <c r="C5" s="284"/>
      <c r="D5" s="287">
        <v>81764</v>
      </c>
      <c r="E5" s="289"/>
      <c r="F5" s="292">
        <v>98507</v>
      </c>
      <c r="G5" s="294"/>
      <c r="H5" s="297"/>
    </row>
    <row r="6" spans="1:8" x14ac:dyDescent="0.15">
      <c r="A6" s="98"/>
      <c r="B6" s="104"/>
      <c r="C6" s="285"/>
      <c r="D6" s="288">
        <v>50110</v>
      </c>
      <c r="E6" s="290"/>
      <c r="F6" s="293">
        <v>47567</v>
      </c>
      <c r="G6" s="295"/>
      <c r="H6" s="298"/>
    </row>
    <row r="7" spans="1:8" x14ac:dyDescent="0.15">
      <c r="A7" s="113" t="s">
        <v>521</v>
      </c>
      <c r="B7" s="105"/>
      <c r="C7" s="284"/>
      <c r="D7" s="287">
        <v>96209</v>
      </c>
      <c r="E7" s="289"/>
      <c r="F7" s="292">
        <v>113347</v>
      </c>
      <c r="G7" s="294"/>
      <c r="H7" s="297"/>
    </row>
    <row r="8" spans="1:8" x14ac:dyDescent="0.15">
      <c r="A8" s="98"/>
      <c r="B8" s="104"/>
      <c r="C8" s="285"/>
      <c r="D8" s="288">
        <v>60089</v>
      </c>
      <c r="E8" s="290"/>
      <c r="F8" s="293">
        <v>58728</v>
      </c>
      <c r="G8" s="295"/>
      <c r="H8" s="298"/>
    </row>
    <row r="9" spans="1:8" x14ac:dyDescent="0.15">
      <c r="A9" s="113" t="s">
        <v>475</v>
      </c>
      <c r="B9" s="105"/>
      <c r="C9" s="284"/>
      <c r="D9" s="287">
        <v>88577</v>
      </c>
      <c r="E9" s="289"/>
      <c r="F9" s="292">
        <v>120302</v>
      </c>
      <c r="G9" s="294"/>
      <c r="H9" s="297"/>
    </row>
    <row r="10" spans="1:8" x14ac:dyDescent="0.15">
      <c r="A10" s="98"/>
      <c r="B10" s="104"/>
      <c r="C10" s="285"/>
      <c r="D10" s="288">
        <v>49306</v>
      </c>
      <c r="E10" s="290"/>
      <c r="F10" s="293">
        <v>59328</v>
      </c>
      <c r="G10" s="295"/>
      <c r="H10" s="298"/>
    </row>
    <row r="11" spans="1:8" x14ac:dyDescent="0.15">
      <c r="A11" s="113" t="s">
        <v>522</v>
      </c>
      <c r="B11" s="105"/>
      <c r="C11" s="284"/>
      <c r="D11" s="287">
        <v>72710</v>
      </c>
      <c r="E11" s="289"/>
      <c r="F11" s="292">
        <v>114841</v>
      </c>
      <c r="G11" s="294"/>
      <c r="H11" s="297"/>
    </row>
    <row r="12" spans="1:8" x14ac:dyDescent="0.15">
      <c r="A12" s="98"/>
      <c r="B12" s="104"/>
      <c r="C12" s="286"/>
      <c r="D12" s="288">
        <v>45713</v>
      </c>
      <c r="E12" s="290"/>
      <c r="F12" s="293">
        <v>51589</v>
      </c>
      <c r="G12" s="295"/>
      <c r="H12" s="298"/>
    </row>
    <row r="13" spans="1:8" x14ac:dyDescent="0.15">
      <c r="A13" s="113"/>
      <c r="B13" s="105"/>
      <c r="C13" s="284"/>
      <c r="D13" s="287">
        <v>85436</v>
      </c>
      <c r="E13" s="289"/>
      <c r="F13" s="292">
        <v>110600</v>
      </c>
      <c r="G13" s="296"/>
      <c r="H13" s="297"/>
    </row>
    <row r="14" spans="1:8" x14ac:dyDescent="0.15">
      <c r="A14" s="98"/>
      <c r="B14" s="104"/>
      <c r="C14" s="285"/>
      <c r="D14" s="288">
        <v>54243</v>
      </c>
      <c r="E14" s="290"/>
      <c r="F14" s="293">
        <v>55114</v>
      </c>
      <c r="G14" s="295"/>
      <c r="H14" s="298"/>
    </row>
    <row r="17" spans="1:11" x14ac:dyDescent="0.15">
      <c r="A17" s="276" t="s">
        <v>26</v>
      </c>
    </row>
    <row r="18" spans="1:11" x14ac:dyDescent="0.15">
      <c r="A18" s="277"/>
      <c r="B18" s="277" t="str">
        <f>実質収支比率等に係る経年分析!F$46</f>
        <v>H29</v>
      </c>
      <c r="C18" s="277" t="str">
        <f>実質収支比率等に係る経年分析!G$46</f>
        <v>H30</v>
      </c>
      <c r="D18" s="277" t="str">
        <f>実質収支比率等に係る経年分析!H$46</f>
        <v>R01</v>
      </c>
      <c r="E18" s="277" t="str">
        <f>実質収支比率等に係る経年分析!I$46</f>
        <v>R02</v>
      </c>
      <c r="F18" s="277" t="str">
        <f>実質収支比率等に係る経年分析!J$46</f>
        <v>R03</v>
      </c>
    </row>
    <row r="19" spans="1:11" x14ac:dyDescent="0.15">
      <c r="A19" s="277" t="s">
        <v>98</v>
      </c>
      <c r="B19" s="277">
        <f>ROUND(VALUE(SUBSTITUTE(実質収支比率等に係る経年分析!F$48,"▲","-")),2)</f>
        <v>5.97</v>
      </c>
      <c r="C19" s="277">
        <f>ROUND(VALUE(SUBSTITUTE(実質収支比率等に係る経年分析!G$48,"▲","-")),2)</f>
        <v>2.16</v>
      </c>
      <c r="D19" s="277">
        <f>ROUND(VALUE(SUBSTITUTE(実質収支比率等に係る経年分析!H$48,"▲","-")),2)</f>
        <v>4.4800000000000004</v>
      </c>
      <c r="E19" s="277">
        <f>ROUND(VALUE(SUBSTITUTE(実質収支比率等に係る経年分析!I$48,"▲","-")),2)</f>
        <v>2.2999999999999998</v>
      </c>
      <c r="F19" s="277">
        <f>ROUND(VALUE(SUBSTITUTE(実質収支比率等に係る経年分析!J$48,"▲","-")),2)</f>
        <v>8.83</v>
      </c>
    </row>
    <row r="20" spans="1:11" x14ac:dyDescent="0.15">
      <c r="A20" s="277" t="s">
        <v>37</v>
      </c>
      <c r="B20" s="277">
        <f>ROUND(VALUE(SUBSTITUTE(実質収支比率等に係る経年分析!F$47,"▲","-")),2)</f>
        <v>63.65</v>
      </c>
      <c r="C20" s="277">
        <f>ROUND(VALUE(SUBSTITUTE(実質収支比率等に係る経年分析!G$47,"▲","-")),2)</f>
        <v>64.7</v>
      </c>
      <c r="D20" s="277">
        <f>ROUND(VALUE(SUBSTITUTE(実質収支比率等に係る経年分析!H$47,"▲","-")),2)</f>
        <v>65.98</v>
      </c>
      <c r="E20" s="277">
        <f>ROUND(VALUE(SUBSTITUTE(実質収支比率等に係る経年分析!I$47,"▲","-")),2)</f>
        <v>68.38</v>
      </c>
      <c r="F20" s="277">
        <f>ROUND(VALUE(SUBSTITUTE(実質収支比率等に係る経年分析!J$47,"▲","-")),2)</f>
        <v>69.650000000000006</v>
      </c>
    </row>
    <row r="21" spans="1:11" x14ac:dyDescent="0.15">
      <c r="A21" s="277" t="s">
        <v>123</v>
      </c>
      <c r="B21" s="277">
        <f>IF(ISNUMBER(VALUE(SUBSTITUTE(実質収支比率等に係る経年分析!F$49,"▲","-"))),ROUND(VALUE(SUBSTITUTE(実質収支比率等に係る経年分析!F$49,"▲","-")),2),NA())</f>
        <v>5.27</v>
      </c>
      <c r="C21" s="277">
        <f>IF(ISNUMBER(VALUE(SUBSTITUTE(実質収支比率等に係る経年分析!G$49,"▲","-"))),ROUND(VALUE(SUBSTITUTE(実質収支比率等に係る経年分析!G$49,"▲","-")),2),NA())</f>
        <v>-5.0599999999999996</v>
      </c>
      <c r="D21" s="277">
        <f>IF(ISNUMBER(VALUE(SUBSTITUTE(実質収支比率等に係る経年分析!H$49,"▲","-"))),ROUND(VALUE(SUBSTITUTE(実質収支比率等に係る経年分析!H$49,"▲","-")),2),NA())</f>
        <v>3.55</v>
      </c>
      <c r="E21" s="277">
        <f>IF(ISNUMBER(VALUE(SUBSTITUTE(実質収支比率等に係る経年分析!I$49,"▲","-"))),ROUND(VALUE(SUBSTITUTE(実質収支比率等に係る経年分析!I$49,"▲","-")),2),NA())</f>
        <v>0.09</v>
      </c>
      <c r="F21" s="277">
        <f>IF(ISNUMBER(VALUE(SUBSTITUTE(実質収支比率等に係る経年分析!J$49,"▲","-"))),ROUND(VALUE(SUBSTITUTE(実質収支比率等に係る経年分析!J$49,"▲","-")),2),NA())</f>
        <v>9.5500000000000007</v>
      </c>
    </row>
    <row r="24" spans="1:11" x14ac:dyDescent="0.15">
      <c r="A24" s="276" t="s">
        <v>110</v>
      </c>
    </row>
    <row r="25" spans="1:11" x14ac:dyDescent="0.15">
      <c r="A25" s="278"/>
      <c r="B25" s="278" t="str">
        <f>連結実質赤字比率に係る赤字・黒字の構成分析!F$33</f>
        <v>H29</v>
      </c>
      <c r="C25" s="278"/>
      <c r="D25" s="278" t="str">
        <f>連結実質赤字比率に係る赤字・黒字の構成分析!G$33</f>
        <v>H30</v>
      </c>
      <c r="E25" s="278"/>
      <c r="F25" s="278" t="str">
        <f>連結実質赤字比率に係る赤字・黒字の構成分析!H$33</f>
        <v>R01</v>
      </c>
      <c r="G25" s="278"/>
      <c r="H25" s="278" t="str">
        <f>連結実質赤字比率に係る赤字・黒字の構成分析!I$33</f>
        <v>R02</v>
      </c>
      <c r="I25" s="278"/>
      <c r="J25" s="278" t="str">
        <f>連結実質赤字比率に係る赤字・黒字の構成分析!J$33</f>
        <v>R03</v>
      </c>
      <c r="K25" s="278"/>
    </row>
    <row r="26" spans="1:11" x14ac:dyDescent="0.15">
      <c r="A26" s="278"/>
      <c r="B26" s="278" t="s">
        <v>124</v>
      </c>
      <c r="C26" s="278" t="s">
        <v>74</v>
      </c>
      <c r="D26" s="278" t="s">
        <v>124</v>
      </c>
      <c r="E26" s="278" t="s">
        <v>74</v>
      </c>
      <c r="F26" s="278" t="s">
        <v>124</v>
      </c>
      <c r="G26" s="278" t="s">
        <v>74</v>
      </c>
      <c r="H26" s="278" t="s">
        <v>124</v>
      </c>
      <c r="I26" s="278" t="s">
        <v>74</v>
      </c>
      <c r="J26" s="278" t="s">
        <v>124</v>
      </c>
      <c r="K26" s="278" t="s">
        <v>74</v>
      </c>
    </row>
    <row r="27" spans="1:11" x14ac:dyDescent="0.15">
      <c r="A27" s="278" t="str">
        <f>IF(連結実質赤字比率に係る赤字・黒字の構成分析!C$43="",NA(),連結実質赤字比率に係る赤字・黒字の構成分析!C$43)</f>
        <v>その他会計（黒字）</v>
      </c>
      <c r="B27" s="278" t="e">
        <f>IF(ROUND(VALUE(SUBSTITUTE(連結実質赤字比率に係る赤字・黒字の構成分析!F$43,"▲","-")),2)&lt;0,ABS(ROUND(VALUE(SUBSTITUTE(連結実質赤字比率に係る赤字・黒字の構成分析!F$43,"▲","-")),2)),NA())</f>
        <v>#N/A</v>
      </c>
      <c r="C27" s="278">
        <f>IF(ROUND(VALUE(SUBSTITUTE(連結実質赤字比率に係る赤字・黒字の構成分析!F$43,"▲","-")),2)&gt;=0,ABS(ROUND(VALUE(SUBSTITUTE(連結実質赤字比率に係る赤字・黒字の構成分析!F$43,"▲","-")),2)),NA())</f>
        <v>0</v>
      </c>
      <c r="D27" s="278" t="e">
        <f>IF(ROUND(VALUE(SUBSTITUTE(連結実質赤字比率に係る赤字・黒字の構成分析!G$43,"▲","-")),2)&lt;0,ABS(ROUND(VALUE(SUBSTITUTE(連結実質赤字比率に係る赤字・黒字の構成分析!G$43,"▲","-")),2)),NA())</f>
        <v>#N/A</v>
      </c>
      <c r="E27" s="278">
        <f>IF(ROUND(VALUE(SUBSTITUTE(連結実質赤字比率に係る赤字・黒字の構成分析!G$43,"▲","-")),2)&gt;=0,ABS(ROUND(VALUE(SUBSTITUTE(連結実質赤字比率に係る赤字・黒字の構成分析!G$43,"▲","-")),2)),NA())</f>
        <v>0</v>
      </c>
      <c r="F27" s="278" t="e">
        <f>IF(ROUND(VALUE(SUBSTITUTE(連結実質赤字比率に係る赤字・黒字の構成分析!H$43,"▲","-")),2)&lt;0,ABS(ROUND(VALUE(SUBSTITUTE(連結実質赤字比率に係る赤字・黒字の構成分析!H$43,"▲","-")),2)),NA())</f>
        <v>#N/A</v>
      </c>
      <c r="G27" s="278">
        <f>IF(ROUND(VALUE(SUBSTITUTE(連結実質赤字比率に係る赤字・黒字の構成分析!H$43,"▲","-")),2)&gt;=0,ABS(ROUND(VALUE(SUBSTITUTE(連結実質赤字比率に係る赤字・黒字の構成分析!H$43,"▲","-")),2)),NA())</f>
        <v>0.27</v>
      </c>
      <c r="H27" s="278" t="e">
        <f>IF(ROUND(VALUE(SUBSTITUTE(連結実質赤字比率に係る赤字・黒字の構成分析!I$43,"▲","-")),2)&lt;0,ABS(ROUND(VALUE(SUBSTITUTE(連結実質赤字比率に係る赤字・黒字の構成分析!I$43,"▲","-")),2)),NA())</f>
        <v>#N/A</v>
      </c>
      <c r="I27" s="278">
        <f>IF(ROUND(VALUE(SUBSTITUTE(連結実質赤字比率に係る赤字・黒字の構成分析!I$43,"▲","-")),2)&gt;=0,ABS(ROUND(VALUE(SUBSTITUTE(連結実質赤字比率に係る赤字・黒字の構成分析!I$43,"▲","-")),2)),NA())</f>
        <v>0</v>
      </c>
      <c r="J27" s="278" t="e">
        <f>IF(ROUND(VALUE(SUBSTITUTE(連結実質赤字比率に係る赤字・黒字の構成分析!J$43,"▲","-")),2)&lt;0,ABS(ROUND(VALUE(SUBSTITUTE(連結実質赤字比率に係る赤字・黒字の構成分析!J$43,"▲","-")),2)),NA())</f>
        <v>#N/A</v>
      </c>
      <c r="K27" s="278">
        <f>IF(ROUND(VALUE(SUBSTITUTE(連結実質赤字比率に係る赤字・黒字の構成分析!J$43,"▲","-")),2)&gt;=0,ABS(ROUND(VALUE(SUBSTITUTE(連結実質赤字比率に係る赤字・黒字の構成分析!J$43,"▲","-")),2)),NA())</f>
        <v>0</v>
      </c>
    </row>
    <row r="28" spans="1:11" x14ac:dyDescent="0.15">
      <c r="A28" s="278" t="str">
        <f>IF(連結実質赤字比率に係る赤字・黒字の構成分析!C$42="",NA(),連結実質赤字比率に係る赤字・黒字の構成分析!C$42)</f>
        <v>その他会計（赤字）</v>
      </c>
      <c r="B28" s="278" t="e">
        <f>IF(ROUND(VALUE(SUBSTITUTE(連結実質赤字比率に係る赤字・黒字の構成分析!F$42,"▲","-")),2)&lt;0,ABS(ROUND(VALUE(SUBSTITUTE(連結実質赤字比率に係る赤字・黒字の構成分析!F$42,"▲","-")),2)),NA())</f>
        <v>#VALUE!</v>
      </c>
      <c r="C28" s="278" t="e">
        <f>IF(ROUND(VALUE(SUBSTITUTE(連結実質赤字比率に係る赤字・黒字の構成分析!F$42,"▲","-")),2)&gt;=0,ABS(ROUND(VALUE(SUBSTITUTE(連結実質赤字比率に係る赤字・黒字の構成分析!F$42,"▲","-")),2)),NA())</f>
        <v>#VALUE!</v>
      </c>
      <c r="D28" s="278" t="e">
        <f>IF(ROUND(VALUE(SUBSTITUTE(連結実質赤字比率に係る赤字・黒字の構成分析!G$42,"▲","-")),2)&lt;0,ABS(ROUND(VALUE(SUBSTITUTE(連結実質赤字比率に係る赤字・黒字の構成分析!G$42,"▲","-")),2)),NA())</f>
        <v>#VALUE!</v>
      </c>
      <c r="E28" s="278" t="e">
        <f>IF(ROUND(VALUE(SUBSTITUTE(連結実質赤字比率に係る赤字・黒字の構成分析!G$42,"▲","-")),2)&gt;=0,ABS(ROUND(VALUE(SUBSTITUTE(連結実質赤字比率に係る赤字・黒字の構成分析!G$42,"▲","-")),2)),NA())</f>
        <v>#VALUE!</v>
      </c>
      <c r="F28" s="278" t="e">
        <f>IF(ROUND(VALUE(SUBSTITUTE(連結実質赤字比率に係る赤字・黒字の構成分析!H$42,"▲","-")),2)&lt;0,ABS(ROUND(VALUE(SUBSTITUTE(連結実質赤字比率に係る赤字・黒字の構成分析!H$42,"▲","-")),2)),NA())</f>
        <v>#VALUE!</v>
      </c>
      <c r="G28" s="278" t="e">
        <f>IF(ROUND(VALUE(SUBSTITUTE(連結実質赤字比率に係る赤字・黒字の構成分析!H$42,"▲","-")),2)&gt;=0,ABS(ROUND(VALUE(SUBSTITUTE(連結実質赤字比率に係る赤字・黒字の構成分析!H$42,"▲","-")),2)),NA())</f>
        <v>#VALUE!</v>
      </c>
      <c r="H28" s="278" t="e">
        <f>IF(ROUND(VALUE(SUBSTITUTE(連結実質赤字比率に係る赤字・黒字の構成分析!I$42,"▲","-")),2)&lt;0,ABS(ROUND(VALUE(SUBSTITUTE(連結実質赤字比率に係る赤字・黒字の構成分析!I$42,"▲","-")),2)),NA())</f>
        <v>#VALUE!</v>
      </c>
      <c r="I28" s="278" t="e">
        <f>IF(ROUND(VALUE(SUBSTITUTE(連結実質赤字比率に係る赤字・黒字の構成分析!I$42,"▲","-")),2)&gt;=0,ABS(ROUND(VALUE(SUBSTITUTE(連結実質赤字比率に係る赤字・黒字の構成分析!I$42,"▲","-")),2)),NA())</f>
        <v>#VALUE!</v>
      </c>
      <c r="J28" s="278" t="e">
        <f>IF(ROUND(VALUE(SUBSTITUTE(連結実質赤字比率に係る赤字・黒字の構成分析!J$42,"▲","-")),2)&lt;0,ABS(ROUND(VALUE(SUBSTITUTE(連結実質赤字比率に係る赤字・黒字の構成分析!J$42,"▲","-")),2)),NA())</f>
        <v>#VALUE!</v>
      </c>
      <c r="K28" s="278" t="e">
        <f>IF(ROUND(VALUE(SUBSTITUTE(連結実質赤字比率に係る赤字・黒字の構成分析!J$42,"▲","-")),2)&gt;=0,ABS(ROUND(VALUE(SUBSTITUTE(連結実質赤字比率に係る赤字・黒字の構成分析!J$42,"▲","-")),2)),NA())</f>
        <v>#VALUE!</v>
      </c>
    </row>
    <row r="29" spans="1:11" x14ac:dyDescent="0.15">
      <c r="A29" s="278" t="str">
        <f>IF(連結実質赤字比率に係る赤字・黒字の構成分析!C$41="",NA(),連結実質赤字比率に係る赤字・黒字の構成分析!C$41)</f>
        <v>介護保険事業特別会計（介護サービス勘定）</v>
      </c>
      <c r="B29" s="278" t="e">
        <f>IF(ROUND(VALUE(SUBSTITUTE(連結実質赤字比率に係る赤字・黒字の構成分析!F$41,"▲","-")),2)&lt;0,ABS(ROUND(VALUE(SUBSTITUTE(連結実質赤字比率に係る赤字・黒字の構成分析!F$41,"▲","-")),2)),NA())</f>
        <v>#N/A</v>
      </c>
      <c r="C29" s="278">
        <f>IF(ROUND(VALUE(SUBSTITUTE(連結実質赤字比率に係る赤字・黒字の構成分析!F$41,"▲","-")),2)&gt;=0,ABS(ROUND(VALUE(SUBSTITUTE(連結実質赤字比率に係る赤字・黒字の構成分析!F$41,"▲","-")),2)),NA())</f>
        <v>0</v>
      </c>
      <c r="D29" s="278" t="e">
        <f>IF(ROUND(VALUE(SUBSTITUTE(連結実質赤字比率に係る赤字・黒字の構成分析!G$41,"▲","-")),2)&lt;0,ABS(ROUND(VALUE(SUBSTITUTE(連結実質赤字比率に係る赤字・黒字の構成分析!G$41,"▲","-")),2)),NA())</f>
        <v>#N/A</v>
      </c>
      <c r="E29" s="278">
        <f>IF(ROUND(VALUE(SUBSTITUTE(連結実質赤字比率に係る赤字・黒字の構成分析!G$41,"▲","-")),2)&gt;=0,ABS(ROUND(VALUE(SUBSTITUTE(連結実質赤字比率に係る赤字・黒字の構成分析!G$41,"▲","-")),2)),NA())</f>
        <v>0</v>
      </c>
      <c r="F29" s="278" t="e">
        <f>IF(ROUND(VALUE(SUBSTITUTE(連結実質赤字比率に係る赤字・黒字の構成分析!H$41,"▲","-")),2)&lt;0,ABS(ROUND(VALUE(SUBSTITUTE(連結実質赤字比率に係る赤字・黒字の構成分析!H$41,"▲","-")),2)),NA())</f>
        <v>#N/A</v>
      </c>
      <c r="G29" s="278">
        <f>IF(ROUND(VALUE(SUBSTITUTE(連結実質赤字比率に係る赤字・黒字の構成分析!H$41,"▲","-")),2)&gt;=0,ABS(ROUND(VALUE(SUBSTITUTE(連結実質赤字比率に係る赤字・黒字の構成分析!H$41,"▲","-")),2)),NA())</f>
        <v>0</v>
      </c>
      <c r="H29" s="278" t="e">
        <f>IF(ROUND(VALUE(SUBSTITUTE(連結実質赤字比率に係る赤字・黒字の構成分析!I$41,"▲","-")),2)&lt;0,ABS(ROUND(VALUE(SUBSTITUTE(連結実質赤字比率に係る赤字・黒字の構成分析!I$41,"▲","-")),2)),NA())</f>
        <v>#N/A</v>
      </c>
      <c r="I29" s="278">
        <f>IF(ROUND(VALUE(SUBSTITUTE(連結実質赤字比率に係る赤字・黒字の構成分析!I$41,"▲","-")),2)&gt;=0,ABS(ROUND(VALUE(SUBSTITUTE(連結実質赤字比率に係る赤字・黒字の構成分析!I$41,"▲","-")),2)),NA())</f>
        <v>0</v>
      </c>
      <c r="J29" s="278" t="e">
        <f>IF(ROUND(VALUE(SUBSTITUTE(連結実質赤字比率に係る赤字・黒字の構成分析!J$41,"▲","-")),2)&lt;0,ABS(ROUND(VALUE(SUBSTITUTE(連結実質赤字比率に係る赤字・黒字の構成分析!J$41,"▲","-")),2)),NA())</f>
        <v>#N/A</v>
      </c>
      <c r="K29" s="278">
        <f>IF(ROUND(VALUE(SUBSTITUTE(連結実質赤字比率に係る赤字・黒字の構成分析!J$41,"▲","-")),2)&gt;=0,ABS(ROUND(VALUE(SUBSTITUTE(連結実質赤字比率に係る赤字・黒字の構成分析!J$41,"▲","-")),2)),NA())</f>
        <v>0</v>
      </c>
    </row>
    <row r="30" spans="1:11" x14ac:dyDescent="0.15">
      <c r="A30" s="278" t="str">
        <f>IF(連結実質赤字比率に係る赤字・黒字の構成分析!C$40="",NA(),連結実質赤字比率に係る赤字・黒字の構成分析!C$40)</f>
        <v>後期高齢者医療事業特別会計</v>
      </c>
      <c r="B30" s="278" t="e">
        <f>IF(ROUND(VALUE(SUBSTITUTE(連結実質赤字比率に係る赤字・黒字の構成分析!F$40,"▲","-")),2)&lt;0,ABS(ROUND(VALUE(SUBSTITUTE(連結実質赤字比率に係る赤字・黒字の構成分析!F$40,"▲","-")),2)),NA())</f>
        <v>#N/A</v>
      </c>
      <c r="C30" s="278">
        <f>IF(ROUND(VALUE(SUBSTITUTE(連結実質赤字比率に係る赤字・黒字の構成分析!F$40,"▲","-")),2)&gt;=0,ABS(ROUND(VALUE(SUBSTITUTE(連結実質赤字比率に係る赤字・黒字の構成分析!F$40,"▲","-")),2)),NA())</f>
        <v>0</v>
      </c>
      <c r="D30" s="278" t="e">
        <f>IF(ROUND(VALUE(SUBSTITUTE(連結実質赤字比率に係る赤字・黒字の構成分析!G$40,"▲","-")),2)&lt;0,ABS(ROUND(VALUE(SUBSTITUTE(連結実質赤字比率に係る赤字・黒字の構成分析!G$40,"▲","-")),2)),NA())</f>
        <v>#N/A</v>
      </c>
      <c r="E30" s="278">
        <f>IF(ROUND(VALUE(SUBSTITUTE(連結実質赤字比率に係る赤字・黒字の構成分析!G$40,"▲","-")),2)&gt;=0,ABS(ROUND(VALUE(SUBSTITUTE(連結実質赤字比率に係る赤字・黒字の構成分析!G$40,"▲","-")),2)),NA())</f>
        <v>0</v>
      </c>
      <c r="F30" s="278" t="e">
        <f>IF(ROUND(VALUE(SUBSTITUTE(連結実質赤字比率に係る赤字・黒字の構成分析!H$40,"▲","-")),2)&lt;0,ABS(ROUND(VALUE(SUBSTITUTE(連結実質赤字比率に係る赤字・黒字の構成分析!H$40,"▲","-")),2)),NA())</f>
        <v>#N/A</v>
      </c>
      <c r="G30" s="278">
        <f>IF(ROUND(VALUE(SUBSTITUTE(連結実質赤字比率に係る赤字・黒字の構成分析!H$40,"▲","-")),2)&gt;=0,ABS(ROUND(VALUE(SUBSTITUTE(連結実質赤字比率に係る赤字・黒字の構成分析!H$40,"▲","-")),2)),NA())</f>
        <v>0</v>
      </c>
      <c r="H30" s="278" t="e">
        <f>IF(ROUND(VALUE(SUBSTITUTE(連結実質赤字比率に係る赤字・黒字の構成分析!I$40,"▲","-")),2)&lt;0,ABS(ROUND(VALUE(SUBSTITUTE(連結実質赤字比率に係る赤字・黒字の構成分析!I$40,"▲","-")),2)),NA())</f>
        <v>#N/A</v>
      </c>
      <c r="I30" s="278">
        <f>IF(ROUND(VALUE(SUBSTITUTE(連結実質赤字比率に係る赤字・黒字の構成分析!I$40,"▲","-")),2)&gt;=0,ABS(ROUND(VALUE(SUBSTITUTE(連結実質赤字比率に係る赤字・黒字の構成分析!I$40,"▲","-")),2)),NA())</f>
        <v>0</v>
      </c>
      <c r="J30" s="278" t="e">
        <f>IF(ROUND(VALUE(SUBSTITUTE(連結実質赤字比率に係る赤字・黒字の構成分析!J$40,"▲","-")),2)&lt;0,ABS(ROUND(VALUE(SUBSTITUTE(連結実質赤字比率に係る赤字・黒字の構成分析!J$40,"▲","-")),2)),NA())</f>
        <v>#N/A</v>
      </c>
      <c r="K30" s="278">
        <f>IF(ROUND(VALUE(SUBSTITUTE(連結実質赤字比率に係る赤字・黒字の構成分析!J$40,"▲","-")),2)&gt;=0,ABS(ROUND(VALUE(SUBSTITUTE(連結実質赤字比率に係る赤字・黒字の構成分析!J$40,"▲","-")),2)),NA())</f>
        <v>0</v>
      </c>
    </row>
    <row r="31" spans="1:11" x14ac:dyDescent="0.15">
      <c r="A31" s="278" t="str">
        <f>IF(連結実質赤字比率に係る赤字・黒字の構成分析!C$39="",NA(),連結実質赤字比率に係る赤字・黒字の構成分析!C$39)</f>
        <v>国民健康保険事業特別会計</v>
      </c>
      <c r="B31" s="278" t="e">
        <f>IF(ROUND(VALUE(SUBSTITUTE(連結実質赤字比率に係る赤字・黒字の構成分析!F$39,"▲","-")),2)&lt;0,ABS(ROUND(VALUE(SUBSTITUTE(連結実質赤字比率に係る赤字・黒字の構成分析!F$39,"▲","-")),2)),NA())</f>
        <v>#N/A</v>
      </c>
      <c r="C31" s="278">
        <f>IF(ROUND(VALUE(SUBSTITUTE(連結実質赤字比率に係る赤字・黒字の構成分析!F$39,"▲","-")),2)&gt;=0,ABS(ROUND(VALUE(SUBSTITUTE(連結実質赤字比率に係る赤字・黒字の構成分析!F$39,"▲","-")),2)),NA())</f>
        <v>0.53</v>
      </c>
      <c r="D31" s="278" t="e">
        <f>IF(ROUND(VALUE(SUBSTITUTE(連結実質赤字比率に係る赤字・黒字の構成分析!G$39,"▲","-")),2)&lt;0,ABS(ROUND(VALUE(SUBSTITUTE(連結実質赤字比率に係る赤字・黒字の構成分析!G$39,"▲","-")),2)),NA())</f>
        <v>#N/A</v>
      </c>
      <c r="E31" s="278">
        <f>IF(ROUND(VALUE(SUBSTITUTE(連結実質赤字比率に係る赤字・黒字の構成分析!G$39,"▲","-")),2)&gt;=0,ABS(ROUND(VALUE(SUBSTITUTE(連結実質赤字比率に係る赤字・黒字の構成分析!G$39,"▲","-")),2)),NA())</f>
        <v>0.93</v>
      </c>
      <c r="F31" s="278" t="e">
        <f>IF(ROUND(VALUE(SUBSTITUTE(連結実質赤字比率に係る赤字・黒字の構成分析!H$39,"▲","-")),2)&lt;0,ABS(ROUND(VALUE(SUBSTITUTE(連結実質赤字比率に係る赤字・黒字の構成分析!H$39,"▲","-")),2)),NA())</f>
        <v>#N/A</v>
      </c>
      <c r="G31" s="278">
        <f>IF(ROUND(VALUE(SUBSTITUTE(連結実質赤字比率に係る赤字・黒字の構成分析!H$39,"▲","-")),2)&gt;=0,ABS(ROUND(VALUE(SUBSTITUTE(連結実質赤字比率に係る赤字・黒字の構成分析!H$39,"▲","-")),2)),NA())</f>
        <v>0.88</v>
      </c>
      <c r="H31" s="278" t="e">
        <f>IF(ROUND(VALUE(SUBSTITUTE(連結実質赤字比率に係る赤字・黒字の構成分析!I$39,"▲","-")),2)&lt;0,ABS(ROUND(VALUE(SUBSTITUTE(連結実質赤字比率に係る赤字・黒字の構成分析!I$39,"▲","-")),2)),NA())</f>
        <v>#N/A</v>
      </c>
      <c r="I31" s="278">
        <f>IF(ROUND(VALUE(SUBSTITUTE(連結実質赤字比率に係る赤字・黒字の構成分析!I$39,"▲","-")),2)&gt;=0,ABS(ROUND(VALUE(SUBSTITUTE(連結実質赤字比率に係る赤字・黒字の構成分析!I$39,"▲","-")),2)),NA())</f>
        <v>0.71</v>
      </c>
      <c r="J31" s="278" t="e">
        <f>IF(ROUND(VALUE(SUBSTITUTE(連結実質赤字比率に係る赤字・黒字の構成分析!J$39,"▲","-")),2)&lt;0,ABS(ROUND(VALUE(SUBSTITUTE(連結実質赤字比率に係る赤字・黒字の構成分析!J$39,"▲","-")),2)),NA())</f>
        <v>#N/A</v>
      </c>
      <c r="K31" s="278">
        <f>IF(ROUND(VALUE(SUBSTITUTE(連結実質赤字比率に係る赤字・黒字の構成分析!J$39,"▲","-")),2)&gt;=0,ABS(ROUND(VALUE(SUBSTITUTE(連結実質赤字比率に係る赤字・黒字の構成分析!J$39,"▲","-")),2)),NA())</f>
        <v>1.33</v>
      </c>
    </row>
    <row r="32" spans="1:11" x14ac:dyDescent="0.15">
      <c r="A32" s="278" t="str">
        <f>IF(連結実質赤字比率に係る赤字・黒字の構成分析!C$38="",NA(),連結実質赤字比率に係る赤字・黒字の構成分析!C$38)</f>
        <v>介護保険事業特別会計（保険事業勘定）</v>
      </c>
      <c r="B32" s="278" t="e">
        <f>IF(ROUND(VALUE(SUBSTITUTE(連結実質赤字比率に係る赤字・黒字の構成分析!F$38,"▲","-")),2)&lt;0,ABS(ROUND(VALUE(SUBSTITUTE(連結実質赤字比率に係る赤字・黒字の構成分析!F$38,"▲","-")),2)),NA())</f>
        <v>#N/A</v>
      </c>
      <c r="C32" s="278">
        <f>IF(ROUND(VALUE(SUBSTITUTE(連結実質赤字比率に係る赤字・黒字の構成分析!F$38,"▲","-")),2)&gt;=0,ABS(ROUND(VALUE(SUBSTITUTE(連結実質赤字比率に係る赤字・黒字の構成分析!F$38,"▲","-")),2)),NA())</f>
        <v>2.0699999999999998</v>
      </c>
      <c r="D32" s="278" t="e">
        <f>IF(ROUND(VALUE(SUBSTITUTE(連結実質赤字比率に係る赤字・黒字の構成分析!G$38,"▲","-")),2)&lt;0,ABS(ROUND(VALUE(SUBSTITUTE(連結実質赤字比率に係る赤字・黒字の構成分析!G$38,"▲","-")),2)),NA())</f>
        <v>#N/A</v>
      </c>
      <c r="E32" s="278">
        <f>IF(ROUND(VALUE(SUBSTITUTE(連結実質赤字比率に係る赤字・黒字の構成分析!G$38,"▲","-")),2)&gt;=0,ABS(ROUND(VALUE(SUBSTITUTE(連結実質赤字比率に係る赤字・黒字の構成分析!G$38,"▲","-")),2)),NA())</f>
        <v>2.29</v>
      </c>
      <c r="F32" s="278" t="e">
        <f>IF(ROUND(VALUE(SUBSTITUTE(連結実質赤字比率に係る赤字・黒字の構成分析!H$38,"▲","-")),2)&lt;0,ABS(ROUND(VALUE(SUBSTITUTE(連結実質赤字比率に係る赤字・黒字の構成分析!H$38,"▲","-")),2)),NA())</f>
        <v>#N/A</v>
      </c>
      <c r="G32" s="278">
        <f>IF(ROUND(VALUE(SUBSTITUTE(連結実質赤字比率に係る赤字・黒字の構成分析!H$38,"▲","-")),2)&gt;=0,ABS(ROUND(VALUE(SUBSTITUTE(連結実質赤字比率に係る赤字・黒字の構成分析!H$38,"▲","-")),2)),NA())</f>
        <v>2.0299999999999998</v>
      </c>
      <c r="H32" s="278" t="e">
        <f>IF(ROUND(VALUE(SUBSTITUTE(連結実質赤字比率に係る赤字・黒字の構成分析!I$38,"▲","-")),2)&lt;0,ABS(ROUND(VALUE(SUBSTITUTE(連結実質赤字比率に係る赤字・黒字の構成分析!I$38,"▲","-")),2)),NA())</f>
        <v>#N/A</v>
      </c>
      <c r="I32" s="278">
        <f>IF(ROUND(VALUE(SUBSTITUTE(連結実質赤字比率に係る赤字・黒字の構成分析!I$38,"▲","-")),2)&gt;=0,ABS(ROUND(VALUE(SUBSTITUTE(連結実質赤字比率に係る赤字・黒字の構成分析!I$38,"▲","-")),2)),NA())</f>
        <v>2.0699999999999998</v>
      </c>
      <c r="J32" s="278" t="e">
        <f>IF(ROUND(VALUE(SUBSTITUTE(連結実質赤字比率に係る赤字・黒字の構成分析!J$38,"▲","-")),2)&lt;0,ABS(ROUND(VALUE(SUBSTITUTE(連結実質赤字比率に係る赤字・黒字の構成分析!J$38,"▲","-")),2)),NA())</f>
        <v>#N/A</v>
      </c>
      <c r="K32" s="278">
        <f>IF(ROUND(VALUE(SUBSTITUTE(連結実質赤字比率に係る赤字・黒字の構成分析!J$38,"▲","-")),2)&gt;=0,ABS(ROUND(VALUE(SUBSTITUTE(連結実質赤字比率に係る赤字・黒字の構成分析!J$38,"▲","-")),2)),NA())</f>
        <v>2.2599999999999998</v>
      </c>
    </row>
    <row r="33" spans="1:16" x14ac:dyDescent="0.15">
      <c r="A33" s="278" t="str">
        <f>IF(連結実質赤字比率に係る赤字・黒字の構成分析!C$37="",NA(),連結実質赤字比率に係る赤字・黒字の構成分析!C$37)</f>
        <v>病院事業特別会計</v>
      </c>
      <c r="B33" s="278" t="e">
        <f>IF(ROUND(VALUE(SUBSTITUTE(連結実質赤字比率に係る赤字・黒字の構成分析!F$37,"▲","-")),2)&lt;0,ABS(ROUND(VALUE(SUBSTITUTE(連結実質赤字比率に係る赤字・黒字の構成分析!F$37,"▲","-")),2)),NA())</f>
        <v>#N/A</v>
      </c>
      <c r="C33" s="278">
        <f>IF(ROUND(VALUE(SUBSTITUTE(連結実質赤字比率に係る赤字・黒字の構成分析!F$37,"▲","-")),2)&gt;=0,ABS(ROUND(VALUE(SUBSTITUTE(連結実質赤字比率に係る赤字・黒字の構成分析!F$37,"▲","-")),2)),NA())</f>
        <v>0</v>
      </c>
      <c r="D33" s="278" t="e">
        <f>IF(ROUND(VALUE(SUBSTITUTE(連結実質赤字比率に係る赤字・黒字の構成分析!G$37,"▲","-")),2)&lt;0,ABS(ROUND(VALUE(SUBSTITUTE(連結実質赤字比率に係る赤字・黒字の構成分析!G$37,"▲","-")),2)),NA())</f>
        <v>#N/A</v>
      </c>
      <c r="E33" s="278">
        <f>IF(ROUND(VALUE(SUBSTITUTE(連結実質赤字比率に係る赤字・黒字の構成分析!G$37,"▲","-")),2)&gt;=0,ABS(ROUND(VALUE(SUBSTITUTE(連結実質赤字比率に係る赤字・黒字の構成分析!G$37,"▲","-")),2)),NA())</f>
        <v>0</v>
      </c>
      <c r="F33" s="278" t="e">
        <f>IF(ROUND(VALUE(SUBSTITUTE(連結実質赤字比率に係る赤字・黒字の構成分析!H$37,"▲","-")),2)&lt;0,ABS(ROUND(VALUE(SUBSTITUTE(連結実質赤字比率に係る赤字・黒字の構成分析!H$37,"▲","-")),2)),NA())</f>
        <v>#N/A</v>
      </c>
      <c r="G33" s="278">
        <f>IF(ROUND(VALUE(SUBSTITUTE(連結実質赤字比率に係る赤字・黒字の構成分析!H$37,"▲","-")),2)&gt;=0,ABS(ROUND(VALUE(SUBSTITUTE(連結実質赤字比率に係る赤字・黒字の構成分析!H$37,"▲","-")),2)),NA())</f>
        <v>1.72</v>
      </c>
      <c r="H33" s="278" t="e">
        <f>IF(ROUND(VALUE(SUBSTITUTE(連結実質赤字比率に係る赤字・黒字の構成分析!I$37,"▲","-")),2)&lt;0,ABS(ROUND(VALUE(SUBSTITUTE(連結実質赤字比率に係る赤字・黒字の構成分析!I$37,"▲","-")),2)),NA())</f>
        <v>#N/A</v>
      </c>
      <c r="I33" s="278">
        <f>IF(ROUND(VALUE(SUBSTITUTE(連結実質赤字比率に係る赤字・黒字の構成分析!I$37,"▲","-")),2)&gt;=0,ABS(ROUND(VALUE(SUBSTITUTE(連結実質赤字比率に係る赤字・黒字の構成分析!I$37,"▲","-")),2)),NA())</f>
        <v>0</v>
      </c>
      <c r="J33" s="278" t="e">
        <f>IF(ROUND(VALUE(SUBSTITUTE(連結実質赤字比率に係る赤字・黒字の構成分析!J$37,"▲","-")),2)&lt;0,ABS(ROUND(VALUE(SUBSTITUTE(連結実質赤字比率に係る赤字・黒字の構成分析!J$37,"▲","-")),2)),NA())</f>
        <v>#N/A</v>
      </c>
      <c r="K33" s="278">
        <f>IF(ROUND(VALUE(SUBSTITUTE(連結実質赤字比率に係る赤字・黒字の構成分析!J$37,"▲","-")),2)&gt;=0,ABS(ROUND(VALUE(SUBSTITUTE(連結実質赤字比率に係る赤字・黒字の構成分析!J$37,"▲","-")),2)),NA())</f>
        <v>2.77</v>
      </c>
    </row>
    <row r="34" spans="1:16" x14ac:dyDescent="0.15">
      <c r="A34" s="278" t="str">
        <f>IF(連結実質赤字比率に係る赤字・黒字の構成分析!C$36="",NA(),連結実質赤字比率に係る赤字・黒字の構成分析!C$36)</f>
        <v>水道事業特別会計</v>
      </c>
      <c r="B34" s="278" t="e">
        <f>IF(ROUND(VALUE(SUBSTITUTE(連結実質赤字比率に係る赤字・黒字の構成分析!F$36,"▲","-")),2)&lt;0,ABS(ROUND(VALUE(SUBSTITUTE(連結実質赤字比率に係る赤字・黒字の構成分析!F$36,"▲","-")),2)),NA())</f>
        <v>#N/A</v>
      </c>
      <c r="C34" s="278">
        <f>IF(ROUND(VALUE(SUBSTITUTE(連結実質赤字比率に係る赤字・黒字の構成分析!F$36,"▲","-")),2)&gt;=0,ABS(ROUND(VALUE(SUBSTITUTE(連結実質赤字比率に係る赤字・黒字の構成分析!F$36,"▲","-")),2)),NA())</f>
        <v>0.63</v>
      </c>
      <c r="D34" s="278" t="e">
        <f>IF(ROUND(VALUE(SUBSTITUTE(連結実質赤字比率に係る赤字・黒字の構成分析!G$36,"▲","-")),2)&lt;0,ABS(ROUND(VALUE(SUBSTITUTE(連結実質赤字比率に係る赤字・黒字の構成分析!G$36,"▲","-")),2)),NA())</f>
        <v>#N/A</v>
      </c>
      <c r="E34" s="278">
        <f>IF(ROUND(VALUE(SUBSTITUTE(連結実質赤字比率に係る赤字・黒字の構成分析!G$36,"▲","-")),2)&gt;=0,ABS(ROUND(VALUE(SUBSTITUTE(連結実質赤字比率に係る赤字・黒字の構成分析!G$36,"▲","-")),2)),NA())</f>
        <v>1.24</v>
      </c>
      <c r="F34" s="278" t="e">
        <f>IF(ROUND(VALUE(SUBSTITUTE(連結実質赤字比率に係る赤字・黒字の構成分析!H$36,"▲","-")),2)&lt;0,ABS(ROUND(VALUE(SUBSTITUTE(連結実質赤字比率に係る赤字・黒字の構成分析!H$36,"▲","-")),2)),NA())</f>
        <v>#N/A</v>
      </c>
      <c r="G34" s="278">
        <f>IF(ROUND(VALUE(SUBSTITUTE(連結実質赤字比率に係る赤字・黒字の構成分析!H$36,"▲","-")),2)&gt;=0,ABS(ROUND(VALUE(SUBSTITUTE(連結実質赤字比率に係る赤字・黒字の構成分析!H$36,"▲","-")),2)),NA())</f>
        <v>1.75</v>
      </c>
      <c r="H34" s="278" t="e">
        <f>IF(ROUND(VALUE(SUBSTITUTE(連結実質赤字比率に係る赤字・黒字の構成分析!I$36,"▲","-")),2)&lt;0,ABS(ROUND(VALUE(SUBSTITUTE(連結実質赤字比率に係る赤字・黒字の構成分析!I$36,"▲","-")),2)),NA())</f>
        <v>#N/A</v>
      </c>
      <c r="I34" s="278">
        <f>IF(ROUND(VALUE(SUBSTITUTE(連結実質赤字比率に係る赤字・黒字の構成分析!I$36,"▲","-")),2)&gt;=0,ABS(ROUND(VALUE(SUBSTITUTE(連結実質赤字比率に係る赤字・黒字の構成分析!I$36,"▲","-")),2)),NA())</f>
        <v>2.4500000000000002</v>
      </c>
      <c r="J34" s="278" t="e">
        <f>IF(ROUND(VALUE(SUBSTITUTE(連結実質赤字比率に係る赤字・黒字の構成分析!J$36,"▲","-")),2)&lt;0,ABS(ROUND(VALUE(SUBSTITUTE(連結実質赤字比率に係る赤字・黒字の構成分析!J$36,"▲","-")),2)),NA())</f>
        <v>#N/A</v>
      </c>
      <c r="K34" s="278">
        <f>IF(ROUND(VALUE(SUBSTITUTE(連結実質赤字比率に係る赤字・黒字の構成分析!J$36,"▲","-")),2)&gt;=0,ABS(ROUND(VALUE(SUBSTITUTE(連結実質赤字比率に係る赤字・黒字の構成分析!J$36,"▲","-")),2)),NA())</f>
        <v>2.94</v>
      </c>
    </row>
    <row r="35" spans="1:16" x14ac:dyDescent="0.15">
      <c r="A35" s="278" t="str">
        <f>IF(連結実質赤字比率に係る赤字・黒字の構成分析!C$35="",NA(),連結実質赤字比率に係る赤字・黒字の構成分析!C$35)</f>
        <v>下水道事業特別会計</v>
      </c>
      <c r="B35" s="278" t="e">
        <f>IF(ROUND(VALUE(SUBSTITUTE(連結実質赤字比率に係る赤字・黒字の構成分析!F$35,"▲","-")),2)&lt;0,ABS(ROUND(VALUE(SUBSTITUTE(連結実質赤字比率に係る赤字・黒字の構成分析!F$35,"▲","-")),2)),NA())</f>
        <v>#N/A</v>
      </c>
      <c r="C35" s="278">
        <f>IF(ROUND(VALUE(SUBSTITUTE(連結実質赤字比率に係る赤字・黒字の構成分析!F$35,"▲","-")),2)&gt;=0,ABS(ROUND(VALUE(SUBSTITUTE(連結実質赤字比率に係る赤字・黒字の構成分析!F$35,"▲","-")),2)),NA())</f>
        <v>0</v>
      </c>
      <c r="D35" s="278" t="e">
        <f>IF(ROUND(VALUE(SUBSTITUTE(連結実質赤字比率に係る赤字・黒字の構成分析!G$35,"▲","-")),2)&lt;0,ABS(ROUND(VALUE(SUBSTITUTE(連結実質赤字比率に係る赤字・黒字の構成分析!G$35,"▲","-")),2)),NA())</f>
        <v>#N/A</v>
      </c>
      <c r="E35" s="278">
        <f>IF(ROUND(VALUE(SUBSTITUTE(連結実質赤字比率に係る赤字・黒字の構成分析!G$35,"▲","-")),2)&gt;=0,ABS(ROUND(VALUE(SUBSTITUTE(連結実質赤字比率に係る赤字・黒字の構成分析!G$35,"▲","-")),2)),NA())</f>
        <v>0</v>
      </c>
      <c r="F35" s="278" t="e">
        <f>IF(ROUND(VALUE(SUBSTITUTE(連結実質赤字比率に係る赤字・黒字の構成分析!H$35,"▲","-")),2)&lt;0,ABS(ROUND(VALUE(SUBSTITUTE(連結実質赤字比率に係る赤字・黒字の構成分析!H$35,"▲","-")),2)),NA())</f>
        <v>#N/A</v>
      </c>
      <c r="G35" s="278">
        <f>IF(ROUND(VALUE(SUBSTITUTE(連結実質赤字比率に係る赤字・黒字の構成分析!H$35,"▲","-")),2)&gt;=0,ABS(ROUND(VALUE(SUBSTITUTE(連結実質赤字比率に係る赤字・黒字の構成分析!H$35,"▲","-")),2)),NA())</f>
        <v>0.16</v>
      </c>
      <c r="H35" s="278" t="e">
        <f>IF(ROUND(VALUE(SUBSTITUTE(連結実質赤字比率に係る赤字・黒字の構成分析!I$35,"▲","-")),2)&lt;0,ABS(ROUND(VALUE(SUBSTITUTE(連結実質赤字比率に係る赤字・黒字の構成分析!I$35,"▲","-")),2)),NA())</f>
        <v>#N/A</v>
      </c>
      <c r="I35" s="278">
        <f>IF(ROUND(VALUE(SUBSTITUTE(連結実質赤字比率に係る赤字・黒字の構成分析!I$35,"▲","-")),2)&gt;=0,ABS(ROUND(VALUE(SUBSTITUTE(連結実質赤字比率に係る赤字・黒字の構成分析!I$35,"▲","-")),2)),NA())</f>
        <v>3.33</v>
      </c>
      <c r="J35" s="278" t="e">
        <f>IF(ROUND(VALUE(SUBSTITUTE(連結実質赤字比率に係る赤字・黒字の構成分析!J$35,"▲","-")),2)&lt;0,ABS(ROUND(VALUE(SUBSTITUTE(連結実質赤字比率に係る赤字・黒字の構成分析!J$35,"▲","-")),2)),NA())</f>
        <v>#N/A</v>
      </c>
      <c r="K35" s="278">
        <f>IF(ROUND(VALUE(SUBSTITUTE(連結実質赤字比率に係る赤字・黒字の構成分析!J$35,"▲","-")),2)&gt;=0,ABS(ROUND(VALUE(SUBSTITUTE(連結実質赤字比率に係る赤字・黒字の構成分析!J$35,"▲","-")),2)),NA())</f>
        <v>4.26</v>
      </c>
    </row>
    <row r="36" spans="1:16" x14ac:dyDescent="0.15">
      <c r="A36" s="278" t="str">
        <f>IF(連結実質赤字比率に係る赤字・黒字の構成分析!C$34="",NA(),連結実質赤字比率に係る赤字・黒字の構成分析!C$34)</f>
        <v>一般会計</v>
      </c>
      <c r="B36" s="278" t="e">
        <f>IF(ROUND(VALUE(SUBSTITUTE(連結実質赤字比率に係る赤字・黒字の構成分析!F$34,"▲","-")),2)&lt;0,ABS(ROUND(VALUE(SUBSTITUTE(連結実質赤字比率に係る赤字・黒字の構成分析!F$34,"▲","-")),2)),NA())</f>
        <v>#N/A</v>
      </c>
      <c r="C36" s="278">
        <f>IF(ROUND(VALUE(SUBSTITUTE(連結実質赤字比率に係る赤字・黒字の構成分析!F$34,"▲","-")),2)&gt;=0,ABS(ROUND(VALUE(SUBSTITUTE(連結実質赤字比率に係る赤字・黒字の構成分析!F$34,"▲","-")),2)),NA())</f>
        <v>5.97</v>
      </c>
      <c r="D36" s="278" t="e">
        <f>IF(ROUND(VALUE(SUBSTITUTE(連結実質赤字比率に係る赤字・黒字の構成分析!G$34,"▲","-")),2)&lt;0,ABS(ROUND(VALUE(SUBSTITUTE(連結実質赤字比率に係る赤字・黒字の構成分析!G$34,"▲","-")),2)),NA())</f>
        <v>#N/A</v>
      </c>
      <c r="E36" s="278">
        <f>IF(ROUND(VALUE(SUBSTITUTE(連結実質赤字比率に係る赤字・黒字の構成分析!G$34,"▲","-")),2)&gt;=0,ABS(ROUND(VALUE(SUBSTITUTE(連結実質赤字比率に係る赤字・黒字の構成分析!G$34,"▲","-")),2)),NA())</f>
        <v>2.16</v>
      </c>
      <c r="F36" s="278" t="e">
        <f>IF(ROUND(VALUE(SUBSTITUTE(連結実質赤字比率に係る赤字・黒字の構成分析!H$34,"▲","-")),2)&lt;0,ABS(ROUND(VALUE(SUBSTITUTE(連結実質赤字比率に係る赤字・黒字の構成分析!H$34,"▲","-")),2)),NA())</f>
        <v>#N/A</v>
      </c>
      <c r="G36" s="278">
        <f>IF(ROUND(VALUE(SUBSTITUTE(連結実質赤字比率に係る赤字・黒字の構成分析!H$34,"▲","-")),2)&gt;=0,ABS(ROUND(VALUE(SUBSTITUTE(連結実質赤字比率に係る赤字・黒字の構成分析!H$34,"▲","-")),2)),NA())</f>
        <v>4.4800000000000004</v>
      </c>
      <c r="H36" s="278" t="e">
        <f>IF(ROUND(VALUE(SUBSTITUTE(連結実質赤字比率に係る赤字・黒字の構成分析!I$34,"▲","-")),2)&lt;0,ABS(ROUND(VALUE(SUBSTITUTE(連結実質赤字比率に係る赤字・黒字の構成分析!I$34,"▲","-")),2)),NA())</f>
        <v>#N/A</v>
      </c>
      <c r="I36" s="278">
        <f>IF(ROUND(VALUE(SUBSTITUTE(連結実質赤字比率に係る赤字・黒字の構成分析!I$34,"▲","-")),2)&gt;=0,ABS(ROUND(VALUE(SUBSTITUTE(連結実質赤字比率に係る赤字・黒字の構成分析!I$34,"▲","-")),2)),NA())</f>
        <v>2.29</v>
      </c>
      <c r="J36" s="278" t="e">
        <f>IF(ROUND(VALUE(SUBSTITUTE(連結実質赤字比率に係る赤字・黒字の構成分析!J$34,"▲","-")),2)&lt;0,ABS(ROUND(VALUE(SUBSTITUTE(連結実質赤字比率に係る赤字・黒字の構成分析!J$34,"▲","-")),2)),NA())</f>
        <v>#N/A</v>
      </c>
      <c r="K36" s="278">
        <f>IF(ROUND(VALUE(SUBSTITUTE(連結実質赤字比率に係る赤字・黒字の構成分析!J$34,"▲","-")),2)&gt;=0,ABS(ROUND(VALUE(SUBSTITUTE(連結実質赤字比率に係る赤字・黒字の構成分析!J$34,"▲","-")),2)),NA())</f>
        <v>8.83</v>
      </c>
    </row>
    <row r="39" spans="1:16" x14ac:dyDescent="0.15">
      <c r="A39" s="276" t="s">
        <v>15</v>
      </c>
    </row>
    <row r="40" spans="1:16" x14ac:dyDescent="0.15">
      <c r="A40" s="279"/>
      <c r="B40" s="279" t="str">
        <f>'実質公債費比率（分子）の構造'!K$44</f>
        <v>H29</v>
      </c>
      <c r="C40" s="279"/>
      <c r="D40" s="279"/>
      <c r="E40" s="279" t="str">
        <f>'実質公債費比率（分子）の構造'!L$44</f>
        <v>H30</v>
      </c>
      <c r="F40" s="279"/>
      <c r="G40" s="279"/>
      <c r="H40" s="279" t="str">
        <f>'実質公債費比率（分子）の構造'!M$44</f>
        <v>R01</v>
      </c>
      <c r="I40" s="279"/>
      <c r="J40" s="279"/>
      <c r="K40" s="279" t="str">
        <f>'実質公債費比率（分子）の構造'!N$44</f>
        <v>R02</v>
      </c>
      <c r="L40" s="279"/>
      <c r="M40" s="279"/>
      <c r="N40" s="279" t="str">
        <f>'実質公債費比率（分子）の構造'!O$44</f>
        <v>R03</v>
      </c>
      <c r="O40" s="279"/>
      <c r="P40" s="279"/>
    </row>
    <row r="41" spans="1:16" x14ac:dyDescent="0.15">
      <c r="A41" s="279"/>
      <c r="B41" s="279" t="s">
        <v>125</v>
      </c>
      <c r="C41" s="279"/>
      <c r="D41" s="279" t="s">
        <v>127</v>
      </c>
      <c r="E41" s="279" t="s">
        <v>125</v>
      </c>
      <c r="F41" s="279"/>
      <c r="G41" s="279" t="s">
        <v>127</v>
      </c>
      <c r="H41" s="279" t="s">
        <v>125</v>
      </c>
      <c r="I41" s="279"/>
      <c r="J41" s="279" t="s">
        <v>127</v>
      </c>
      <c r="K41" s="279" t="s">
        <v>125</v>
      </c>
      <c r="L41" s="279"/>
      <c r="M41" s="279" t="s">
        <v>127</v>
      </c>
      <c r="N41" s="279" t="s">
        <v>125</v>
      </c>
      <c r="O41" s="279"/>
      <c r="P41" s="279" t="s">
        <v>127</v>
      </c>
    </row>
    <row r="42" spans="1:16" x14ac:dyDescent="0.15">
      <c r="A42" s="279" t="s">
        <v>129</v>
      </c>
      <c r="B42" s="279"/>
      <c r="C42" s="279"/>
      <c r="D42" s="279">
        <f>'実質公債費比率（分子）の構造'!K$52</f>
        <v>2146</v>
      </c>
      <c r="E42" s="279"/>
      <c r="F42" s="279"/>
      <c r="G42" s="279">
        <f>'実質公債費比率（分子）の構造'!L$52</f>
        <v>2090</v>
      </c>
      <c r="H42" s="279"/>
      <c r="I42" s="279"/>
      <c r="J42" s="279">
        <f>'実質公債費比率（分子）の構造'!M$52</f>
        <v>2023</v>
      </c>
      <c r="K42" s="279"/>
      <c r="L42" s="279"/>
      <c r="M42" s="279">
        <f>'実質公債費比率（分子）の構造'!N$52</f>
        <v>2030</v>
      </c>
      <c r="N42" s="279"/>
      <c r="O42" s="279"/>
      <c r="P42" s="279">
        <f>'実質公債費比率（分子）の構造'!O$52</f>
        <v>2012</v>
      </c>
    </row>
    <row r="43" spans="1:16" x14ac:dyDescent="0.15">
      <c r="A43" s="279" t="s">
        <v>51</v>
      </c>
      <c r="B43" s="279" t="str">
        <f>'実質公債費比率（分子）の構造'!K$51</f>
        <v>-</v>
      </c>
      <c r="C43" s="279"/>
      <c r="D43" s="279"/>
      <c r="E43" s="279" t="str">
        <f>'実質公債費比率（分子）の構造'!L$51</f>
        <v>-</v>
      </c>
      <c r="F43" s="279"/>
      <c r="G43" s="279"/>
      <c r="H43" s="279" t="str">
        <f>'実質公債費比率（分子）の構造'!M$51</f>
        <v>-</v>
      </c>
      <c r="I43" s="279"/>
      <c r="J43" s="279"/>
      <c r="K43" s="279" t="str">
        <f>'実質公債費比率（分子）の構造'!N$51</f>
        <v>-</v>
      </c>
      <c r="L43" s="279"/>
      <c r="M43" s="279"/>
      <c r="N43" s="279" t="str">
        <f>'実質公債費比率（分子）の構造'!O$51</f>
        <v>-</v>
      </c>
      <c r="O43" s="279"/>
      <c r="P43" s="279"/>
    </row>
    <row r="44" spans="1:16" x14ac:dyDescent="0.15">
      <c r="A44" s="279" t="s">
        <v>44</v>
      </c>
      <c r="B44" s="279">
        <f>'実質公債費比率（分子）の構造'!K$50</f>
        <v>1</v>
      </c>
      <c r="C44" s="279"/>
      <c r="D44" s="279"/>
      <c r="E44" s="279">
        <f>'実質公債費比率（分子）の構造'!L$50</f>
        <v>0</v>
      </c>
      <c r="F44" s="279"/>
      <c r="G44" s="279"/>
      <c r="H44" s="279">
        <f>'実質公債費比率（分子）の構造'!M$50</f>
        <v>0</v>
      </c>
      <c r="I44" s="279"/>
      <c r="J44" s="279"/>
      <c r="K44" s="279">
        <f>'実質公債費比率（分子）の構造'!N$50</f>
        <v>0</v>
      </c>
      <c r="L44" s="279"/>
      <c r="M44" s="279"/>
      <c r="N44" s="279">
        <f>'実質公債費比率（分子）の構造'!O$50</f>
        <v>0</v>
      </c>
      <c r="O44" s="279"/>
      <c r="P44" s="279"/>
    </row>
    <row r="45" spans="1:16" x14ac:dyDescent="0.15">
      <c r="A45" s="279" t="s">
        <v>2</v>
      </c>
      <c r="B45" s="279">
        <f>'実質公債費比率（分子）の構造'!K$49</f>
        <v>37</v>
      </c>
      <c r="C45" s="279"/>
      <c r="D45" s="279"/>
      <c r="E45" s="279">
        <f>'実質公債費比率（分子）の構造'!L$49</f>
        <v>34</v>
      </c>
      <c r="F45" s="279"/>
      <c r="G45" s="279"/>
      <c r="H45" s="279">
        <f>'実質公債費比率（分子）の構造'!M$49</f>
        <v>28</v>
      </c>
      <c r="I45" s="279"/>
      <c r="J45" s="279"/>
      <c r="K45" s="279">
        <f>'実質公債費比率（分子）の構造'!N$49</f>
        <v>21</v>
      </c>
      <c r="L45" s="279"/>
      <c r="M45" s="279"/>
      <c r="N45" s="279">
        <f>'実質公債費比率（分子）の構造'!O$49</f>
        <v>20</v>
      </c>
      <c r="O45" s="279"/>
      <c r="P45" s="279"/>
    </row>
    <row r="46" spans="1:16" x14ac:dyDescent="0.15">
      <c r="A46" s="279" t="s">
        <v>42</v>
      </c>
      <c r="B46" s="279">
        <f>'実質公債費比率（分子）の構造'!K$48</f>
        <v>958</v>
      </c>
      <c r="C46" s="279"/>
      <c r="D46" s="279"/>
      <c r="E46" s="279">
        <f>'実質公債費比率（分子）の構造'!L$48</f>
        <v>969</v>
      </c>
      <c r="F46" s="279"/>
      <c r="G46" s="279"/>
      <c r="H46" s="279">
        <f>'実質公債費比率（分子）の構造'!M$48</f>
        <v>978</v>
      </c>
      <c r="I46" s="279"/>
      <c r="J46" s="279"/>
      <c r="K46" s="279">
        <f>'実質公債費比率（分子）の構造'!N$48</f>
        <v>1026</v>
      </c>
      <c r="L46" s="279"/>
      <c r="M46" s="279"/>
      <c r="N46" s="279">
        <f>'実質公債費比率（分子）の構造'!O$48</f>
        <v>1034</v>
      </c>
      <c r="O46" s="279"/>
      <c r="P46" s="279"/>
    </row>
    <row r="47" spans="1:16" x14ac:dyDescent="0.15">
      <c r="A47" s="279" t="s">
        <v>36</v>
      </c>
      <c r="B47" s="279" t="str">
        <f>'実質公債費比率（分子）の構造'!K$47</f>
        <v>-</v>
      </c>
      <c r="C47" s="279"/>
      <c r="D47" s="279"/>
      <c r="E47" s="279" t="str">
        <f>'実質公債費比率（分子）の構造'!L$47</f>
        <v>-</v>
      </c>
      <c r="F47" s="279"/>
      <c r="G47" s="279"/>
      <c r="H47" s="279" t="str">
        <f>'実質公債費比率（分子）の構造'!M$47</f>
        <v>-</v>
      </c>
      <c r="I47" s="279"/>
      <c r="J47" s="279"/>
      <c r="K47" s="279" t="str">
        <f>'実質公債費比率（分子）の構造'!N$47</f>
        <v>-</v>
      </c>
      <c r="L47" s="279"/>
      <c r="M47" s="279"/>
      <c r="N47" s="279" t="str">
        <f>'実質公債費比率（分子）の構造'!O$47</f>
        <v>-</v>
      </c>
      <c r="O47" s="279"/>
      <c r="P47" s="279"/>
    </row>
    <row r="48" spans="1:16" x14ac:dyDescent="0.15">
      <c r="A48" s="279" t="s">
        <v>31</v>
      </c>
      <c r="B48" s="279" t="str">
        <f>'実質公債費比率（分子）の構造'!K$46</f>
        <v>-</v>
      </c>
      <c r="C48" s="279"/>
      <c r="D48" s="279"/>
      <c r="E48" s="279" t="str">
        <f>'実質公債費比率（分子）の構造'!L$46</f>
        <v>-</v>
      </c>
      <c r="F48" s="279"/>
      <c r="G48" s="279"/>
      <c r="H48" s="279" t="str">
        <f>'実質公債費比率（分子）の構造'!M$46</f>
        <v>-</v>
      </c>
      <c r="I48" s="279"/>
      <c r="J48" s="279"/>
      <c r="K48" s="279" t="str">
        <f>'実質公債費比率（分子）の構造'!N$46</f>
        <v>-</v>
      </c>
      <c r="L48" s="279"/>
      <c r="M48" s="279"/>
      <c r="N48" s="279" t="str">
        <f>'実質公債費比率（分子）の構造'!O$46</f>
        <v>-</v>
      </c>
      <c r="O48" s="279"/>
      <c r="P48" s="279"/>
    </row>
    <row r="49" spans="1:16" x14ac:dyDescent="0.15">
      <c r="A49" s="279" t="s">
        <v>28</v>
      </c>
      <c r="B49" s="279">
        <f>'実質公債費比率（分子）の構造'!K$45</f>
        <v>1977</v>
      </c>
      <c r="C49" s="279"/>
      <c r="D49" s="279"/>
      <c r="E49" s="279">
        <f>'実質公債費比率（分子）の構造'!L$45</f>
        <v>1882</v>
      </c>
      <c r="F49" s="279"/>
      <c r="G49" s="279"/>
      <c r="H49" s="279">
        <f>'実質公債費比率（分子）の構造'!M$45</f>
        <v>1877</v>
      </c>
      <c r="I49" s="279"/>
      <c r="J49" s="279"/>
      <c r="K49" s="279">
        <f>'実質公債費比率（分子）の構造'!N$45</f>
        <v>1854</v>
      </c>
      <c r="L49" s="279"/>
      <c r="M49" s="279"/>
      <c r="N49" s="279">
        <f>'実質公債費比率（分子）の構造'!O$45</f>
        <v>1825</v>
      </c>
      <c r="O49" s="279"/>
      <c r="P49" s="279"/>
    </row>
    <row r="50" spans="1:16" x14ac:dyDescent="0.15">
      <c r="A50" s="279" t="s">
        <v>59</v>
      </c>
      <c r="B50" s="279" t="e">
        <f>NA()</f>
        <v>#N/A</v>
      </c>
      <c r="C50" s="279">
        <f>IF(ISNUMBER('実質公債費比率（分子）の構造'!K$53),'実質公債費比率（分子）の構造'!K$53,NA())</f>
        <v>827</v>
      </c>
      <c r="D50" s="279" t="e">
        <f>NA()</f>
        <v>#N/A</v>
      </c>
      <c r="E50" s="279" t="e">
        <f>NA()</f>
        <v>#N/A</v>
      </c>
      <c r="F50" s="279">
        <f>IF(ISNUMBER('実質公債費比率（分子）の構造'!L$53),'実質公債費比率（分子）の構造'!L$53,NA())</f>
        <v>795</v>
      </c>
      <c r="G50" s="279" t="e">
        <f>NA()</f>
        <v>#N/A</v>
      </c>
      <c r="H50" s="279" t="e">
        <f>NA()</f>
        <v>#N/A</v>
      </c>
      <c r="I50" s="279">
        <f>IF(ISNUMBER('実質公債費比率（分子）の構造'!M$53),'実質公債費比率（分子）の構造'!M$53,NA())</f>
        <v>860</v>
      </c>
      <c r="J50" s="279" t="e">
        <f>NA()</f>
        <v>#N/A</v>
      </c>
      <c r="K50" s="279" t="e">
        <f>NA()</f>
        <v>#N/A</v>
      </c>
      <c r="L50" s="279">
        <f>IF(ISNUMBER('実質公債費比率（分子）の構造'!N$53),'実質公債費比率（分子）の構造'!N$53,NA())</f>
        <v>871</v>
      </c>
      <c r="M50" s="279" t="e">
        <f>NA()</f>
        <v>#N/A</v>
      </c>
      <c r="N50" s="279" t="e">
        <f>NA()</f>
        <v>#N/A</v>
      </c>
      <c r="O50" s="279">
        <f>IF(ISNUMBER('実質公債費比率（分子）の構造'!O$53),'実質公債費比率（分子）の構造'!O$53,NA())</f>
        <v>867</v>
      </c>
      <c r="P50" s="279" t="e">
        <f>NA()</f>
        <v>#N/A</v>
      </c>
    </row>
    <row r="53" spans="1:16" x14ac:dyDescent="0.15">
      <c r="A53" s="276" t="s">
        <v>61</v>
      </c>
    </row>
    <row r="54" spans="1:16" x14ac:dyDescent="0.15">
      <c r="A54" s="278"/>
      <c r="B54" s="278" t="str">
        <f>'将来負担比率（分子）の構造'!I$40</f>
        <v>H29</v>
      </c>
      <c r="C54" s="278"/>
      <c r="D54" s="278"/>
      <c r="E54" s="278" t="str">
        <f>'将来負担比率（分子）の構造'!J$40</f>
        <v>H30</v>
      </c>
      <c r="F54" s="278"/>
      <c r="G54" s="278"/>
      <c r="H54" s="278" t="str">
        <f>'将来負担比率（分子）の構造'!K$40</f>
        <v>R01</v>
      </c>
      <c r="I54" s="278"/>
      <c r="J54" s="278"/>
      <c r="K54" s="278" t="str">
        <f>'将来負担比率（分子）の構造'!L$40</f>
        <v>R02</v>
      </c>
      <c r="L54" s="278"/>
      <c r="M54" s="278"/>
      <c r="N54" s="278" t="str">
        <f>'将来負担比率（分子）の構造'!M$40</f>
        <v>R03</v>
      </c>
      <c r="O54" s="278"/>
      <c r="P54" s="278"/>
    </row>
    <row r="55" spans="1:16" x14ac:dyDescent="0.15">
      <c r="A55" s="278"/>
      <c r="B55" s="278" t="s">
        <v>130</v>
      </c>
      <c r="C55" s="278"/>
      <c r="D55" s="278" t="s">
        <v>133</v>
      </c>
      <c r="E55" s="278" t="s">
        <v>130</v>
      </c>
      <c r="F55" s="278"/>
      <c r="G55" s="278" t="s">
        <v>133</v>
      </c>
      <c r="H55" s="278" t="s">
        <v>130</v>
      </c>
      <c r="I55" s="278"/>
      <c r="J55" s="278" t="s">
        <v>133</v>
      </c>
      <c r="K55" s="278" t="s">
        <v>130</v>
      </c>
      <c r="L55" s="278"/>
      <c r="M55" s="278" t="s">
        <v>133</v>
      </c>
      <c r="N55" s="278" t="s">
        <v>130</v>
      </c>
      <c r="O55" s="278"/>
      <c r="P55" s="278" t="s">
        <v>133</v>
      </c>
    </row>
    <row r="56" spans="1:16" x14ac:dyDescent="0.15">
      <c r="A56" s="278" t="s">
        <v>46</v>
      </c>
      <c r="B56" s="278"/>
      <c r="C56" s="278"/>
      <c r="D56" s="278">
        <f>'将来負担比率（分子）の構造'!I$52</f>
        <v>18442</v>
      </c>
      <c r="E56" s="278"/>
      <c r="F56" s="278"/>
      <c r="G56" s="278">
        <f>'将来負担比率（分子）の構造'!J$52</f>
        <v>18161</v>
      </c>
      <c r="H56" s="278"/>
      <c r="I56" s="278"/>
      <c r="J56" s="278">
        <f>'将来負担比率（分子）の構造'!K$52</f>
        <v>18301</v>
      </c>
      <c r="K56" s="278"/>
      <c r="L56" s="278"/>
      <c r="M56" s="278">
        <f>'将来負担比率（分子）の構造'!L$52</f>
        <v>18061</v>
      </c>
      <c r="N56" s="278"/>
      <c r="O56" s="278"/>
      <c r="P56" s="278">
        <f>'将来負担比率（分子）の構造'!M$52</f>
        <v>17806</v>
      </c>
    </row>
    <row r="57" spans="1:16" x14ac:dyDescent="0.15">
      <c r="A57" s="278" t="s">
        <v>106</v>
      </c>
      <c r="B57" s="278"/>
      <c r="C57" s="278"/>
      <c r="D57" s="278">
        <f>'将来負担比率（分子）の構造'!I$51</f>
        <v>514</v>
      </c>
      <c r="E57" s="278"/>
      <c r="F57" s="278"/>
      <c r="G57" s="278">
        <f>'将来負担比率（分子）の構造'!J$51</f>
        <v>455</v>
      </c>
      <c r="H57" s="278"/>
      <c r="I57" s="278"/>
      <c r="J57" s="278">
        <f>'将来負担比率（分子）の構造'!K$51</f>
        <v>376</v>
      </c>
      <c r="K57" s="278"/>
      <c r="L57" s="278"/>
      <c r="M57" s="278">
        <f>'将来負担比率（分子）の構造'!L$51</f>
        <v>295</v>
      </c>
      <c r="N57" s="278"/>
      <c r="O57" s="278"/>
      <c r="P57" s="278">
        <f>'将来負担比率（分子）の構造'!M$51</f>
        <v>221</v>
      </c>
    </row>
    <row r="58" spans="1:16" x14ac:dyDescent="0.15">
      <c r="A58" s="278" t="s">
        <v>103</v>
      </c>
      <c r="B58" s="278"/>
      <c r="C58" s="278"/>
      <c r="D58" s="278">
        <f>'将来負担比率（分子）の構造'!I$50</f>
        <v>7397</v>
      </c>
      <c r="E58" s="278"/>
      <c r="F58" s="278"/>
      <c r="G58" s="278">
        <f>'将来負担比率（分子）の構造'!J$50</f>
        <v>7437</v>
      </c>
      <c r="H58" s="278"/>
      <c r="I58" s="278"/>
      <c r="J58" s="278">
        <f>'将来負担比率（分子）の構造'!K$50</f>
        <v>7591</v>
      </c>
      <c r="K58" s="278"/>
      <c r="L58" s="278"/>
      <c r="M58" s="278">
        <f>'将来負担比率（分子）の構造'!L$50</f>
        <v>7787</v>
      </c>
      <c r="N58" s="278"/>
      <c r="O58" s="278"/>
      <c r="P58" s="278">
        <f>'将来負担比率（分子）の構造'!M$50</f>
        <v>8342</v>
      </c>
    </row>
    <row r="59" spans="1:16" x14ac:dyDescent="0.15">
      <c r="A59" s="278" t="s">
        <v>99</v>
      </c>
      <c r="B59" s="278" t="str">
        <f>'将来負担比率（分子）の構造'!I$49</f>
        <v>-</v>
      </c>
      <c r="C59" s="278"/>
      <c r="D59" s="278"/>
      <c r="E59" s="278" t="str">
        <f>'将来負担比率（分子）の構造'!J$49</f>
        <v>-</v>
      </c>
      <c r="F59" s="278"/>
      <c r="G59" s="278"/>
      <c r="H59" s="278" t="str">
        <f>'将来負担比率（分子）の構造'!K$49</f>
        <v>-</v>
      </c>
      <c r="I59" s="278"/>
      <c r="J59" s="278"/>
      <c r="K59" s="278" t="str">
        <f>'将来負担比率（分子）の構造'!L$49</f>
        <v>-</v>
      </c>
      <c r="L59" s="278"/>
      <c r="M59" s="278"/>
      <c r="N59" s="278" t="str">
        <f>'将来負担比率（分子）の構造'!M$49</f>
        <v>-</v>
      </c>
      <c r="O59" s="278"/>
      <c r="P59" s="278"/>
    </row>
    <row r="60" spans="1:16" x14ac:dyDescent="0.15">
      <c r="A60" s="278" t="s">
        <v>93</v>
      </c>
      <c r="B60" s="278" t="str">
        <f>'将来負担比率（分子）の構造'!I$48</f>
        <v>-</v>
      </c>
      <c r="C60" s="278"/>
      <c r="D60" s="278"/>
      <c r="E60" s="278" t="str">
        <f>'将来負担比率（分子）の構造'!J$48</f>
        <v>-</v>
      </c>
      <c r="F60" s="278"/>
      <c r="G60" s="278"/>
      <c r="H60" s="278" t="str">
        <f>'将来負担比率（分子）の構造'!K$48</f>
        <v>-</v>
      </c>
      <c r="I60" s="278"/>
      <c r="J60" s="278"/>
      <c r="K60" s="278" t="str">
        <f>'将来負担比率（分子）の構造'!L$48</f>
        <v>-</v>
      </c>
      <c r="L60" s="278"/>
      <c r="M60" s="278"/>
      <c r="N60" s="278" t="str">
        <f>'将来負担比率（分子）の構造'!M$48</f>
        <v>-</v>
      </c>
      <c r="O60" s="278"/>
      <c r="P60" s="278"/>
    </row>
    <row r="61" spans="1:16" x14ac:dyDescent="0.15">
      <c r="A61" s="278" t="s">
        <v>83</v>
      </c>
      <c r="B61" s="278" t="str">
        <f>'将来負担比率（分子）の構造'!I$46</f>
        <v>-</v>
      </c>
      <c r="C61" s="278"/>
      <c r="D61" s="278"/>
      <c r="E61" s="278" t="str">
        <f>'将来負担比率（分子）の構造'!J$46</f>
        <v>-</v>
      </c>
      <c r="F61" s="278"/>
      <c r="G61" s="278"/>
      <c r="H61" s="278" t="str">
        <f>'将来負担比率（分子）の構造'!K$46</f>
        <v>-</v>
      </c>
      <c r="I61" s="278"/>
      <c r="J61" s="278"/>
      <c r="K61" s="278" t="str">
        <f>'将来負担比率（分子）の構造'!L$46</f>
        <v>-</v>
      </c>
      <c r="L61" s="278"/>
      <c r="M61" s="278"/>
      <c r="N61" s="278" t="str">
        <f>'将来負担比率（分子）の構造'!M$46</f>
        <v>-</v>
      </c>
      <c r="O61" s="278"/>
      <c r="P61" s="278"/>
    </row>
    <row r="62" spans="1:16" x14ac:dyDescent="0.15">
      <c r="A62" s="278" t="s">
        <v>84</v>
      </c>
      <c r="B62" s="278">
        <f>'将来負担比率（分子）の構造'!I$45</f>
        <v>1652</v>
      </c>
      <c r="C62" s="278"/>
      <c r="D62" s="278"/>
      <c r="E62" s="278">
        <f>'将来負担比率（分子）の構造'!J$45</f>
        <v>1606</v>
      </c>
      <c r="F62" s="278"/>
      <c r="G62" s="278"/>
      <c r="H62" s="278">
        <f>'将来負担比率（分子）の構造'!K$45</f>
        <v>1629</v>
      </c>
      <c r="I62" s="278"/>
      <c r="J62" s="278"/>
      <c r="K62" s="278">
        <f>'将来負担比率（分子）の構造'!L$45</f>
        <v>1645</v>
      </c>
      <c r="L62" s="278"/>
      <c r="M62" s="278"/>
      <c r="N62" s="278">
        <f>'将来負担比率（分子）の構造'!M$45</f>
        <v>1657</v>
      </c>
      <c r="O62" s="278"/>
      <c r="P62" s="278"/>
    </row>
    <row r="63" spans="1:16" x14ac:dyDescent="0.15">
      <c r="A63" s="278" t="s">
        <v>82</v>
      </c>
      <c r="B63" s="278">
        <f>'将来負担比率（分子）の構造'!I$44</f>
        <v>202</v>
      </c>
      <c r="C63" s="278"/>
      <c r="D63" s="278"/>
      <c r="E63" s="278">
        <f>'将来負担比率（分子）の構造'!J$44</f>
        <v>161</v>
      </c>
      <c r="F63" s="278"/>
      <c r="G63" s="278"/>
      <c r="H63" s="278">
        <f>'将来負担比率（分子）の構造'!K$44</f>
        <v>130</v>
      </c>
      <c r="I63" s="278"/>
      <c r="J63" s="278"/>
      <c r="K63" s="278">
        <f>'将来負担比率（分子）の構造'!L$44</f>
        <v>105</v>
      </c>
      <c r="L63" s="278"/>
      <c r="M63" s="278"/>
      <c r="N63" s="278">
        <f>'将来負担比率（分子）の構造'!M$44</f>
        <v>102</v>
      </c>
      <c r="O63" s="278"/>
      <c r="P63" s="278"/>
    </row>
    <row r="64" spans="1:16" x14ac:dyDescent="0.15">
      <c r="A64" s="278" t="s">
        <v>80</v>
      </c>
      <c r="B64" s="278">
        <f>'将来負担比率（分子）の構造'!I$43</f>
        <v>11169</v>
      </c>
      <c r="C64" s="278"/>
      <c r="D64" s="278"/>
      <c r="E64" s="278">
        <f>'将来負担比率（分子）の構造'!J$43</f>
        <v>11109</v>
      </c>
      <c r="F64" s="278"/>
      <c r="G64" s="278"/>
      <c r="H64" s="278">
        <f>'将来負担比率（分子）の構造'!K$43</f>
        <v>11563</v>
      </c>
      <c r="I64" s="278"/>
      <c r="J64" s="278"/>
      <c r="K64" s="278">
        <f>'将来負担比率（分子）の構造'!L$43</f>
        <v>11404</v>
      </c>
      <c r="L64" s="278"/>
      <c r="M64" s="278"/>
      <c r="N64" s="278">
        <f>'将来負担比率（分子）の構造'!M$43</f>
        <v>11074</v>
      </c>
      <c r="O64" s="278"/>
      <c r="P64" s="278"/>
    </row>
    <row r="65" spans="1:16" x14ac:dyDescent="0.15">
      <c r="A65" s="278" t="s">
        <v>79</v>
      </c>
      <c r="B65" s="278" t="str">
        <f>'将来負担比率（分子）の構造'!I$42</f>
        <v>-</v>
      </c>
      <c r="C65" s="278"/>
      <c r="D65" s="278"/>
      <c r="E65" s="278" t="str">
        <f>'将来負担比率（分子）の構造'!J$42</f>
        <v>-</v>
      </c>
      <c r="F65" s="278"/>
      <c r="G65" s="278"/>
      <c r="H65" s="278" t="str">
        <f>'将来負担比率（分子）の構造'!K$42</f>
        <v>-</v>
      </c>
      <c r="I65" s="278"/>
      <c r="J65" s="278"/>
      <c r="K65" s="278" t="str">
        <f>'将来負担比率（分子）の構造'!L$42</f>
        <v>-</v>
      </c>
      <c r="L65" s="278"/>
      <c r="M65" s="278"/>
      <c r="N65" s="278" t="str">
        <f>'将来負担比率（分子）の構造'!M$42</f>
        <v>-</v>
      </c>
      <c r="O65" s="278"/>
      <c r="P65" s="278"/>
    </row>
    <row r="66" spans="1:16" x14ac:dyDescent="0.15">
      <c r="A66" s="278" t="s">
        <v>72</v>
      </c>
      <c r="B66" s="278">
        <f>'将来負担比率（分子）の構造'!I$41</f>
        <v>16624</v>
      </c>
      <c r="C66" s="278"/>
      <c r="D66" s="278"/>
      <c r="E66" s="278">
        <f>'将来負担比率（分子）の構造'!J$41</f>
        <v>16452</v>
      </c>
      <c r="F66" s="278"/>
      <c r="G66" s="278"/>
      <c r="H66" s="278">
        <f>'将来負担比率（分子）の構造'!K$41</f>
        <v>16538</v>
      </c>
      <c r="I66" s="278"/>
      <c r="J66" s="278"/>
      <c r="K66" s="278">
        <f>'将来負担比率（分子）の構造'!L$41</f>
        <v>16031</v>
      </c>
      <c r="L66" s="278"/>
      <c r="M66" s="278"/>
      <c r="N66" s="278">
        <f>'将来負担比率（分子）の構造'!M$41</f>
        <v>15494</v>
      </c>
      <c r="O66" s="278"/>
      <c r="P66" s="278"/>
    </row>
    <row r="67" spans="1:16" x14ac:dyDescent="0.15">
      <c r="A67" s="278" t="s">
        <v>108</v>
      </c>
      <c r="B67" s="278" t="e">
        <f>NA()</f>
        <v>#N/A</v>
      </c>
      <c r="C67" s="278">
        <f>IF(ISNUMBER('将来負担比率（分子）の構造'!I$53),IF('将来負担比率（分子）の構造'!I$53&lt;0,0,'将来負担比率（分子）の構造'!I$53),NA())</f>
        <v>3294</v>
      </c>
      <c r="D67" s="278" t="e">
        <f>NA()</f>
        <v>#N/A</v>
      </c>
      <c r="E67" s="278" t="e">
        <f>NA()</f>
        <v>#N/A</v>
      </c>
      <c r="F67" s="278">
        <f>IF(ISNUMBER('将来負担比率（分子）の構造'!J$53),IF('将来負担比率（分子）の構造'!J$53&lt;0,0,'将来負担比率（分子）の構造'!J$53),NA())</f>
        <v>3274</v>
      </c>
      <c r="G67" s="278" t="e">
        <f>NA()</f>
        <v>#N/A</v>
      </c>
      <c r="H67" s="278" t="e">
        <f>NA()</f>
        <v>#N/A</v>
      </c>
      <c r="I67" s="278">
        <f>IF(ISNUMBER('将来負担比率（分子）の構造'!K$53),IF('将来負担比率（分子）の構造'!K$53&lt;0,0,'将来負担比率（分子）の構造'!K$53),NA())</f>
        <v>3593</v>
      </c>
      <c r="J67" s="278" t="e">
        <f>NA()</f>
        <v>#N/A</v>
      </c>
      <c r="K67" s="278" t="e">
        <f>NA()</f>
        <v>#N/A</v>
      </c>
      <c r="L67" s="278">
        <f>IF(ISNUMBER('将来負担比率（分子）の構造'!L$53),IF('将来負担比率（分子）の構造'!L$53&lt;0,0,'将来負担比率（分子）の構造'!L$53),NA())</f>
        <v>3042</v>
      </c>
      <c r="M67" s="278" t="e">
        <f>NA()</f>
        <v>#N/A</v>
      </c>
      <c r="N67" s="278" t="e">
        <f>NA()</f>
        <v>#N/A</v>
      </c>
      <c r="O67" s="278">
        <f>IF(ISNUMBER('将来負担比率（分子）の構造'!M$53),IF('将来負担比率（分子）の構造'!M$53&lt;0,0,'将来負担比率（分子）の構造'!M$53),NA())</f>
        <v>1958</v>
      </c>
      <c r="P67" s="278" t="e">
        <f>NA()</f>
        <v>#N/A</v>
      </c>
    </row>
    <row r="70" spans="1:16" x14ac:dyDescent="0.15">
      <c r="A70" s="281" t="s">
        <v>134</v>
      </c>
      <c r="B70" s="281"/>
      <c r="C70" s="281"/>
      <c r="D70" s="281"/>
      <c r="E70" s="281"/>
      <c r="F70" s="281"/>
    </row>
    <row r="71" spans="1:16" x14ac:dyDescent="0.15">
      <c r="A71" s="280"/>
      <c r="B71" s="280" t="str">
        <f>基金残高に係る経年分析!F54</f>
        <v>R01</v>
      </c>
      <c r="C71" s="280" t="str">
        <f>基金残高に係る経年分析!G54</f>
        <v>R02</v>
      </c>
      <c r="D71" s="280" t="str">
        <f>基金残高に係る経年分析!H54</f>
        <v>R03</v>
      </c>
    </row>
    <row r="72" spans="1:16" x14ac:dyDescent="0.15">
      <c r="A72" s="280" t="s">
        <v>135</v>
      </c>
      <c r="B72" s="282">
        <f>基金残高に係る経年分析!F55</f>
        <v>5900</v>
      </c>
      <c r="C72" s="282">
        <f>基金残高に係る経年分析!G55</f>
        <v>6104</v>
      </c>
      <c r="D72" s="282">
        <f>基金残高に係る経年分析!H55</f>
        <v>6375</v>
      </c>
    </row>
    <row r="73" spans="1:16" x14ac:dyDescent="0.15">
      <c r="A73" s="280" t="s">
        <v>136</v>
      </c>
      <c r="B73" s="282">
        <f>基金残高に係る経年分析!F56</f>
        <v>659</v>
      </c>
      <c r="C73" s="282">
        <f>基金残高に係る経年分析!G56</f>
        <v>532</v>
      </c>
      <c r="D73" s="282">
        <f>基金残高に係る経年分析!H56</f>
        <v>612</v>
      </c>
    </row>
    <row r="74" spans="1:16" x14ac:dyDescent="0.15">
      <c r="A74" s="280" t="s">
        <v>138</v>
      </c>
      <c r="B74" s="282">
        <f>基金残高に係る経年分析!F57</f>
        <v>1868</v>
      </c>
      <c r="C74" s="282">
        <f>基金残高に係る経年分析!G57</f>
        <v>1868</v>
      </c>
      <c r="D74" s="282">
        <f>基金残高に係る経年分析!H57</f>
        <v>1908</v>
      </c>
    </row>
  </sheetData>
  <sheetProtection algorithmName="SHA-512" hashValue="daLe2Z6O9BlAyS9AFg+YEBi2kbr9rOkzT4i7tabnZLz1MLzxvKSUKiXlZtPskKprc9wvaX4ntq+26aG26/+Fqg==" saltValue="ET6XSY+1XdOBFZF95SitH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1" t="s">
        <v>174</v>
      </c>
      <c r="DI1" s="572"/>
      <c r="DJ1" s="572"/>
      <c r="DK1" s="572"/>
      <c r="DL1" s="572"/>
      <c r="DM1" s="572"/>
      <c r="DN1" s="573"/>
      <c r="DO1" s="1"/>
      <c r="DP1" s="571" t="s">
        <v>89</v>
      </c>
      <c r="DQ1" s="572"/>
      <c r="DR1" s="572"/>
      <c r="DS1" s="572"/>
      <c r="DT1" s="572"/>
      <c r="DU1" s="572"/>
      <c r="DV1" s="572"/>
      <c r="DW1" s="572"/>
      <c r="DX1" s="572"/>
      <c r="DY1" s="572"/>
      <c r="DZ1" s="572"/>
      <c r="EA1" s="572"/>
      <c r="EB1" s="572"/>
      <c r="EC1" s="573"/>
      <c r="ED1" s="2"/>
      <c r="EE1" s="2"/>
      <c r="EF1" s="2"/>
      <c r="EG1" s="2"/>
      <c r="EH1" s="2"/>
      <c r="EI1" s="2"/>
      <c r="EJ1" s="2"/>
      <c r="EK1" s="2"/>
      <c r="EL1" s="2"/>
      <c r="EM1" s="2"/>
    </row>
    <row r="2" spans="2:143" ht="22.5" customHeight="1" x14ac:dyDescent="0.15">
      <c r="B2" s="40" t="s">
        <v>118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9" t="s">
        <v>126</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59" t="s">
        <v>303</v>
      </c>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409"/>
      <c r="CD3" s="359" t="s">
        <v>304</v>
      </c>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409"/>
    </row>
    <row r="4" spans="2:143" ht="11.25" customHeight="1" x14ac:dyDescent="0.15">
      <c r="B4" s="359" t="s">
        <v>12</v>
      </c>
      <c r="C4" s="360"/>
      <c r="D4" s="360"/>
      <c r="E4" s="360"/>
      <c r="F4" s="360"/>
      <c r="G4" s="360"/>
      <c r="H4" s="360"/>
      <c r="I4" s="360"/>
      <c r="J4" s="360"/>
      <c r="K4" s="360"/>
      <c r="L4" s="360"/>
      <c r="M4" s="360"/>
      <c r="N4" s="360"/>
      <c r="O4" s="360"/>
      <c r="P4" s="360"/>
      <c r="Q4" s="409"/>
      <c r="R4" s="359" t="s">
        <v>307</v>
      </c>
      <c r="S4" s="360"/>
      <c r="T4" s="360"/>
      <c r="U4" s="360"/>
      <c r="V4" s="360"/>
      <c r="W4" s="360"/>
      <c r="X4" s="360"/>
      <c r="Y4" s="409"/>
      <c r="Z4" s="359" t="s">
        <v>310</v>
      </c>
      <c r="AA4" s="360"/>
      <c r="AB4" s="360"/>
      <c r="AC4" s="409"/>
      <c r="AD4" s="359" t="s">
        <v>257</v>
      </c>
      <c r="AE4" s="360"/>
      <c r="AF4" s="360"/>
      <c r="AG4" s="360"/>
      <c r="AH4" s="360"/>
      <c r="AI4" s="360"/>
      <c r="AJ4" s="360"/>
      <c r="AK4" s="409"/>
      <c r="AL4" s="359" t="s">
        <v>310</v>
      </c>
      <c r="AM4" s="360"/>
      <c r="AN4" s="360"/>
      <c r="AO4" s="409"/>
      <c r="AP4" s="574" t="s">
        <v>313</v>
      </c>
      <c r="AQ4" s="574"/>
      <c r="AR4" s="574"/>
      <c r="AS4" s="574"/>
      <c r="AT4" s="574"/>
      <c r="AU4" s="574"/>
      <c r="AV4" s="574"/>
      <c r="AW4" s="574"/>
      <c r="AX4" s="574"/>
      <c r="AY4" s="574"/>
      <c r="AZ4" s="574"/>
      <c r="BA4" s="574"/>
      <c r="BB4" s="574"/>
      <c r="BC4" s="574"/>
      <c r="BD4" s="574"/>
      <c r="BE4" s="574"/>
      <c r="BF4" s="574"/>
      <c r="BG4" s="574" t="s">
        <v>293</v>
      </c>
      <c r="BH4" s="574"/>
      <c r="BI4" s="574"/>
      <c r="BJ4" s="574"/>
      <c r="BK4" s="574"/>
      <c r="BL4" s="574"/>
      <c r="BM4" s="574"/>
      <c r="BN4" s="574"/>
      <c r="BO4" s="574" t="s">
        <v>310</v>
      </c>
      <c r="BP4" s="574"/>
      <c r="BQ4" s="574"/>
      <c r="BR4" s="574"/>
      <c r="BS4" s="574" t="s">
        <v>314</v>
      </c>
      <c r="BT4" s="574"/>
      <c r="BU4" s="574"/>
      <c r="BV4" s="574"/>
      <c r="BW4" s="574"/>
      <c r="BX4" s="574"/>
      <c r="BY4" s="574"/>
      <c r="BZ4" s="574"/>
      <c r="CA4" s="574"/>
      <c r="CB4" s="574"/>
      <c r="CD4" s="359" t="s">
        <v>315</v>
      </c>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409"/>
    </row>
    <row r="5" spans="2:143" s="38" customFormat="1" ht="11.25" customHeight="1" x14ac:dyDescent="0.15">
      <c r="B5" s="575" t="s">
        <v>309</v>
      </c>
      <c r="C5" s="576"/>
      <c r="D5" s="576"/>
      <c r="E5" s="576"/>
      <c r="F5" s="576"/>
      <c r="G5" s="576"/>
      <c r="H5" s="576"/>
      <c r="I5" s="576"/>
      <c r="J5" s="576"/>
      <c r="K5" s="576"/>
      <c r="L5" s="576"/>
      <c r="M5" s="576"/>
      <c r="N5" s="576"/>
      <c r="O5" s="576"/>
      <c r="P5" s="576"/>
      <c r="Q5" s="577"/>
      <c r="R5" s="578">
        <v>1260149</v>
      </c>
      <c r="S5" s="579"/>
      <c r="T5" s="579"/>
      <c r="U5" s="579"/>
      <c r="V5" s="579"/>
      <c r="W5" s="579"/>
      <c r="X5" s="579"/>
      <c r="Y5" s="580"/>
      <c r="Z5" s="581">
        <v>8.3000000000000007</v>
      </c>
      <c r="AA5" s="581"/>
      <c r="AB5" s="581"/>
      <c r="AC5" s="581"/>
      <c r="AD5" s="582">
        <v>1260149</v>
      </c>
      <c r="AE5" s="582"/>
      <c r="AF5" s="582"/>
      <c r="AG5" s="582"/>
      <c r="AH5" s="582"/>
      <c r="AI5" s="582"/>
      <c r="AJ5" s="582"/>
      <c r="AK5" s="582"/>
      <c r="AL5" s="583">
        <v>14.1</v>
      </c>
      <c r="AM5" s="584"/>
      <c r="AN5" s="584"/>
      <c r="AO5" s="585"/>
      <c r="AP5" s="575" t="s">
        <v>316</v>
      </c>
      <c r="AQ5" s="576"/>
      <c r="AR5" s="576"/>
      <c r="AS5" s="576"/>
      <c r="AT5" s="576"/>
      <c r="AU5" s="576"/>
      <c r="AV5" s="576"/>
      <c r="AW5" s="576"/>
      <c r="AX5" s="576"/>
      <c r="AY5" s="576"/>
      <c r="AZ5" s="576"/>
      <c r="BA5" s="576"/>
      <c r="BB5" s="576"/>
      <c r="BC5" s="576"/>
      <c r="BD5" s="576"/>
      <c r="BE5" s="576"/>
      <c r="BF5" s="577"/>
      <c r="BG5" s="586">
        <v>1257633</v>
      </c>
      <c r="BH5" s="587"/>
      <c r="BI5" s="587"/>
      <c r="BJ5" s="587"/>
      <c r="BK5" s="587"/>
      <c r="BL5" s="587"/>
      <c r="BM5" s="587"/>
      <c r="BN5" s="588"/>
      <c r="BO5" s="589">
        <v>99.8</v>
      </c>
      <c r="BP5" s="589"/>
      <c r="BQ5" s="589"/>
      <c r="BR5" s="589"/>
      <c r="BS5" s="590">
        <v>4415</v>
      </c>
      <c r="BT5" s="590"/>
      <c r="BU5" s="590"/>
      <c r="BV5" s="590"/>
      <c r="BW5" s="590"/>
      <c r="BX5" s="590"/>
      <c r="BY5" s="590"/>
      <c r="BZ5" s="590"/>
      <c r="CA5" s="590"/>
      <c r="CB5" s="591"/>
      <c r="CD5" s="359" t="s">
        <v>313</v>
      </c>
      <c r="CE5" s="360"/>
      <c r="CF5" s="360"/>
      <c r="CG5" s="360"/>
      <c r="CH5" s="360"/>
      <c r="CI5" s="360"/>
      <c r="CJ5" s="360"/>
      <c r="CK5" s="360"/>
      <c r="CL5" s="360"/>
      <c r="CM5" s="360"/>
      <c r="CN5" s="360"/>
      <c r="CO5" s="360"/>
      <c r="CP5" s="360"/>
      <c r="CQ5" s="409"/>
      <c r="CR5" s="359" t="s">
        <v>319</v>
      </c>
      <c r="CS5" s="360"/>
      <c r="CT5" s="360"/>
      <c r="CU5" s="360"/>
      <c r="CV5" s="360"/>
      <c r="CW5" s="360"/>
      <c r="CX5" s="360"/>
      <c r="CY5" s="409"/>
      <c r="CZ5" s="359" t="s">
        <v>310</v>
      </c>
      <c r="DA5" s="360"/>
      <c r="DB5" s="360"/>
      <c r="DC5" s="409"/>
      <c r="DD5" s="359" t="s">
        <v>320</v>
      </c>
      <c r="DE5" s="360"/>
      <c r="DF5" s="360"/>
      <c r="DG5" s="360"/>
      <c r="DH5" s="360"/>
      <c r="DI5" s="360"/>
      <c r="DJ5" s="360"/>
      <c r="DK5" s="360"/>
      <c r="DL5" s="360"/>
      <c r="DM5" s="360"/>
      <c r="DN5" s="360"/>
      <c r="DO5" s="360"/>
      <c r="DP5" s="409"/>
      <c r="DQ5" s="359" t="s">
        <v>322</v>
      </c>
      <c r="DR5" s="360"/>
      <c r="DS5" s="360"/>
      <c r="DT5" s="360"/>
      <c r="DU5" s="360"/>
      <c r="DV5" s="360"/>
      <c r="DW5" s="360"/>
      <c r="DX5" s="360"/>
      <c r="DY5" s="360"/>
      <c r="DZ5" s="360"/>
      <c r="EA5" s="360"/>
      <c r="EB5" s="360"/>
      <c r="EC5" s="409"/>
    </row>
    <row r="6" spans="2:143" ht="11.25" customHeight="1" x14ac:dyDescent="0.15">
      <c r="B6" s="594" t="s">
        <v>323</v>
      </c>
      <c r="C6" s="595"/>
      <c r="D6" s="595"/>
      <c r="E6" s="595"/>
      <c r="F6" s="595"/>
      <c r="G6" s="595"/>
      <c r="H6" s="595"/>
      <c r="I6" s="595"/>
      <c r="J6" s="595"/>
      <c r="K6" s="595"/>
      <c r="L6" s="595"/>
      <c r="M6" s="595"/>
      <c r="N6" s="595"/>
      <c r="O6" s="595"/>
      <c r="P6" s="595"/>
      <c r="Q6" s="596"/>
      <c r="R6" s="586">
        <v>111067</v>
      </c>
      <c r="S6" s="587"/>
      <c r="T6" s="587"/>
      <c r="U6" s="587"/>
      <c r="V6" s="587"/>
      <c r="W6" s="587"/>
      <c r="X6" s="587"/>
      <c r="Y6" s="588"/>
      <c r="Z6" s="589">
        <v>0.7</v>
      </c>
      <c r="AA6" s="589"/>
      <c r="AB6" s="589"/>
      <c r="AC6" s="589"/>
      <c r="AD6" s="590">
        <v>111067</v>
      </c>
      <c r="AE6" s="590"/>
      <c r="AF6" s="590"/>
      <c r="AG6" s="590"/>
      <c r="AH6" s="590"/>
      <c r="AI6" s="590"/>
      <c r="AJ6" s="590"/>
      <c r="AK6" s="590"/>
      <c r="AL6" s="597">
        <v>1.2</v>
      </c>
      <c r="AM6" s="598"/>
      <c r="AN6" s="598"/>
      <c r="AO6" s="599"/>
      <c r="AP6" s="594" t="s">
        <v>116</v>
      </c>
      <c r="AQ6" s="595"/>
      <c r="AR6" s="595"/>
      <c r="AS6" s="595"/>
      <c r="AT6" s="595"/>
      <c r="AU6" s="595"/>
      <c r="AV6" s="595"/>
      <c r="AW6" s="595"/>
      <c r="AX6" s="595"/>
      <c r="AY6" s="595"/>
      <c r="AZ6" s="595"/>
      <c r="BA6" s="595"/>
      <c r="BB6" s="595"/>
      <c r="BC6" s="595"/>
      <c r="BD6" s="595"/>
      <c r="BE6" s="595"/>
      <c r="BF6" s="596"/>
      <c r="BG6" s="586">
        <v>1257633</v>
      </c>
      <c r="BH6" s="587"/>
      <c r="BI6" s="587"/>
      <c r="BJ6" s="587"/>
      <c r="BK6" s="587"/>
      <c r="BL6" s="587"/>
      <c r="BM6" s="587"/>
      <c r="BN6" s="588"/>
      <c r="BO6" s="589">
        <v>99.8</v>
      </c>
      <c r="BP6" s="589"/>
      <c r="BQ6" s="589"/>
      <c r="BR6" s="589"/>
      <c r="BS6" s="590">
        <v>4415</v>
      </c>
      <c r="BT6" s="590"/>
      <c r="BU6" s="590"/>
      <c r="BV6" s="590"/>
      <c r="BW6" s="590"/>
      <c r="BX6" s="590"/>
      <c r="BY6" s="590"/>
      <c r="BZ6" s="590"/>
      <c r="CA6" s="590"/>
      <c r="CB6" s="591"/>
      <c r="CD6" s="575" t="s">
        <v>324</v>
      </c>
      <c r="CE6" s="576"/>
      <c r="CF6" s="576"/>
      <c r="CG6" s="576"/>
      <c r="CH6" s="576"/>
      <c r="CI6" s="576"/>
      <c r="CJ6" s="576"/>
      <c r="CK6" s="576"/>
      <c r="CL6" s="576"/>
      <c r="CM6" s="576"/>
      <c r="CN6" s="576"/>
      <c r="CO6" s="576"/>
      <c r="CP6" s="576"/>
      <c r="CQ6" s="577"/>
      <c r="CR6" s="586">
        <v>85301</v>
      </c>
      <c r="CS6" s="587"/>
      <c r="CT6" s="587"/>
      <c r="CU6" s="587"/>
      <c r="CV6" s="587"/>
      <c r="CW6" s="587"/>
      <c r="CX6" s="587"/>
      <c r="CY6" s="588"/>
      <c r="CZ6" s="583">
        <v>0.6</v>
      </c>
      <c r="DA6" s="584"/>
      <c r="DB6" s="584"/>
      <c r="DC6" s="600"/>
      <c r="DD6" s="592" t="s">
        <v>208</v>
      </c>
      <c r="DE6" s="587"/>
      <c r="DF6" s="587"/>
      <c r="DG6" s="587"/>
      <c r="DH6" s="587"/>
      <c r="DI6" s="587"/>
      <c r="DJ6" s="587"/>
      <c r="DK6" s="587"/>
      <c r="DL6" s="587"/>
      <c r="DM6" s="587"/>
      <c r="DN6" s="587"/>
      <c r="DO6" s="587"/>
      <c r="DP6" s="588"/>
      <c r="DQ6" s="592">
        <v>85281</v>
      </c>
      <c r="DR6" s="587"/>
      <c r="DS6" s="587"/>
      <c r="DT6" s="587"/>
      <c r="DU6" s="587"/>
      <c r="DV6" s="587"/>
      <c r="DW6" s="587"/>
      <c r="DX6" s="587"/>
      <c r="DY6" s="587"/>
      <c r="DZ6" s="587"/>
      <c r="EA6" s="587"/>
      <c r="EB6" s="587"/>
      <c r="EC6" s="593"/>
    </row>
    <row r="7" spans="2:143" ht="11.25" customHeight="1" x14ac:dyDescent="0.15">
      <c r="B7" s="594" t="s">
        <v>47</v>
      </c>
      <c r="C7" s="595"/>
      <c r="D7" s="595"/>
      <c r="E7" s="595"/>
      <c r="F7" s="595"/>
      <c r="G7" s="595"/>
      <c r="H7" s="595"/>
      <c r="I7" s="595"/>
      <c r="J7" s="595"/>
      <c r="K7" s="595"/>
      <c r="L7" s="595"/>
      <c r="M7" s="595"/>
      <c r="N7" s="595"/>
      <c r="O7" s="595"/>
      <c r="P7" s="595"/>
      <c r="Q7" s="596"/>
      <c r="R7" s="586">
        <v>1782</v>
      </c>
      <c r="S7" s="587"/>
      <c r="T7" s="587"/>
      <c r="U7" s="587"/>
      <c r="V7" s="587"/>
      <c r="W7" s="587"/>
      <c r="X7" s="587"/>
      <c r="Y7" s="588"/>
      <c r="Z7" s="589">
        <v>0</v>
      </c>
      <c r="AA7" s="589"/>
      <c r="AB7" s="589"/>
      <c r="AC7" s="589"/>
      <c r="AD7" s="590">
        <v>1782</v>
      </c>
      <c r="AE7" s="590"/>
      <c r="AF7" s="590"/>
      <c r="AG7" s="590"/>
      <c r="AH7" s="590"/>
      <c r="AI7" s="590"/>
      <c r="AJ7" s="590"/>
      <c r="AK7" s="590"/>
      <c r="AL7" s="597">
        <v>0</v>
      </c>
      <c r="AM7" s="598"/>
      <c r="AN7" s="598"/>
      <c r="AO7" s="599"/>
      <c r="AP7" s="594" t="s">
        <v>325</v>
      </c>
      <c r="AQ7" s="595"/>
      <c r="AR7" s="595"/>
      <c r="AS7" s="595"/>
      <c r="AT7" s="595"/>
      <c r="AU7" s="595"/>
      <c r="AV7" s="595"/>
      <c r="AW7" s="595"/>
      <c r="AX7" s="595"/>
      <c r="AY7" s="595"/>
      <c r="AZ7" s="595"/>
      <c r="BA7" s="595"/>
      <c r="BB7" s="595"/>
      <c r="BC7" s="595"/>
      <c r="BD7" s="595"/>
      <c r="BE7" s="595"/>
      <c r="BF7" s="596"/>
      <c r="BG7" s="586">
        <v>486547</v>
      </c>
      <c r="BH7" s="587"/>
      <c r="BI7" s="587"/>
      <c r="BJ7" s="587"/>
      <c r="BK7" s="587"/>
      <c r="BL7" s="587"/>
      <c r="BM7" s="587"/>
      <c r="BN7" s="588"/>
      <c r="BO7" s="589">
        <v>38.6</v>
      </c>
      <c r="BP7" s="589"/>
      <c r="BQ7" s="589"/>
      <c r="BR7" s="589"/>
      <c r="BS7" s="590">
        <v>4415</v>
      </c>
      <c r="BT7" s="590"/>
      <c r="BU7" s="590"/>
      <c r="BV7" s="590"/>
      <c r="BW7" s="590"/>
      <c r="BX7" s="590"/>
      <c r="BY7" s="590"/>
      <c r="BZ7" s="590"/>
      <c r="CA7" s="590"/>
      <c r="CB7" s="591"/>
      <c r="CD7" s="594" t="s">
        <v>327</v>
      </c>
      <c r="CE7" s="595"/>
      <c r="CF7" s="595"/>
      <c r="CG7" s="595"/>
      <c r="CH7" s="595"/>
      <c r="CI7" s="595"/>
      <c r="CJ7" s="595"/>
      <c r="CK7" s="595"/>
      <c r="CL7" s="595"/>
      <c r="CM7" s="595"/>
      <c r="CN7" s="595"/>
      <c r="CO7" s="595"/>
      <c r="CP7" s="595"/>
      <c r="CQ7" s="596"/>
      <c r="CR7" s="586">
        <v>1999941</v>
      </c>
      <c r="CS7" s="587"/>
      <c r="CT7" s="587"/>
      <c r="CU7" s="587"/>
      <c r="CV7" s="587"/>
      <c r="CW7" s="587"/>
      <c r="CX7" s="587"/>
      <c r="CY7" s="588"/>
      <c r="CZ7" s="589">
        <v>13.9</v>
      </c>
      <c r="DA7" s="589"/>
      <c r="DB7" s="589"/>
      <c r="DC7" s="589"/>
      <c r="DD7" s="592">
        <v>223836</v>
      </c>
      <c r="DE7" s="587"/>
      <c r="DF7" s="587"/>
      <c r="DG7" s="587"/>
      <c r="DH7" s="587"/>
      <c r="DI7" s="587"/>
      <c r="DJ7" s="587"/>
      <c r="DK7" s="587"/>
      <c r="DL7" s="587"/>
      <c r="DM7" s="587"/>
      <c r="DN7" s="587"/>
      <c r="DO7" s="587"/>
      <c r="DP7" s="588"/>
      <c r="DQ7" s="592">
        <v>1604959</v>
      </c>
      <c r="DR7" s="587"/>
      <c r="DS7" s="587"/>
      <c r="DT7" s="587"/>
      <c r="DU7" s="587"/>
      <c r="DV7" s="587"/>
      <c r="DW7" s="587"/>
      <c r="DX7" s="587"/>
      <c r="DY7" s="587"/>
      <c r="DZ7" s="587"/>
      <c r="EA7" s="587"/>
      <c r="EB7" s="587"/>
      <c r="EC7" s="593"/>
    </row>
    <row r="8" spans="2:143" ht="11.25" customHeight="1" x14ac:dyDescent="0.15">
      <c r="B8" s="594" t="s">
        <v>328</v>
      </c>
      <c r="C8" s="595"/>
      <c r="D8" s="595"/>
      <c r="E8" s="595"/>
      <c r="F8" s="595"/>
      <c r="G8" s="595"/>
      <c r="H8" s="595"/>
      <c r="I8" s="595"/>
      <c r="J8" s="595"/>
      <c r="K8" s="595"/>
      <c r="L8" s="595"/>
      <c r="M8" s="595"/>
      <c r="N8" s="595"/>
      <c r="O8" s="595"/>
      <c r="P8" s="595"/>
      <c r="Q8" s="596"/>
      <c r="R8" s="586">
        <v>7049</v>
      </c>
      <c r="S8" s="587"/>
      <c r="T8" s="587"/>
      <c r="U8" s="587"/>
      <c r="V8" s="587"/>
      <c r="W8" s="587"/>
      <c r="X8" s="587"/>
      <c r="Y8" s="588"/>
      <c r="Z8" s="589">
        <v>0</v>
      </c>
      <c r="AA8" s="589"/>
      <c r="AB8" s="589"/>
      <c r="AC8" s="589"/>
      <c r="AD8" s="590">
        <v>7049</v>
      </c>
      <c r="AE8" s="590"/>
      <c r="AF8" s="590"/>
      <c r="AG8" s="590"/>
      <c r="AH8" s="590"/>
      <c r="AI8" s="590"/>
      <c r="AJ8" s="590"/>
      <c r="AK8" s="590"/>
      <c r="AL8" s="597">
        <v>0.1</v>
      </c>
      <c r="AM8" s="598"/>
      <c r="AN8" s="598"/>
      <c r="AO8" s="599"/>
      <c r="AP8" s="594" t="s">
        <v>131</v>
      </c>
      <c r="AQ8" s="595"/>
      <c r="AR8" s="595"/>
      <c r="AS8" s="595"/>
      <c r="AT8" s="595"/>
      <c r="AU8" s="595"/>
      <c r="AV8" s="595"/>
      <c r="AW8" s="595"/>
      <c r="AX8" s="595"/>
      <c r="AY8" s="595"/>
      <c r="AZ8" s="595"/>
      <c r="BA8" s="595"/>
      <c r="BB8" s="595"/>
      <c r="BC8" s="595"/>
      <c r="BD8" s="595"/>
      <c r="BE8" s="595"/>
      <c r="BF8" s="596"/>
      <c r="BG8" s="586">
        <v>23217</v>
      </c>
      <c r="BH8" s="587"/>
      <c r="BI8" s="587"/>
      <c r="BJ8" s="587"/>
      <c r="BK8" s="587"/>
      <c r="BL8" s="587"/>
      <c r="BM8" s="587"/>
      <c r="BN8" s="588"/>
      <c r="BO8" s="589">
        <v>1.8</v>
      </c>
      <c r="BP8" s="589"/>
      <c r="BQ8" s="589"/>
      <c r="BR8" s="589"/>
      <c r="BS8" s="590" t="s">
        <v>208</v>
      </c>
      <c r="BT8" s="590"/>
      <c r="BU8" s="590"/>
      <c r="BV8" s="590"/>
      <c r="BW8" s="590"/>
      <c r="BX8" s="590"/>
      <c r="BY8" s="590"/>
      <c r="BZ8" s="590"/>
      <c r="CA8" s="590"/>
      <c r="CB8" s="591"/>
      <c r="CD8" s="594" t="s">
        <v>331</v>
      </c>
      <c r="CE8" s="595"/>
      <c r="CF8" s="595"/>
      <c r="CG8" s="595"/>
      <c r="CH8" s="595"/>
      <c r="CI8" s="595"/>
      <c r="CJ8" s="595"/>
      <c r="CK8" s="595"/>
      <c r="CL8" s="595"/>
      <c r="CM8" s="595"/>
      <c r="CN8" s="595"/>
      <c r="CO8" s="595"/>
      <c r="CP8" s="595"/>
      <c r="CQ8" s="596"/>
      <c r="CR8" s="586">
        <v>3626934</v>
      </c>
      <c r="CS8" s="587"/>
      <c r="CT8" s="587"/>
      <c r="CU8" s="587"/>
      <c r="CV8" s="587"/>
      <c r="CW8" s="587"/>
      <c r="CX8" s="587"/>
      <c r="CY8" s="588"/>
      <c r="CZ8" s="589">
        <v>25.2</v>
      </c>
      <c r="DA8" s="589"/>
      <c r="DB8" s="589"/>
      <c r="DC8" s="589"/>
      <c r="DD8" s="592">
        <v>5724</v>
      </c>
      <c r="DE8" s="587"/>
      <c r="DF8" s="587"/>
      <c r="DG8" s="587"/>
      <c r="DH8" s="587"/>
      <c r="DI8" s="587"/>
      <c r="DJ8" s="587"/>
      <c r="DK8" s="587"/>
      <c r="DL8" s="587"/>
      <c r="DM8" s="587"/>
      <c r="DN8" s="587"/>
      <c r="DO8" s="587"/>
      <c r="DP8" s="588"/>
      <c r="DQ8" s="592">
        <v>1883860</v>
      </c>
      <c r="DR8" s="587"/>
      <c r="DS8" s="587"/>
      <c r="DT8" s="587"/>
      <c r="DU8" s="587"/>
      <c r="DV8" s="587"/>
      <c r="DW8" s="587"/>
      <c r="DX8" s="587"/>
      <c r="DY8" s="587"/>
      <c r="DZ8" s="587"/>
      <c r="EA8" s="587"/>
      <c r="EB8" s="587"/>
      <c r="EC8" s="593"/>
    </row>
    <row r="9" spans="2:143" ht="11.25" customHeight="1" x14ac:dyDescent="0.15">
      <c r="B9" s="594" t="s">
        <v>330</v>
      </c>
      <c r="C9" s="595"/>
      <c r="D9" s="595"/>
      <c r="E9" s="595"/>
      <c r="F9" s="595"/>
      <c r="G9" s="595"/>
      <c r="H9" s="595"/>
      <c r="I9" s="595"/>
      <c r="J9" s="595"/>
      <c r="K9" s="595"/>
      <c r="L9" s="595"/>
      <c r="M9" s="595"/>
      <c r="N9" s="595"/>
      <c r="O9" s="595"/>
      <c r="P9" s="595"/>
      <c r="Q9" s="596"/>
      <c r="R9" s="586">
        <v>8158</v>
      </c>
      <c r="S9" s="587"/>
      <c r="T9" s="587"/>
      <c r="U9" s="587"/>
      <c r="V9" s="587"/>
      <c r="W9" s="587"/>
      <c r="X9" s="587"/>
      <c r="Y9" s="588"/>
      <c r="Z9" s="589">
        <v>0.1</v>
      </c>
      <c r="AA9" s="589"/>
      <c r="AB9" s="589"/>
      <c r="AC9" s="589"/>
      <c r="AD9" s="590">
        <v>8158</v>
      </c>
      <c r="AE9" s="590"/>
      <c r="AF9" s="590"/>
      <c r="AG9" s="590"/>
      <c r="AH9" s="590"/>
      <c r="AI9" s="590"/>
      <c r="AJ9" s="590"/>
      <c r="AK9" s="590"/>
      <c r="AL9" s="597">
        <v>0.1</v>
      </c>
      <c r="AM9" s="598"/>
      <c r="AN9" s="598"/>
      <c r="AO9" s="599"/>
      <c r="AP9" s="594" t="s">
        <v>332</v>
      </c>
      <c r="AQ9" s="595"/>
      <c r="AR9" s="595"/>
      <c r="AS9" s="595"/>
      <c r="AT9" s="595"/>
      <c r="AU9" s="595"/>
      <c r="AV9" s="595"/>
      <c r="AW9" s="595"/>
      <c r="AX9" s="595"/>
      <c r="AY9" s="595"/>
      <c r="AZ9" s="595"/>
      <c r="BA9" s="595"/>
      <c r="BB9" s="595"/>
      <c r="BC9" s="595"/>
      <c r="BD9" s="595"/>
      <c r="BE9" s="595"/>
      <c r="BF9" s="596"/>
      <c r="BG9" s="586">
        <v>422846</v>
      </c>
      <c r="BH9" s="587"/>
      <c r="BI9" s="587"/>
      <c r="BJ9" s="587"/>
      <c r="BK9" s="587"/>
      <c r="BL9" s="587"/>
      <c r="BM9" s="587"/>
      <c r="BN9" s="588"/>
      <c r="BO9" s="589">
        <v>33.6</v>
      </c>
      <c r="BP9" s="589"/>
      <c r="BQ9" s="589"/>
      <c r="BR9" s="589"/>
      <c r="BS9" s="590" t="s">
        <v>208</v>
      </c>
      <c r="BT9" s="590"/>
      <c r="BU9" s="590"/>
      <c r="BV9" s="590"/>
      <c r="BW9" s="590"/>
      <c r="BX9" s="590"/>
      <c r="BY9" s="590"/>
      <c r="BZ9" s="590"/>
      <c r="CA9" s="590"/>
      <c r="CB9" s="591"/>
      <c r="CD9" s="594" t="s">
        <v>335</v>
      </c>
      <c r="CE9" s="595"/>
      <c r="CF9" s="595"/>
      <c r="CG9" s="595"/>
      <c r="CH9" s="595"/>
      <c r="CI9" s="595"/>
      <c r="CJ9" s="595"/>
      <c r="CK9" s="595"/>
      <c r="CL9" s="595"/>
      <c r="CM9" s="595"/>
      <c r="CN9" s="595"/>
      <c r="CO9" s="595"/>
      <c r="CP9" s="595"/>
      <c r="CQ9" s="596"/>
      <c r="CR9" s="586">
        <v>2820794</v>
      </c>
      <c r="CS9" s="587"/>
      <c r="CT9" s="587"/>
      <c r="CU9" s="587"/>
      <c r="CV9" s="587"/>
      <c r="CW9" s="587"/>
      <c r="CX9" s="587"/>
      <c r="CY9" s="588"/>
      <c r="CZ9" s="589">
        <v>19.600000000000001</v>
      </c>
      <c r="DA9" s="589"/>
      <c r="DB9" s="589"/>
      <c r="DC9" s="589"/>
      <c r="DD9" s="592">
        <v>59097</v>
      </c>
      <c r="DE9" s="587"/>
      <c r="DF9" s="587"/>
      <c r="DG9" s="587"/>
      <c r="DH9" s="587"/>
      <c r="DI9" s="587"/>
      <c r="DJ9" s="587"/>
      <c r="DK9" s="587"/>
      <c r="DL9" s="587"/>
      <c r="DM9" s="587"/>
      <c r="DN9" s="587"/>
      <c r="DO9" s="587"/>
      <c r="DP9" s="588"/>
      <c r="DQ9" s="592">
        <v>2326121</v>
      </c>
      <c r="DR9" s="587"/>
      <c r="DS9" s="587"/>
      <c r="DT9" s="587"/>
      <c r="DU9" s="587"/>
      <c r="DV9" s="587"/>
      <c r="DW9" s="587"/>
      <c r="DX9" s="587"/>
      <c r="DY9" s="587"/>
      <c r="DZ9" s="587"/>
      <c r="EA9" s="587"/>
      <c r="EB9" s="587"/>
      <c r="EC9" s="593"/>
    </row>
    <row r="10" spans="2:143" ht="11.25" customHeight="1" x14ac:dyDescent="0.15">
      <c r="B10" s="594" t="s">
        <v>137</v>
      </c>
      <c r="C10" s="595"/>
      <c r="D10" s="595"/>
      <c r="E10" s="595"/>
      <c r="F10" s="595"/>
      <c r="G10" s="595"/>
      <c r="H10" s="595"/>
      <c r="I10" s="595"/>
      <c r="J10" s="595"/>
      <c r="K10" s="595"/>
      <c r="L10" s="595"/>
      <c r="M10" s="595"/>
      <c r="N10" s="595"/>
      <c r="O10" s="595"/>
      <c r="P10" s="595"/>
      <c r="Q10" s="596"/>
      <c r="R10" s="586" t="s">
        <v>208</v>
      </c>
      <c r="S10" s="587"/>
      <c r="T10" s="587"/>
      <c r="U10" s="587"/>
      <c r="V10" s="587"/>
      <c r="W10" s="587"/>
      <c r="X10" s="587"/>
      <c r="Y10" s="588"/>
      <c r="Z10" s="589" t="s">
        <v>208</v>
      </c>
      <c r="AA10" s="589"/>
      <c r="AB10" s="589"/>
      <c r="AC10" s="589"/>
      <c r="AD10" s="590" t="s">
        <v>208</v>
      </c>
      <c r="AE10" s="590"/>
      <c r="AF10" s="590"/>
      <c r="AG10" s="590"/>
      <c r="AH10" s="590"/>
      <c r="AI10" s="590"/>
      <c r="AJ10" s="590"/>
      <c r="AK10" s="590"/>
      <c r="AL10" s="597" t="s">
        <v>208</v>
      </c>
      <c r="AM10" s="598"/>
      <c r="AN10" s="598"/>
      <c r="AO10" s="599"/>
      <c r="AP10" s="594" t="s">
        <v>199</v>
      </c>
      <c r="AQ10" s="595"/>
      <c r="AR10" s="595"/>
      <c r="AS10" s="595"/>
      <c r="AT10" s="595"/>
      <c r="AU10" s="595"/>
      <c r="AV10" s="595"/>
      <c r="AW10" s="595"/>
      <c r="AX10" s="595"/>
      <c r="AY10" s="595"/>
      <c r="AZ10" s="595"/>
      <c r="BA10" s="595"/>
      <c r="BB10" s="595"/>
      <c r="BC10" s="595"/>
      <c r="BD10" s="595"/>
      <c r="BE10" s="595"/>
      <c r="BF10" s="596"/>
      <c r="BG10" s="586">
        <v>25034</v>
      </c>
      <c r="BH10" s="587"/>
      <c r="BI10" s="587"/>
      <c r="BJ10" s="587"/>
      <c r="BK10" s="587"/>
      <c r="BL10" s="587"/>
      <c r="BM10" s="587"/>
      <c r="BN10" s="588"/>
      <c r="BO10" s="589">
        <v>2</v>
      </c>
      <c r="BP10" s="589"/>
      <c r="BQ10" s="589"/>
      <c r="BR10" s="589"/>
      <c r="BS10" s="590" t="s">
        <v>208</v>
      </c>
      <c r="BT10" s="590"/>
      <c r="BU10" s="590"/>
      <c r="BV10" s="590"/>
      <c r="BW10" s="590"/>
      <c r="BX10" s="590"/>
      <c r="BY10" s="590"/>
      <c r="BZ10" s="590"/>
      <c r="CA10" s="590"/>
      <c r="CB10" s="591"/>
      <c r="CD10" s="594" t="s">
        <v>48</v>
      </c>
      <c r="CE10" s="595"/>
      <c r="CF10" s="595"/>
      <c r="CG10" s="595"/>
      <c r="CH10" s="595"/>
      <c r="CI10" s="595"/>
      <c r="CJ10" s="595"/>
      <c r="CK10" s="595"/>
      <c r="CL10" s="595"/>
      <c r="CM10" s="595"/>
      <c r="CN10" s="595"/>
      <c r="CO10" s="595"/>
      <c r="CP10" s="595"/>
      <c r="CQ10" s="596"/>
      <c r="CR10" s="586" t="s">
        <v>208</v>
      </c>
      <c r="CS10" s="587"/>
      <c r="CT10" s="587"/>
      <c r="CU10" s="587"/>
      <c r="CV10" s="587"/>
      <c r="CW10" s="587"/>
      <c r="CX10" s="587"/>
      <c r="CY10" s="588"/>
      <c r="CZ10" s="589" t="s">
        <v>208</v>
      </c>
      <c r="DA10" s="589"/>
      <c r="DB10" s="589"/>
      <c r="DC10" s="589"/>
      <c r="DD10" s="592" t="s">
        <v>208</v>
      </c>
      <c r="DE10" s="587"/>
      <c r="DF10" s="587"/>
      <c r="DG10" s="587"/>
      <c r="DH10" s="587"/>
      <c r="DI10" s="587"/>
      <c r="DJ10" s="587"/>
      <c r="DK10" s="587"/>
      <c r="DL10" s="587"/>
      <c r="DM10" s="587"/>
      <c r="DN10" s="587"/>
      <c r="DO10" s="587"/>
      <c r="DP10" s="588"/>
      <c r="DQ10" s="592" t="s">
        <v>208</v>
      </c>
      <c r="DR10" s="587"/>
      <c r="DS10" s="587"/>
      <c r="DT10" s="587"/>
      <c r="DU10" s="587"/>
      <c r="DV10" s="587"/>
      <c r="DW10" s="587"/>
      <c r="DX10" s="587"/>
      <c r="DY10" s="587"/>
      <c r="DZ10" s="587"/>
      <c r="EA10" s="587"/>
      <c r="EB10" s="587"/>
      <c r="EC10" s="593"/>
    </row>
    <row r="11" spans="2:143" ht="11.25" customHeight="1" x14ac:dyDescent="0.15">
      <c r="B11" s="594" t="s">
        <v>114</v>
      </c>
      <c r="C11" s="595"/>
      <c r="D11" s="595"/>
      <c r="E11" s="595"/>
      <c r="F11" s="595"/>
      <c r="G11" s="595"/>
      <c r="H11" s="595"/>
      <c r="I11" s="595"/>
      <c r="J11" s="595"/>
      <c r="K11" s="595"/>
      <c r="L11" s="595"/>
      <c r="M11" s="595"/>
      <c r="N11" s="595"/>
      <c r="O11" s="595"/>
      <c r="P11" s="595"/>
      <c r="Q11" s="596"/>
      <c r="R11" s="586">
        <v>358266</v>
      </c>
      <c r="S11" s="587"/>
      <c r="T11" s="587"/>
      <c r="U11" s="587"/>
      <c r="V11" s="587"/>
      <c r="W11" s="587"/>
      <c r="X11" s="587"/>
      <c r="Y11" s="588"/>
      <c r="Z11" s="597">
        <v>2.2999999999999998</v>
      </c>
      <c r="AA11" s="598"/>
      <c r="AB11" s="598"/>
      <c r="AC11" s="601"/>
      <c r="AD11" s="592">
        <v>358266</v>
      </c>
      <c r="AE11" s="587"/>
      <c r="AF11" s="587"/>
      <c r="AG11" s="587"/>
      <c r="AH11" s="587"/>
      <c r="AI11" s="587"/>
      <c r="AJ11" s="587"/>
      <c r="AK11" s="588"/>
      <c r="AL11" s="597">
        <v>4</v>
      </c>
      <c r="AM11" s="598"/>
      <c r="AN11" s="598"/>
      <c r="AO11" s="599"/>
      <c r="AP11" s="594" t="s">
        <v>337</v>
      </c>
      <c r="AQ11" s="595"/>
      <c r="AR11" s="595"/>
      <c r="AS11" s="595"/>
      <c r="AT11" s="595"/>
      <c r="AU11" s="595"/>
      <c r="AV11" s="595"/>
      <c r="AW11" s="595"/>
      <c r="AX11" s="595"/>
      <c r="AY11" s="595"/>
      <c r="AZ11" s="595"/>
      <c r="BA11" s="595"/>
      <c r="BB11" s="595"/>
      <c r="BC11" s="595"/>
      <c r="BD11" s="595"/>
      <c r="BE11" s="595"/>
      <c r="BF11" s="596"/>
      <c r="BG11" s="586">
        <v>15450</v>
      </c>
      <c r="BH11" s="587"/>
      <c r="BI11" s="587"/>
      <c r="BJ11" s="587"/>
      <c r="BK11" s="587"/>
      <c r="BL11" s="587"/>
      <c r="BM11" s="587"/>
      <c r="BN11" s="588"/>
      <c r="BO11" s="589">
        <v>1.2</v>
      </c>
      <c r="BP11" s="589"/>
      <c r="BQ11" s="589"/>
      <c r="BR11" s="589"/>
      <c r="BS11" s="590">
        <v>4415</v>
      </c>
      <c r="BT11" s="590"/>
      <c r="BU11" s="590"/>
      <c r="BV11" s="590"/>
      <c r="BW11" s="590"/>
      <c r="BX11" s="590"/>
      <c r="BY11" s="590"/>
      <c r="BZ11" s="590"/>
      <c r="CA11" s="590"/>
      <c r="CB11" s="591"/>
      <c r="CD11" s="594" t="s">
        <v>340</v>
      </c>
      <c r="CE11" s="595"/>
      <c r="CF11" s="595"/>
      <c r="CG11" s="595"/>
      <c r="CH11" s="595"/>
      <c r="CI11" s="595"/>
      <c r="CJ11" s="595"/>
      <c r="CK11" s="595"/>
      <c r="CL11" s="595"/>
      <c r="CM11" s="595"/>
      <c r="CN11" s="595"/>
      <c r="CO11" s="595"/>
      <c r="CP11" s="595"/>
      <c r="CQ11" s="596"/>
      <c r="CR11" s="586">
        <v>896247</v>
      </c>
      <c r="CS11" s="587"/>
      <c r="CT11" s="587"/>
      <c r="CU11" s="587"/>
      <c r="CV11" s="587"/>
      <c r="CW11" s="587"/>
      <c r="CX11" s="587"/>
      <c r="CY11" s="588"/>
      <c r="CZ11" s="589">
        <v>6.2</v>
      </c>
      <c r="DA11" s="589"/>
      <c r="DB11" s="589"/>
      <c r="DC11" s="589"/>
      <c r="DD11" s="592">
        <v>363689</v>
      </c>
      <c r="DE11" s="587"/>
      <c r="DF11" s="587"/>
      <c r="DG11" s="587"/>
      <c r="DH11" s="587"/>
      <c r="DI11" s="587"/>
      <c r="DJ11" s="587"/>
      <c r="DK11" s="587"/>
      <c r="DL11" s="587"/>
      <c r="DM11" s="587"/>
      <c r="DN11" s="587"/>
      <c r="DO11" s="587"/>
      <c r="DP11" s="588"/>
      <c r="DQ11" s="592">
        <v>537621</v>
      </c>
      <c r="DR11" s="587"/>
      <c r="DS11" s="587"/>
      <c r="DT11" s="587"/>
      <c r="DU11" s="587"/>
      <c r="DV11" s="587"/>
      <c r="DW11" s="587"/>
      <c r="DX11" s="587"/>
      <c r="DY11" s="587"/>
      <c r="DZ11" s="587"/>
      <c r="EA11" s="587"/>
      <c r="EB11" s="587"/>
      <c r="EC11" s="593"/>
    </row>
    <row r="12" spans="2:143" ht="11.25" customHeight="1" x14ac:dyDescent="0.15">
      <c r="B12" s="594" t="s">
        <v>153</v>
      </c>
      <c r="C12" s="595"/>
      <c r="D12" s="595"/>
      <c r="E12" s="595"/>
      <c r="F12" s="595"/>
      <c r="G12" s="595"/>
      <c r="H12" s="595"/>
      <c r="I12" s="595"/>
      <c r="J12" s="595"/>
      <c r="K12" s="595"/>
      <c r="L12" s="595"/>
      <c r="M12" s="595"/>
      <c r="N12" s="595"/>
      <c r="O12" s="595"/>
      <c r="P12" s="595"/>
      <c r="Q12" s="596"/>
      <c r="R12" s="586" t="s">
        <v>208</v>
      </c>
      <c r="S12" s="587"/>
      <c r="T12" s="587"/>
      <c r="U12" s="587"/>
      <c r="V12" s="587"/>
      <c r="W12" s="587"/>
      <c r="X12" s="587"/>
      <c r="Y12" s="588"/>
      <c r="Z12" s="589" t="s">
        <v>208</v>
      </c>
      <c r="AA12" s="589"/>
      <c r="AB12" s="589"/>
      <c r="AC12" s="589"/>
      <c r="AD12" s="590" t="s">
        <v>208</v>
      </c>
      <c r="AE12" s="590"/>
      <c r="AF12" s="590"/>
      <c r="AG12" s="590"/>
      <c r="AH12" s="590"/>
      <c r="AI12" s="590"/>
      <c r="AJ12" s="590"/>
      <c r="AK12" s="590"/>
      <c r="AL12" s="597" t="s">
        <v>208</v>
      </c>
      <c r="AM12" s="598"/>
      <c r="AN12" s="598"/>
      <c r="AO12" s="599"/>
      <c r="AP12" s="594" t="s">
        <v>341</v>
      </c>
      <c r="AQ12" s="595"/>
      <c r="AR12" s="595"/>
      <c r="AS12" s="595"/>
      <c r="AT12" s="595"/>
      <c r="AU12" s="595"/>
      <c r="AV12" s="595"/>
      <c r="AW12" s="595"/>
      <c r="AX12" s="595"/>
      <c r="AY12" s="595"/>
      <c r="AZ12" s="595"/>
      <c r="BA12" s="595"/>
      <c r="BB12" s="595"/>
      <c r="BC12" s="595"/>
      <c r="BD12" s="595"/>
      <c r="BE12" s="595"/>
      <c r="BF12" s="596"/>
      <c r="BG12" s="586">
        <v>638899</v>
      </c>
      <c r="BH12" s="587"/>
      <c r="BI12" s="587"/>
      <c r="BJ12" s="587"/>
      <c r="BK12" s="587"/>
      <c r="BL12" s="587"/>
      <c r="BM12" s="587"/>
      <c r="BN12" s="588"/>
      <c r="BO12" s="589">
        <v>50.7</v>
      </c>
      <c r="BP12" s="589"/>
      <c r="BQ12" s="589"/>
      <c r="BR12" s="589"/>
      <c r="BS12" s="590" t="s">
        <v>208</v>
      </c>
      <c r="BT12" s="590"/>
      <c r="BU12" s="590"/>
      <c r="BV12" s="590"/>
      <c r="BW12" s="590"/>
      <c r="BX12" s="590"/>
      <c r="BY12" s="590"/>
      <c r="BZ12" s="590"/>
      <c r="CA12" s="590"/>
      <c r="CB12" s="591"/>
      <c r="CD12" s="594" t="s">
        <v>100</v>
      </c>
      <c r="CE12" s="595"/>
      <c r="CF12" s="595"/>
      <c r="CG12" s="595"/>
      <c r="CH12" s="595"/>
      <c r="CI12" s="595"/>
      <c r="CJ12" s="595"/>
      <c r="CK12" s="595"/>
      <c r="CL12" s="595"/>
      <c r="CM12" s="595"/>
      <c r="CN12" s="595"/>
      <c r="CO12" s="595"/>
      <c r="CP12" s="595"/>
      <c r="CQ12" s="596"/>
      <c r="CR12" s="586">
        <v>597756</v>
      </c>
      <c r="CS12" s="587"/>
      <c r="CT12" s="587"/>
      <c r="CU12" s="587"/>
      <c r="CV12" s="587"/>
      <c r="CW12" s="587"/>
      <c r="CX12" s="587"/>
      <c r="CY12" s="588"/>
      <c r="CZ12" s="589">
        <v>4.2</v>
      </c>
      <c r="DA12" s="589"/>
      <c r="DB12" s="589"/>
      <c r="DC12" s="589"/>
      <c r="DD12" s="592">
        <v>48698</v>
      </c>
      <c r="DE12" s="587"/>
      <c r="DF12" s="587"/>
      <c r="DG12" s="587"/>
      <c r="DH12" s="587"/>
      <c r="DI12" s="587"/>
      <c r="DJ12" s="587"/>
      <c r="DK12" s="587"/>
      <c r="DL12" s="587"/>
      <c r="DM12" s="587"/>
      <c r="DN12" s="587"/>
      <c r="DO12" s="587"/>
      <c r="DP12" s="588"/>
      <c r="DQ12" s="592">
        <v>400113</v>
      </c>
      <c r="DR12" s="587"/>
      <c r="DS12" s="587"/>
      <c r="DT12" s="587"/>
      <c r="DU12" s="587"/>
      <c r="DV12" s="587"/>
      <c r="DW12" s="587"/>
      <c r="DX12" s="587"/>
      <c r="DY12" s="587"/>
      <c r="DZ12" s="587"/>
      <c r="EA12" s="587"/>
      <c r="EB12" s="587"/>
      <c r="EC12" s="593"/>
    </row>
    <row r="13" spans="2:143" ht="11.25" customHeight="1" x14ac:dyDescent="0.15">
      <c r="B13" s="594" t="s">
        <v>342</v>
      </c>
      <c r="C13" s="595"/>
      <c r="D13" s="595"/>
      <c r="E13" s="595"/>
      <c r="F13" s="595"/>
      <c r="G13" s="595"/>
      <c r="H13" s="595"/>
      <c r="I13" s="595"/>
      <c r="J13" s="595"/>
      <c r="K13" s="595"/>
      <c r="L13" s="595"/>
      <c r="M13" s="595"/>
      <c r="N13" s="595"/>
      <c r="O13" s="595"/>
      <c r="P13" s="595"/>
      <c r="Q13" s="596"/>
      <c r="R13" s="586" t="s">
        <v>208</v>
      </c>
      <c r="S13" s="587"/>
      <c r="T13" s="587"/>
      <c r="U13" s="587"/>
      <c r="V13" s="587"/>
      <c r="W13" s="587"/>
      <c r="X13" s="587"/>
      <c r="Y13" s="588"/>
      <c r="Z13" s="589" t="s">
        <v>208</v>
      </c>
      <c r="AA13" s="589"/>
      <c r="AB13" s="589"/>
      <c r="AC13" s="589"/>
      <c r="AD13" s="590" t="s">
        <v>208</v>
      </c>
      <c r="AE13" s="590"/>
      <c r="AF13" s="590"/>
      <c r="AG13" s="590"/>
      <c r="AH13" s="590"/>
      <c r="AI13" s="590"/>
      <c r="AJ13" s="590"/>
      <c r="AK13" s="590"/>
      <c r="AL13" s="597" t="s">
        <v>208</v>
      </c>
      <c r="AM13" s="598"/>
      <c r="AN13" s="598"/>
      <c r="AO13" s="599"/>
      <c r="AP13" s="594" t="s">
        <v>344</v>
      </c>
      <c r="AQ13" s="595"/>
      <c r="AR13" s="595"/>
      <c r="AS13" s="595"/>
      <c r="AT13" s="595"/>
      <c r="AU13" s="595"/>
      <c r="AV13" s="595"/>
      <c r="AW13" s="595"/>
      <c r="AX13" s="595"/>
      <c r="AY13" s="595"/>
      <c r="AZ13" s="595"/>
      <c r="BA13" s="595"/>
      <c r="BB13" s="595"/>
      <c r="BC13" s="595"/>
      <c r="BD13" s="595"/>
      <c r="BE13" s="595"/>
      <c r="BF13" s="596"/>
      <c r="BG13" s="586">
        <v>637787</v>
      </c>
      <c r="BH13" s="587"/>
      <c r="BI13" s="587"/>
      <c r="BJ13" s="587"/>
      <c r="BK13" s="587"/>
      <c r="BL13" s="587"/>
      <c r="BM13" s="587"/>
      <c r="BN13" s="588"/>
      <c r="BO13" s="589">
        <v>50.6</v>
      </c>
      <c r="BP13" s="589"/>
      <c r="BQ13" s="589"/>
      <c r="BR13" s="589"/>
      <c r="BS13" s="590" t="s">
        <v>208</v>
      </c>
      <c r="BT13" s="590"/>
      <c r="BU13" s="590"/>
      <c r="BV13" s="590"/>
      <c r="BW13" s="590"/>
      <c r="BX13" s="590"/>
      <c r="BY13" s="590"/>
      <c r="BZ13" s="590"/>
      <c r="CA13" s="590"/>
      <c r="CB13" s="591"/>
      <c r="CD13" s="594" t="s">
        <v>345</v>
      </c>
      <c r="CE13" s="595"/>
      <c r="CF13" s="595"/>
      <c r="CG13" s="595"/>
      <c r="CH13" s="595"/>
      <c r="CI13" s="595"/>
      <c r="CJ13" s="595"/>
      <c r="CK13" s="595"/>
      <c r="CL13" s="595"/>
      <c r="CM13" s="595"/>
      <c r="CN13" s="595"/>
      <c r="CO13" s="595"/>
      <c r="CP13" s="595"/>
      <c r="CQ13" s="596"/>
      <c r="CR13" s="586">
        <v>898049</v>
      </c>
      <c r="CS13" s="587"/>
      <c r="CT13" s="587"/>
      <c r="CU13" s="587"/>
      <c r="CV13" s="587"/>
      <c r="CW13" s="587"/>
      <c r="CX13" s="587"/>
      <c r="CY13" s="588"/>
      <c r="CZ13" s="589">
        <v>6.2</v>
      </c>
      <c r="DA13" s="589"/>
      <c r="DB13" s="589"/>
      <c r="DC13" s="589"/>
      <c r="DD13" s="592">
        <v>307432</v>
      </c>
      <c r="DE13" s="587"/>
      <c r="DF13" s="587"/>
      <c r="DG13" s="587"/>
      <c r="DH13" s="587"/>
      <c r="DI13" s="587"/>
      <c r="DJ13" s="587"/>
      <c r="DK13" s="587"/>
      <c r="DL13" s="587"/>
      <c r="DM13" s="587"/>
      <c r="DN13" s="587"/>
      <c r="DO13" s="587"/>
      <c r="DP13" s="588"/>
      <c r="DQ13" s="592">
        <v>592332</v>
      </c>
      <c r="DR13" s="587"/>
      <c r="DS13" s="587"/>
      <c r="DT13" s="587"/>
      <c r="DU13" s="587"/>
      <c r="DV13" s="587"/>
      <c r="DW13" s="587"/>
      <c r="DX13" s="587"/>
      <c r="DY13" s="587"/>
      <c r="DZ13" s="587"/>
      <c r="EA13" s="587"/>
      <c r="EB13" s="587"/>
      <c r="EC13" s="593"/>
    </row>
    <row r="14" spans="2:143" ht="11.25" customHeight="1" x14ac:dyDescent="0.15">
      <c r="B14" s="594" t="s">
        <v>347</v>
      </c>
      <c r="C14" s="595"/>
      <c r="D14" s="595"/>
      <c r="E14" s="595"/>
      <c r="F14" s="595"/>
      <c r="G14" s="595"/>
      <c r="H14" s="595"/>
      <c r="I14" s="595"/>
      <c r="J14" s="595"/>
      <c r="K14" s="595"/>
      <c r="L14" s="595"/>
      <c r="M14" s="595"/>
      <c r="N14" s="595"/>
      <c r="O14" s="595"/>
      <c r="P14" s="595"/>
      <c r="Q14" s="596"/>
      <c r="R14" s="586" t="s">
        <v>208</v>
      </c>
      <c r="S14" s="587"/>
      <c r="T14" s="587"/>
      <c r="U14" s="587"/>
      <c r="V14" s="587"/>
      <c r="W14" s="587"/>
      <c r="X14" s="587"/>
      <c r="Y14" s="588"/>
      <c r="Z14" s="589" t="s">
        <v>208</v>
      </c>
      <c r="AA14" s="589"/>
      <c r="AB14" s="589"/>
      <c r="AC14" s="589"/>
      <c r="AD14" s="590" t="s">
        <v>208</v>
      </c>
      <c r="AE14" s="590"/>
      <c r="AF14" s="590"/>
      <c r="AG14" s="590"/>
      <c r="AH14" s="590"/>
      <c r="AI14" s="590"/>
      <c r="AJ14" s="590"/>
      <c r="AK14" s="590"/>
      <c r="AL14" s="597" t="s">
        <v>208</v>
      </c>
      <c r="AM14" s="598"/>
      <c r="AN14" s="598"/>
      <c r="AO14" s="599"/>
      <c r="AP14" s="594" t="s">
        <v>221</v>
      </c>
      <c r="AQ14" s="595"/>
      <c r="AR14" s="595"/>
      <c r="AS14" s="595"/>
      <c r="AT14" s="595"/>
      <c r="AU14" s="595"/>
      <c r="AV14" s="595"/>
      <c r="AW14" s="595"/>
      <c r="AX14" s="595"/>
      <c r="AY14" s="595"/>
      <c r="AZ14" s="595"/>
      <c r="BA14" s="595"/>
      <c r="BB14" s="595"/>
      <c r="BC14" s="595"/>
      <c r="BD14" s="595"/>
      <c r="BE14" s="595"/>
      <c r="BF14" s="596"/>
      <c r="BG14" s="586">
        <v>60195</v>
      </c>
      <c r="BH14" s="587"/>
      <c r="BI14" s="587"/>
      <c r="BJ14" s="587"/>
      <c r="BK14" s="587"/>
      <c r="BL14" s="587"/>
      <c r="BM14" s="587"/>
      <c r="BN14" s="588"/>
      <c r="BO14" s="589">
        <v>4.8</v>
      </c>
      <c r="BP14" s="589"/>
      <c r="BQ14" s="589"/>
      <c r="BR14" s="589"/>
      <c r="BS14" s="590" t="s">
        <v>208</v>
      </c>
      <c r="BT14" s="590"/>
      <c r="BU14" s="590"/>
      <c r="BV14" s="590"/>
      <c r="BW14" s="590"/>
      <c r="BX14" s="590"/>
      <c r="BY14" s="590"/>
      <c r="BZ14" s="590"/>
      <c r="CA14" s="590"/>
      <c r="CB14" s="591"/>
      <c r="CD14" s="594" t="s">
        <v>348</v>
      </c>
      <c r="CE14" s="595"/>
      <c r="CF14" s="595"/>
      <c r="CG14" s="595"/>
      <c r="CH14" s="595"/>
      <c r="CI14" s="595"/>
      <c r="CJ14" s="595"/>
      <c r="CK14" s="595"/>
      <c r="CL14" s="595"/>
      <c r="CM14" s="595"/>
      <c r="CN14" s="595"/>
      <c r="CO14" s="595"/>
      <c r="CP14" s="595"/>
      <c r="CQ14" s="596"/>
      <c r="CR14" s="586">
        <v>453348</v>
      </c>
      <c r="CS14" s="587"/>
      <c r="CT14" s="587"/>
      <c r="CU14" s="587"/>
      <c r="CV14" s="587"/>
      <c r="CW14" s="587"/>
      <c r="CX14" s="587"/>
      <c r="CY14" s="588"/>
      <c r="CZ14" s="589">
        <v>3.2</v>
      </c>
      <c r="DA14" s="589"/>
      <c r="DB14" s="589"/>
      <c r="DC14" s="589"/>
      <c r="DD14" s="592">
        <v>11900</v>
      </c>
      <c r="DE14" s="587"/>
      <c r="DF14" s="587"/>
      <c r="DG14" s="587"/>
      <c r="DH14" s="587"/>
      <c r="DI14" s="587"/>
      <c r="DJ14" s="587"/>
      <c r="DK14" s="587"/>
      <c r="DL14" s="587"/>
      <c r="DM14" s="587"/>
      <c r="DN14" s="587"/>
      <c r="DO14" s="587"/>
      <c r="DP14" s="588"/>
      <c r="DQ14" s="592">
        <v>406370</v>
      </c>
      <c r="DR14" s="587"/>
      <c r="DS14" s="587"/>
      <c r="DT14" s="587"/>
      <c r="DU14" s="587"/>
      <c r="DV14" s="587"/>
      <c r="DW14" s="587"/>
      <c r="DX14" s="587"/>
      <c r="DY14" s="587"/>
      <c r="DZ14" s="587"/>
      <c r="EA14" s="587"/>
      <c r="EB14" s="587"/>
      <c r="EC14" s="593"/>
    </row>
    <row r="15" spans="2:143" ht="11.25" customHeight="1" x14ac:dyDescent="0.15">
      <c r="B15" s="594" t="s">
        <v>317</v>
      </c>
      <c r="C15" s="595"/>
      <c r="D15" s="595"/>
      <c r="E15" s="595"/>
      <c r="F15" s="595"/>
      <c r="G15" s="595"/>
      <c r="H15" s="595"/>
      <c r="I15" s="595"/>
      <c r="J15" s="595"/>
      <c r="K15" s="595"/>
      <c r="L15" s="595"/>
      <c r="M15" s="595"/>
      <c r="N15" s="595"/>
      <c r="O15" s="595"/>
      <c r="P15" s="595"/>
      <c r="Q15" s="596"/>
      <c r="R15" s="586" t="s">
        <v>208</v>
      </c>
      <c r="S15" s="587"/>
      <c r="T15" s="587"/>
      <c r="U15" s="587"/>
      <c r="V15" s="587"/>
      <c r="W15" s="587"/>
      <c r="X15" s="587"/>
      <c r="Y15" s="588"/>
      <c r="Z15" s="589" t="s">
        <v>208</v>
      </c>
      <c r="AA15" s="589"/>
      <c r="AB15" s="589"/>
      <c r="AC15" s="589"/>
      <c r="AD15" s="590" t="s">
        <v>208</v>
      </c>
      <c r="AE15" s="590"/>
      <c r="AF15" s="590"/>
      <c r="AG15" s="590"/>
      <c r="AH15" s="590"/>
      <c r="AI15" s="590"/>
      <c r="AJ15" s="590"/>
      <c r="AK15" s="590"/>
      <c r="AL15" s="597" t="s">
        <v>208</v>
      </c>
      <c r="AM15" s="598"/>
      <c r="AN15" s="598"/>
      <c r="AO15" s="599"/>
      <c r="AP15" s="594" t="s">
        <v>350</v>
      </c>
      <c r="AQ15" s="595"/>
      <c r="AR15" s="595"/>
      <c r="AS15" s="595"/>
      <c r="AT15" s="595"/>
      <c r="AU15" s="595"/>
      <c r="AV15" s="595"/>
      <c r="AW15" s="595"/>
      <c r="AX15" s="595"/>
      <c r="AY15" s="595"/>
      <c r="AZ15" s="595"/>
      <c r="BA15" s="595"/>
      <c r="BB15" s="595"/>
      <c r="BC15" s="595"/>
      <c r="BD15" s="595"/>
      <c r="BE15" s="595"/>
      <c r="BF15" s="596"/>
      <c r="BG15" s="586">
        <v>71992</v>
      </c>
      <c r="BH15" s="587"/>
      <c r="BI15" s="587"/>
      <c r="BJ15" s="587"/>
      <c r="BK15" s="587"/>
      <c r="BL15" s="587"/>
      <c r="BM15" s="587"/>
      <c r="BN15" s="588"/>
      <c r="BO15" s="589">
        <v>5.7</v>
      </c>
      <c r="BP15" s="589"/>
      <c r="BQ15" s="589"/>
      <c r="BR15" s="589"/>
      <c r="BS15" s="590" t="s">
        <v>208</v>
      </c>
      <c r="BT15" s="590"/>
      <c r="BU15" s="590"/>
      <c r="BV15" s="590"/>
      <c r="BW15" s="590"/>
      <c r="BX15" s="590"/>
      <c r="BY15" s="590"/>
      <c r="BZ15" s="590"/>
      <c r="CA15" s="590"/>
      <c r="CB15" s="591"/>
      <c r="CD15" s="594" t="s">
        <v>351</v>
      </c>
      <c r="CE15" s="595"/>
      <c r="CF15" s="595"/>
      <c r="CG15" s="595"/>
      <c r="CH15" s="595"/>
      <c r="CI15" s="595"/>
      <c r="CJ15" s="595"/>
      <c r="CK15" s="595"/>
      <c r="CL15" s="595"/>
      <c r="CM15" s="595"/>
      <c r="CN15" s="595"/>
      <c r="CO15" s="595"/>
      <c r="CP15" s="595"/>
      <c r="CQ15" s="596"/>
      <c r="CR15" s="586">
        <v>750067</v>
      </c>
      <c r="CS15" s="587"/>
      <c r="CT15" s="587"/>
      <c r="CU15" s="587"/>
      <c r="CV15" s="587"/>
      <c r="CW15" s="587"/>
      <c r="CX15" s="587"/>
      <c r="CY15" s="588"/>
      <c r="CZ15" s="589">
        <v>5.2</v>
      </c>
      <c r="DA15" s="589"/>
      <c r="DB15" s="589"/>
      <c r="DC15" s="589"/>
      <c r="DD15" s="592">
        <v>56313</v>
      </c>
      <c r="DE15" s="587"/>
      <c r="DF15" s="587"/>
      <c r="DG15" s="587"/>
      <c r="DH15" s="587"/>
      <c r="DI15" s="587"/>
      <c r="DJ15" s="587"/>
      <c r="DK15" s="587"/>
      <c r="DL15" s="587"/>
      <c r="DM15" s="587"/>
      <c r="DN15" s="587"/>
      <c r="DO15" s="587"/>
      <c r="DP15" s="588"/>
      <c r="DQ15" s="592">
        <v>648893</v>
      </c>
      <c r="DR15" s="587"/>
      <c r="DS15" s="587"/>
      <c r="DT15" s="587"/>
      <c r="DU15" s="587"/>
      <c r="DV15" s="587"/>
      <c r="DW15" s="587"/>
      <c r="DX15" s="587"/>
      <c r="DY15" s="587"/>
      <c r="DZ15" s="587"/>
      <c r="EA15" s="587"/>
      <c r="EB15" s="587"/>
      <c r="EC15" s="593"/>
    </row>
    <row r="16" spans="2:143" ht="11.25" customHeight="1" x14ac:dyDescent="0.15">
      <c r="B16" s="594" t="s">
        <v>352</v>
      </c>
      <c r="C16" s="595"/>
      <c r="D16" s="595"/>
      <c r="E16" s="595"/>
      <c r="F16" s="595"/>
      <c r="G16" s="595"/>
      <c r="H16" s="595"/>
      <c r="I16" s="595"/>
      <c r="J16" s="595"/>
      <c r="K16" s="595"/>
      <c r="L16" s="595"/>
      <c r="M16" s="595"/>
      <c r="N16" s="595"/>
      <c r="O16" s="595"/>
      <c r="P16" s="595"/>
      <c r="Q16" s="596"/>
      <c r="R16" s="586">
        <v>10228</v>
      </c>
      <c r="S16" s="587"/>
      <c r="T16" s="587"/>
      <c r="U16" s="587"/>
      <c r="V16" s="587"/>
      <c r="W16" s="587"/>
      <c r="X16" s="587"/>
      <c r="Y16" s="588"/>
      <c r="Z16" s="589">
        <v>0.1</v>
      </c>
      <c r="AA16" s="589"/>
      <c r="AB16" s="589"/>
      <c r="AC16" s="589"/>
      <c r="AD16" s="590">
        <v>10228</v>
      </c>
      <c r="AE16" s="590"/>
      <c r="AF16" s="590"/>
      <c r="AG16" s="590"/>
      <c r="AH16" s="590"/>
      <c r="AI16" s="590"/>
      <c r="AJ16" s="590"/>
      <c r="AK16" s="590"/>
      <c r="AL16" s="597">
        <v>0.1</v>
      </c>
      <c r="AM16" s="598"/>
      <c r="AN16" s="598"/>
      <c r="AO16" s="599"/>
      <c r="AP16" s="594" t="s">
        <v>353</v>
      </c>
      <c r="AQ16" s="595"/>
      <c r="AR16" s="595"/>
      <c r="AS16" s="595"/>
      <c r="AT16" s="595"/>
      <c r="AU16" s="595"/>
      <c r="AV16" s="595"/>
      <c r="AW16" s="595"/>
      <c r="AX16" s="595"/>
      <c r="AY16" s="595"/>
      <c r="AZ16" s="595"/>
      <c r="BA16" s="595"/>
      <c r="BB16" s="595"/>
      <c r="BC16" s="595"/>
      <c r="BD16" s="595"/>
      <c r="BE16" s="595"/>
      <c r="BF16" s="596"/>
      <c r="BG16" s="586" t="s">
        <v>208</v>
      </c>
      <c r="BH16" s="587"/>
      <c r="BI16" s="587"/>
      <c r="BJ16" s="587"/>
      <c r="BK16" s="587"/>
      <c r="BL16" s="587"/>
      <c r="BM16" s="587"/>
      <c r="BN16" s="588"/>
      <c r="BO16" s="589" t="s">
        <v>208</v>
      </c>
      <c r="BP16" s="589"/>
      <c r="BQ16" s="589"/>
      <c r="BR16" s="589"/>
      <c r="BS16" s="590" t="s">
        <v>208</v>
      </c>
      <c r="BT16" s="590"/>
      <c r="BU16" s="590"/>
      <c r="BV16" s="590"/>
      <c r="BW16" s="590"/>
      <c r="BX16" s="590"/>
      <c r="BY16" s="590"/>
      <c r="BZ16" s="590"/>
      <c r="CA16" s="590"/>
      <c r="CB16" s="591"/>
      <c r="CD16" s="594" t="s">
        <v>354</v>
      </c>
      <c r="CE16" s="595"/>
      <c r="CF16" s="595"/>
      <c r="CG16" s="595"/>
      <c r="CH16" s="595"/>
      <c r="CI16" s="595"/>
      <c r="CJ16" s="595"/>
      <c r="CK16" s="595"/>
      <c r="CL16" s="595"/>
      <c r="CM16" s="595"/>
      <c r="CN16" s="595"/>
      <c r="CO16" s="595"/>
      <c r="CP16" s="595"/>
      <c r="CQ16" s="596"/>
      <c r="CR16" s="586">
        <v>405307</v>
      </c>
      <c r="CS16" s="587"/>
      <c r="CT16" s="587"/>
      <c r="CU16" s="587"/>
      <c r="CV16" s="587"/>
      <c r="CW16" s="587"/>
      <c r="CX16" s="587"/>
      <c r="CY16" s="588"/>
      <c r="CZ16" s="589">
        <v>2.8</v>
      </c>
      <c r="DA16" s="589"/>
      <c r="DB16" s="589"/>
      <c r="DC16" s="589"/>
      <c r="DD16" s="592" t="s">
        <v>208</v>
      </c>
      <c r="DE16" s="587"/>
      <c r="DF16" s="587"/>
      <c r="DG16" s="587"/>
      <c r="DH16" s="587"/>
      <c r="DI16" s="587"/>
      <c r="DJ16" s="587"/>
      <c r="DK16" s="587"/>
      <c r="DL16" s="587"/>
      <c r="DM16" s="587"/>
      <c r="DN16" s="587"/>
      <c r="DO16" s="587"/>
      <c r="DP16" s="588"/>
      <c r="DQ16" s="592">
        <v>48945</v>
      </c>
      <c r="DR16" s="587"/>
      <c r="DS16" s="587"/>
      <c r="DT16" s="587"/>
      <c r="DU16" s="587"/>
      <c r="DV16" s="587"/>
      <c r="DW16" s="587"/>
      <c r="DX16" s="587"/>
      <c r="DY16" s="587"/>
      <c r="DZ16" s="587"/>
      <c r="EA16" s="587"/>
      <c r="EB16" s="587"/>
      <c r="EC16" s="593"/>
    </row>
    <row r="17" spans="2:133" ht="11.25" customHeight="1" x14ac:dyDescent="0.15">
      <c r="B17" s="594" t="s">
        <v>355</v>
      </c>
      <c r="C17" s="595"/>
      <c r="D17" s="595"/>
      <c r="E17" s="595"/>
      <c r="F17" s="595"/>
      <c r="G17" s="595"/>
      <c r="H17" s="595"/>
      <c r="I17" s="595"/>
      <c r="J17" s="595"/>
      <c r="K17" s="595"/>
      <c r="L17" s="595"/>
      <c r="M17" s="595"/>
      <c r="N17" s="595"/>
      <c r="O17" s="595"/>
      <c r="P17" s="595"/>
      <c r="Q17" s="596"/>
      <c r="R17" s="586">
        <v>14033</v>
      </c>
      <c r="S17" s="587"/>
      <c r="T17" s="587"/>
      <c r="U17" s="587"/>
      <c r="V17" s="587"/>
      <c r="W17" s="587"/>
      <c r="X17" s="587"/>
      <c r="Y17" s="588"/>
      <c r="Z17" s="589">
        <v>0.1</v>
      </c>
      <c r="AA17" s="589"/>
      <c r="AB17" s="589"/>
      <c r="AC17" s="589"/>
      <c r="AD17" s="590">
        <v>14033</v>
      </c>
      <c r="AE17" s="590"/>
      <c r="AF17" s="590"/>
      <c r="AG17" s="590"/>
      <c r="AH17" s="590"/>
      <c r="AI17" s="590"/>
      <c r="AJ17" s="590"/>
      <c r="AK17" s="590"/>
      <c r="AL17" s="597">
        <v>0.2</v>
      </c>
      <c r="AM17" s="598"/>
      <c r="AN17" s="598"/>
      <c r="AO17" s="599"/>
      <c r="AP17" s="594" t="s">
        <v>356</v>
      </c>
      <c r="AQ17" s="595"/>
      <c r="AR17" s="595"/>
      <c r="AS17" s="595"/>
      <c r="AT17" s="595"/>
      <c r="AU17" s="595"/>
      <c r="AV17" s="595"/>
      <c r="AW17" s="595"/>
      <c r="AX17" s="595"/>
      <c r="AY17" s="595"/>
      <c r="AZ17" s="595"/>
      <c r="BA17" s="595"/>
      <c r="BB17" s="595"/>
      <c r="BC17" s="595"/>
      <c r="BD17" s="595"/>
      <c r="BE17" s="595"/>
      <c r="BF17" s="596"/>
      <c r="BG17" s="586" t="s">
        <v>208</v>
      </c>
      <c r="BH17" s="587"/>
      <c r="BI17" s="587"/>
      <c r="BJ17" s="587"/>
      <c r="BK17" s="587"/>
      <c r="BL17" s="587"/>
      <c r="BM17" s="587"/>
      <c r="BN17" s="588"/>
      <c r="BO17" s="589" t="s">
        <v>208</v>
      </c>
      <c r="BP17" s="589"/>
      <c r="BQ17" s="589"/>
      <c r="BR17" s="589"/>
      <c r="BS17" s="590" t="s">
        <v>208</v>
      </c>
      <c r="BT17" s="590"/>
      <c r="BU17" s="590"/>
      <c r="BV17" s="590"/>
      <c r="BW17" s="590"/>
      <c r="BX17" s="590"/>
      <c r="BY17" s="590"/>
      <c r="BZ17" s="590"/>
      <c r="CA17" s="590"/>
      <c r="CB17" s="591"/>
      <c r="CD17" s="594" t="s">
        <v>358</v>
      </c>
      <c r="CE17" s="595"/>
      <c r="CF17" s="595"/>
      <c r="CG17" s="595"/>
      <c r="CH17" s="595"/>
      <c r="CI17" s="595"/>
      <c r="CJ17" s="595"/>
      <c r="CK17" s="595"/>
      <c r="CL17" s="595"/>
      <c r="CM17" s="595"/>
      <c r="CN17" s="595"/>
      <c r="CO17" s="595"/>
      <c r="CP17" s="595"/>
      <c r="CQ17" s="596"/>
      <c r="CR17" s="586">
        <v>1824817</v>
      </c>
      <c r="CS17" s="587"/>
      <c r="CT17" s="587"/>
      <c r="CU17" s="587"/>
      <c r="CV17" s="587"/>
      <c r="CW17" s="587"/>
      <c r="CX17" s="587"/>
      <c r="CY17" s="588"/>
      <c r="CZ17" s="589">
        <v>12.7</v>
      </c>
      <c r="DA17" s="589"/>
      <c r="DB17" s="589"/>
      <c r="DC17" s="589"/>
      <c r="DD17" s="592" t="s">
        <v>208</v>
      </c>
      <c r="DE17" s="587"/>
      <c r="DF17" s="587"/>
      <c r="DG17" s="587"/>
      <c r="DH17" s="587"/>
      <c r="DI17" s="587"/>
      <c r="DJ17" s="587"/>
      <c r="DK17" s="587"/>
      <c r="DL17" s="587"/>
      <c r="DM17" s="587"/>
      <c r="DN17" s="587"/>
      <c r="DO17" s="587"/>
      <c r="DP17" s="588"/>
      <c r="DQ17" s="592">
        <v>1757966</v>
      </c>
      <c r="DR17" s="587"/>
      <c r="DS17" s="587"/>
      <c r="DT17" s="587"/>
      <c r="DU17" s="587"/>
      <c r="DV17" s="587"/>
      <c r="DW17" s="587"/>
      <c r="DX17" s="587"/>
      <c r="DY17" s="587"/>
      <c r="DZ17" s="587"/>
      <c r="EA17" s="587"/>
      <c r="EB17" s="587"/>
      <c r="EC17" s="593"/>
    </row>
    <row r="18" spans="2:133" ht="11.25" customHeight="1" x14ac:dyDescent="0.15">
      <c r="B18" s="594" t="s">
        <v>359</v>
      </c>
      <c r="C18" s="595"/>
      <c r="D18" s="595"/>
      <c r="E18" s="595"/>
      <c r="F18" s="595"/>
      <c r="G18" s="595"/>
      <c r="H18" s="595"/>
      <c r="I18" s="595"/>
      <c r="J18" s="595"/>
      <c r="K18" s="595"/>
      <c r="L18" s="595"/>
      <c r="M18" s="595"/>
      <c r="N18" s="595"/>
      <c r="O18" s="595"/>
      <c r="P18" s="595"/>
      <c r="Q18" s="596"/>
      <c r="R18" s="586">
        <v>26087</v>
      </c>
      <c r="S18" s="587"/>
      <c r="T18" s="587"/>
      <c r="U18" s="587"/>
      <c r="V18" s="587"/>
      <c r="W18" s="587"/>
      <c r="X18" s="587"/>
      <c r="Y18" s="588"/>
      <c r="Z18" s="589">
        <v>0.2</v>
      </c>
      <c r="AA18" s="589"/>
      <c r="AB18" s="589"/>
      <c r="AC18" s="589"/>
      <c r="AD18" s="590">
        <v>26087</v>
      </c>
      <c r="AE18" s="590"/>
      <c r="AF18" s="590"/>
      <c r="AG18" s="590"/>
      <c r="AH18" s="590"/>
      <c r="AI18" s="590"/>
      <c r="AJ18" s="590"/>
      <c r="AK18" s="590"/>
      <c r="AL18" s="597">
        <v>0.30000001192092896</v>
      </c>
      <c r="AM18" s="598"/>
      <c r="AN18" s="598"/>
      <c r="AO18" s="599"/>
      <c r="AP18" s="594" t="s">
        <v>111</v>
      </c>
      <c r="AQ18" s="595"/>
      <c r="AR18" s="595"/>
      <c r="AS18" s="595"/>
      <c r="AT18" s="595"/>
      <c r="AU18" s="595"/>
      <c r="AV18" s="595"/>
      <c r="AW18" s="595"/>
      <c r="AX18" s="595"/>
      <c r="AY18" s="595"/>
      <c r="AZ18" s="595"/>
      <c r="BA18" s="595"/>
      <c r="BB18" s="595"/>
      <c r="BC18" s="595"/>
      <c r="BD18" s="595"/>
      <c r="BE18" s="595"/>
      <c r="BF18" s="596"/>
      <c r="BG18" s="586" t="s">
        <v>208</v>
      </c>
      <c r="BH18" s="587"/>
      <c r="BI18" s="587"/>
      <c r="BJ18" s="587"/>
      <c r="BK18" s="587"/>
      <c r="BL18" s="587"/>
      <c r="BM18" s="587"/>
      <c r="BN18" s="588"/>
      <c r="BO18" s="589" t="s">
        <v>208</v>
      </c>
      <c r="BP18" s="589"/>
      <c r="BQ18" s="589"/>
      <c r="BR18" s="589"/>
      <c r="BS18" s="590" t="s">
        <v>208</v>
      </c>
      <c r="BT18" s="590"/>
      <c r="BU18" s="590"/>
      <c r="BV18" s="590"/>
      <c r="BW18" s="590"/>
      <c r="BX18" s="590"/>
      <c r="BY18" s="590"/>
      <c r="BZ18" s="590"/>
      <c r="CA18" s="590"/>
      <c r="CB18" s="591"/>
      <c r="CD18" s="594" t="s">
        <v>360</v>
      </c>
      <c r="CE18" s="595"/>
      <c r="CF18" s="595"/>
      <c r="CG18" s="595"/>
      <c r="CH18" s="595"/>
      <c r="CI18" s="595"/>
      <c r="CJ18" s="595"/>
      <c r="CK18" s="595"/>
      <c r="CL18" s="595"/>
      <c r="CM18" s="595"/>
      <c r="CN18" s="595"/>
      <c r="CO18" s="595"/>
      <c r="CP18" s="595"/>
      <c r="CQ18" s="596"/>
      <c r="CR18" s="586">
        <v>12572</v>
      </c>
      <c r="CS18" s="587"/>
      <c r="CT18" s="587"/>
      <c r="CU18" s="587"/>
      <c r="CV18" s="587"/>
      <c r="CW18" s="587"/>
      <c r="CX18" s="587"/>
      <c r="CY18" s="588"/>
      <c r="CZ18" s="589">
        <v>0.1</v>
      </c>
      <c r="DA18" s="589"/>
      <c r="DB18" s="589"/>
      <c r="DC18" s="589"/>
      <c r="DD18" s="592" t="s">
        <v>208</v>
      </c>
      <c r="DE18" s="587"/>
      <c r="DF18" s="587"/>
      <c r="DG18" s="587"/>
      <c r="DH18" s="587"/>
      <c r="DI18" s="587"/>
      <c r="DJ18" s="587"/>
      <c r="DK18" s="587"/>
      <c r="DL18" s="587"/>
      <c r="DM18" s="587"/>
      <c r="DN18" s="587"/>
      <c r="DO18" s="587"/>
      <c r="DP18" s="588"/>
      <c r="DQ18" s="592">
        <v>12572</v>
      </c>
      <c r="DR18" s="587"/>
      <c r="DS18" s="587"/>
      <c r="DT18" s="587"/>
      <c r="DU18" s="587"/>
      <c r="DV18" s="587"/>
      <c r="DW18" s="587"/>
      <c r="DX18" s="587"/>
      <c r="DY18" s="587"/>
      <c r="DZ18" s="587"/>
      <c r="EA18" s="587"/>
      <c r="EB18" s="587"/>
      <c r="EC18" s="593"/>
    </row>
    <row r="19" spans="2:133" ht="11.25" customHeight="1" x14ac:dyDescent="0.15">
      <c r="B19" s="594" t="s">
        <v>361</v>
      </c>
      <c r="C19" s="595"/>
      <c r="D19" s="595"/>
      <c r="E19" s="595"/>
      <c r="F19" s="595"/>
      <c r="G19" s="595"/>
      <c r="H19" s="595"/>
      <c r="I19" s="595"/>
      <c r="J19" s="595"/>
      <c r="K19" s="595"/>
      <c r="L19" s="595"/>
      <c r="M19" s="595"/>
      <c r="N19" s="595"/>
      <c r="O19" s="595"/>
      <c r="P19" s="595"/>
      <c r="Q19" s="596"/>
      <c r="R19" s="586">
        <v>3146</v>
      </c>
      <c r="S19" s="587"/>
      <c r="T19" s="587"/>
      <c r="U19" s="587"/>
      <c r="V19" s="587"/>
      <c r="W19" s="587"/>
      <c r="X19" s="587"/>
      <c r="Y19" s="588"/>
      <c r="Z19" s="589">
        <v>0</v>
      </c>
      <c r="AA19" s="589"/>
      <c r="AB19" s="589"/>
      <c r="AC19" s="589"/>
      <c r="AD19" s="590">
        <v>3146</v>
      </c>
      <c r="AE19" s="590"/>
      <c r="AF19" s="590"/>
      <c r="AG19" s="590"/>
      <c r="AH19" s="590"/>
      <c r="AI19" s="590"/>
      <c r="AJ19" s="590"/>
      <c r="AK19" s="590"/>
      <c r="AL19" s="597">
        <v>0</v>
      </c>
      <c r="AM19" s="598"/>
      <c r="AN19" s="598"/>
      <c r="AO19" s="599"/>
      <c r="AP19" s="594" t="s">
        <v>255</v>
      </c>
      <c r="AQ19" s="595"/>
      <c r="AR19" s="595"/>
      <c r="AS19" s="595"/>
      <c r="AT19" s="595"/>
      <c r="AU19" s="595"/>
      <c r="AV19" s="595"/>
      <c r="AW19" s="595"/>
      <c r="AX19" s="595"/>
      <c r="AY19" s="595"/>
      <c r="AZ19" s="595"/>
      <c r="BA19" s="595"/>
      <c r="BB19" s="595"/>
      <c r="BC19" s="595"/>
      <c r="BD19" s="595"/>
      <c r="BE19" s="595"/>
      <c r="BF19" s="596"/>
      <c r="BG19" s="586">
        <v>2516</v>
      </c>
      <c r="BH19" s="587"/>
      <c r="BI19" s="587"/>
      <c r="BJ19" s="587"/>
      <c r="BK19" s="587"/>
      <c r="BL19" s="587"/>
      <c r="BM19" s="587"/>
      <c r="BN19" s="588"/>
      <c r="BO19" s="589">
        <v>0.2</v>
      </c>
      <c r="BP19" s="589"/>
      <c r="BQ19" s="589"/>
      <c r="BR19" s="589"/>
      <c r="BS19" s="590" t="s">
        <v>208</v>
      </c>
      <c r="BT19" s="590"/>
      <c r="BU19" s="590"/>
      <c r="BV19" s="590"/>
      <c r="BW19" s="590"/>
      <c r="BX19" s="590"/>
      <c r="BY19" s="590"/>
      <c r="BZ19" s="590"/>
      <c r="CA19" s="590"/>
      <c r="CB19" s="591"/>
      <c r="CD19" s="594" t="s">
        <v>362</v>
      </c>
      <c r="CE19" s="595"/>
      <c r="CF19" s="595"/>
      <c r="CG19" s="595"/>
      <c r="CH19" s="595"/>
      <c r="CI19" s="595"/>
      <c r="CJ19" s="595"/>
      <c r="CK19" s="595"/>
      <c r="CL19" s="595"/>
      <c r="CM19" s="595"/>
      <c r="CN19" s="595"/>
      <c r="CO19" s="595"/>
      <c r="CP19" s="595"/>
      <c r="CQ19" s="596"/>
      <c r="CR19" s="586" t="s">
        <v>208</v>
      </c>
      <c r="CS19" s="587"/>
      <c r="CT19" s="587"/>
      <c r="CU19" s="587"/>
      <c r="CV19" s="587"/>
      <c r="CW19" s="587"/>
      <c r="CX19" s="587"/>
      <c r="CY19" s="588"/>
      <c r="CZ19" s="589" t="s">
        <v>208</v>
      </c>
      <c r="DA19" s="589"/>
      <c r="DB19" s="589"/>
      <c r="DC19" s="589"/>
      <c r="DD19" s="592" t="s">
        <v>208</v>
      </c>
      <c r="DE19" s="587"/>
      <c r="DF19" s="587"/>
      <c r="DG19" s="587"/>
      <c r="DH19" s="587"/>
      <c r="DI19" s="587"/>
      <c r="DJ19" s="587"/>
      <c r="DK19" s="587"/>
      <c r="DL19" s="587"/>
      <c r="DM19" s="587"/>
      <c r="DN19" s="587"/>
      <c r="DO19" s="587"/>
      <c r="DP19" s="588"/>
      <c r="DQ19" s="592" t="s">
        <v>208</v>
      </c>
      <c r="DR19" s="587"/>
      <c r="DS19" s="587"/>
      <c r="DT19" s="587"/>
      <c r="DU19" s="587"/>
      <c r="DV19" s="587"/>
      <c r="DW19" s="587"/>
      <c r="DX19" s="587"/>
      <c r="DY19" s="587"/>
      <c r="DZ19" s="587"/>
      <c r="EA19" s="587"/>
      <c r="EB19" s="587"/>
      <c r="EC19" s="593"/>
    </row>
    <row r="20" spans="2:133" ht="11.25" customHeight="1" x14ac:dyDescent="0.15">
      <c r="B20" s="594" t="s">
        <v>85</v>
      </c>
      <c r="C20" s="595"/>
      <c r="D20" s="595"/>
      <c r="E20" s="595"/>
      <c r="F20" s="595"/>
      <c r="G20" s="595"/>
      <c r="H20" s="595"/>
      <c r="I20" s="595"/>
      <c r="J20" s="595"/>
      <c r="K20" s="595"/>
      <c r="L20" s="595"/>
      <c r="M20" s="595"/>
      <c r="N20" s="595"/>
      <c r="O20" s="595"/>
      <c r="P20" s="595"/>
      <c r="Q20" s="596"/>
      <c r="R20" s="586">
        <v>3685</v>
      </c>
      <c r="S20" s="587"/>
      <c r="T20" s="587"/>
      <c r="U20" s="587"/>
      <c r="V20" s="587"/>
      <c r="W20" s="587"/>
      <c r="X20" s="587"/>
      <c r="Y20" s="588"/>
      <c r="Z20" s="589">
        <v>0</v>
      </c>
      <c r="AA20" s="589"/>
      <c r="AB20" s="589"/>
      <c r="AC20" s="589"/>
      <c r="AD20" s="590">
        <v>3685</v>
      </c>
      <c r="AE20" s="590"/>
      <c r="AF20" s="590"/>
      <c r="AG20" s="590"/>
      <c r="AH20" s="590"/>
      <c r="AI20" s="590"/>
      <c r="AJ20" s="590"/>
      <c r="AK20" s="590"/>
      <c r="AL20" s="597">
        <v>0</v>
      </c>
      <c r="AM20" s="598"/>
      <c r="AN20" s="598"/>
      <c r="AO20" s="599"/>
      <c r="AP20" s="594" t="s">
        <v>363</v>
      </c>
      <c r="AQ20" s="595"/>
      <c r="AR20" s="595"/>
      <c r="AS20" s="595"/>
      <c r="AT20" s="595"/>
      <c r="AU20" s="595"/>
      <c r="AV20" s="595"/>
      <c r="AW20" s="595"/>
      <c r="AX20" s="595"/>
      <c r="AY20" s="595"/>
      <c r="AZ20" s="595"/>
      <c r="BA20" s="595"/>
      <c r="BB20" s="595"/>
      <c r="BC20" s="595"/>
      <c r="BD20" s="595"/>
      <c r="BE20" s="595"/>
      <c r="BF20" s="596"/>
      <c r="BG20" s="586">
        <v>2516</v>
      </c>
      <c r="BH20" s="587"/>
      <c r="BI20" s="587"/>
      <c r="BJ20" s="587"/>
      <c r="BK20" s="587"/>
      <c r="BL20" s="587"/>
      <c r="BM20" s="587"/>
      <c r="BN20" s="588"/>
      <c r="BO20" s="589">
        <v>0.2</v>
      </c>
      <c r="BP20" s="589"/>
      <c r="BQ20" s="589"/>
      <c r="BR20" s="589"/>
      <c r="BS20" s="590" t="s">
        <v>208</v>
      </c>
      <c r="BT20" s="590"/>
      <c r="BU20" s="590"/>
      <c r="BV20" s="590"/>
      <c r="BW20" s="590"/>
      <c r="BX20" s="590"/>
      <c r="BY20" s="590"/>
      <c r="BZ20" s="590"/>
      <c r="CA20" s="590"/>
      <c r="CB20" s="591"/>
      <c r="CD20" s="594" t="s">
        <v>200</v>
      </c>
      <c r="CE20" s="595"/>
      <c r="CF20" s="595"/>
      <c r="CG20" s="595"/>
      <c r="CH20" s="595"/>
      <c r="CI20" s="595"/>
      <c r="CJ20" s="595"/>
      <c r="CK20" s="595"/>
      <c r="CL20" s="595"/>
      <c r="CM20" s="595"/>
      <c r="CN20" s="595"/>
      <c r="CO20" s="595"/>
      <c r="CP20" s="595"/>
      <c r="CQ20" s="596"/>
      <c r="CR20" s="586">
        <v>14371133</v>
      </c>
      <c r="CS20" s="587"/>
      <c r="CT20" s="587"/>
      <c r="CU20" s="587"/>
      <c r="CV20" s="587"/>
      <c r="CW20" s="587"/>
      <c r="CX20" s="587"/>
      <c r="CY20" s="588"/>
      <c r="CZ20" s="589">
        <v>100</v>
      </c>
      <c r="DA20" s="589"/>
      <c r="DB20" s="589"/>
      <c r="DC20" s="589"/>
      <c r="DD20" s="592">
        <v>1076689</v>
      </c>
      <c r="DE20" s="587"/>
      <c r="DF20" s="587"/>
      <c r="DG20" s="587"/>
      <c r="DH20" s="587"/>
      <c r="DI20" s="587"/>
      <c r="DJ20" s="587"/>
      <c r="DK20" s="587"/>
      <c r="DL20" s="587"/>
      <c r="DM20" s="587"/>
      <c r="DN20" s="587"/>
      <c r="DO20" s="587"/>
      <c r="DP20" s="588"/>
      <c r="DQ20" s="592">
        <v>10305033</v>
      </c>
      <c r="DR20" s="587"/>
      <c r="DS20" s="587"/>
      <c r="DT20" s="587"/>
      <c r="DU20" s="587"/>
      <c r="DV20" s="587"/>
      <c r="DW20" s="587"/>
      <c r="DX20" s="587"/>
      <c r="DY20" s="587"/>
      <c r="DZ20" s="587"/>
      <c r="EA20" s="587"/>
      <c r="EB20" s="587"/>
      <c r="EC20" s="593"/>
    </row>
    <row r="21" spans="2:133" ht="11.25" customHeight="1" x14ac:dyDescent="0.15">
      <c r="B21" s="594" t="s">
        <v>365</v>
      </c>
      <c r="C21" s="595"/>
      <c r="D21" s="595"/>
      <c r="E21" s="595"/>
      <c r="F21" s="595"/>
      <c r="G21" s="595"/>
      <c r="H21" s="595"/>
      <c r="I21" s="595"/>
      <c r="J21" s="595"/>
      <c r="K21" s="595"/>
      <c r="L21" s="595"/>
      <c r="M21" s="595"/>
      <c r="N21" s="595"/>
      <c r="O21" s="595"/>
      <c r="P21" s="595"/>
      <c r="Q21" s="596"/>
      <c r="R21" s="586">
        <v>877</v>
      </c>
      <c r="S21" s="587"/>
      <c r="T21" s="587"/>
      <c r="U21" s="587"/>
      <c r="V21" s="587"/>
      <c r="W21" s="587"/>
      <c r="X21" s="587"/>
      <c r="Y21" s="588"/>
      <c r="Z21" s="589">
        <v>0</v>
      </c>
      <c r="AA21" s="589"/>
      <c r="AB21" s="589"/>
      <c r="AC21" s="589"/>
      <c r="AD21" s="590">
        <v>877</v>
      </c>
      <c r="AE21" s="590"/>
      <c r="AF21" s="590"/>
      <c r="AG21" s="590"/>
      <c r="AH21" s="590"/>
      <c r="AI21" s="590"/>
      <c r="AJ21" s="590"/>
      <c r="AK21" s="590"/>
      <c r="AL21" s="597">
        <v>0</v>
      </c>
      <c r="AM21" s="598"/>
      <c r="AN21" s="598"/>
      <c r="AO21" s="599"/>
      <c r="AP21" s="594" t="s">
        <v>366</v>
      </c>
      <c r="AQ21" s="614"/>
      <c r="AR21" s="614"/>
      <c r="AS21" s="614"/>
      <c r="AT21" s="614"/>
      <c r="AU21" s="614"/>
      <c r="AV21" s="614"/>
      <c r="AW21" s="614"/>
      <c r="AX21" s="614"/>
      <c r="AY21" s="614"/>
      <c r="AZ21" s="614"/>
      <c r="BA21" s="614"/>
      <c r="BB21" s="614"/>
      <c r="BC21" s="614"/>
      <c r="BD21" s="614"/>
      <c r="BE21" s="614"/>
      <c r="BF21" s="615"/>
      <c r="BG21" s="586">
        <v>2516</v>
      </c>
      <c r="BH21" s="587"/>
      <c r="BI21" s="587"/>
      <c r="BJ21" s="587"/>
      <c r="BK21" s="587"/>
      <c r="BL21" s="587"/>
      <c r="BM21" s="587"/>
      <c r="BN21" s="588"/>
      <c r="BO21" s="589">
        <v>0.2</v>
      </c>
      <c r="BP21" s="589"/>
      <c r="BQ21" s="589"/>
      <c r="BR21" s="589"/>
      <c r="BS21" s="590" t="s">
        <v>208</v>
      </c>
      <c r="BT21" s="590"/>
      <c r="BU21" s="590"/>
      <c r="BV21" s="590"/>
      <c r="BW21" s="590"/>
      <c r="BX21" s="590"/>
      <c r="BY21" s="590"/>
      <c r="BZ21" s="590"/>
      <c r="CA21" s="590"/>
      <c r="CB21" s="591"/>
      <c r="CD21" s="602"/>
      <c r="CE21" s="603"/>
      <c r="CF21" s="603"/>
      <c r="CG21" s="603"/>
      <c r="CH21" s="603"/>
      <c r="CI21" s="603"/>
      <c r="CJ21" s="603"/>
      <c r="CK21" s="603"/>
      <c r="CL21" s="603"/>
      <c r="CM21" s="603"/>
      <c r="CN21" s="603"/>
      <c r="CO21" s="603"/>
      <c r="CP21" s="603"/>
      <c r="CQ21" s="604"/>
      <c r="CR21" s="605"/>
      <c r="CS21" s="606"/>
      <c r="CT21" s="606"/>
      <c r="CU21" s="606"/>
      <c r="CV21" s="606"/>
      <c r="CW21" s="606"/>
      <c r="CX21" s="606"/>
      <c r="CY21" s="607"/>
      <c r="CZ21" s="608"/>
      <c r="DA21" s="608"/>
      <c r="DB21" s="608"/>
      <c r="DC21" s="608"/>
      <c r="DD21" s="609"/>
      <c r="DE21" s="606"/>
      <c r="DF21" s="606"/>
      <c r="DG21" s="606"/>
      <c r="DH21" s="606"/>
      <c r="DI21" s="606"/>
      <c r="DJ21" s="606"/>
      <c r="DK21" s="606"/>
      <c r="DL21" s="606"/>
      <c r="DM21" s="606"/>
      <c r="DN21" s="606"/>
      <c r="DO21" s="606"/>
      <c r="DP21" s="607"/>
      <c r="DQ21" s="609"/>
      <c r="DR21" s="606"/>
      <c r="DS21" s="606"/>
      <c r="DT21" s="606"/>
      <c r="DU21" s="606"/>
      <c r="DV21" s="606"/>
      <c r="DW21" s="606"/>
      <c r="DX21" s="606"/>
      <c r="DY21" s="606"/>
      <c r="DZ21" s="606"/>
      <c r="EA21" s="606"/>
      <c r="EB21" s="606"/>
      <c r="EC21" s="610"/>
    </row>
    <row r="22" spans="2:133" ht="11.25" customHeight="1" x14ac:dyDescent="0.15">
      <c r="B22" s="611" t="s">
        <v>155</v>
      </c>
      <c r="C22" s="612"/>
      <c r="D22" s="612"/>
      <c r="E22" s="612"/>
      <c r="F22" s="612"/>
      <c r="G22" s="612"/>
      <c r="H22" s="612"/>
      <c r="I22" s="612"/>
      <c r="J22" s="612"/>
      <c r="K22" s="612"/>
      <c r="L22" s="612"/>
      <c r="M22" s="612"/>
      <c r="N22" s="612"/>
      <c r="O22" s="612"/>
      <c r="P22" s="612"/>
      <c r="Q22" s="613"/>
      <c r="R22" s="586">
        <v>18379</v>
      </c>
      <c r="S22" s="587"/>
      <c r="T22" s="587"/>
      <c r="U22" s="587"/>
      <c r="V22" s="587"/>
      <c r="W22" s="587"/>
      <c r="X22" s="587"/>
      <c r="Y22" s="588"/>
      <c r="Z22" s="589">
        <v>0.1</v>
      </c>
      <c r="AA22" s="589"/>
      <c r="AB22" s="589"/>
      <c r="AC22" s="589"/>
      <c r="AD22" s="590">
        <v>18379</v>
      </c>
      <c r="AE22" s="590"/>
      <c r="AF22" s="590"/>
      <c r="AG22" s="590"/>
      <c r="AH22" s="590"/>
      <c r="AI22" s="590"/>
      <c r="AJ22" s="590"/>
      <c r="AK22" s="590"/>
      <c r="AL22" s="597">
        <v>0.20000000298023224</v>
      </c>
      <c r="AM22" s="598"/>
      <c r="AN22" s="598"/>
      <c r="AO22" s="599"/>
      <c r="AP22" s="594" t="s">
        <v>150</v>
      </c>
      <c r="AQ22" s="614"/>
      <c r="AR22" s="614"/>
      <c r="AS22" s="614"/>
      <c r="AT22" s="614"/>
      <c r="AU22" s="614"/>
      <c r="AV22" s="614"/>
      <c r="AW22" s="614"/>
      <c r="AX22" s="614"/>
      <c r="AY22" s="614"/>
      <c r="AZ22" s="614"/>
      <c r="BA22" s="614"/>
      <c r="BB22" s="614"/>
      <c r="BC22" s="614"/>
      <c r="BD22" s="614"/>
      <c r="BE22" s="614"/>
      <c r="BF22" s="615"/>
      <c r="BG22" s="586" t="s">
        <v>208</v>
      </c>
      <c r="BH22" s="587"/>
      <c r="BI22" s="587"/>
      <c r="BJ22" s="587"/>
      <c r="BK22" s="587"/>
      <c r="BL22" s="587"/>
      <c r="BM22" s="587"/>
      <c r="BN22" s="588"/>
      <c r="BO22" s="589" t="s">
        <v>208</v>
      </c>
      <c r="BP22" s="589"/>
      <c r="BQ22" s="589"/>
      <c r="BR22" s="589"/>
      <c r="BS22" s="590" t="s">
        <v>208</v>
      </c>
      <c r="BT22" s="590"/>
      <c r="BU22" s="590"/>
      <c r="BV22" s="590"/>
      <c r="BW22" s="590"/>
      <c r="BX22" s="590"/>
      <c r="BY22" s="590"/>
      <c r="BZ22" s="590"/>
      <c r="CA22" s="590"/>
      <c r="CB22" s="591"/>
      <c r="CD22" s="359" t="s">
        <v>367</v>
      </c>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409"/>
    </row>
    <row r="23" spans="2:133" ht="11.25" customHeight="1" x14ac:dyDescent="0.15">
      <c r="B23" s="594" t="s">
        <v>338</v>
      </c>
      <c r="C23" s="595"/>
      <c r="D23" s="595"/>
      <c r="E23" s="595"/>
      <c r="F23" s="595"/>
      <c r="G23" s="595"/>
      <c r="H23" s="595"/>
      <c r="I23" s="595"/>
      <c r="J23" s="595"/>
      <c r="K23" s="595"/>
      <c r="L23" s="595"/>
      <c r="M23" s="595"/>
      <c r="N23" s="595"/>
      <c r="O23" s="595"/>
      <c r="P23" s="595"/>
      <c r="Q23" s="596"/>
      <c r="R23" s="586">
        <v>8060310</v>
      </c>
      <c r="S23" s="587"/>
      <c r="T23" s="587"/>
      <c r="U23" s="587"/>
      <c r="V23" s="587"/>
      <c r="W23" s="587"/>
      <c r="X23" s="587"/>
      <c r="Y23" s="588"/>
      <c r="Z23" s="589">
        <v>52.8</v>
      </c>
      <c r="AA23" s="589"/>
      <c r="AB23" s="589"/>
      <c r="AC23" s="589"/>
      <c r="AD23" s="590">
        <v>7131361</v>
      </c>
      <c r="AE23" s="590"/>
      <c r="AF23" s="590"/>
      <c r="AG23" s="590"/>
      <c r="AH23" s="590"/>
      <c r="AI23" s="590"/>
      <c r="AJ23" s="590"/>
      <c r="AK23" s="590"/>
      <c r="AL23" s="597">
        <v>79.7</v>
      </c>
      <c r="AM23" s="598"/>
      <c r="AN23" s="598"/>
      <c r="AO23" s="599"/>
      <c r="AP23" s="594" t="s">
        <v>64</v>
      </c>
      <c r="AQ23" s="614"/>
      <c r="AR23" s="614"/>
      <c r="AS23" s="614"/>
      <c r="AT23" s="614"/>
      <c r="AU23" s="614"/>
      <c r="AV23" s="614"/>
      <c r="AW23" s="614"/>
      <c r="AX23" s="614"/>
      <c r="AY23" s="614"/>
      <c r="AZ23" s="614"/>
      <c r="BA23" s="614"/>
      <c r="BB23" s="614"/>
      <c r="BC23" s="614"/>
      <c r="BD23" s="614"/>
      <c r="BE23" s="614"/>
      <c r="BF23" s="615"/>
      <c r="BG23" s="586" t="s">
        <v>208</v>
      </c>
      <c r="BH23" s="587"/>
      <c r="BI23" s="587"/>
      <c r="BJ23" s="587"/>
      <c r="BK23" s="587"/>
      <c r="BL23" s="587"/>
      <c r="BM23" s="587"/>
      <c r="BN23" s="588"/>
      <c r="BO23" s="589" t="s">
        <v>208</v>
      </c>
      <c r="BP23" s="589"/>
      <c r="BQ23" s="589"/>
      <c r="BR23" s="589"/>
      <c r="BS23" s="590" t="s">
        <v>208</v>
      </c>
      <c r="BT23" s="590"/>
      <c r="BU23" s="590"/>
      <c r="BV23" s="590"/>
      <c r="BW23" s="590"/>
      <c r="BX23" s="590"/>
      <c r="BY23" s="590"/>
      <c r="BZ23" s="590"/>
      <c r="CA23" s="590"/>
      <c r="CB23" s="591"/>
      <c r="CD23" s="359" t="s">
        <v>313</v>
      </c>
      <c r="CE23" s="360"/>
      <c r="CF23" s="360"/>
      <c r="CG23" s="360"/>
      <c r="CH23" s="360"/>
      <c r="CI23" s="360"/>
      <c r="CJ23" s="360"/>
      <c r="CK23" s="360"/>
      <c r="CL23" s="360"/>
      <c r="CM23" s="360"/>
      <c r="CN23" s="360"/>
      <c r="CO23" s="360"/>
      <c r="CP23" s="360"/>
      <c r="CQ23" s="409"/>
      <c r="CR23" s="359" t="s">
        <v>289</v>
      </c>
      <c r="CS23" s="360"/>
      <c r="CT23" s="360"/>
      <c r="CU23" s="360"/>
      <c r="CV23" s="360"/>
      <c r="CW23" s="360"/>
      <c r="CX23" s="360"/>
      <c r="CY23" s="409"/>
      <c r="CZ23" s="359" t="s">
        <v>370</v>
      </c>
      <c r="DA23" s="360"/>
      <c r="DB23" s="360"/>
      <c r="DC23" s="409"/>
      <c r="DD23" s="359" t="s">
        <v>301</v>
      </c>
      <c r="DE23" s="360"/>
      <c r="DF23" s="360"/>
      <c r="DG23" s="360"/>
      <c r="DH23" s="360"/>
      <c r="DI23" s="360"/>
      <c r="DJ23" s="360"/>
      <c r="DK23" s="409"/>
      <c r="DL23" s="616" t="s">
        <v>372</v>
      </c>
      <c r="DM23" s="617"/>
      <c r="DN23" s="617"/>
      <c r="DO23" s="617"/>
      <c r="DP23" s="617"/>
      <c r="DQ23" s="617"/>
      <c r="DR23" s="617"/>
      <c r="DS23" s="617"/>
      <c r="DT23" s="617"/>
      <c r="DU23" s="617"/>
      <c r="DV23" s="618"/>
      <c r="DW23" s="359" t="s">
        <v>374</v>
      </c>
      <c r="DX23" s="360"/>
      <c r="DY23" s="360"/>
      <c r="DZ23" s="360"/>
      <c r="EA23" s="360"/>
      <c r="EB23" s="360"/>
      <c r="EC23" s="409"/>
    </row>
    <row r="24" spans="2:133" ht="11.25" customHeight="1" x14ac:dyDescent="0.15">
      <c r="B24" s="594" t="s">
        <v>298</v>
      </c>
      <c r="C24" s="595"/>
      <c r="D24" s="595"/>
      <c r="E24" s="595"/>
      <c r="F24" s="595"/>
      <c r="G24" s="595"/>
      <c r="H24" s="595"/>
      <c r="I24" s="595"/>
      <c r="J24" s="595"/>
      <c r="K24" s="595"/>
      <c r="L24" s="595"/>
      <c r="M24" s="595"/>
      <c r="N24" s="595"/>
      <c r="O24" s="595"/>
      <c r="P24" s="595"/>
      <c r="Q24" s="596"/>
      <c r="R24" s="586">
        <v>7131361</v>
      </c>
      <c r="S24" s="587"/>
      <c r="T24" s="587"/>
      <c r="U24" s="587"/>
      <c r="V24" s="587"/>
      <c r="W24" s="587"/>
      <c r="X24" s="587"/>
      <c r="Y24" s="588"/>
      <c r="Z24" s="589">
        <v>46.7</v>
      </c>
      <c r="AA24" s="589"/>
      <c r="AB24" s="589"/>
      <c r="AC24" s="589"/>
      <c r="AD24" s="590">
        <v>7131361</v>
      </c>
      <c r="AE24" s="590"/>
      <c r="AF24" s="590"/>
      <c r="AG24" s="590"/>
      <c r="AH24" s="590"/>
      <c r="AI24" s="590"/>
      <c r="AJ24" s="590"/>
      <c r="AK24" s="590"/>
      <c r="AL24" s="597">
        <v>79.7</v>
      </c>
      <c r="AM24" s="598"/>
      <c r="AN24" s="598"/>
      <c r="AO24" s="599"/>
      <c r="AP24" s="594" t="s">
        <v>375</v>
      </c>
      <c r="AQ24" s="614"/>
      <c r="AR24" s="614"/>
      <c r="AS24" s="614"/>
      <c r="AT24" s="614"/>
      <c r="AU24" s="614"/>
      <c r="AV24" s="614"/>
      <c r="AW24" s="614"/>
      <c r="AX24" s="614"/>
      <c r="AY24" s="614"/>
      <c r="AZ24" s="614"/>
      <c r="BA24" s="614"/>
      <c r="BB24" s="614"/>
      <c r="BC24" s="614"/>
      <c r="BD24" s="614"/>
      <c r="BE24" s="614"/>
      <c r="BF24" s="615"/>
      <c r="BG24" s="586" t="s">
        <v>208</v>
      </c>
      <c r="BH24" s="587"/>
      <c r="BI24" s="587"/>
      <c r="BJ24" s="587"/>
      <c r="BK24" s="587"/>
      <c r="BL24" s="587"/>
      <c r="BM24" s="587"/>
      <c r="BN24" s="588"/>
      <c r="BO24" s="589" t="s">
        <v>208</v>
      </c>
      <c r="BP24" s="589"/>
      <c r="BQ24" s="589"/>
      <c r="BR24" s="589"/>
      <c r="BS24" s="590" t="s">
        <v>208</v>
      </c>
      <c r="BT24" s="590"/>
      <c r="BU24" s="590"/>
      <c r="BV24" s="590"/>
      <c r="BW24" s="590"/>
      <c r="BX24" s="590"/>
      <c r="BY24" s="590"/>
      <c r="BZ24" s="590"/>
      <c r="CA24" s="590"/>
      <c r="CB24" s="591"/>
      <c r="CD24" s="575" t="s">
        <v>376</v>
      </c>
      <c r="CE24" s="576"/>
      <c r="CF24" s="576"/>
      <c r="CG24" s="576"/>
      <c r="CH24" s="576"/>
      <c r="CI24" s="576"/>
      <c r="CJ24" s="576"/>
      <c r="CK24" s="576"/>
      <c r="CL24" s="576"/>
      <c r="CM24" s="576"/>
      <c r="CN24" s="576"/>
      <c r="CO24" s="576"/>
      <c r="CP24" s="576"/>
      <c r="CQ24" s="577"/>
      <c r="CR24" s="578">
        <v>5369315</v>
      </c>
      <c r="CS24" s="579"/>
      <c r="CT24" s="579"/>
      <c r="CU24" s="579"/>
      <c r="CV24" s="579"/>
      <c r="CW24" s="579"/>
      <c r="CX24" s="579"/>
      <c r="CY24" s="580"/>
      <c r="CZ24" s="583">
        <v>37.4</v>
      </c>
      <c r="DA24" s="584"/>
      <c r="DB24" s="584"/>
      <c r="DC24" s="600"/>
      <c r="DD24" s="619">
        <v>3766728</v>
      </c>
      <c r="DE24" s="579"/>
      <c r="DF24" s="579"/>
      <c r="DG24" s="579"/>
      <c r="DH24" s="579"/>
      <c r="DI24" s="579"/>
      <c r="DJ24" s="579"/>
      <c r="DK24" s="580"/>
      <c r="DL24" s="619">
        <v>3764055</v>
      </c>
      <c r="DM24" s="579"/>
      <c r="DN24" s="579"/>
      <c r="DO24" s="579"/>
      <c r="DP24" s="579"/>
      <c r="DQ24" s="579"/>
      <c r="DR24" s="579"/>
      <c r="DS24" s="579"/>
      <c r="DT24" s="579"/>
      <c r="DU24" s="579"/>
      <c r="DV24" s="580"/>
      <c r="DW24" s="583">
        <v>40.799999999999997</v>
      </c>
      <c r="DX24" s="584"/>
      <c r="DY24" s="584"/>
      <c r="DZ24" s="584"/>
      <c r="EA24" s="584"/>
      <c r="EB24" s="584"/>
      <c r="EC24" s="585"/>
    </row>
    <row r="25" spans="2:133" ht="11.25" customHeight="1" x14ac:dyDescent="0.15">
      <c r="B25" s="594" t="s">
        <v>295</v>
      </c>
      <c r="C25" s="595"/>
      <c r="D25" s="595"/>
      <c r="E25" s="595"/>
      <c r="F25" s="595"/>
      <c r="G25" s="595"/>
      <c r="H25" s="595"/>
      <c r="I25" s="595"/>
      <c r="J25" s="595"/>
      <c r="K25" s="595"/>
      <c r="L25" s="595"/>
      <c r="M25" s="595"/>
      <c r="N25" s="595"/>
      <c r="O25" s="595"/>
      <c r="P25" s="595"/>
      <c r="Q25" s="596"/>
      <c r="R25" s="586">
        <v>928949</v>
      </c>
      <c r="S25" s="587"/>
      <c r="T25" s="587"/>
      <c r="U25" s="587"/>
      <c r="V25" s="587"/>
      <c r="W25" s="587"/>
      <c r="X25" s="587"/>
      <c r="Y25" s="588"/>
      <c r="Z25" s="589">
        <v>6.1</v>
      </c>
      <c r="AA25" s="589"/>
      <c r="AB25" s="589"/>
      <c r="AC25" s="589"/>
      <c r="AD25" s="590" t="s">
        <v>208</v>
      </c>
      <c r="AE25" s="590"/>
      <c r="AF25" s="590"/>
      <c r="AG25" s="590"/>
      <c r="AH25" s="590"/>
      <c r="AI25" s="590"/>
      <c r="AJ25" s="590"/>
      <c r="AK25" s="590"/>
      <c r="AL25" s="597" t="s">
        <v>208</v>
      </c>
      <c r="AM25" s="598"/>
      <c r="AN25" s="598"/>
      <c r="AO25" s="599"/>
      <c r="AP25" s="594" t="s">
        <v>273</v>
      </c>
      <c r="AQ25" s="614"/>
      <c r="AR25" s="614"/>
      <c r="AS25" s="614"/>
      <c r="AT25" s="614"/>
      <c r="AU25" s="614"/>
      <c r="AV25" s="614"/>
      <c r="AW25" s="614"/>
      <c r="AX25" s="614"/>
      <c r="AY25" s="614"/>
      <c r="AZ25" s="614"/>
      <c r="BA25" s="614"/>
      <c r="BB25" s="614"/>
      <c r="BC25" s="614"/>
      <c r="BD25" s="614"/>
      <c r="BE25" s="614"/>
      <c r="BF25" s="615"/>
      <c r="BG25" s="586" t="s">
        <v>208</v>
      </c>
      <c r="BH25" s="587"/>
      <c r="BI25" s="587"/>
      <c r="BJ25" s="587"/>
      <c r="BK25" s="587"/>
      <c r="BL25" s="587"/>
      <c r="BM25" s="587"/>
      <c r="BN25" s="588"/>
      <c r="BO25" s="589" t="s">
        <v>208</v>
      </c>
      <c r="BP25" s="589"/>
      <c r="BQ25" s="589"/>
      <c r="BR25" s="589"/>
      <c r="BS25" s="590" t="s">
        <v>208</v>
      </c>
      <c r="BT25" s="590"/>
      <c r="BU25" s="590"/>
      <c r="BV25" s="590"/>
      <c r="BW25" s="590"/>
      <c r="BX25" s="590"/>
      <c r="BY25" s="590"/>
      <c r="BZ25" s="590"/>
      <c r="CA25" s="590"/>
      <c r="CB25" s="591"/>
      <c r="CD25" s="594" t="s">
        <v>206</v>
      </c>
      <c r="CE25" s="595"/>
      <c r="CF25" s="595"/>
      <c r="CG25" s="595"/>
      <c r="CH25" s="595"/>
      <c r="CI25" s="595"/>
      <c r="CJ25" s="595"/>
      <c r="CK25" s="595"/>
      <c r="CL25" s="595"/>
      <c r="CM25" s="595"/>
      <c r="CN25" s="595"/>
      <c r="CO25" s="595"/>
      <c r="CP25" s="595"/>
      <c r="CQ25" s="596"/>
      <c r="CR25" s="586">
        <v>1704732</v>
      </c>
      <c r="CS25" s="620"/>
      <c r="CT25" s="620"/>
      <c r="CU25" s="620"/>
      <c r="CV25" s="620"/>
      <c r="CW25" s="620"/>
      <c r="CX25" s="620"/>
      <c r="CY25" s="621"/>
      <c r="CZ25" s="597">
        <v>11.9</v>
      </c>
      <c r="DA25" s="622"/>
      <c r="DB25" s="622"/>
      <c r="DC25" s="623"/>
      <c r="DD25" s="592">
        <v>1562598</v>
      </c>
      <c r="DE25" s="620"/>
      <c r="DF25" s="620"/>
      <c r="DG25" s="620"/>
      <c r="DH25" s="620"/>
      <c r="DI25" s="620"/>
      <c r="DJ25" s="620"/>
      <c r="DK25" s="621"/>
      <c r="DL25" s="592">
        <v>1561279</v>
      </c>
      <c r="DM25" s="620"/>
      <c r="DN25" s="620"/>
      <c r="DO25" s="620"/>
      <c r="DP25" s="620"/>
      <c r="DQ25" s="620"/>
      <c r="DR25" s="620"/>
      <c r="DS25" s="620"/>
      <c r="DT25" s="620"/>
      <c r="DU25" s="620"/>
      <c r="DV25" s="621"/>
      <c r="DW25" s="597">
        <v>16.899999999999999</v>
      </c>
      <c r="DX25" s="622"/>
      <c r="DY25" s="622"/>
      <c r="DZ25" s="622"/>
      <c r="EA25" s="622"/>
      <c r="EB25" s="622"/>
      <c r="EC25" s="624"/>
    </row>
    <row r="26" spans="2:133" ht="11.25" customHeight="1" x14ac:dyDescent="0.15">
      <c r="B26" s="594" t="s">
        <v>379</v>
      </c>
      <c r="C26" s="595"/>
      <c r="D26" s="595"/>
      <c r="E26" s="595"/>
      <c r="F26" s="595"/>
      <c r="G26" s="595"/>
      <c r="H26" s="595"/>
      <c r="I26" s="595"/>
      <c r="J26" s="595"/>
      <c r="K26" s="595"/>
      <c r="L26" s="595"/>
      <c r="M26" s="595"/>
      <c r="N26" s="595"/>
      <c r="O26" s="595"/>
      <c r="P26" s="595"/>
      <c r="Q26" s="596"/>
      <c r="R26" s="586" t="s">
        <v>208</v>
      </c>
      <c r="S26" s="587"/>
      <c r="T26" s="587"/>
      <c r="U26" s="587"/>
      <c r="V26" s="587"/>
      <c r="W26" s="587"/>
      <c r="X26" s="587"/>
      <c r="Y26" s="588"/>
      <c r="Z26" s="589" t="s">
        <v>208</v>
      </c>
      <c r="AA26" s="589"/>
      <c r="AB26" s="589"/>
      <c r="AC26" s="589"/>
      <c r="AD26" s="590" t="s">
        <v>208</v>
      </c>
      <c r="AE26" s="590"/>
      <c r="AF26" s="590"/>
      <c r="AG26" s="590"/>
      <c r="AH26" s="590"/>
      <c r="AI26" s="590"/>
      <c r="AJ26" s="590"/>
      <c r="AK26" s="590"/>
      <c r="AL26" s="597" t="s">
        <v>208</v>
      </c>
      <c r="AM26" s="598"/>
      <c r="AN26" s="598"/>
      <c r="AO26" s="599"/>
      <c r="AP26" s="594" t="s">
        <v>381</v>
      </c>
      <c r="AQ26" s="614"/>
      <c r="AR26" s="614"/>
      <c r="AS26" s="614"/>
      <c r="AT26" s="614"/>
      <c r="AU26" s="614"/>
      <c r="AV26" s="614"/>
      <c r="AW26" s="614"/>
      <c r="AX26" s="614"/>
      <c r="AY26" s="614"/>
      <c r="AZ26" s="614"/>
      <c r="BA26" s="614"/>
      <c r="BB26" s="614"/>
      <c r="BC26" s="614"/>
      <c r="BD26" s="614"/>
      <c r="BE26" s="614"/>
      <c r="BF26" s="615"/>
      <c r="BG26" s="586" t="s">
        <v>208</v>
      </c>
      <c r="BH26" s="587"/>
      <c r="BI26" s="587"/>
      <c r="BJ26" s="587"/>
      <c r="BK26" s="587"/>
      <c r="BL26" s="587"/>
      <c r="BM26" s="587"/>
      <c r="BN26" s="588"/>
      <c r="BO26" s="589" t="s">
        <v>208</v>
      </c>
      <c r="BP26" s="589"/>
      <c r="BQ26" s="589"/>
      <c r="BR26" s="589"/>
      <c r="BS26" s="590" t="s">
        <v>208</v>
      </c>
      <c r="BT26" s="590"/>
      <c r="BU26" s="590"/>
      <c r="BV26" s="590"/>
      <c r="BW26" s="590"/>
      <c r="BX26" s="590"/>
      <c r="BY26" s="590"/>
      <c r="BZ26" s="590"/>
      <c r="CA26" s="590"/>
      <c r="CB26" s="591"/>
      <c r="CD26" s="594" t="s">
        <v>132</v>
      </c>
      <c r="CE26" s="595"/>
      <c r="CF26" s="595"/>
      <c r="CG26" s="595"/>
      <c r="CH26" s="595"/>
      <c r="CI26" s="595"/>
      <c r="CJ26" s="595"/>
      <c r="CK26" s="595"/>
      <c r="CL26" s="595"/>
      <c r="CM26" s="595"/>
      <c r="CN26" s="595"/>
      <c r="CO26" s="595"/>
      <c r="CP26" s="595"/>
      <c r="CQ26" s="596"/>
      <c r="CR26" s="586">
        <v>1090291</v>
      </c>
      <c r="CS26" s="587"/>
      <c r="CT26" s="587"/>
      <c r="CU26" s="587"/>
      <c r="CV26" s="587"/>
      <c r="CW26" s="587"/>
      <c r="CX26" s="587"/>
      <c r="CY26" s="588"/>
      <c r="CZ26" s="597">
        <v>7.6</v>
      </c>
      <c r="DA26" s="622"/>
      <c r="DB26" s="622"/>
      <c r="DC26" s="623"/>
      <c r="DD26" s="592">
        <v>983734</v>
      </c>
      <c r="DE26" s="587"/>
      <c r="DF26" s="587"/>
      <c r="DG26" s="587"/>
      <c r="DH26" s="587"/>
      <c r="DI26" s="587"/>
      <c r="DJ26" s="587"/>
      <c r="DK26" s="588"/>
      <c r="DL26" s="592" t="s">
        <v>208</v>
      </c>
      <c r="DM26" s="587"/>
      <c r="DN26" s="587"/>
      <c r="DO26" s="587"/>
      <c r="DP26" s="587"/>
      <c r="DQ26" s="587"/>
      <c r="DR26" s="587"/>
      <c r="DS26" s="587"/>
      <c r="DT26" s="587"/>
      <c r="DU26" s="587"/>
      <c r="DV26" s="588"/>
      <c r="DW26" s="597" t="s">
        <v>208</v>
      </c>
      <c r="DX26" s="622"/>
      <c r="DY26" s="622"/>
      <c r="DZ26" s="622"/>
      <c r="EA26" s="622"/>
      <c r="EB26" s="622"/>
      <c r="EC26" s="624"/>
    </row>
    <row r="27" spans="2:133" ht="11.25" customHeight="1" x14ac:dyDescent="0.15">
      <c r="B27" s="594" t="s">
        <v>91</v>
      </c>
      <c r="C27" s="595"/>
      <c r="D27" s="595"/>
      <c r="E27" s="595"/>
      <c r="F27" s="595"/>
      <c r="G27" s="595"/>
      <c r="H27" s="595"/>
      <c r="I27" s="595"/>
      <c r="J27" s="595"/>
      <c r="K27" s="595"/>
      <c r="L27" s="595"/>
      <c r="M27" s="595"/>
      <c r="N27" s="595"/>
      <c r="O27" s="595"/>
      <c r="P27" s="595"/>
      <c r="Q27" s="596"/>
      <c r="R27" s="586">
        <v>9857129</v>
      </c>
      <c r="S27" s="587"/>
      <c r="T27" s="587"/>
      <c r="U27" s="587"/>
      <c r="V27" s="587"/>
      <c r="W27" s="587"/>
      <c r="X27" s="587"/>
      <c r="Y27" s="588"/>
      <c r="Z27" s="589">
        <v>64.599999999999994</v>
      </c>
      <c r="AA27" s="589"/>
      <c r="AB27" s="589"/>
      <c r="AC27" s="589"/>
      <c r="AD27" s="590">
        <v>8928180</v>
      </c>
      <c r="AE27" s="590"/>
      <c r="AF27" s="590"/>
      <c r="AG27" s="590"/>
      <c r="AH27" s="590"/>
      <c r="AI27" s="590"/>
      <c r="AJ27" s="590"/>
      <c r="AK27" s="590"/>
      <c r="AL27" s="597">
        <v>99.800003051757813</v>
      </c>
      <c r="AM27" s="598"/>
      <c r="AN27" s="598"/>
      <c r="AO27" s="599"/>
      <c r="AP27" s="594" t="s">
        <v>382</v>
      </c>
      <c r="AQ27" s="595"/>
      <c r="AR27" s="595"/>
      <c r="AS27" s="595"/>
      <c r="AT27" s="595"/>
      <c r="AU27" s="595"/>
      <c r="AV27" s="595"/>
      <c r="AW27" s="595"/>
      <c r="AX27" s="595"/>
      <c r="AY27" s="595"/>
      <c r="AZ27" s="595"/>
      <c r="BA27" s="595"/>
      <c r="BB27" s="595"/>
      <c r="BC27" s="595"/>
      <c r="BD27" s="595"/>
      <c r="BE27" s="595"/>
      <c r="BF27" s="596"/>
      <c r="BG27" s="586">
        <v>1260149</v>
      </c>
      <c r="BH27" s="587"/>
      <c r="BI27" s="587"/>
      <c r="BJ27" s="587"/>
      <c r="BK27" s="587"/>
      <c r="BL27" s="587"/>
      <c r="BM27" s="587"/>
      <c r="BN27" s="588"/>
      <c r="BO27" s="589">
        <v>100</v>
      </c>
      <c r="BP27" s="589"/>
      <c r="BQ27" s="589"/>
      <c r="BR27" s="589"/>
      <c r="BS27" s="590">
        <v>4415</v>
      </c>
      <c r="BT27" s="590"/>
      <c r="BU27" s="590"/>
      <c r="BV27" s="590"/>
      <c r="BW27" s="590"/>
      <c r="BX27" s="590"/>
      <c r="BY27" s="590"/>
      <c r="BZ27" s="590"/>
      <c r="CA27" s="590"/>
      <c r="CB27" s="591"/>
      <c r="CD27" s="594" t="s">
        <v>228</v>
      </c>
      <c r="CE27" s="595"/>
      <c r="CF27" s="595"/>
      <c r="CG27" s="595"/>
      <c r="CH27" s="595"/>
      <c r="CI27" s="595"/>
      <c r="CJ27" s="595"/>
      <c r="CK27" s="595"/>
      <c r="CL27" s="595"/>
      <c r="CM27" s="595"/>
      <c r="CN27" s="595"/>
      <c r="CO27" s="595"/>
      <c r="CP27" s="595"/>
      <c r="CQ27" s="596"/>
      <c r="CR27" s="586">
        <v>1839766</v>
      </c>
      <c r="CS27" s="620"/>
      <c r="CT27" s="620"/>
      <c r="CU27" s="620"/>
      <c r="CV27" s="620"/>
      <c r="CW27" s="620"/>
      <c r="CX27" s="620"/>
      <c r="CY27" s="621"/>
      <c r="CZ27" s="597">
        <v>12.8</v>
      </c>
      <c r="DA27" s="622"/>
      <c r="DB27" s="622"/>
      <c r="DC27" s="623"/>
      <c r="DD27" s="592">
        <v>446164</v>
      </c>
      <c r="DE27" s="620"/>
      <c r="DF27" s="620"/>
      <c r="DG27" s="620"/>
      <c r="DH27" s="620"/>
      <c r="DI27" s="620"/>
      <c r="DJ27" s="620"/>
      <c r="DK27" s="621"/>
      <c r="DL27" s="592">
        <v>444810</v>
      </c>
      <c r="DM27" s="620"/>
      <c r="DN27" s="620"/>
      <c r="DO27" s="620"/>
      <c r="DP27" s="620"/>
      <c r="DQ27" s="620"/>
      <c r="DR27" s="620"/>
      <c r="DS27" s="620"/>
      <c r="DT27" s="620"/>
      <c r="DU27" s="620"/>
      <c r="DV27" s="621"/>
      <c r="DW27" s="597">
        <v>4.8</v>
      </c>
      <c r="DX27" s="622"/>
      <c r="DY27" s="622"/>
      <c r="DZ27" s="622"/>
      <c r="EA27" s="622"/>
      <c r="EB27" s="622"/>
      <c r="EC27" s="624"/>
    </row>
    <row r="28" spans="2:133" ht="11.25" customHeight="1" x14ac:dyDescent="0.15">
      <c r="B28" s="594" t="s">
        <v>384</v>
      </c>
      <c r="C28" s="595"/>
      <c r="D28" s="595"/>
      <c r="E28" s="595"/>
      <c r="F28" s="595"/>
      <c r="G28" s="595"/>
      <c r="H28" s="595"/>
      <c r="I28" s="595"/>
      <c r="J28" s="595"/>
      <c r="K28" s="595"/>
      <c r="L28" s="595"/>
      <c r="M28" s="595"/>
      <c r="N28" s="595"/>
      <c r="O28" s="595"/>
      <c r="P28" s="595"/>
      <c r="Q28" s="596"/>
      <c r="R28" s="586">
        <v>1979</v>
      </c>
      <c r="S28" s="587"/>
      <c r="T28" s="587"/>
      <c r="U28" s="587"/>
      <c r="V28" s="587"/>
      <c r="W28" s="587"/>
      <c r="X28" s="587"/>
      <c r="Y28" s="588"/>
      <c r="Z28" s="589">
        <v>0</v>
      </c>
      <c r="AA28" s="589"/>
      <c r="AB28" s="589"/>
      <c r="AC28" s="589"/>
      <c r="AD28" s="590">
        <v>1979</v>
      </c>
      <c r="AE28" s="590"/>
      <c r="AF28" s="590"/>
      <c r="AG28" s="590"/>
      <c r="AH28" s="590"/>
      <c r="AI28" s="590"/>
      <c r="AJ28" s="590"/>
      <c r="AK28" s="590"/>
      <c r="AL28" s="597">
        <v>0</v>
      </c>
      <c r="AM28" s="598"/>
      <c r="AN28" s="598"/>
      <c r="AO28" s="599"/>
      <c r="AP28" s="594"/>
      <c r="AQ28" s="595"/>
      <c r="AR28" s="595"/>
      <c r="AS28" s="595"/>
      <c r="AT28" s="595"/>
      <c r="AU28" s="595"/>
      <c r="AV28" s="595"/>
      <c r="AW28" s="595"/>
      <c r="AX28" s="595"/>
      <c r="AY28" s="595"/>
      <c r="AZ28" s="595"/>
      <c r="BA28" s="595"/>
      <c r="BB28" s="595"/>
      <c r="BC28" s="595"/>
      <c r="BD28" s="595"/>
      <c r="BE28" s="595"/>
      <c r="BF28" s="596"/>
      <c r="BG28" s="586"/>
      <c r="BH28" s="587"/>
      <c r="BI28" s="587"/>
      <c r="BJ28" s="587"/>
      <c r="BK28" s="587"/>
      <c r="BL28" s="587"/>
      <c r="BM28" s="587"/>
      <c r="BN28" s="588"/>
      <c r="BO28" s="589"/>
      <c r="BP28" s="589"/>
      <c r="BQ28" s="589"/>
      <c r="BR28" s="589"/>
      <c r="BS28" s="592"/>
      <c r="BT28" s="587"/>
      <c r="BU28" s="587"/>
      <c r="BV28" s="587"/>
      <c r="BW28" s="587"/>
      <c r="BX28" s="587"/>
      <c r="BY28" s="587"/>
      <c r="BZ28" s="587"/>
      <c r="CA28" s="587"/>
      <c r="CB28" s="593"/>
      <c r="CD28" s="594" t="s">
        <v>377</v>
      </c>
      <c r="CE28" s="595"/>
      <c r="CF28" s="595"/>
      <c r="CG28" s="595"/>
      <c r="CH28" s="595"/>
      <c r="CI28" s="595"/>
      <c r="CJ28" s="595"/>
      <c r="CK28" s="595"/>
      <c r="CL28" s="595"/>
      <c r="CM28" s="595"/>
      <c r="CN28" s="595"/>
      <c r="CO28" s="595"/>
      <c r="CP28" s="595"/>
      <c r="CQ28" s="596"/>
      <c r="CR28" s="586">
        <v>1824817</v>
      </c>
      <c r="CS28" s="587"/>
      <c r="CT28" s="587"/>
      <c r="CU28" s="587"/>
      <c r="CV28" s="587"/>
      <c r="CW28" s="587"/>
      <c r="CX28" s="587"/>
      <c r="CY28" s="588"/>
      <c r="CZ28" s="597">
        <v>12.7</v>
      </c>
      <c r="DA28" s="622"/>
      <c r="DB28" s="622"/>
      <c r="DC28" s="623"/>
      <c r="DD28" s="592">
        <v>1757966</v>
      </c>
      <c r="DE28" s="587"/>
      <c r="DF28" s="587"/>
      <c r="DG28" s="587"/>
      <c r="DH28" s="587"/>
      <c r="DI28" s="587"/>
      <c r="DJ28" s="587"/>
      <c r="DK28" s="588"/>
      <c r="DL28" s="592">
        <v>1757966</v>
      </c>
      <c r="DM28" s="587"/>
      <c r="DN28" s="587"/>
      <c r="DO28" s="587"/>
      <c r="DP28" s="587"/>
      <c r="DQ28" s="587"/>
      <c r="DR28" s="587"/>
      <c r="DS28" s="587"/>
      <c r="DT28" s="587"/>
      <c r="DU28" s="587"/>
      <c r="DV28" s="588"/>
      <c r="DW28" s="597">
        <v>19</v>
      </c>
      <c r="DX28" s="622"/>
      <c r="DY28" s="622"/>
      <c r="DZ28" s="622"/>
      <c r="EA28" s="622"/>
      <c r="EB28" s="622"/>
      <c r="EC28" s="624"/>
    </row>
    <row r="29" spans="2:133" ht="11.25" customHeight="1" x14ac:dyDescent="0.15">
      <c r="B29" s="594" t="s">
        <v>164</v>
      </c>
      <c r="C29" s="595"/>
      <c r="D29" s="595"/>
      <c r="E29" s="595"/>
      <c r="F29" s="595"/>
      <c r="G29" s="595"/>
      <c r="H29" s="595"/>
      <c r="I29" s="595"/>
      <c r="J29" s="595"/>
      <c r="K29" s="595"/>
      <c r="L29" s="595"/>
      <c r="M29" s="595"/>
      <c r="N29" s="595"/>
      <c r="O29" s="595"/>
      <c r="P29" s="595"/>
      <c r="Q29" s="596"/>
      <c r="R29" s="586">
        <v>45133</v>
      </c>
      <c r="S29" s="587"/>
      <c r="T29" s="587"/>
      <c r="U29" s="587"/>
      <c r="V29" s="587"/>
      <c r="W29" s="587"/>
      <c r="X29" s="587"/>
      <c r="Y29" s="588"/>
      <c r="Z29" s="589">
        <v>0.3</v>
      </c>
      <c r="AA29" s="589"/>
      <c r="AB29" s="589"/>
      <c r="AC29" s="589"/>
      <c r="AD29" s="590">
        <v>72</v>
      </c>
      <c r="AE29" s="590"/>
      <c r="AF29" s="590"/>
      <c r="AG29" s="590"/>
      <c r="AH29" s="590"/>
      <c r="AI29" s="590"/>
      <c r="AJ29" s="590"/>
      <c r="AK29" s="590"/>
      <c r="AL29" s="597">
        <v>0</v>
      </c>
      <c r="AM29" s="598"/>
      <c r="AN29" s="598"/>
      <c r="AO29" s="599"/>
      <c r="AP29" s="602"/>
      <c r="AQ29" s="603"/>
      <c r="AR29" s="603"/>
      <c r="AS29" s="603"/>
      <c r="AT29" s="603"/>
      <c r="AU29" s="603"/>
      <c r="AV29" s="603"/>
      <c r="AW29" s="603"/>
      <c r="AX29" s="603"/>
      <c r="AY29" s="603"/>
      <c r="AZ29" s="603"/>
      <c r="BA29" s="603"/>
      <c r="BB29" s="603"/>
      <c r="BC29" s="603"/>
      <c r="BD29" s="603"/>
      <c r="BE29" s="603"/>
      <c r="BF29" s="604"/>
      <c r="BG29" s="586"/>
      <c r="BH29" s="587"/>
      <c r="BI29" s="587"/>
      <c r="BJ29" s="587"/>
      <c r="BK29" s="587"/>
      <c r="BL29" s="587"/>
      <c r="BM29" s="587"/>
      <c r="BN29" s="588"/>
      <c r="BO29" s="589"/>
      <c r="BP29" s="589"/>
      <c r="BQ29" s="589"/>
      <c r="BR29" s="589"/>
      <c r="BS29" s="590"/>
      <c r="BT29" s="590"/>
      <c r="BU29" s="590"/>
      <c r="BV29" s="590"/>
      <c r="BW29" s="590"/>
      <c r="BX29" s="590"/>
      <c r="BY29" s="590"/>
      <c r="BZ29" s="590"/>
      <c r="CA29" s="590"/>
      <c r="CB29" s="591"/>
      <c r="CD29" s="557" t="s">
        <v>184</v>
      </c>
      <c r="CE29" s="476"/>
      <c r="CF29" s="594" t="s">
        <v>28</v>
      </c>
      <c r="CG29" s="595"/>
      <c r="CH29" s="595"/>
      <c r="CI29" s="595"/>
      <c r="CJ29" s="595"/>
      <c r="CK29" s="595"/>
      <c r="CL29" s="595"/>
      <c r="CM29" s="595"/>
      <c r="CN29" s="595"/>
      <c r="CO29" s="595"/>
      <c r="CP29" s="595"/>
      <c r="CQ29" s="596"/>
      <c r="CR29" s="586">
        <v>1824817</v>
      </c>
      <c r="CS29" s="620"/>
      <c r="CT29" s="620"/>
      <c r="CU29" s="620"/>
      <c r="CV29" s="620"/>
      <c r="CW29" s="620"/>
      <c r="CX29" s="620"/>
      <c r="CY29" s="621"/>
      <c r="CZ29" s="597">
        <v>12.7</v>
      </c>
      <c r="DA29" s="622"/>
      <c r="DB29" s="622"/>
      <c r="DC29" s="623"/>
      <c r="DD29" s="592">
        <v>1757966</v>
      </c>
      <c r="DE29" s="620"/>
      <c r="DF29" s="620"/>
      <c r="DG29" s="620"/>
      <c r="DH29" s="620"/>
      <c r="DI29" s="620"/>
      <c r="DJ29" s="620"/>
      <c r="DK29" s="621"/>
      <c r="DL29" s="592">
        <v>1757966</v>
      </c>
      <c r="DM29" s="620"/>
      <c r="DN29" s="620"/>
      <c r="DO29" s="620"/>
      <c r="DP29" s="620"/>
      <c r="DQ29" s="620"/>
      <c r="DR29" s="620"/>
      <c r="DS29" s="620"/>
      <c r="DT29" s="620"/>
      <c r="DU29" s="620"/>
      <c r="DV29" s="621"/>
      <c r="DW29" s="597">
        <v>19</v>
      </c>
      <c r="DX29" s="622"/>
      <c r="DY29" s="622"/>
      <c r="DZ29" s="622"/>
      <c r="EA29" s="622"/>
      <c r="EB29" s="622"/>
      <c r="EC29" s="624"/>
    </row>
    <row r="30" spans="2:133" ht="11.25" customHeight="1" x14ac:dyDescent="0.15">
      <c r="B30" s="594" t="s">
        <v>311</v>
      </c>
      <c r="C30" s="595"/>
      <c r="D30" s="595"/>
      <c r="E30" s="595"/>
      <c r="F30" s="595"/>
      <c r="G30" s="595"/>
      <c r="H30" s="595"/>
      <c r="I30" s="595"/>
      <c r="J30" s="595"/>
      <c r="K30" s="595"/>
      <c r="L30" s="595"/>
      <c r="M30" s="595"/>
      <c r="N30" s="595"/>
      <c r="O30" s="595"/>
      <c r="P30" s="595"/>
      <c r="Q30" s="596"/>
      <c r="R30" s="586">
        <v>150288</v>
      </c>
      <c r="S30" s="587"/>
      <c r="T30" s="587"/>
      <c r="U30" s="587"/>
      <c r="V30" s="587"/>
      <c r="W30" s="587"/>
      <c r="X30" s="587"/>
      <c r="Y30" s="588"/>
      <c r="Z30" s="589">
        <v>1</v>
      </c>
      <c r="AA30" s="589"/>
      <c r="AB30" s="589"/>
      <c r="AC30" s="589"/>
      <c r="AD30" s="590">
        <v>8897</v>
      </c>
      <c r="AE30" s="590"/>
      <c r="AF30" s="590"/>
      <c r="AG30" s="590"/>
      <c r="AH30" s="590"/>
      <c r="AI30" s="590"/>
      <c r="AJ30" s="590"/>
      <c r="AK30" s="590"/>
      <c r="AL30" s="597">
        <v>0.1</v>
      </c>
      <c r="AM30" s="598"/>
      <c r="AN30" s="598"/>
      <c r="AO30" s="599"/>
      <c r="AP30" s="359" t="s">
        <v>313</v>
      </c>
      <c r="AQ30" s="360"/>
      <c r="AR30" s="360"/>
      <c r="AS30" s="360"/>
      <c r="AT30" s="360"/>
      <c r="AU30" s="360"/>
      <c r="AV30" s="360"/>
      <c r="AW30" s="360"/>
      <c r="AX30" s="360"/>
      <c r="AY30" s="360"/>
      <c r="AZ30" s="360"/>
      <c r="BA30" s="360"/>
      <c r="BB30" s="360"/>
      <c r="BC30" s="360"/>
      <c r="BD30" s="360"/>
      <c r="BE30" s="360"/>
      <c r="BF30" s="409"/>
      <c r="BG30" s="359" t="s">
        <v>386</v>
      </c>
      <c r="BH30" s="625"/>
      <c r="BI30" s="625"/>
      <c r="BJ30" s="625"/>
      <c r="BK30" s="625"/>
      <c r="BL30" s="625"/>
      <c r="BM30" s="625"/>
      <c r="BN30" s="625"/>
      <c r="BO30" s="625"/>
      <c r="BP30" s="625"/>
      <c r="BQ30" s="626"/>
      <c r="BR30" s="359" t="s">
        <v>387</v>
      </c>
      <c r="BS30" s="625"/>
      <c r="BT30" s="625"/>
      <c r="BU30" s="625"/>
      <c r="BV30" s="625"/>
      <c r="BW30" s="625"/>
      <c r="BX30" s="625"/>
      <c r="BY30" s="625"/>
      <c r="BZ30" s="625"/>
      <c r="CA30" s="625"/>
      <c r="CB30" s="626"/>
      <c r="CD30" s="558"/>
      <c r="CE30" s="479"/>
      <c r="CF30" s="594" t="s">
        <v>388</v>
      </c>
      <c r="CG30" s="595"/>
      <c r="CH30" s="595"/>
      <c r="CI30" s="595"/>
      <c r="CJ30" s="595"/>
      <c r="CK30" s="595"/>
      <c r="CL30" s="595"/>
      <c r="CM30" s="595"/>
      <c r="CN30" s="595"/>
      <c r="CO30" s="595"/>
      <c r="CP30" s="595"/>
      <c r="CQ30" s="596"/>
      <c r="CR30" s="586">
        <v>1738375</v>
      </c>
      <c r="CS30" s="587"/>
      <c r="CT30" s="587"/>
      <c r="CU30" s="587"/>
      <c r="CV30" s="587"/>
      <c r="CW30" s="587"/>
      <c r="CX30" s="587"/>
      <c r="CY30" s="588"/>
      <c r="CZ30" s="597">
        <v>12.1</v>
      </c>
      <c r="DA30" s="622"/>
      <c r="DB30" s="622"/>
      <c r="DC30" s="623"/>
      <c r="DD30" s="592">
        <v>1676681</v>
      </c>
      <c r="DE30" s="587"/>
      <c r="DF30" s="587"/>
      <c r="DG30" s="587"/>
      <c r="DH30" s="587"/>
      <c r="DI30" s="587"/>
      <c r="DJ30" s="587"/>
      <c r="DK30" s="588"/>
      <c r="DL30" s="592">
        <v>1676681</v>
      </c>
      <c r="DM30" s="587"/>
      <c r="DN30" s="587"/>
      <c r="DO30" s="587"/>
      <c r="DP30" s="587"/>
      <c r="DQ30" s="587"/>
      <c r="DR30" s="587"/>
      <c r="DS30" s="587"/>
      <c r="DT30" s="587"/>
      <c r="DU30" s="587"/>
      <c r="DV30" s="588"/>
      <c r="DW30" s="597">
        <v>18.2</v>
      </c>
      <c r="DX30" s="622"/>
      <c r="DY30" s="622"/>
      <c r="DZ30" s="622"/>
      <c r="EA30" s="622"/>
      <c r="EB30" s="622"/>
      <c r="EC30" s="624"/>
    </row>
    <row r="31" spans="2:133" ht="11.25" customHeight="1" x14ac:dyDescent="0.15">
      <c r="B31" s="594" t="s">
        <v>24</v>
      </c>
      <c r="C31" s="595"/>
      <c r="D31" s="595"/>
      <c r="E31" s="595"/>
      <c r="F31" s="595"/>
      <c r="G31" s="595"/>
      <c r="H31" s="595"/>
      <c r="I31" s="595"/>
      <c r="J31" s="595"/>
      <c r="K31" s="595"/>
      <c r="L31" s="595"/>
      <c r="M31" s="595"/>
      <c r="N31" s="595"/>
      <c r="O31" s="595"/>
      <c r="P31" s="595"/>
      <c r="Q31" s="596"/>
      <c r="R31" s="586">
        <v>25183</v>
      </c>
      <c r="S31" s="587"/>
      <c r="T31" s="587"/>
      <c r="U31" s="587"/>
      <c r="V31" s="587"/>
      <c r="W31" s="587"/>
      <c r="X31" s="587"/>
      <c r="Y31" s="588"/>
      <c r="Z31" s="589">
        <v>0.2</v>
      </c>
      <c r="AA31" s="589"/>
      <c r="AB31" s="589"/>
      <c r="AC31" s="589"/>
      <c r="AD31" s="590" t="s">
        <v>208</v>
      </c>
      <c r="AE31" s="590"/>
      <c r="AF31" s="590"/>
      <c r="AG31" s="590"/>
      <c r="AH31" s="590"/>
      <c r="AI31" s="590"/>
      <c r="AJ31" s="590"/>
      <c r="AK31" s="590"/>
      <c r="AL31" s="597" t="s">
        <v>208</v>
      </c>
      <c r="AM31" s="598"/>
      <c r="AN31" s="598"/>
      <c r="AO31" s="599"/>
      <c r="AP31" s="549" t="s">
        <v>13</v>
      </c>
      <c r="AQ31" s="550"/>
      <c r="AR31" s="550"/>
      <c r="AS31" s="550"/>
      <c r="AT31" s="672" t="s">
        <v>389</v>
      </c>
      <c r="AU31" s="42"/>
      <c r="AV31" s="42"/>
      <c r="AW31" s="42"/>
      <c r="AX31" s="575" t="s">
        <v>274</v>
      </c>
      <c r="AY31" s="576"/>
      <c r="AZ31" s="576"/>
      <c r="BA31" s="576"/>
      <c r="BB31" s="576"/>
      <c r="BC31" s="576"/>
      <c r="BD31" s="576"/>
      <c r="BE31" s="576"/>
      <c r="BF31" s="577"/>
      <c r="BG31" s="629">
        <v>98.9</v>
      </c>
      <c r="BH31" s="630"/>
      <c r="BI31" s="630"/>
      <c r="BJ31" s="630"/>
      <c r="BK31" s="630"/>
      <c r="BL31" s="630"/>
      <c r="BM31" s="584">
        <v>92.7</v>
      </c>
      <c r="BN31" s="630"/>
      <c r="BO31" s="630"/>
      <c r="BP31" s="630"/>
      <c r="BQ31" s="631"/>
      <c r="BR31" s="629">
        <v>98.4</v>
      </c>
      <c r="BS31" s="630"/>
      <c r="BT31" s="630"/>
      <c r="BU31" s="630"/>
      <c r="BV31" s="630"/>
      <c r="BW31" s="630"/>
      <c r="BX31" s="584">
        <v>92.7</v>
      </c>
      <c r="BY31" s="630"/>
      <c r="BZ31" s="630"/>
      <c r="CA31" s="630"/>
      <c r="CB31" s="631"/>
      <c r="CD31" s="558"/>
      <c r="CE31" s="479"/>
      <c r="CF31" s="594" t="s">
        <v>312</v>
      </c>
      <c r="CG31" s="595"/>
      <c r="CH31" s="595"/>
      <c r="CI31" s="595"/>
      <c r="CJ31" s="595"/>
      <c r="CK31" s="595"/>
      <c r="CL31" s="595"/>
      <c r="CM31" s="595"/>
      <c r="CN31" s="595"/>
      <c r="CO31" s="595"/>
      <c r="CP31" s="595"/>
      <c r="CQ31" s="596"/>
      <c r="CR31" s="586">
        <v>86442</v>
      </c>
      <c r="CS31" s="620"/>
      <c r="CT31" s="620"/>
      <c r="CU31" s="620"/>
      <c r="CV31" s="620"/>
      <c r="CW31" s="620"/>
      <c r="CX31" s="620"/>
      <c r="CY31" s="621"/>
      <c r="CZ31" s="597">
        <v>0.6</v>
      </c>
      <c r="DA31" s="622"/>
      <c r="DB31" s="622"/>
      <c r="DC31" s="623"/>
      <c r="DD31" s="592">
        <v>81285</v>
      </c>
      <c r="DE31" s="620"/>
      <c r="DF31" s="620"/>
      <c r="DG31" s="620"/>
      <c r="DH31" s="620"/>
      <c r="DI31" s="620"/>
      <c r="DJ31" s="620"/>
      <c r="DK31" s="621"/>
      <c r="DL31" s="592">
        <v>81285</v>
      </c>
      <c r="DM31" s="620"/>
      <c r="DN31" s="620"/>
      <c r="DO31" s="620"/>
      <c r="DP31" s="620"/>
      <c r="DQ31" s="620"/>
      <c r="DR31" s="620"/>
      <c r="DS31" s="620"/>
      <c r="DT31" s="620"/>
      <c r="DU31" s="620"/>
      <c r="DV31" s="621"/>
      <c r="DW31" s="597">
        <v>0.9</v>
      </c>
      <c r="DX31" s="622"/>
      <c r="DY31" s="622"/>
      <c r="DZ31" s="622"/>
      <c r="EA31" s="622"/>
      <c r="EB31" s="622"/>
      <c r="EC31" s="624"/>
    </row>
    <row r="32" spans="2:133" ht="11.25" customHeight="1" x14ac:dyDescent="0.15">
      <c r="B32" s="594" t="s">
        <v>339</v>
      </c>
      <c r="C32" s="595"/>
      <c r="D32" s="595"/>
      <c r="E32" s="595"/>
      <c r="F32" s="595"/>
      <c r="G32" s="595"/>
      <c r="H32" s="595"/>
      <c r="I32" s="595"/>
      <c r="J32" s="595"/>
      <c r="K32" s="595"/>
      <c r="L32" s="595"/>
      <c r="M32" s="595"/>
      <c r="N32" s="595"/>
      <c r="O32" s="595"/>
      <c r="P32" s="595"/>
      <c r="Q32" s="596"/>
      <c r="R32" s="586">
        <v>1952320</v>
      </c>
      <c r="S32" s="587"/>
      <c r="T32" s="587"/>
      <c r="U32" s="587"/>
      <c r="V32" s="587"/>
      <c r="W32" s="587"/>
      <c r="X32" s="587"/>
      <c r="Y32" s="588"/>
      <c r="Z32" s="589">
        <v>12.8</v>
      </c>
      <c r="AA32" s="589"/>
      <c r="AB32" s="589"/>
      <c r="AC32" s="589"/>
      <c r="AD32" s="590" t="s">
        <v>208</v>
      </c>
      <c r="AE32" s="590"/>
      <c r="AF32" s="590"/>
      <c r="AG32" s="590"/>
      <c r="AH32" s="590"/>
      <c r="AI32" s="590"/>
      <c r="AJ32" s="590"/>
      <c r="AK32" s="590"/>
      <c r="AL32" s="597" t="s">
        <v>208</v>
      </c>
      <c r="AM32" s="598"/>
      <c r="AN32" s="598"/>
      <c r="AO32" s="599"/>
      <c r="AP32" s="670"/>
      <c r="AQ32" s="671"/>
      <c r="AR32" s="671"/>
      <c r="AS32" s="671"/>
      <c r="AT32" s="673"/>
      <c r="AU32" s="38" t="s">
        <v>250</v>
      </c>
      <c r="AV32" s="38"/>
      <c r="AW32" s="38"/>
      <c r="AX32" s="594" t="s">
        <v>290</v>
      </c>
      <c r="AY32" s="595"/>
      <c r="AZ32" s="595"/>
      <c r="BA32" s="595"/>
      <c r="BB32" s="595"/>
      <c r="BC32" s="595"/>
      <c r="BD32" s="595"/>
      <c r="BE32" s="595"/>
      <c r="BF32" s="596"/>
      <c r="BG32" s="627">
        <v>98.8</v>
      </c>
      <c r="BH32" s="620"/>
      <c r="BI32" s="620"/>
      <c r="BJ32" s="620"/>
      <c r="BK32" s="620"/>
      <c r="BL32" s="620"/>
      <c r="BM32" s="598">
        <v>95.1</v>
      </c>
      <c r="BN32" s="620"/>
      <c r="BO32" s="620"/>
      <c r="BP32" s="620"/>
      <c r="BQ32" s="628"/>
      <c r="BR32" s="627">
        <v>99</v>
      </c>
      <c r="BS32" s="620"/>
      <c r="BT32" s="620"/>
      <c r="BU32" s="620"/>
      <c r="BV32" s="620"/>
      <c r="BW32" s="620"/>
      <c r="BX32" s="598">
        <v>95.1</v>
      </c>
      <c r="BY32" s="620"/>
      <c r="BZ32" s="620"/>
      <c r="CA32" s="620"/>
      <c r="CB32" s="628"/>
      <c r="CD32" s="559"/>
      <c r="CE32" s="561"/>
      <c r="CF32" s="594" t="s">
        <v>391</v>
      </c>
      <c r="CG32" s="595"/>
      <c r="CH32" s="595"/>
      <c r="CI32" s="595"/>
      <c r="CJ32" s="595"/>
      <c r="CK32" s="595"/>
      <c r="CL32" s="595"/>
      <c r="CM32" s="595"/>
      <c r="CN32" s="595"/>
      <c r="CO32" s="595"/>
      <c r="CP32" s="595"/>
      <c r="CQ32" s="596"/>
      <c r="CR32" s="586" t="s">
        <v>208</v>
      </c>
      <c r="CS32" s="587"/>
      <c r="CT32" s="587"/>
      <c r="CU32" s="587"/>
      <c r="CV32" s="587"/>
      <c r="CW32" s="587"/>
      <c r="CX32" s="587"/>
      <c r="CY32" s="588"/>
      <c r="CZ32" s="597" t="s">
        <v>208</v>
      </c>
      <c r="DA32" s="622"/>
      <c r="DB32" s="622"/>
      <c r="DC32" s="623"/>
      <c r="DD32" s="592" t="s">
        <v>208</v>
      </c>
      <c r="DE32" s="587"/>
      <c r="DF32" s="587"/>
      <c r="DG32" s="587"/>
      <c r="DH32" s="587"/>
      <c r="DI32" s="587"/>
      <c r="DJ32" s="587"/>
      <c r="DK32" s="588"/>
      <c r="DL32" s="592" t="s">
        <v>208</v>
      </c>
      <c r="DM32" s="587"/>
      <c r="DN32" s="587"/>
      <c r="DO32" s="587"/>
      <c r="DP32" s="587"/>
      <c r="DQ32" s="587"/>
      <c r="DR32" s="587"/>
      <c r="DS32" s="587"/>
      <c r="DT32" s="587"/>
      <c r="DU32" s="587"/>
      <c r="DV32" s="588"/>
      <c r="DW32" s="597" t="s">
        <v>208</v>
      </c>
      <c r="DX32" s="622"/>
      <c r="DY32" s="622"/>
      <c r="DZ32" s="622"/>
      <c r="EA32" s="622"/>
      <c r="EB32" s="622"/>
      <c r="EC32" s="624"/>
    </row>
    <row r="33" spans="2:133" ht="11.25" customHeight="1" x14ac:dyDescent="0.15">
      <c r="B33" s="611" t="s">
        <v>60</v>
      </c>
      <c r="C33" s="612"/>
      <c r="D33" s="612"/>
      <c r="E33" s="612"/>
      <c r="F33" s="612"/>
      <c r="G33" s="612"/>
      <c r="H33" s="612"/>
      <c r="I33" s="612"/>
      <c r="J33" s="612"/>
      <c r="K33" s="612"/>
      <c r="L33" s="612"/>
      <c r="M33" s="612"/>
      <c r="N33" s="612"/>
      <c r="O33" s="612"/>
      <c r="P33" s="612"/>
      <c r="Q33" s="613"/>
      <c r="R33" s="586" t="s">
        <v>208</v>
      </c>
      <c r="S33" s="587"/>
      <c r="T33" s="587"/>
      <c r="U33" s="587"/>
      <c r="V33" s="587"/>
      <c r="W33" s="587"/>
      <c r="X33" s="587"/>
      <c r="Y33" s="588"/>
      <c r="Z33" s="589" t="s">
        <v>208</v>
      </c>
      <c r="AA33" s="589"/>
      <c r="AB33" s="589"/>
      <c r="AC33" s="589"/>
      <c r="AD33" s="590" t="s">
        <v>208</v>
      </c>
      <c r="AE33" s="590"/>
      <c r="AF33" s="590"/>
      <c r="AG33" s="590"/>
      <c r="AH33" s="590"/>
      <c r="AI33" s="590"/>
      <c r="AJ33" s="590"/>
      <c r="AK33" s="590"/>
      <c r="AL33" s="597" t="s">
        <v>208</v>
      </c>
      <c r="AM33" s="598"/>
      <c r="AN33" s="598"/>
      <c r="AO33" s="599"/>
      <c r="AP33" s="552"/>
      <c r="AQ33" s="553"/>
      <c r="AR33" s="553"/>
      <c r="AS33" s="553"/>
      <c r="AT33" s="674"/>
      <c r="AU33" s="43"/>
      <c r="AV33" s="43"/>
      <c r="AW33" s="43"/>
      <c r="AX33" s="602" t="s">
        <v>168</v>
      </c>
      <c r="AY33" s="603"/>
      <c r="AZ33" s="603"/>
      <c r="BA33" s="603"/>
      <c r="BB33" s="603"/>
      <c r="BC33" s="603"/>
      <c r="BD33" s="603"/>
      <c r="BE33" s="603"/>
      <c r="BF33" s="604"/>
      <c r="BG33" s="635">
        <v>98.9</v>
      </c>
      <c r="BH33" s="633"/>
      <c r="BI33" s="633"/>
      <c r="BJ33" s="633"/>
      <c r="BK33" s="633"/>
      <c r="BL33" s="633"/>
      <c r="BM33" s="632">
        <v>90</v>
      </c>
      <c r="BN33" s="633"/>
      <c r="BO33" s="633"/>
      <c r="BP33" s="633"/>
      <c r="BQ33" s="634"/>
      <c r="BR33" s="635">
        <v>97.9</v>
      </c>
      <c r="BS33" s="633"/>
      <c r="BT33" s="633"/>
      <c r="BU33" s="633"/>
      <c r="BV33" s="633"/>
      <c r="BW33" s="633"/>
      <c r="BX33" s="632">
        <v>90.2</v>
      </c>
      <c r="BY33" s="633"/>
      <c r="BZ33" s="633"/>
      <c r="CA33" s="633"/>
      <c r="CB33" s="634"/>
      <c r="CD33" s="594" t="s">
        <v>392</v>
      </c>
      <c r="CE33" s="595"/>
      <c r="CF33" s="595"/>
      <c r="CG33" s="595"/>
      <c r="CH33" s="595"/>
      <c r="CI33" s="595"/>
      <c r="CJ33" s="595"/>
      <c r="CK33" s="595"/>
      <c r="CL33" s="595"/>
      <c r="CM33" s="595"/>
      <c r="CN33" s="595"/>
      <c r="CO33" s="595"/>
      <c r="CP33" s="595"/>
      <c r="CQ33" s="596"/>
      <c r="CR33" s="586">
        <v>7519822</v>
      </c>
      <c r="CS33" s="620"/>
      <c r="CT33" s="620"/>
      <c r="CU33" s="620"/>
      <c r="CV33" s="620"/>
      <c r="CW33" s="620"/>
      <c r="CX33" s="620"/>
      <c r="CY33" s="621"/>
      <c r="CZ33" s="597">
        <v>52.3</v>
      </c>
      <c r="DA33" s="622"/>
      <c r="DB33" s="622"/>
      <c r="DC33" s="623"/>
      <c r="DD33" s="592">
        <v>6213435</v>
      </c>
      <c r="DE33" s="620"/>
      <c r="DF33" s="620"/>
      <c r="DG33" s="620"/>
      <c r="DH33" s="620"/>
      <c r="DI33" s="620"/>
      <c r="DJ33" s="620"/>
      <c r="DK33" s="621"/>
      <c r="DL33" s="592">
        <v>4767256</v>
      </c>
      <c r="DM33" s="620"/>
      <c r="DN33" s="620"/>
      <c r="DO33" s="620"/>
      <c r="DP33" s="620"/>
      <c r="DQ33" s="620"/>
      <c r="DR33" s="620"/>
      <c r="DS33" s="620"/>
      <c r="DT33" s="620"/>
      <c r="DU33" s="620"/>
      <c r="DV33" s="621"/>
      <c r="DW33" s="597">
        <v>51.6</v>
      </c>
      <c r="DX33" s="622"/>
      <c r="DY33" s="622"/>
      <c r="DZ33" s="622"/>
      <c r="EA33" s="622"/>
      <c r="EB33" s="622"/>
      <c r="EC33" s="624"/>
    </row>
    <row r="34" spans="2:133" ht="11.25" customHeight="1" x14ac:dyDescent="0.15">
      <c r="B34" s="594" t="s">
        <v>396</v>
      </c>
      <c r="C34" s="595"/>
      <c r="D34" s="595"/>
      <c r="E34" s="595"/>
      <c r="F34" s="595"/>
      <c r="G34" s="595"/>
      <c r="H34" s="595"/>
      <c r="I34" s="595"/>
      <c r="J34" s="595"/>
      <c r="K34" s="595"/>
      <c r="L34" s="595"/>
      <c r="M34" s="595"/>
      <c r="N34" s="595"/>
      <c r="O34" s="595"/>
      <c r="P34" s="595"/>
      <c r="Q34" s="596"/>
      <c r="R34" s="586">
        <v>887033</v>
      </c>
      <c r="S34" s="587"/>
      <c r="T34" s="587"/>
      <c r="U34" s="587"/>
      <c r="V34" s="587"/>
      <c r="W34" s="587"/>
      <c r="X34" s="587"/>
      <c r="Y34" s="588"/>
      <c r="Z34" s="589">
        <v>5.8</v>
      </c>
      <c r="AA34" s="589"/>
      <c r="AB34" s="589"/>
      <c r="AC34" s="589"/>
      <c r="AD34" s="590" t="s">
        <v>208</v>
      </c>
      <c r="AE34" s="590"/>
      <c r="AF34" s="590"/>
      <c r="AG34" s="590"/>
      <c r="AH34" s="590"/>
      <c r="AI34" s="590"/>
      <c r="AJ34" s="590"/>
      <c r="AK34" s="590"/>
      <c r="AL34" s="597" t="s">
        <v>208</v>
      </c>
      <c r="AM34" s="598"/>
      <c r="AN34" s="598"/>
      <c r="AO34" s="599"/>
      <c r="AP34" s="10"/>
      <c r="AQ34" s="12"/>
      <c r="AR34" s="38"/>
      <c r="AS34" s="42"/>
      <c r="AT34" s="42"/>
      <c r="AU34" s="42"/>
      <c r="AV34" s="42"/>
      <c r="AW34" s="42"/>
      <c r="AX34" s="42"/>
      <c r="AY34" s="42"/>
      <c r="AZ34" s="42"/>
      <c r="BA34" s="42"/>
      <c r="BB34" s="42"/>
      <c r="BC34" s="42"/>
      <c r="BD34" s="42"/>
      <c r="BE34" s="42"/>
      <c r="BF34" s="42"/>
      <c r="BG34" s="12"/>
      <c r="BH34" s="12"/>
      <c r="BI34" s="12"/>
      <c r="BJ34" s="12"/>
      <c r="BK34" s="12"/>
      <c r="BL34" s="12"/>
      <c r="BM34" s="12"/>
      <c r="BN34" s="12"/>
      <c r="BO34" s="12"/>
      <c r="BP34" s="12"/>
      <c r="BQ34" s="12"/>
      <c r="BR34" s="12"/>
      <c r="BS34" s="12"/>
      <c r="BT34" s="12"/>
      <c r="BU34" s="12"/>
      <c r="BV34" s="12"/>
      <c r="BW34" s="12"/>
      <c r="BX34" s="12"/>
      <c r="BY34" s="12"/>
      <c r="BZ34" s="12"/>
      <c r="CA34" s="12"/>
      <c r="CB34" s="12"/>
      <c r="CD34" s="594" t="s">
        <v>397</v>
      </c>
      <c r="CE34" s="595"/>
      <c r="CF34" s="595"/>
      <c r="CG34" s="595"/>
      <c r="CH34" s="595"/>
      <c r="CI34" s="595"/>
      <c r="CJ34" s="595"/>
      <c r="CK34" s="595"/>
      <c r="CL34" s="595"/>
      <c r="CM34" s="595"/>
      <c r="CN34" s="595"/>
      <c r="CO34" s="595"/>
      <c r="CP34" s="595"/>
      <c r="CQ34" s="596"/>
      <c r="CR34" s="586">
        <v>1953117</v>
      </c>
      <c r="CS34" s="587"/>
      <c r="CT34" s="587"/>
      <c r="CU34" s="587"/>
      <c r="CV34" s="587"/>
      <c r="CW34" s="587"/>
      <c r="CX34" s="587"/>
      <c r="CY34" s="588"/>
      <c r="CZ34" s="597">
        <v>13.6</v>
      </c>
      <c r="DA34" s="622"/>
      <c r="DB34" s="622"/>
      <c r="DC34" s="623"/>
      <c r="DD34" s="592">
        <v>1356056</v>
      </c>
      <c r="DE34" s="587"/>
      <c r="DF34" s="587"/>
      <c r="DG34" s="587"/>
      <c r="DH34" s="587"/>
      <c r="DI34" s="587"/>
      <c r="DJ34" s="587"/>
      <c r="DK34" s="588"/>
      <c r="DL34" s="592">
        <v>1198404</v>
      </c>
      <c r="DM34" s="587"/>
      <c r="DN34" s="587"/>
      <c r="DO34" s="587"/>
      <c r="DP34" s="587"/>
      <c r="DQ34" s="587"/>
      <c r="DR34" s="587"/>
      <c r="DS34" s="587"/>
      <c r="DT34" s="587"/>
      <c r="DU34" s="587"/>
      <c r="DV34" s="588"/>
      <c r="DW34" s="597">
        <v>13</v>
      </c>
      <c r="DX34" s="622"/>
      <c r="DY34" s="622"/>
      <c r="DZ34" s="622"/>
      <c r="EA34" s="622"/>
      <c r="EB34" s="622"/>
      <c r="EC34" s="624"/>
    </row>
    <row r="35" spans="2:133" ht="11.25" customHeight="1" x14ac:dyDescent="0.15">
      <c r="B35" s="594" t="s">
        <v>225</v>
      </c>
      <c r="C35" s="595"/>
      <c r="D35" s="595"/>
      <c r="E35" s="595"/>
      <c r="F35" s="595"/>
      <c r="G35" s="595"/>
      <c r="H35" s="595"/>
      <c r="I35" s="595"/>
      <c r="J35" s="595"/>
      <c r="K35" s="595"/>
      <c r="L35" s="595"/>
      <c r="M35" s="595"/>
      <c r="N35" s="595"/>
      <c r="O35" s="595"/>
      <c r="P35" s="595"/>
      <c r="Q35" s="596"/>
      <c r="R35" s="586">
        <v>26182</v>
      </c>
      <c r="S35" s="587"/>
      <c r="T35" s="587"/>
      <c r="U35" s="587"/>
      <c r="V35" s="587"/>
      <c r="W35" s="587"/>
      <c r="X35" s="587"/>
      <c r="Y35" s="588"/>
      <c r="Z35" s="589">
        <v>0.2</v>
      </c>
      <c r="AA35" s="589"/>
      <c r="AB35" s="589"/>
      <c r="AC35" s="589"/>
      <c r="AD35" s="590">
        <v>7012</v>
      </c>
      <c r="AE35" s="590"/>
      <c r="AF35" s="590"/>
      <c r="AG35" s="590"/>
      <c r="AH35" s="590"/>
      <c r="AI35" s="590"/>
      <c r="AJ35" s="590"/>
      <c r="AK35" s="590"/>
      <c r="AL35" s="597">
        <v>0.1</v>
      </c>
      <c r="AM35" s="598"/>
      <c r="AN35" s="598"/>
      <c r="AO35" s="599"/>
      <c r="AP35" s="15"/>
      <c r="AQ35" s="359" t="s">
        <v>399</v>
      </c>
      <c r="AR35" s="360"/>
      <c r="AS35" s="360"/>
      <c r="AT35" s="360"/>
      <c r="AU35" s="360"/>
      <c r="AV35" s="360"/>
      <c r="AW35" s="360"/>
      <c r="AX35" s="360"/>
      <c r="AY35" s="360"/>
      <c r="AZ35" s="360"/>
      <c r="BA35" s="360"/>
      <c r="BB35" s="360"/>
      <c r="BC35" s="360"/>
      <c r="BD35" s="360"/>
      <c r="BE35" s="360"/>
      <c r="BF35" s="409"/>
      <c r="BG35" s="359" t="s">
        <v>213</v>
      </c>
      <c r="BH35" s="360"/>
      <c r="BI35" s="360"/>
      <c r="BJ35" s="360"/>
      <c r="BK35" s="360"/>
      <c r="BL35" s="360"/>
      <c r="BM35" s="360"/>
      <c r="BN35" s="360"/>
      <c r="BO35" s="360"/>
      <c r="BP35" s="360"/>
      <c r="BQ35" s="360"/>
      <c r="BR35" s="360"/>
      <c r="BS35" s="360"/>
      <c r="BT35" s="360"/>
      <c r="BU35" s="360"/>
      <c r="BV35" s="360"/>
      <c r="BW35" s="360"/>
      <c r="BX35" s="360"/>
      <c r="BY35" s="360"/>
      <c r="BZ35" s="360"/>
      <c r="CA35" s="360"/>
      <c r="CB35" s="409"/>
      <c r="CD35" s="594" t="s">
        <v>400</v>
      </c>
      <c r="CE35" s="595"/>
      <c r="CF35" s="595"/>
      <c r="CG35" s="595"/>
      <c r="CH35" s="595"/>
      <c r="CI35" s="595"/>
      <c r="CJ35" s="595"/>
      <c r="CK35" s="595"/>
      <c r="CL35" s="595"/>
      <c r="CM35" s="595"/>
      <c r="CN35" s="595"/>
      <c r="CO35" s="595"/>
      <c r="CP35" s="595"/>
      <c r="CQ35" s="596"/>
      <c r="CR35" s="586">
        <v>160846</v>
      </c>
      <c r="CS35" s="620"/>
      <c r="CT35" s="620"/>
      <c r="CU35" s="620"/>
      <c r="CV35" s="620"/>
      <c r="CW35" s="620"/>
      <c r="CX35" s="620"/>
      <c r="CY35" s="621"/>
      <c r="CZ35" s="597">
        <v>1.1000000000000001</v>
      </c>
      <c r="DA35" s="622"/>
      <c r="DB35" s="622"/>
      <c r="DC35" s="623"/>
      <c r="DD35" s="592">
        <v>136371</v>
      </c>
      <c r="DE35" s="620"/>
      <c r="DF35" s="620"/>
      <c r="DG35" s="620"/>
      <c r="DH35" s="620"/>
      <c r="DI35" s="620"/>
      <c r="DJ35" s="620"/>
      <c r="DK35" s="621"/>
      <c r="DL35" s="592">
        <v>133614</v>
      </c>
      <c r="DM35" s="620"/>
      <c r="DN35" s="620"/>
      <c r="DO35" s="620"/>
      <c r="DP35" s="620"/>
      <c r="DQ35" s="620"/>
      <c r="DR35" s="620"/>
      <c r="DS35" s="620"/>
      <c r="DT35" s="620"/>
      <c r="DU35" s="620"/>
      <c r="DV35" s="621"/>
      <c r="DW35" s="597">
        <v>1.4</v>
      </c>
      <c r="DX35" s="622"/>
      <c r="DY35" s="622"/>
      <c r="DZ35" s="622"/>
      <c r="EA35" s="622"/>
      <c r="EB35" s="622"/>
      <c r="EC35" s="624"/>
    </row>
    <row r="36" spans="2:133" ht="11.25" customHeight="1" x14ac:dyDescent="0.15">
      <c r="B36" s="594" t="s">
        <v>154</v>
      </c>
      <c r="C36" s="595"/>
      <c r="D36" s="595"/>
      <c r="E36" s="595"/>
      <c r="F36" s="595"/>
      <c r="G36" s="595"/>
      <c r="H36" s="595"/>
      <c r="I36" s="595"/>
      <c r="J36" s="595"/>
      <c r="K36" s="595"/>
      <c r="L36" s="595"/>
      <c r="M36" s="595"/>
      <c r="N36" s="595"/>
      <c r="O36" s="595"/>
      <c r="P36" s="595"/>
      <c r="Q36" s="596"/>
      <c r="R36" s="586">
        <v>54636</v>
      </c>
      <c r="S36" s="587"/>
      <c r="T36" s="587"/>
      <c r="U36" s="587"/>
      <c r="V36" s="587"/>
      <c r="W36" s="587"/>
      <c r="X36" s="587"/>
      <c r="Y36" s="588"/>
      <c r="Z36" s="589">
        <v>0.4</v>
      </c>
      <c r="AA36" s="589"/>
      <c r="AB36" s="589"/>
      <c r="AC36" s="589"/>
      <c r="AD36" s="590" t="s">
        <v>208</v>
      </c>
      <c r="AE36" s="590"/>
      <c r="AF36" s="590"/>
      <c r="AG36" s="590"/>
      <c r="AH36" s="590"/>
      <c r="AI36" s="590"/>
      <c r="AJ36" s="590"/>
      <c r="AK36" s="590"/>
      <c r="AL36" s="597" t="s">
        <v>208</v>
      </c>
      <c r="AM36" s="598"/>
      <c r="AN36" s="598"/>
      <c r="AO36" s="599"/>
      <c r="AP36" s="15"/>
      <c r="AQ36" s="636" t="s">
        <v>382</v>
      </c>
      <c r="AR36" s="637"/>
      <c r="AS36" s="637"/>
      <c r="AT36" s="637"/>
      <c r="AU36" s="637"/>
      <c r="AV36" s="637"/>
      <c r="AW36" s="637"/>
      <c r="AX36" s="637"/>
      <c r="AY36" s="638"/>
      <c r="AZ36" s="578">
        <v>3877002</v>
      </c>
      <c r="BA36" s="579"/>
      <c r="BB36" s="579"/>
      <c r="BC36" s="579"/>
      <c r="BD36" s="579"/>
      <c r="BE36" s="579"/>
      <c r="BF36" s="639"/>
      <c r="BG36" s="575" t="s">
        <v>403</v>
      </c>
      <c r="BH36" s="576"/>
      <c r="BI36" s="576"/>
      <c r="BJ36" s="576"/>
      <c r="BK36" s="576"/>
      <c r="BL36" s="576"/>
      <c r="BM36" s="576"/>
      <c r="BN36" s="576"/>
      <c r="BO36" s="576"/>
      <c r="BP36" s="576"/>
      <c r="BQ36" s="576"/>
      <c r="BR36" s="576"/>
      <c r="BS36" s="576"/>
      <c r="BT36" s="576"/>
      <c r="BU36" s="577"/>
      <c r="BV36" s="578">
        <v>121900</v>
      </c>
      <c r="BW36" s="579"/>
      <c r="BX36" s="579"/>
      <c r="BY36" s="579"/>
      <c r="BZ36" s="579"/>
      <c r="CA36" s="579"/>
      <c r="CB36" s="639"/>
      <c r="CD36" s="594" t="s">
        <v>34</v>
      </c>
      <c r="CE36" s="595"/>
      <c r="CF36" s="595"/>
      <c r="CG36" s="595"/>
      <c r="CH36" s="595"/>
      <c r="CI36" s="595"/>
      <c r="CJ36" s="595"/>
      <c r="CK36" s="595"/>
      <c r="CL36" s="595"/>
      <c r="CM36" s="595"/>
      <c r="CN36" s="595"/>
      <c r="CO36" s="595"/>
      <c r="CP36" s="595"/>
      <c r="CQ36" s="596"/>
      <c r="CR36" s="586">
        <v>3478853</v>
      </c>
      <c r="CS36" s="587"/>
      <c r="CT36" s="587"/>
      <c r="CU36" s="587"/>
      <c r="CV36" s="587"/>
      <c r="CW36" s="587"/>
      <c r="CX36" s="587"/>
      <c r="CY36" s="588"/>
      <c r="CZ36" s="597">
        <v>24.2</v>
      </c>
      <c r="DA36" s="622"/>
      <c r="DB36" s="622"/>
      <c r="DC36" s="623"/>
      <c r="DD36" s="592">
        <v>3108410</v>
      </c>
      <c r="DE36" s="587"/>
      <c r="DF36" s="587"/>
      <c r="DG36" s="587"/>
      <c r="DH36" s="587"/>
      <c r="DI36" s="587"/>
      <c r="DJ36" s="587"/>
      <c r="DK36" s="588"/>
      <c r="DL36" s="592">
        <v>2407539</v>
      </c>
      <c r="DM36" s="587"/>
      <c r="DN36" s="587"/>
      <c r="DO36" s="587"/>
      <c r="DP36" s="587"/>
      <c r="DQ36" s="587"/>
      <c r="DR36" s="587"/>
      <c r="DS36" s="587"/>
      <c r="DT36" s="587"/>
      <c r="DU36" s="587"/>
      <c r="DV36" s="588"/>
      <c r="DW36" s="597">
        <v>26.1</v>
      </c>
      <c r="DX36" s="622"/>
      <c r="DY36" s="622"/>
      <c r="DZ36" s="622"/>
      <c r="EA36" s="622"/>
      <c r="EB36" s="622"/>
      <c r="EC36" s="624"/>
    </row>
    <row r="37" spans="2:133" ht="11.25" customHeight="1" x14ac:dyDescent="0.15">
      <c r="B37" s="594" t="s">
        <v>404</v>
      </c>
      <c r="C37" s="595"/>
      <c r="D37" s="595"/>
      <c r="E37" s="595"/>
      <c r="F37" s="595"/>
      <c r="G37" s="595"/>
      <c r="H37" s="595"/>
      <c r="I37" s="595"/>
      <c r="J37" s="595"/>
      <c r="K37" s="595"/>
      <c r="L37" s="595"/>
      <c r="M37" s="595"/>
      <c r="N37" s="595"/>
      <c r="O37" s="595"/>
      <c r="P37" s="595"/>
      <c r="Q37" s="596"/>
      <c r="R37" s="586">
        <v>192225</v>
      </c>
      <c r="S37" s="587"/>
      <c r="T37" s="587"/>
      <c r="U37" s="587"/>
      <c r="V37" s="587"/>
      <c r="W37" s="587"/>
      <c r="X37" s="587"/>
      <c r="Y37" s="588"/>
      <c r="Z37" s="589">
        <v>1.3</v>
      </c>
      <c r="AA37" s="589"/>
      <c r="AB37" s="589"/>
      <c r="AC37" s="589"/>
      <c r="AD37" s="590" t="s">
        <v>208</v>
      </c>
      <c r="AE37" s="590"/>
      <c r="AF37" s="590"/>
      <c r="AG37" s="590"/>
      <c r="AH37" s="590"/>
      <c r="AI37" s="590"/>
      <c r="AJ37" s="590"/>
      <c r="AK37" s="590"/>
      <c r="AL37" s="597" t="s">
        <v>208</v>
      </c>
      <c r="AM37" s="598"/>
      <c r="AN37" s="598"/>
      <c r="AO37" s="599"/>
      <c r="AQ37" s="640" t="s">
        <v>406</v>
      </c>
      <c r="AR37" s="641"/>
      <c r="AS37" s="641"/>
      <c r="AT37" s="641"/>
      <c r="AU37" s="641"/>
      <c r="AV37" s="641"/>
      <c r="AW37" s="641"/>
      <c r="AX37" s="641"/>
      <c r="AY37" s="642"/>
      <c r="AZ37" s="586">
        <v>1490581</v>
      </c>
      <c r="BA37" s="587"/>
      <c r="BB37" s="587"/>
      <c r="BC37" s="587"/>
      <c r="BD37" s="620"/>
      <c r="BE37" s="620"/>
      <c r="BF37" s="628"/>
      <c r="BG37" s="594" t="s">
        <v>411</v>
      </c>
      <c r="BH37" s="595"/>
      <c r="BI37" s="595"/>
      <c r="BJ37" s="595"/>
      <c r="BK37" s="595"/>
      <c r="BL37" s="595"/>
      <c r="BM37" s="595"/>
      <c r="BN37" s="595"/>
      <c r="BO37" s="595"/>
      <c r="BP37" s="595"/>
      <c r="BQ37" s="595"/>
      <c r="BR37" s="595"/>
      <c r="BS37" s="595"/>
      <c r="BT37" s="595"/>
      <c r="BU37" s="596"/>
      <c r="BV37" s="586">
        <v>57461</v>
      </c>
      <c r="BW37" s="587"/>
      <c r="BX37" s="587"/>
      <c r="BY37" s="587"/>
      <c r="BZ37" s="587"/>
      <c r="CA37" s="587"/>
      <c r="CB37" s="593"/>
      <c r="CD37" s="594" t="s">
        <v>167</v>
      </c>
      <c r="CE37" s="595"/>
      <c r="CF37" s="595"/>
      <c r="CG37" s="595"/>
      <c r="CH37" s="595"/>
      <c r="CI37" s="595"/>
      <c r="CJ37" s="595"/>
      <c r="CK37" s="595"/>
      <c r="CL37" s="595"/>
      <c r="CM37" s="595"/>
      <c r="CN37" s="595"/>
      <c r="CO37" s="595"/>
      <c r="CP37" s="595"/>
      <c r="CQ37" s="596"/>
      <c r="CR37" s="586">
        <v>344661</v>
      </c>
      <c r="CS37" s="620"/>
      <c r="CT37" s="620"/>
      <c r="CU37" s="620"/>
      <c r="CV37" s="620"/>
      <c r="CW37" s="620"/>
      <c r="CX37" s="620"/>
      <c r="CY37" s="621"/>
      <c r="CZ37" s="597">
        <v>2.4</v>
      </c>
      <c r="DA37" s="622"/>
      <c r="DB37" s="622"/>
      <c r="DC37" s="623"/>
      <c r="DD37" s="592">
        <v>344661</v>
      </c>
      <c r="DE37" s="620"/>
      <c r="DF37" s="620"/>
      <c r="DG37" s="620"/>
      <c r="DH37" s="620"/>
      <c r="DI37" s="620"/>
      <c r="DJ37" s="620"/>
      <c r="DK37" s="621"/>
      <c r="DL37" s="592">
        <v>344661</v>
      </c>
      <c r="DM37" s="620"/>
      <c r="DN37" s="620"/>
      <c r="DO37" s="620"/>
      <c r="DP37" s="620"/>
      <c r="DQ37" s="620"/>
      <c r="DR37" s="620"/>
      <c r="DS37" s="620"/>
      <c r="DT37" s="620"/>
      <c r="DU37" s="620"/>
      <c r="DV37" s="621"/>
      <c r="DW37" s="597">
        <v>3.7</v>
      </c>
      <c r="DX37" s="622"/>
      <c r="DY37" s="622"/>
      <c r="DZ37" s="622"/>
      <c r="EA37" s="622"/>
      <c r="EB37" s="622"/>
      <c r="EC37" s="624"/>
    </row>
    <row r="38" spans="2:133" ht="11.25" customHeight="1" x14ac:dyDescent="0.15">
      <c r="B38" s="594" t="s">
        <v>291</v>
      </c>
      <c r="C38" s="595"/>
      <c r="D38" s="595"/>
      <c r="E38" s="595"/>
      <c r="F38" s="595"/>
      <c r="G38" s="595"/>
      <c r="H38" s="595"/>
      <c r="I38" s="595"/>
      <c r="J38" s="595"/>
      <c r="K38" s="595"/>
      <c r="L38" s="595"/>
      <c r="M38" s="595"/>
      <c r="N38" s="595"/>
      <c r="O38" s="595"/>
      <c r="P38" s="595"/>
      <c r="Q38" s="596"/>
      <c r="R38" s="586">
        <v>498728</v>
      </c>
      <c r="S38" s="587"/>
      <c r="T38" s="587"/>
      <c r="U38" s="587"/>
      <c r="V38" s="587"/>
      <c r="W38" s="587"/>
      <c r="X38" s="587"/>
      <c r="Y38" s="588"/>
      <c r="Z38" s="589">
        <v>3.3</v>
      </c>
      <c r="AA38" s="589"/>
      <c r="AB38" s="589"/>
      <c r="AC38" s="589"/>
      <c r="AD38" s="590" t="s">
        <v>208</v>
      </c>
      <c r="AE38" s="590"/>
      <c r="AF38" s="590"/>
      <c r="AG38" s="590"/>
      <c r="AH38" s="590"/>
      <c r="AI38" s="590"/>
      <c r="AJ38" s="590"/>
      <c r="AK38" s="590"/>
      <c r="AL38" s="597" t="s">
        <v>208</v>
      </c>
      <c r="AM38" s="598"/>
      <c r="AN38" s="598"/>
      <c r="AO38" s="599"/>
      <c r="AQ38" s="640" t="s">
        <v>412</v>
      </c>
      <c r="AR38" s="641"/>
      <c r="AS38" s="641"/>
      <c r="AT38" s="641"/>
      <c r="AU38" s="641"/>
      <c r="AV38" s="641"/>
      <c r="AW38" s="641"/>
      <c r="AX38" s="641"/>
      <c r="AY38" s="642"/>
      <c r="AZ38" s="586">
        <v>626143</v>
      </c>
      <c r="BA38" s="587"/>
      <c r="BB38" s="587"/>
      <c r="BC38" s="587"/>
      <c r="BD38" s="620"/>
      <c r="BE38" s="620"/>
      <c r="BF38" s="628"/>
      <c r="BG38" s="594" t="s">
        <v>413</v>
      </c>
      <c r="BH38" s="595"/>
      <c r="BI38" s="595"/>
      <c r="BJ38" s="595"/>
      <c r="BK38" s="595"/>
      <c r="BL38" s="595"/>
      <c r="BM38" s="595"/>
      <c r="BN38" s="595"/>
      <c r="BO38" s="595"/>
      <c r="BP38" s="595"/>
      <c r="BQ38" s="595"/>
      <c r="BR38" s="595"/>
      <c r="BS38" s="595"/>
      <c r="BT38" s="595"/>
      <c r="BU38" s="596"/>
      <c r="BV38" s="586">
        <v>3079</v>
      </c>
      <c r="BW38" s="587"/>
      <c r="BX38" s="587"/>
      <c r="BY38" s="587"/>
      <c r="BZ38" s="587"/>
      <c r="CA38" s="587"/>
      <c r="CB38" s="593"/>
      <c r="CD38" s="594" t="s">
        <v>414</v>
      </c>
      <c r="CE38" s="595"/>
      <c r="CF38" s="595"/>
      <c r="CG38" s="595"/>
      <c r="CH38" s="595"/>
      <c r="CI38" s="595"/>
      <c r="CJ38" s="595"/>
      <c r="CK38" s="595"/>
      <c r="CL38" s="595"/>
      <c r="CM38" s="595"/>
      <c r="CN38" s="595"/>
      <c r="CO38" s="595"/>
      <c r="CP38" s="595"/>
      <c r="CQ38" s="596"/>
      <c r="CR38" s="586">
        <v>1344998</v>
      </c>
      <c r="CS38" s="587"/>
      <c r="CT38" s="587"/>
      <c r="CU38" s="587"/>
      <c r="CV38" s="587"/>
      <c r="CW38" s="587"/>
      <c r="CX38" s="587"/>
      <c r="CY38" s="588"/>
      <c r="CZ38" s="597">
        <v>9.4</v>
      </c>
      <c r="DA38" s="622"/>
      <c r="DB38" s="622"/>
      <c r="DC38" s="623"/>
      <c r="DD38" s="592">
        <v>1086337</v>
      </c>
      <c r="DE38" s="587"/>
      <c r="DF38" s="587"/>
      <c r="DG38" s="587"/>
      <c r="DH38" s="587"/>
      <c r="DI38" s="587"/>
      <c r="DJ38" s="587"/>
      <c r="DK38" s="588"/>
      <c r="DL38" s="592">
        <v>1027699</v>
      </c>
      <c r="DM38" s="587"/>
      <c r="DN38" s="587"/>
      <c r="DO38" s="587"/>
      <c r="DP38" s="587"/>
      <c r="DQ38" s="587"/>
      <c r="DR38" s="587"/>
      <c r="DS38" s="587"/>
      <c r="DT38" s="587"/>
      <c r="DU38" s="587"/>
      <c r="DV38" s="588"/>
      <c r="DW38" s="597">
        <v>11.1</v>
      </c>
      <c r="DX38" s="622"/>
      <c r="DY38" s="622"/>
      <c r="DZ38" s="622"/>
      <c r="EA38" s="622"/>
      <c r="EB38" s="622"/>
      <c r="EC38" s="624"/>
    </row>
    <row r="39" spans="2:133" ht="11.25" customHeight="1" x14ac:dyDescent="0.15">
      <c r="B39" s="594" t="s">
        <v>393</v>
      </c>
      <c r="C39" s="595"/>
      <c r="D39" s="595"/>
      <c r="E39" s="595"/>
      <c r="F39" s="595"/>
      <c r="G39" s="595"/>
      <c r="H39" s="595"/>
      <c r="I39" s="595"/>
      <c r="J39" s="595"/>
      <c r="K39" s="595"/>
      <c r="L39" s="595"/>
      <c r="M39" s="595"/>
      <c r="N39" s="595"/>
      <c r="O39" s="595"/>
      <c r="P39" s="595"/>
      <c r="Q39" s="596"/>
      <c r="R39" s="586">
        <v>373021</v>
      </c>
      <c r="S39" s="587"/>
      <c r="T39" s="587"/>
      <c r="U39" s="587"/>
      <c r="V39" s="587"/>
      <c r="W39" s="587"/>
      <c r="X39" s="587"/>
      <c r="Y39" s="588"/>
      <c r="Z39" s="589">
        <v>2.4</v>
      </c>
      <c r="AA39" s="589"/>
      <c r="AB39" s="589"/>
      <c r="AC39" s="589"/>
      <c r="AD39" s="590">
        <v>326</v>
      </c>
      <c r="AE39" s="590"/>
      <c r="AF39" s="590"/>
      <c r="AG39" s="590"/>
      <c r="AH39" s="590"/>
      <c r="AI39" s="590"/>
      <c r="AJ39" s="590"/>
      <c r="AK39" s="590"/>
      <c r="AL39" s="597">
        <v>0</v>
      </c>
      <c r="AM39" s="598"/>
      <c r="AN39" s="598"/>
      <c r="AO39" s="599"/>
      <c r="AQ39" s="640" t="s">
        <v>305</v>
      </c>
      <c r="AR39" s="641"/>
      <c r="AS39" s="641"/>
      <c r="AT39" s="641"/>
      <c r="AU39" s="641"/>
      <c r="AV39" s="641"/>
      <c r="AW39" s="641"/>
      <c r="AX39" s="641"/>
      <c r="AY39" s="642"/>
      <c r="AZ39" s="586">
        <v>415280</v>
      </c>
      <c r="BA39" s="587"/>
      <c r="BB39" s="587"/>
      <c r="BC39" s="587"/>
      <c r="BD39" s="620"/>
      <c r="BE39" s="620"/>
      <c r="BF39" s="628"/>
      <c r="BG39" s="594" t="s">
        <v>334</v>
      </c>
      <c r="BH39" s="595"/>
      <c r="BI39" s="595"/>
      <c r="BJ39" s="595"/>
      <c r="BK39" s="595"/>
      <c r="BL39" s="595"/>
      <c r="BM39" s="595"/>
      <c r="BN39" s="595"/>
      <c r="BO39" s="595"/>
      <c r="BP39" s="595"/>
      <c r="BQ39" s="595"/>
      <c r="BR39" s="595"/>
      <c r="BS39" s="595"/>
      <c r="BT39" s="595"/>
      <c r="BU39" s="596"/>
      <c r="BV39" s="586">
        <v>4466</v>
      </c>
      <c r="BW39" s="587"/>
      <c r="BX39" s="587"/>
      <c r="BY39" s="587"/>
      <c r="BZ39" s="587"/>
      <c r="CA39" s="587"/>
      <c r="CB39" s="593"/>
      <c r="CD39" s="594" t="s">
        <v>419</v>
      </c>
      <c r="CE39" s="595"/>
      <c r="CF39" s="595"/>
      <c r="CG39" s="595"/>
      <c r="CH39" s="595"/>
      <c r="CI39" s="595"/>
      <c r="CJ39" s="595"/>
      <c r="CK39" s="595"/>
      <c r="CL39" s="595"/>
      <c r="CM39" s="595"/>
      <c r="CN39" s="595"/>
      <c r="CO39" s="595"/>
      <c r="CP39" s="595"/>
      <c r="CQ39" s="596"/>
      <c r="CR39" s="586">
        <v>582008</v>
      </c>
      <c r="CS39" s="620"/>
      <c r="CT39" s="620"/>
      <c r="CU39" s="620"/>
      <c r="CV39" s="620"/>
      <c r="CW39" s="620"/>
      <c r="CX39" s="620"/>
      <c r="CY39" s="621"/>
      <c r="CZ39" s="597">
        <v>4</v>
      </c>
      <c r="DA39" s="622"/>
      <c r="DB39" s="622"/>
      <c r="DC39" s="623"/>
      <c r="DD39" s="592">
        <v>526261</v>
      </c>
      <c r="DE39" s="620"/>
      <c r="DF39" s="620"/>
      <c r="DG39" s="620"/>
      <c r="DH39" s="620"/>
      <c r="DI39" s="620"/>
      <c r="DJ39" s="620"/>
      <c r="DK39" s="621"/>
      <c r="DL39" s="592" t="s">
        <v>208</v>
      </c>
      <c r="DM39" s="620"/>
      <c r="DN39" s="620"/>
      <c r="DO39" s="620"/>
      <c r="DP39" s="620"/>
      <c r="DQ39" s="620"/>
      <c r="DR39" s="620"/>
      <c r="DS39" s="620"/>
      <c r="DT39" s="620"/>
      <c r="DU39" s="620"/>
      <c r="DV39" s="621"/>
      <c r="DW39" s="597" t="s">
        <v>208</v>
      </c>
      <c r="DX39" s="622"/>
      <c r="DY39" s="622"/>
      <c r="DZ39" s="622"/>
      <c r="EA39" s="622"/>
      <c r="EB39" s="622"/>
      <c r="EC39" s="624"/>
    </row>
    <row r="40" spans="2:133" ht="11.25" customHeight="1" x14ac:dyDescent="0.15">
      <c r="B40" s="594" t="s">
        <v>420</v>
      </c>
      <c r="C40" s="595"/>
      <c r="D40" s="595"/>
      <c r="E40" s="595"/>
      <c r="F40" s="595"/>
      <c r="G40" s="595"/>
      <c r="H40" s="595"/>
      <c r="I40" s="595"/>
      <c r="J40" s="595"/>
      <c r="K40" s="595"/>
      <c r="L40" s="595"/>
      <c r="M40" s="595"/>
      <c r="N40" s="595"/>
      <c r="O40" s="595"/>
      <c r="P40" s="595"/>
      <c r="Q40" s="596"/>
      <c r="R40" s="586">
        <v>1201073</v>
      </c>
      <c r="S40" s="587"/>
      <c r="T40" s="587"/>
      <c r="U40" s="587"/>
      <c r="V40" s="587"/>
      <c r="W40" s="587"/>
      <c r="X40" s="587"/>
      <c r="Y40" s="588"/>
      <c r="Z40" s="589">
        <v>7.9</v>
      </c>
      <c r="AA40" s="589"/>
      <c r="AB40" s="589"/>
      <c r="AC40" s="589"/>
      <c r="AD40" s="590" t="s">
        <v>208</v>
      </c>
      <c r="AE40" s="590"/>
      <c r="AF40" s="590"/>
      <c r="AG40" s="590"/>
      <c r="AH40" s="590"/>
      <c r="AI40" s="590"/>
      <c r="AJ40" s="590"/>
      <c r="AK40" s="590"/>
      <c r="AL40" s="597" t="s">
        <v>208</v>
      </c>
      <c r="AM40" s="598"/>
      <c r="AN40" s="598"/>
      <c r="AO40" s="599"/>
      <c r="AQ40" s="640" t="s">
        <v>21</v>
      </c>
      <c r="AR40" s="641"/>
      <c r="AS40" s="641"/>
      <c r="AT40" s="641"/>
      <c r="AU40" s="641"/>
      <c r="AV40" s="641"/>
      <c r="AW40" s="641"/>
      <c r="AX40" s="641"/>
      <c r="AY40" s="642"/>
      <c r="AZ40" s="586">
        <v>12572</v>
      </c>
      <c r="BA40" s="587"/>
      <c r="BB40" s="587"/>
      <c r="BC40" s="587"/>
      <c r="BD40" s="620"/>
      <c r="BE40" s="620"/>
      <c r="BF40" s="628"/>
      <c r="BG40" s="670" t="s">
        <v>421</v>
      </c>
      <c r="BH40" s="671"/>
      <c r="BI40" s="671"/>
      <c r="BJ40" s="671"/>
      <c r="BK40" s="671"/>
      <c r="BL40" s="46"/>
      <c r="BM40" s="595" t="s">
        <v>422</v>
      </c>
      <c r="BN40" s="595"/>
      <c r="BO40" s="595"/>
      <c r="BP40" s="595"/>
      <c r="BQ40" s="595"/>
      <c r="BR40" s="595"/>
      <c r="BS40" s="595"/>
      <c r="BT40" s="595"/>
      <c r="BU40" s="596"/>
      <c r="BV40" s="586">
        <v>94</v>
      </c>
      <c r="BW40" s="587"/>
      <c r="BX40" s="587"/>
      <c r="BY40" s="587"/>
      <c r="BZ40" s="587"/>
      <c r="CA40" s="587"/>
      <c r="CB40" s="593"/>
      <c r="CD40" s="594" t="s">
        <v>149</v>
      </c>
      <c r="CE40" s="595"/>
      <c r="CF40" s="595"/>
      <c r="CG40" s="595"/>
      <c r="CH40" s="595"/>
      <c r="CI40" s="595"/>
      <c r="CJ40" s="595"/>
      <c r="CK40" s="595"/>
      <c r="CL40" s="595"/>
      <c r="CM40" s="595"/>
      <c r="CN40" s="595"/>
      <c r="CO40" s="595"/>
      <c r="CP40" s="595"/>
      <c r="CQ40" s="596"/>
      <c r="CR40" s="586" t="s">
        <v>208</v>
      </c>
      <c r="CS40" s="587"/>
      <c r="CT40" s="587"/>
      <c r="CU40" s="587"/>
      <c r="CV40" s="587"/>
      <c r="CW40" s="587"/>
      <c r="CX40" s="587"/>
      <c r="CY40" s="588"/>
      <c r="CZ40" s="597" t="s">
        <v>208</v>
      </c>
      <c r="DA40" s="622"/>
      <c r="DB40" s="622"/>
      <c r="DC40" s="623"/>
      <c r="DD40" s="592" t="s">
        <v>208</v>
      </c>
      <c r="DE40" s="587"/>
      <c r="DF40" s="587"/>
      <c r="DG40" s="587"/>
      <c r="DH40" s="587"/>
      <c r="DI40" s="587"/>
      <c r="DJ40" s="587"/>
      <c r="DK40" s="588"/>
      <c r="DL40" s="592" t="s">
        <v>208</v>
      </c>
      <c r="DM40" s="587"/>
      <c r="DN40" s="587"/>
      <c r="DO40" s="587"/>
      <c r="DP40" s="587"/>
      <c r="DQ40" s="587"/>
      <c r="DR40" s="587"/>
      <c r="DS40" s="587"/>
      <c r="DT40" s="587"/>
      <c r="DU40" s="587"/>
      <c r="DV40" s="588"/>
      <c r="DW40" s="597" t="s">
        <v>208</v>
      </c>
      <c r="DX40" s="622"/>
      <c r="DY40" s="622"/>
      <c r="DZ40" s="622"/>
      <c r="EA40" s="622"/>
      <c r="EB40" s="622"/>
      <c r="EC40" s="624"/>
    </row>
    <row r="41" spans="2:133" ht="11.25" customHeight="1" x14ac:dyDescent="0.15">
      <c r="B41" s="594" t="s">
        <v>423</v>
      </c>
      <c r="C41" s="595"/>
      <c r="D41" s="595"/>
      <c r="E41" s="595"/>
      <c r="F41" s="595"/>
      <c r="G41" s="595"/>
      <c r="H41" s="595"/>
      <c r="I41" s="595"/>
      <c r="J41" s="595"/>
      <c r="K41" s="595"/>
      <c r="L41" s="595"/>
      <c r="M41" s="595"/>
      <c r="N41" s="595"/>
      <c r="O41" s="595"/>
      <c r="P41" s="595"/>
      <c r="Q41" s="596"/>
      <c r="R41" s="586" t="s">
        <v>208</v>
      </c>
      <c r="S41" s="587"/>
      <c r="T41" s="587"/>
      <c r="U41" s="587"/>
      <c r="V41" s="587"/>
      <c r="W41" s="587"/>
      <c r="X41" s="587"/>
      <c r="Y41" s="588"/>
      <c r="Z41" s="589" t="s">
        <v>208</v>
      </c>
      <c r="AA41" s="589"/>
      <c r="AB41" s="589"/>
      <c r="AC41" s="589"/>
      <c r="AD41" s="590" t="s">
        <v>208</v>
      </c>
      <c r="AE41" s="590"/>
      <c r="AF41" s="590"/>
      <c r="AG41" s="590"/>
      <c r="AH41" s="590"/>
      <c r="AI41" s="590"/>
      <c r="AJ41" s="590"/>
      <c r="AK41" s="590"/>
      <c r="AL41" s="597" t="s">
        <v>208</v>
      </c>
      <c r="AM41" s="598"/>
      <c r="AN41" s="598"/>
      <c r="AO41" s="599"/>
      <c r="AQ41" s="640" t="s">
        <v>424</v>
      </c>
      <c r="AR41" s="641"/>
      <c r="AS41" s="641"/>
      <c r="AT41" s="641"/>
      <c r="AU41" s="641"/>
      <c r="AV41" s="641"/>
      <c r="AW41" s="641"/>
      <c r="AX41" s="641"/>
      <c r="AY41" s="642"/>
      <c r="AZ41" s="586">
        <v>273777</v>
      </c>
      <c r="BA41" s="587"/>
      <c r="BB41" s="587"/>
      <c r="BC41" s="587"/>
      <c r="BD41" s="620"/>
      <c r="BE41" s="620"/>
      <c r="BF41" s="628"/>
      <c r="BG41" s="670"/>
      <c r="BH41" s="671"/>
      <c r="BI41" s="671"/>
      <c r="BJ41" s="671"/>
      <c r="BK41" s="671"/>
      <c r="BL41" s="46"/>
      <c r="BM41" s="595" t="s">
        <v>339</v>
      </c>
      <c r="BN41" s="595"/>
      <c r="BO41" s="595"/>
      <c r="BP41" s="595"/>
      <c r="BQ41" s="595"/>
      <c r="BR41" s="595"/>
      <c r="BS41" s="595"/>
      <c r="BT41" s="595"/>
      <c r="BU41" s="596"/>
      <c r="BV41" s="586">
        <v>1</v>
      </c>
      <c r="BW41" s="587"/>
      <c r="BX41" s="587"/>
      <c r="BY41" s="587"/>
      <c r="BZ41" s="587"/>
      <c r="CA41" s="587"/>
      <c r="CB41" s="593"/>
      <c r="CD41" s="594" t="s">
        <v>285</v>
      </c>
      <c r="CE41" s="595"/>
      <c r="CF41" s="595"/>
      <c r="CG41" s="595"/>
      <c r="CH41" s="595"/>
      <c r="CI41" s="595"/>
      <c r="CJ41" s="595"/>
      <c r="CK41" s="595"/>
      <c r="CL41" s="595"/>
      <c r="CM41" s="595"/>
      <c r="CN41" s="595"/>
      <c r="CO41" s="595"/>
      <c r="CP41" s="595"/>
      <c r="CQ41" s="596"/>
      <c r="CR41" s="586" t="s">
        <v>208</v>
      </c>
      <c r="CS41" s="620"/>
      <c r="CT41" s="620"/>
      <c r="CU41" s="620"/>
      <c r="CV41" s="620"/>
      <c r="CW41" s="620"/>
      <c r="CX41" s="620"/>
      <c r="CY41" s="621"/>
      <c r="CZ41" s="597" t="s">
        <v>208</v>
      </c>
      <c r="DA41" s="622"/>
      <c r="DB41" s="622"/>
      <c r="DC41" s="623"/>
      <c r="DD41" s="592" t="s">
        <v>208</v>
      </c>
      <c r="DE41" s="620"/>
      <c r="DF41" s="620"/>
      <c r="DG41" s="620"/>
      <c r="DH41" s="620"/>
      <c r="DI41" s="620"/>
      <c r="DJ41" s="620"/>
      <c r="DK41" s="621"/>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594" t="s">
        <v>425</v>
      </c>
      <c r="C42" s="595"/>
      <c r="D42" s="595"/>
      <c r="E42" s="595"/>
      <c r="F42" s="595"/>
      <c r="G42" s="595"/>
      <c r="H42" s="595"/>
      <c r="I42" s="595"/>
      <c r="J42" s="595"/>
      <c r="K42" s="595"/>
      <c r="L42" s="595"/>
      <c r="M42" s="595"/>
      <c r="N42" s="595"/>
      <c r="O42" s="595"/>
      <c r="P42" s="595"/>
      <c r="Q42" s="596"/>
      <c r="R42" s="586" t="s">
        <v>208</v>
      </c>
      <c r="S42" s="587"/>
      <c r="T42" s="587"/>
      <c r="U42" s="587"/>
      <c r="V42" s="587"/>
      <c r="W42" s="587"/>
      <c r="X42" s="587"/>
      <c r="Y42" s="588"/>
      <c r="Z42" s="589" t="s">
        <v>208</v>
      </c>
      <c r="AA42" s="589"/>
      <c r="AB42" s="589"/>
      <c r="AC42" s="589"/>
      <c r="AD42" s="590" t="s">
        <v>208</v>
      </c>
      <c r="AE42" s="590"/>
      <c r="AF42" s="590"/>
      <c r="AG42" s="590"/>
      <c r="AH42" s="590"/>
      <c r="AI42" s="590"/>
      <c r="AJ42" s="590"/>
      <c r="AK42" s="590"/>
      <c r="AL42" s="597" t="s">
        <v>208</v>
      </c>
      <c r="AM42" s="598"/>
      <c r="AN42" s="598"/>
      <c r="AO42" s="599"/>
      <c r="AQ42" s="649" t="s">
        <v>426</v>
      </c>
      <c r="AR42" s="650"/>
      <c r="AS42" s="650"/>
      <c r="AT42" s="650"/>
      <c r="AU42" s="650"/>
      <c r="AV42" s="650"/>
      <c r="AW42" s="650"/>
      <c r="AX42" s="650"/>
      <c r="AY42" s="651"/>
      <c r="AZ42" s="652">
        <v>1058649</v>
      </c>
      <c r="BA42" s="653"/>
      <c r="BB42" s="653"/>
      <c r="BC42" s="653"/>
      <c r="BD42" s="633"/>
      <c r="BE42" s="633"/>
      <c r="BF42" s="634"/>
      <c r="BG42" s="552"/>
      <c r="BH42" s="553"/>
      <c r="BI42" s="553"/>
      <c r="BJ42" s="553"/>
      <c r="BK42" s="553"/>
      <c r="BL42" s="19"/>
      <c r="BM42" s="603" t="s">
        <v>210</v>
      </c>
      <c r="BN42" s="603"/>
      <c r="BO42" s="603"/>
      <c r="BP42" s="603"/>
      <c r="BQ42" s="603"/>
      <c r="BR42" s="603"/>
      <c r="BS42" s="603"/>
      <c r="BT42" s="603"/>
      <c r="BU42" s="604"/>
      <c r="BV42" s="652">
        <v>453</v>
      </c>
      <c r="BW42" s="653"/>
      <c r="BX42" s="653"/>
      <c r="BY42" s="653"/>
      <c r="BZ42" s="653"/>
      <c r="CA42" s="653"/>
      <c r="CB42" s="654"/>
      <c r="CD42" s="594" t="s">
        <v>278</v>
      </c>
      <c r="CE42" s="595"/>
      <c r="CF42" s="595"/>
      <c r="CG42" s="595"/>
      <c r="CH42" s="595"/>
      <c r="CI42" s="595"/>
      <c r="CJ42" s="595"/>
      <c r="CK42" s="595"/>
      <c r="CL42" s="595"/>
      <c r="CM42" s="595"/>
      <c r="CN42" s="595"/>
      <c r="CO42" s="595"/>
      <c r="CP42" s="595"/>
      <c r="CQ42" s="596"/>
      <c r="CR42" s="586">
        <v>1481996</v>
      </c>
      <c r="CS42" s="620"/>
      <c r="CT42" s="620"/>
      <c r="CU42" s="620"/>
      <c r="CV42" s="620"/>
      <c r="CW42" s="620"/>
      <c r="CX42" s="620"/>
      <c r="CY42" s="621"/>
      <c r="CZ42" s="597">
        <v>10.3</v>
      </c>
      <c r="DA42" s="622"/>
      <c r="DB42" s="622"/>
      <c r="DC42" s="623"/>
      <c r="DD42" s="592">
        <v>324870</v>
      </c>
      <c r="DE42" s="620"/>
      <c r="DF42" s="620"/>
      <c r="DG42" s="620"/>
      <c r="DH42" s="620"/>
      <c r="DI42" s="620"/>
      <c r="DJ42" s="620"/>
      <c r="DK42" s="621"/>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594" t="s">
        <v>427</v>
      </c>
      <c r="C43" s="595"/>
      <c r="D43" s="595"/>
      <c r="E43" s="595"/>
      <c r="F43" s="595"/>
      <c r="G43" s="595"/>
      <c r="H43" s="595"/>
      <c r="I43" s="595"/>
      <c r="J43" s="595"/>
      <c r="K43" s="595"/>
      <c r="L43" s="595"/>
      <c r="M43" s="595"/>
      <c r="N43" s="595"/>
      <c r="O43" s="595"/>
      <c r="P43" s="595"/>
      <c r="Q43" s="596"/>
      <c r="R43" s="586">
        <v>290173</v>
      </c>
      <c r="S43" s="587"/>
      <c r="T43" s="587"/>
      <c r="U43" s="587"/>
      <c r="V43" s="587"/>
      <c r="W43" s="587"/>
      <c r="X43" s="587"/>
      <c r="Y43" s="588"/>
      <c r="Z43" s="589">
        <v>1.9</v>
      </c>
      <c r="AA43" s="589"/>
      <c r="AB43" s="589"/>
      <c r="AC43" s="589"/>
      <c r="AD43" s="590" t="s">
        <v>208</v>
      </c>
      <c r="AE43" s="590"/>
      <c r="AF43" s="590"/>
      <c r="AG43" s="590"/>
      <c r="AH43" s="590"/>
      <c r="AI43" s="590"/>
      <c r="AJ43" s="590"/>
      <c r="AK43" s="590"/>
      <c r="AL43" s="597" t="s">
        <v>208</v>
      </c>
      <c r="AM43" s="598"/>
      <c r="AN43" s="598"/>
      <c r="AO43" s="599"/>
      <c r="CD43" s="594" t="s">
        <v>95</v>
      </c>
      <c r="CE43" s="595"/>
      <c r="CF43" s="595"/>
      <c r="CG43" s="595"/>
      <c r="CH43" s="595"/>
      <c r="CI43" s="595"/>
      <c r="CJ43" s="595"/>
      <c r="CK43" s="595"/>
      <c r="CL43" s="595"/>
      <c r="CM43" s="595"/>
      <c r="CN43" s="595"/>
      <c r="CO43" s="595"/>
      <c r="CP43" s="595"/>
      <c r="CQ43" s="596"/>
      <c r="CR43" s="586">
        <v>17698</v>
      </c>
      <c r="CS43" s="620"/>
      <c r="CT43" s="620"/>
      <c r="CU43" s="620"/>
      <c r="CV43" s="620"/>
      <c r="CW43" s="620"/>
      <c r="CX43" s="620"/>
      <c r="CY43" s="621"/>
      <c r="CZ43" s="597">
        <v>0.1</v>
      </c>
      <c r="DA43" s="622"/>
      <c r="DB43" s="622"/>
      <c r="DC43" s="623"/>
      <c r="DD43" s="592">
        <v>12498</v>
      </c>
      <c r="DE43" s="620"/>
      <c r="DF43" s="620"/>
      <c r="DG43" s="620"/>
      <c r="DH43" s="620"/>
      <c r="DI43" s="620"/>
      <c r="DJ43" s="620"/>
      <c r="DK43" s="621"/>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602" t="s">
        <v>428</v>
      </c>
      <c r="C44" s="603"/>
      <c r="D44" s="603"/>
      <c r="E44" s="603"/>
      <c r="F44" s="603"/>
      <c r="G44" s="603"/>
      <c r="H44" s="603"/>
      <c r="I44" s="603"/>
      <c r="J44" s="603"/>
      <c r="K44" s="603"/>
      <c r="L44" s="603"/>
      <c r="M44" s="603"/>
      <c r="N44" s="603"/>
      <c r="O44" s="603"/>
      <c r="P44" s="603"/>
      <c r="Q44" s="604"/>
      <c r="R44" s="652">
        <v>15264930</v>
      </c>
      <c r="S44" s="653"/>
      <c r="T44" s="653"/>
      <c r="U44" s="653"/>
      <c r="V44" s="653"/>
      <c r="W44" s="653"/>
      <c r="X44" s="653"/>
      <c r="Y44" s="655"/>
      <c r="Z44" s="656">
        <v>100</v>
      </c>
      <c r="AA44" s="656"/>
      <c r="AB44" s="656"/>
      <c r="AC44" s="656"/>
      <c r="AD44" s="657">
        <v>8946466</v>
      </c>
      <c r="AE44" s="657"/>
      <c r="AF44" s="657"/>
      <c r="AG44" s="657"/>
      <c r="AH44" s="657"/>
      <c r="AI44" s="657"/>
      <c r="AJ44" s="657"/>
      <c r="AK44" s="657"/>
      <c r="AL44" s="658">
        <v>100</v>
      </c>
      <c r="AM44" s="632"/>
      <c r="AN44" s="632"/>
      <c r="AO44" s="659"/>
      <c r="CD44" s="557" t="s">
        <v>184</v>
      </c>
      <c r="CE44" s="476"/>
      <c r="CF44" s="594" t="s">
        <v>429</v>
      </c>
      <c r="CG44" s="595"/>
      <c r="CH44" s="595"/>
      <c r="CI44" s="595"/>
      <c r="CJ44" s="595"/>
      <c r="CK44" s="595"/>
      <c r="CL44" s="595"/>
      <c r="CM44" s="595"/>
      <c r="CN44" s="595"/>
      <c r="CO44" s="595"/>
      <c r="CP44" s="595"/>
      <c r="CQ44" s="596"/>
      <c r="CR44" s="586">
        <v>1076689</v>
      </c>
      <c r="CS44" s="587"/>
      <c r="CT44" s="587"/>
      <c r="CU44" s="587"/>
      <c r="CV44" s="587"/>
      <c r="CW44" s="587"/>
      <c r="CX44" s="587"/>
      <c r="CY44" s="588"/>
      <c r="CZ44" s="597">
        <v>7.5</v>
      </c>
      <c r="DA44" s="598"/>
      <c r="DB44" s="598"/>
      <c r="DC44" s="601"/>
      <c r="DD44" s="592">
        <v>275925</v>
      </c>
      <c r="DE44" s="587"/>
      <c r="DF44" s="587"/>
      <c r="DG44" s="587"/>
      <c r="DH44" s="587"/>
      <c r="DI44" s="587"/>
      <c r="DJ44" s="587"/>
      <c r="DK44" s="58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CD45" s="558"/>
      <c r="CE45" s="479"/>
      <c r="CF45" s="594" t="s">
        <v>430</v>
      </c>
      <c r="CG45" s="595"/>
      <c r="CH45" s="595"/>
      <c r="CI45" s="595"/>
      <c r="CJ45" s="595"/>
      <c r="CK45" s="595"/>
      <c r="CL45" s="595"/>
      <c r="CM45" s="595"/>
      <c r="CN45" s="595"/>
      <c r="CO45" s="595"/>
      <c r="CP45" s="595"/>
      <c r="CQ45" s="596"/>
      <c r="CR45" s="586">
        <v>314753</v>
      </c>
      <c r="CS45" s="620"/>
      <c r="CT45" s="620"/>
      <c r="CU45" s="620"/>
      <c r="CV45" s="620"/>
      <c r="CW45" s="620"/>
      <c r="CX45" s="620"/>
      <c r="CY45" s="621"/>
      <c r="CZ45" s="597">
        <v>2.2000000000000002</v>
      </c>
      <c r="DA45" s="622"/>
      <c r="DB45" s="622"/>
      <c r="DC45" s="623"/>
      <c r="DD45" s="592">
        <v>37995</v>
      </c>
      <c r="DE45" s="620"/>
      <c r="DF45" s="620"/>
      <c r="DG45" s="620"/>
      <c r="DH45" s="620"/>
      <c r="DI45" s="620"/>
      <c r="DJ45" s="620"/>
      <c r="DK45" s="621"/>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38" t="s">
        <v>57</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CD46" s="558"/>
      <c r="CE46" s="479"/>
      <c r="CF46" s="594" t="s">
        <v>432</v>
      </c>
      <c r="CG46" s="595"/>
      <c r="CH46" s="595"/>
      <c r="CI46" s="595"/>
      <c r="CJ46" s="595"/>
      <c r="CK46" s="595"/>
      <c r="CL46" s="595"/>
      <c r="CM46" s="595"/>
      <c r="CN46" s="595"/>
      <c r="CO46" s="595"/>
      <c r="CP46" s="595"/>
      <c r="CQ46" s="596"/>
      <c r="CR46" s="586">
        <v>676919</v>
      </c>
      <c r="CS46" s="587"/>
      <c r="CT46" s="587"/>
      <c r="CU46" s="587"/>
      <c r="CV46" s="587"/>
      <c r="CW46" s="587"/>
      <c r="CX46" s="587"/>
      <c r="CY46" s="588"/>
      <c r="CZ46" s="597">
        <v>4.7</v>
      </c>
      <c r="DA46" s="598"/>
      <c r="DB46" s="598"/>
      <c r="DC46" s="601"/>
      <c r="DD46" s="592">
        <v>219815</v>
      </c>
      <c r="DE46" s="587"/>
      <c r="DF46" s="587"/>
      <c r="DG46" s="587"/>
      <c r="DH46" s="587"/>
      <c r="DI46" s="587"/>
      <c r="DJ46" s="587"/>
      <c r="DK46" s="58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675" t="s">
        <v>402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558"/>
      <c r="CE47" s="479"/>
      <c r="CF47" s="594" t="s">
        <v>434</v>
      </c>
      <c r="CG47" s="595"/>
      <c r="CH47" s="595"/>
      <c r="CI47" s="595"/>
      <c r="CJ47" s="595"/>
      <c r="CK47" s="595"/>
      <c r="CL47" s="595"/>
      <c r="CM47" s="595"/>
      <c r="CN47" s="595"/>
      <c r="CO47" s="595"/>
      <c r="CP47" s="595"/>
      <c r="CQ47" s="596"/>
      <c r="CR47" s="586">
        <v>405307</v>
      </c>
      <c r="CS47" s="620"/>
      <c r="CT47" s="620"/>
      <c r="CU47" s="620"/>
      <c r="CV47" s="620"/>
      <c r="CW47" s="620"/>
      <c r="CX47" s="620"/>
      <c r="CY47" s="621"/>
      <c r="CZ47" s="597">
        <v>2.8</v>
      </c>
      <c r="DA47" s="622"/>
      <c r="DB47" s="622"/>
      <c r="DC47" s="623"/>
      <c r="DD47" s="592">
        <v>48945</v>
      </c>
      <c r="DE47" s="620"/>
      <c r="DF47" s="620"/>
      <c r="DG47" s="620"/>
      <c r="DH47" s="620"/>
      <c r="DI47" s="620"/>
      <c r="DJ47" s="620"/>
      <c r="DK47" s="621"/>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675" t="s">
        <v>266</v>
      </c>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5"/>
      <c r="BI48" s="675"/>
      <c r="BJ48" s="675"/>
      <c r="BK48" s="675"/>
      <c r="BL48" s="675"/>
      <c r="BM48" s="675"/>
      <c r="BN48" s="675"/>
      <c r="BO48" s="675"/>
      <c r="BP48" s="675"/>
      <c r="BQ48" s="675"/>
      <c r="BR48" s="675"/>
      <c r="BS48" s="675"/>
      <c r="BT48" s="675"/>
      <c r="BU48" s="675"/>
      <c r="BV48" s="675"/>
      <c r="BW48" s="675"/>
      <c r="BX48" s="675"/>
      <c r="BY48" s="675"/>
      <c r="BZ48" s="675"/>
      <c r="CA48" s="675"/>
      <c r="CB48" s="675"/>
      <c r="CD48" s="559"/>
      <c r="CE48" s="561"/>
      <c r="CF48" s="594" t="s">
        <v>435</v>
      </c>
      <c r="CG48" s="595"/>
      <c r="CH48" s="595"/>
      <c r="CI48" s="595"/>
      <c r="CJ48" s="595"/>
      <c r="CK48" s="595"/>
      <c r="CL48" s="595"/>
      <c r="CM48" s="595"/>
      <c r="CN48" s="595"/>
      <c r="CO48" s="595"/>
      <c r="CP48" s="595"/>
      <c r="CQ48" s="596"/>
      <c r="CR48" s="586" t="s">
        <v>208</v>
      </c>
      <c r="CS48" s="587"/>
      <c r="CT48" s="587"/>
      <c r="CU48" s="587"/>
      <c r="CV48" s="587"/>
      <c r="CW48" s="587"/>
      <c r="CX48" s="587"/>
      <c r="CY48" s="588"/>
      <c r="CZ48" s="597" t="s">
        <v>208</v>
      </c>
      <c r="DA48" s="598"/>
      <c r="DB48" s="598"/>
      <c r="DC48" s="601"/>
      <c r="DD48" s="592" t="s">
        <v>208</v>
      </c>
      <c r="DE48" s="587"/>
      <c r="DF48" s="587"/>
      <c r="DG48" s="587"/>
      <c r="DH48" s="587"/>
      <c r="DI48" s="587"/>
      <c r="DJ48" s="587"/>
      <c r="DK48" s="588"/>
      <c r="DL48" s="643"/>
      <c r="DM48" s="644"/>
      <c r="DN48" s="644"/>
      <c r="DO48" s="644"/>
      <c r="DP48" s="644"/>
      <c r="DQ48" s="644"/>
      <c r="DR48" s="644"/>
      <c r="DS48" s="644"/>
      <c r="DT48" s="644"/>
      <c r="DU48" s="644"/>
      <c r="DV48" s="645"/>
      <c r="DW48" s="646"/>
      <c r="DX48" s="647"/>
      <c r="DY48" s="647"/>
      <c r="DZ48" s="647"/>
      <c r="EA48" s="647"/>
      <c r="EB48" s="647"/>
      <c r="EC48" s="648"/>
    </row>
    <row r="49" spans="2:133" ht="11.25" customHeight="1" x14ac:dyDescent="0.15">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CD49" s="602" t="s">
        <v>200</v>
      </c>
      <c r="CE49" s="603"/>
      <c r="CF49" s="603"/>
      <c r="CG49" s="603"/>
      <c r="CH49" s="603"/>
      <c r="CI49" s="603"/>
      <c r="CJ49" s="603"/>
      <c r="CK49" s="603"/>
      <c r="CL49" s="603"/>
      <c r="CM49" s="603"/>
      <c r="CN49" s="603"/>
      <c r="CO49" s="603"/>
      <c r="CP49" s="603"/>
      <c r="CQ49" s="604"/>
      <c r="CR49" s="652">
        <v>14371133</v>
      </c>
      <c r="CS49" s="633"/>
      <c r="CT49" s="633"/>
      <c r="CU49" s="633"/>
      <c r="CV49" s="633"/>
      <c r="CW49" s="633"/>
      <c r="CX49" s="633"/>
      <c r="CY49" s="660"/>
      <c r="CZ49" s="658">
        <v>100</v>
      </c>
      <c r="DA49" s="661"/>
      <c r="DB49" s="661"/>
      <c r="DC49" s="662"/>
      <c r="DD49" s="663">
        <v>10305033</v>
      </c>
      <c r="DE49" s="633"/>
      <c r="DF49" s="633"/>
      <c r="DG49" s="633"/>
      <c r="DH49" s="633"/>
      <c r="DI49" s="633"/>
      <c r="DJ49" s="633"/>
      <c r="DK49" s="660"/>
      <c r="DL49" s="664"/>
      <c r="DM49" s="665"/>
      <c r="DN49" s="665"/>
      <c r="DO49" s="665"/>
      <c r="DP49" s="665"/>
      <c r="DQ49" s="665"/>
      <c r="DR49" s="665"/>
      <c r="DS49" s="665"/>
      <c r="DT49" s="665"/>
      <c r="DU49" s="665"/>
      <c r="DV49" s="666"/>
      <c r="DW49" s="667"/>
      <c r="DX49" s="668"/>
      <c r="DY49" s="668"/>
      <c r="DZ49" s="668"/>
      <c r="EA49" s="668"/>
      <c r="EB49" s="668"/>
      <c r="EC49" s="669"/>
    </row>
    <row r="50" spans="2:133" hidden="1" x14ac:dyDescent="0.15">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sheetData>
  <sheetProtection algorithmName="SHA-512" hashValue="DJ67kVwX+NW/Yv0j4g8L6GqEEI9jWM6oEcoowl7DUL7hQ8GO9+2umZEpZ6qOYuYBavlVvDUS4kJzRzmvhEKTYg==" saltValue="0yhi7EXorxi83CcTi3LpF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7" customWidth="1"/>
    <col min="131" max="131" width="1.625" style="47" customWidth="1"/>
    <col min="132" max="132" width="9" style="47" hidden="1" customWidth="1"/>
    <col min="133" max="16384" width="9" style="47" hidden="1"/>
  </cols>
  <sheetData>
    <row r="1" spans="1:131" ht="11.25" customHeight="1" x14ac:dyDescent="0.15">
      <c r="A1" s="50"/>
      <c r="B1" s="50"/>
      <c r="C1" s="50"/>
      <c r="D1" s="50"/>
      <c r="E1" s="50"/>
      <c r="F1" s="50"/>
      <c r="G1" s="50"/>
      <c r="H1" s="50"/>
      <c r="I1" s="50"/>
      <c r="J1" s="50"/>
      <c r="K1" s="50"/>
      <c r="L1" s="50"/>
      <c r="M1" s="50"/>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77"/>
      <c r="DR1" s="77"/>
      <c r="DS1" s="77"/>
      <c r="DT1" s="77"/>
      <c r="DU1" s="77"/>
      <c r="DV1" s="77"/>
      <c r="DW1" s="77"/>
      <c r="DX1" s="77"/>
      <c r="DY1" s="77"/>
      <c r="DZ1" s="77"/>
      <c r="EA1" s="49"/>
    </row>
    <row r="2" spans="1:131" ht="26.25" customHeight="1" x14ac:dyDescent="0.15">
      <c r="A2" s="676" t="s">
        <v>299</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676"/>
      <c r="AR2" s="676"/>
      <c r="AS2" s="676"/>
      <c r="AT2" s="676"/>
      <c r="AU2" s="676"/>
      <c r="AV2" s="676"/>
      <c r="AW2" s="676"/>
      <c r="AX2" s="676"/>
      <c r="AY2" s="676"/>
      <c r="AZ2" s="676"/>
      <c r="BA2" s="676"/>
      <c r="BB2" s="676"/>
      <c r="BC2" s="676"/>
      <c r="BD2" s="676"/>
      <c r="BE2" s="676"/>
      <c r="BF2" s="676"/>
      <c r="BG2" s="676"/>
      <c r="BH2" s="676"/>
      <c r="BI2" s="676"/>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677" t="s">
        <v>174</v>
      </c>
      <c r="DK2" s="678"/>
      <c r="DL2" s="678"/>
      <c r="DM2" s="678"/>
      <c r="DN2" s="678"/>
      <c r="DO2" s="679"/>
      <c r="DP2" s="51"/>
      <c r="DQ2" s="677" t="s">
        <v>89</v>
      </c>
      <c r="DR2" s="678"/>
      <c r="DS2" s="678"/>
      <c r="DT2" s="678"/>
      <c r="DU2" s="678"/>
      <c r="DV2" s="678"/>
      <c r="DW2" s="678"/>
      <c r="DX2" s="678"/>
      <c r="DY2" s="678"/>
      <c r="DZ2" s="679"/>
      <c r="EA2" s="49"/>
    </row>
    <row r="3" spans="1:131" ht="11.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49"/>
    </row>
    <row r="4" spans="1:131" s="48" customFormat="1" ht="26.25" customHeight="1" x14ac:dyDescent="0.15">
      <c r="A4" s="680" t="s">
        <v>436</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57"/>
      <c r="BA4" s="57"/>
      <c r="BB4" s="57"/>
      <c r="BC4" s="57"/>
      <c r="BD4" s="57"/>
      <c r="BE4" s="68"/>
      <c r="BF4" s="68"/>
      <c r="BG4" s="68"/>
      <c r="BH4" s="68"/>
      <c r="BI4" s="68"/>
      <c r="BJ4" s="68"/>
      <c r="BK4" s="68"/>
      <c r="BL4" s="68"/>
      <c r="BM4" s="68"/>
      <c r="BN4" s="68"/>
      <c r="BO4" s="68"/>
      <c r="BP4" s="68"/>
      <c r="BQ4" s="681" t="s">
        <v>437</v>
      </c>
      <c r="BR4" s="681"/>
      <c r="BS4" s="681"/>
      <c r="BT4" s="681"/>
      <c r="BU4" s="681"/>
      <c r="BV4" s="681"/>
      <c r="BW4" s="681"/>
      <c r="BX4" s="681"/>
      <c r="BY4" s="681"/>
      <c r="BZ4" s="681"/>
      <c r="CA4" s="681"/>
      <c r="CB4" s="681"/>
      <c r="CC4" s="681"/>
      <c r="CD4" s="681"/>
      <c r="CE4" s="681"/>
      <c r="CF4" s="681"/>
      <c r="CG4" s="681"/>
      <c r="CH4" s="681"/>
      <c r="CI4" s="681"/>
      <c r="CJ4" s="681"/>
      <c r="CK4" s="681"/>
      <c r="CL4" s="681"/>
      <c r="CM4" s="681"/>
      <c r="CN4" s="681"/>
      <c r="CO4" s="681"/>
      <c r="CP4" s="681"/>
      <c r="CQ4" s="681"/>
      <c r="CR4" s="681"/>
      <c r="CS4" s="681"/>
      <c r="CT4" s="681"/>
      <c r="CU4" s="681"/>
      <c r="CV4" s="681"/>
      <c r="CW4" s="681"/>
      <c r="CX4" s="681"/>
      <c r="CY4" s="681"/>
      <c r="CZ4" s="681"/>
      <c r="DA4" s="681"/>
      <c r="DB4" s="681"/>
      <c r="DC4" s="681"/>
      <c r="DD4" s="681"/>
      <c r="DE4" s="681"/>
      <c r="DF4" s="681"/>
      <c r="DG4" s="681"/>
      <c r="DH4" s="681"/>
      <c r="DI4" s="681"/>
      <c r="DJ4" s="681"/>
      <c r="DK4" s="681"/>
      <c r="DL4" s="681"/>
      <c r="DM4" s="681"/>
      <c r="DN4" s="681"/>
      <c r="DO4" s="681"/>
      <c r="DP4" s="681"/>
      <c r="DQ4" s="681"/>
      <c r="DR4" s="681"/>
      <c r="DS4" s="681"/>
      <c r="DT4" s="681"/>
      <c r="DU4" s="681"/>
      <c r="DV4" s="681"/>
      <c r="DW4" s="681"/>
      <c r="DX4" s="681"/>
      <c r="DY4" s="681"/>
      <c r="DZ4" s="681"/>
      <c r="EA4" s="68"/>
    </row>
    <row r="5" spans="1:131" s="48" customFormat="1" ht="26.25" customHeight="1" x14ac:dyDescent="0.15">
      <c r="A5" s="704" t="s">
        <v>438</v>
      </c>
      <c r="B5" s="705"/>
      <c r="C5" s="705"/>
      <c r="D5" s="705"/>
      <c r="E5" s="705"/>
      <c r="F5" s="705"/>
      <c r="G5" s="705"/>
      <c r="H5" s="705"/>
      <c r="I5" s="705"/>
      <c r="J5" s="705"/>
      <c r="K5" s="705"/>
      <c r="L5" s="705"/>
      <c r="M5" s="705"/>
      <c r="N5" s="705"/>
      <c r="O5" s="705"/>
      <c r="P5" s="706"/>
      <c r="Q5" s="698" t="s">
        <v>187</v>
      </c>
      <c r="R5" s="699"/>
      <c r="S5" s="699"/>
      <c r="T5" s="699"/>
      <c r="U5" s="710"/>
      <c r="V5" s="698" t="s">
        <v>439</v>
      </c>
      <c r="W5" s="699"/>
      <c r="X5" s="699"/>
      <c r="Y5" s="699"/>
      <c r="Z5" s="710"/>
      <c r="AA5" s="698" t="s">
        <v>440</v>
      </c>
      <c r="AB5" s="699"/>
      <c r="AC5" s="699"/>
      <c r="AD5" s="699"/>
      <c r="AE5" s="699"/>
      <c r="AF5" s="988" t="s">
        <v>185</v>
      </c>
      <c r="AG5" s="699"/>
      <c r="AH5" s="699"/>
      <c r="AI5" s="699"/>
      <c r="AJ5" s="700"/>
      <c r="AK5" s="699" t="s">
        <v>158</v>
      </c>
      <c r="AL5" s="699"/>
      <c r="AM5" s="699"/>
      <c r="AN5" s="699"/>
      <c r="AO5" s="710"/>
      <c r="AP5" s="698" t="s">
        <v>441</v>
      </c>
      <c r="AQ5" s="699"/>
      <c r="AR5" s="699"/>
      <c r="AS5" s="699"/>
      <c r="AT5" s="710"/>
      <c r="AU5" s="698" t="s">
        <v>443</v>
      </c>
      <c r="AV5" s="699"/>
      <c r="AW5" s="699"/>
      <c r="AX5" s="699"/>
      <c r="AY5" s="700"/>
      <c r="AZ5" s="57"/>
      <c r="BA5" s="57"/>
      <c r="BB5" s="57"/>
      <c r="BC5" s="57"/>
      <c r="BD5" s="57"/>
      <c r="BE5" s="68"/>
      <c r="BF5" s="68"/>
      <c r="BG5" s="68"/>
      <c r="BH5" s="68"/>
      <c r="BI5" s="68"/>
      <c r="BJ5" s="68"/>
      <c r="BK5" s="68"/>
      <c r="BL5" s="68"/>
      <c r="BM5" s="68"/>
      <c r="BN5" s="68"/>
      <c r="BO5" s="68"/>
      <c r="BP5" s="68"/>
      <c r="BQ5" s="704" t="s">
        <v>444</v>
      </c>
      <c r="BR5" s="705"/>
      <c r="BS5" s="705"/>
      <c r="BT5" s="705"/>
      <c r="BU5" s="705"/>
      <c r="BV5" s="705"/>
      <c r="BW5" s="705"/>
      <c r="BX5" s="705"/>
      <c r="BY5" s="705"/>
      <c r="BZ5" s="705"/>
      <c r="CA5" s="705"/>
      <c r="CB5" s="705"/>
      <c r="CC5" s="705"/>
      <c r="CD5" s="705"/>
      <c r="CE5" s="705"/>
      <c r="CF5" s="705"/>
      <c r="CG5" s="706"/>
      <c r="CH5" s="698" t="s">
        <v>364</v>
      </c>
      <c r="CI5" s="699"/>
      <c r="CJ5" s="699"/>
      <c r="CK5" s="699"/>
      <c r="CL5" s="710"/>
      <c r="CM5" s="698" t="s">
        <v>318</v>
      </c>
      <c r="CN5" s="699"/>
      <c r="CO5" s="699"/>
      <c r="CP5" s="699"/>
      <c r="CQ5" s="710"/>
      <c r="CR5" s="698" t="s">
        <v>243</v>
      </c>
      <c r="CS5" s="699"/>
      <c r="CT5" s="699"/>
      <c r="CU5" s="699"/>
      <c r="CV5" s="710"/>
      <c r="CW5" s="698" t="s">
        <v>58</v>
      </c>
      <c r="CX5" s="699"/>
      <c r="CY5" s="699"/>
      <c r="CZ5" s="699"/>
      <c r="DA5" s="710"/>
      <c r="DB5" s="698" t="s">
        <v>408</v>
      </c>
      <c r="DC5" s="699"/>
      <c r="DD5" s="699"/>
      <c r="DE5" s="699"/>
      <c r="DF5" s="710"/>
      <c r="DG5" s="712" t="s">
        <v>241</v>
      </c>
      <c r="DH5" s="713"/>
      <c r="DI5" s="713"/>
      <c r="DJ5" s="713"/>
      <c r="DK5" s="714"/>
      <c r="DL5" s="712" t="s">
        <v>445</v>
      </c>
      <c r="DM5" s="713"/>
      <c r="DN5" s="713"/>
      <c r="DO5" s="713"/>
      <c r="DP5" s="714"/>
      <c r="DQ5" s="698" t="s">
        <v>447</v>
      </c>
      <c r="DR5" s="699"/>
      <c r="DS5" s="699"/>
      <c r="DT5" s="699"/>
      <c r="DU5" s="710"/>
      <c r="DV5" s="698" t="s">
        <v>443</v>
      </c>
      <c r="DW5" s="699"/>
      <c r="DX5" s="699"/>
      <c r="DY5" s="699"/>
      <c r="DZ5" s="700"/>
      <c r="EA5" s="68"/>
    </row>
    <row r="6" spans="1:131" s="48" customFormat="1" ht="26.25" customHeight="1" x14ac:dyDescent="0.15">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89"/>
      <c r="AG6" s="702"/>
      <c r="AH6" s="702"/>
      <c r="AI6" s="702"/>
      <c r="AJ6" s="703"/>
      <c r="AK6" s="702"/>
      <c r="AL6" s="702"/>
      <c r="AM6" s="702"/>
      <c r="AN6" s="702"/>
      <c r="AO6" s="711"/>
      <c r="AP6" s="701"/>
      <c r="AQ6" s="702"/>
      <c r="AR6" s="702"/>
      <c r="AS6" s="702"/>
      <c r="AT6" s="711"/>
      <c r="AU6" s="701"/>
      <c r="AV6" s="702"/>
      <c r="AW6" s="702"/>
      <c r="AX6" s="702"/>
      <c r="AY6" s="703"/>
      <c r="AZ6" s="57"/>
      <c r="BA6" s="57"/>
      <c r="BB6" s="57"/>
      <c r="BC6" s="57"/>
      <c r="BD6" s="57"/>
      <c r="BE6" s="68"/>
      <c r="BF6" s="68"/>
      <c r="BG6" s="68"/>
      <c r="BH6" s="68"/>
      <c r="BI6" s="68"/>
      <c r="BJ6" s="68"/>
      <c r="BK6" s="68"/>
      <c r="BL6" s="68"/>
      <c r="BM6" s="68"/>
      <c r="BN6" s="68"/>
      <c r="BO6" s="68"/>
      <c r="BP6" s="68"/>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68"/>
    </row>
    <row r="7" spans="1:131" s="48" customFormat="1" ht="26.25" customHeight="1" x14ac:dyDescent="0.15">
      <c r="A7" s="52">
        <v>1</v>
      </c>
      <c r="B7" s="682" t="s">
        <v>448</v>
      </c>
      <c r="C7" s="683"/>
      <c r="D7" s="683"/>
      <c r="E7" s="683"/>
      <c r="F7" s="683"/>
      <c r="G7" s="683"/>
      <c r="H7" s="683"/>
      <c r="I7" s="683"/>
      <c r="J7" s="683"/>
      <c r="K7" s="683"/>
      <c r="L7" s="683"/>
      <c r="M7" s="683"/>
      <c r="N7" s="683"/>
      <c r="O7" s="683"/>
      <c r="P7" s="684"/>
      <c r="Q7" s="685">
        <v>15273</v>
      </c>
      <c r="R7" s="686"/>
      <c r="S7" s="686"/>
      <c r="T7" s="686"/>
      <c r="U7" s="686"/>
      <c r="V7" s="686">
        <v>14379</v>
      </c>
      <c r="W7" s="686"/>
      <c r="X7" s="686"/>
      <c r="Y7" s="686"/>
      <c r="Z7" s="686"/>
      <c r="AA7" s="686">
        <v>894</v>
      </c>
      <c r="AB7" s="686"/>
      <c r="AC7" s="686"/>
      <c r="AD7" s="686"/>
      <c r="AE7" s="687"/>
      <c r="AF7" s="688">
        <v>808</v>
      </c>
      <c r="AG7" s="689"/>
      <c r="AH7" s="689"/>
      <c r="AI7" s="689"/>
      <c r="AJ7" s="690"/>
      <c r="AK7" s="691">
        <v>192</v>
      </c>
      <c r="AL7" s="686"/>
      <c r="AM7" s="686"/>
      <c r="AN7" s="686"/>
      <c r="AO7" s="686"/>
      <c r="AP7" s="686">
        <v>15494</v>
      </c>
      <c r="AQ7" s="686"/>
      <c r="AR7" s="686"/>
      <c r="AS7" s="686"/>
      <c r="AT7" s="686"/>
      <c r="AU7" s="692"/>
      <c r="AV7" s="692"/>
      <c r="AW7" s="692"/>
      <c r="AX7" s="692"/>
      <c r="AY7" s="693"/>
      <c r="AZ7" s="57"/>
      <c r="BA7" s="57"/>
      <c r="BB7" s="57"/>
      <c r="BC7" s="57"/>
      <c r="BD7" s="57"/>
      <c r="BE7" s="68"/>
      <c r="BF7" s="68"/>
      <c r="BG7" s="68"/>
      <c r="BH7" s="68"/>
      <c r="BI7" s="68"/>
      <c r="BJ7" s="68"/>
      <c r="BK7" s="68"/>
      <c r="BL7" s="68"/>
      <c r="BM7" s="68"/>
      <c r="BN7" s="68"/>
      <c r="BO7" s="68"/>
      <c r="BP7" s="68"/>
      <c r="BQ7" s="52">
        <v>1</v>
      </c>
      <c r="BR7" s="72"/>
      <c r="BS7" s="682" t="s">
        <v>544</v>
      </c>
      <c r="BT7" s="683"/>
      <c r="BU7" s="683"/>
      <c r="BV7" s="683"/>
      <c r="BW7" s="683"/>
      <c r="BX7" s="683"/>
      <c r="BY7" s="683"/>
      <c r="BZ7" s="683"/>
      <c r="CA7" s="683"/>
      <c r="CB7" s="683"/>
      <c r="CC7" s="683"/>
      <c r="CD7" s="683"/>
      <c r="CE7" s="683"/>
      <c r="CF7" s="683"/>
      <c r="CG7" s="684"/>
      <c r="CH7" s="694">
        <v>2</v>
      </c>
      <c r="CI7" s="695"/>
      <c r="CJ7" s="695"/>
      <c r="CK7" s="695"/>
      <c r="CL7" s="696"/>
      <c r="CM7" s="694">
        <v>69</v>
      </c>
      <c r="CN7" s="695"/>
      <c r="CO7" s="695"/>
      <c r="CP7" s="695"/>
      <c r="CQ7" s="696"/>
      <c r="CR7" s="694">
        <v>1</v>
      </c>
      <c r="CS7" s="695"/>
      <c r="CT7" s="695"/>
      <c r="CU7" s="695"/>
      <c r="CV7" s="696"/>
      <c r="CW7" s="694" t="s">
        <v>208</v>
      </c>
      <c r="CX7" s="695"/>
      <c r="CY7" s="695"/>
      <c r="CZ7" s="695"/>
      <c r="DA7" s="696"/>
      <c r="DB7" s="694" t="s">
        <v>208</v>
      </c>
      <c r="DC7" s="695"/>
      <c r="DD7" s="695"/>
      <c r="DE7" s="695"/>
      <c r="DF7" s="696"/>
      <c r="DG7" s="694" t="s">
        <v>208</v>
      </c>
      <c r="DH7" s="695"/>
      <c r="DI7" s="695"/>
      <c r="DJ7" s="695"/>
      <c r="DK7" s="696"/>
      <c r="DL7" s="694" t="s">
        <v>208</v>
      </c>
      <c r="DM7" s="695"/>
      <c r="DN7" s="695"/>
      <c r="DO7" s="695"/>
      <c r="DP7" s="696"/>
      <c r="DQ7" s="694" t="s">
        <v>208</v>
      </c>
      <c r="DR7" s="695"/>
      <c r="DS7" s="695"/>
      <c r="DT7" s="695"/>
      <c r="DU7" s="696"/>
      <c r="DV7" s="682"/>
      <c r="DW7" s="683"/>
      <c r="DX7" s="683"/>
      <c r="DY7" s="683"/>
      <c r="DZ7" s="697"/>
      <c r="EA7" s="68"/>
    </row>
    <row r="8" spans="1:131" s="48" customFormat="1" ht="26.25" customHeight="1" x14ac:dyDescent="0.15">
      <c r="A8" s="53">
        <v>2</v>
      </c>
      <c r="B8" s="718"/>
      <c r="C8" s="719"/>
      <c r="D8" s="719"/>
      <c r="E8" s="719"/>
      <c r="F8" s="719"/>
      <c r="G8" s="719"/>
      <c r="H8" s="719"/>
      <c r="I8" s="719"/>
      <c r="J8" s="719"/>
      <c r="K8" s="719"/>
      <c r="L8" s="719"/>
      <c r="M8" s="719"/>
      <c r="N8" s="719"/>
      <c r="O8" s="719"/>
      <c r="P8" s="720"/>
      <c r="Q8" s="721"/>
      <c r="R8" s="722"/>
      <c r="S8" s="722"/>
      <c r="T8" s="722"/>
      <c r="U8" s="722"/>
      <c r="V8" s="722"/>
      <c r="W8" s="722"/>
      <c r="X8" s="722"/>
      <c r="Y8" s="722"/>
      <c r="Z8" s="722"/>
      <c r="AA8" s="722"/>
      <c r="AB8" s="722"/>
      <c r="AC8" s="722"/>
      <c r="AD8" s="722"/>
      <c r="AE8" s="723"/>
      <c r="AF8" s="724"/>
      <c r="AG8" s="725"/>
      <c r="AH8" s="725"/>
      <c r="AI8" s="725"/>
      <c r="AJ8" s="726"/>
      <c r="AK8" s="727"/>
      <c r="AL8" s="722"/>
      <c r="AM8" s="722"/>
      <c r="AN8" s="722"/>
      <c r="AO8" s="722"/>
      <c r="AP8" s="722"/>
      <c r="AQ8" s="722"/>
      <c r="AR8" s="722"/>
      <c r="AS8" s="722"/>
      <c r="AT8" s="722"/>
      <c r="AU8" s="728"/>
      <c r="AV8" s="728"/>
      <c r="AW8" s="728"/>
      <c r="AX8" s="728"/>
      <c r="AY8" s="729"/>
      <c r="AZ8" s="57"/>
      <c r="BA8" s="57"/>
      <c r="BB8" s="57"/>
      <c r="BC8" s="57"/>
      <c r="BD8" s="57"/>
      <c r="BE8" s="68"/>
      <c r="BF8" s="68"/>
      <c r="BG8" s="68"/>
      <c r="BH8" s="68"/>
      <c r="BI8" s="68"/>
      <c r="BJ8" s="68"/>
      <c r="BK8" s="68"/>
      <c r="BL8" s="68"/>
      <c r="BM8" s="68"/>
      <c r="BN8" s="68"/>
      <c r="BO8" s="68"/>
      <c r="BP8" s="68"/>
      <c r="BQ8" s="53">
        <v>2</v>
      </c>
      <c r="BR8" s="73"/>
      <c r="BS8" s="718" t="s">
        <v>545</v>
      </c>
      <c r="BT8" s="719"/>
      <c r="BU8" s="719"/>
      <c r="BV8" s="719"/>
      <c r="BW8" s="719"/>
      <c r="BX8" s="719"/>
      <c r="BY8" s="719"/>
      <c r="BZ8" s="719"/>
      <c r="CA8" s="719"/>
      <c r="CB8" s="719"/>
      <c r="CC8" s="719"/>
      <c r="CD8" s="719"/>
      <c r="CE8" s="719"/>
      <c r="CF8" s="719"/>
      <c r="CG8" s="720"/>
      <c r="CH8" s="730">
        <v>2</v>
      </c>
      <c r="CI8" s="725"/>
      <c r="CJ8" s="725"/>
      <c r="CK8" s="725"/>
      <c r="CL8" s="731"/>
      <c r="CM8" s="730">
        <v>17</v>
      </c>
      <c r="CN8" s="725"/>
      <c r="CO8" s="725"/>
      <c r="CP8" s="725"/>
      <c r="CQ8" s="731"/>
      <c r="CR8" s="730">
        <v>6</v>
      </c>
      <c r="CS8" s="725"/>
      <c r="CT8" s="725"/>
      <c r="CU8" s="725"/>
      <c r="CV8" s="731"/>
      <c r="CW8" s="730" t="s">
        <v>208</v>
      </c>
      <c r="CX8" s="725"/>
      <c r="CY8" s="725"/>
      <c r="CZ8" s="725"/>
      <c r="DA8" s="731"/>
      <c r="DB8" s="730" t="s">
        <v>208</v>
      </c>
      <c r="DC8" s="725"/>
      <c r="DD8" s="725"/>
      <c r="DE8" s="725"/>
      <c r="DF8" s="731"/>
      <c r="DG8" s="730" t="s">
        <v>208</v>
      </c>
      <c r="DH8" s="725"/>
      <c r="DI8" s="725"/>
      <c r="DJ8" s="725"/>
      <c r="DK8" s="731"/>
      <c r="DL8" s="730" t="s">
        <v>208</v>
      </c>
      <c r="DM8" s="725"/>
      <c r="DN8" s="725"/>
      <c r="DO8" s="725"/>
      <c r="DP8" s="731"/>
      <c r="DQ8" s="730" t="s">
        <v>208</v>
      </c>
      <c r="DR8" s="725"/>
      <c r="DS8" s="725"/>
      <c r="DT8" s="725"/>
      <c r="DU8" s="731"/>
      <c r="DV8" s="718"/>
      <c r="DW8" s="719"/>
      <c r="DX8" s="719"/>
      <c r="DY8" s="719"/>
      <c r="DZ8" s="732"/>
      <c r="EA8" s="68"/>
    </row>
    <row r="9" spans="1:131" s="48" customFormat="1" ht="26.25" customHeight="1" x14ac:dyDescent="0.15">
      <c r="A9" s="53">
        <v>3</v>
      </c>
      <c r="B9" s="718"/>
      <c r="C9" s="719"/>
      <c r="D9" s="719"/>
      <c r="E9" s="719"/>
      <c r="F9" s="719"/>
      <c r="G9" s="719"/>
      <c r="H9" s="719"/>
      <c r="I9" s="719"/>
      <c r="J9" s="719"/>
      <c r="K9" s="719"/>
      <c r="L9" s="719"/>
      <c r="M9" s="719"/>
      <c r="N9" s="719"/>
      <c r="O9" s="719"/>
      <c r="P9" s="720"/>
      <c r="Q9" s="721"/>
      <c r="R9" s="722"/>
      <c r="S9" s="722"/>
      <c r="T9" s="722"/>
      <c r="U9" s="722"/>
      <c r="V9" s="722"/>
      <c r="W9" s="722"/>
      <c r="X9" s="722"/>
      <c r="Y9" s="722"/>
      <c r="Z9" s="722"/>
      <c r="AA9" s="722"/>
      <c r="AB9" s="722"/>
      <c r="AC9" s="722"/>
      <c r="AD9" s="722"/>
      <c r="AE9" s="723"/>
      <c r="AF9" s="724"/>
      <c r="AG9" s="725"/>
      <c r="AH9" s="725"/>
      <c r="AI9" s="725"/>
      <c r="AJ9" s="726"/>
      <c r="AK9" s="727"/>
      <c r="AL9" s="722"/>
      <c r="AM9" s="722"/>
      <c r="AN9" s="722"/>
      <c r="AO9" s="722"/>
      <c r="AP9" s="722"/>
      <c r="AQ9" s="722"/>
      <c r="AR9" s="722"/>
      <c r="AS9" s="722"/>
      <c r="AT9" s="722"/>
      <c r="AU9" s="728"/>
      <c r="AV9" s="728"/>
      <c r="AW9" s="728"/>
      <c r="AX9" s="728"/>
      <c r="AY9" s="729"/>
      <c r="AZ9" s="57"/>
      <c r="BA9" s="57"/>
      <c r="BB9" s="57"/>
      <c r="BC9" s="57"/>
      <c r="BD9" s="57"/>
      <c r="BE9" s="68"/>
      <c r="BF9" s="68"/>
      <c r="BG9" s="68"/>
      <c r="BH9" s="68"/>
      <c r="BI9" s="68"/>
      <c r="BJ9" s="68"/>
      <c r="BK9" s="68"/>
      <c r="BL9" s="68"/>
      <c r="BM9" s="68"/>
      <c r="BN9" s="68"/>
      <c r="BO9" s="68"/>
      <c r="BP9" s="68"/>
      <c r="BQ9" s="53">
        <v>3</v>
      </c>
      <c r="BR9" s="73"/>
      <c r="BS9" s="718" t="s">
        <v>546</v>
      </c>
      <c r="BT9" s="719"/>
      <c r="BU9" s="719"/>
      <c r="BV9" s="719"/>
      <c r="BW9" s="719"/>
      <c r="BX9" s="719"/>
      <c r="BY9" s="719"/>
      <c r="BZ9" s="719"/>
      <c r="CA9" s="719"/>
      <c r="CB9" s="719"/>
      <c r="CC9" s="719"/>
      <c r="CD9" s="719"/>
      <c r="CE9" s="719"/>
      <c r="CF9" s="719"/>
      <c r="CG9" s="720"/>
      <c r="CH9" s="730">
        <v>-4</v>
      </c>
      <c r="CI9" s="725"/>
      <c r="CJ9" s="725"/>
      <c r="CK9" s="725"/>
      <c r="CL9" s="731"/>
      <c r="CM9" s="730">
        <v>55</v>
      </c>
      <c r="CN9" s="725"/>
      <c r="CO9" s="725"/>
      <c r="CP9" s="725"/>
      <c r="CQ9" s="731"/>
      <c r="CR9" s="730">
        <v>5</v>
      </c>
      <c r="CS9" s="725"/>
      <c r="CT9" s="725"/>
      <c r="CU9" s="725"/>
      <c r="CV9" s="731"/>
      <c r="CW9" s="730" t="s">
        <v>208</v>
      </c>
      <c r="CX9" s="725"/>
      <c r="CY9" s="725"/>
      <c r="CZ9" s="725"/>
      <c r="DA9" s="731"/>
      <c r="DB9" s="730" t="s">
        <v>208</v>
      </c>
      <c r="DC9" s="725"/>
      <c r="DD9" s="725"/>
      <c r="DE9" s="725"/>
      <c r="DF9" s="731"/>
      <c r="DG9" s="730" t="s">
        <v>208</v>
      </c>
      <c r="DH9" s="725"/>
      <c r="DI9" s="725"/>
      <c r="DJ9" s="725"/>
      <c r="DK9" s="731"/>
      <c r="DL9" s="730" t="s">
        <v>208</v>
      </c>
      <c r="DM9" s="725"/>
      <c r="DN9" s="725"/>
      <c r="DO9" s="725"/>
      <c r="DP9" s="731"/>
      <c r="DQ9" s="730" t="s">
        <v>208</v>
      </c>
      <c r="DR9" s="725"/>
      <c r="DS9" s="725"/>
      <c r="DT9" s="725"/>
      <c r="DU9" s="731"/>
      <c r="DV9" s="718"/>
      <c r="DW9" s="719"/>
      <c r="DX9" s="719"/>
      <c r="DY9" s="719"/>
      <c r="DZ9" s="732"/>
      <c r="EA9" s="68"/>
    </row>
    <row r="10" spans="1:131" s="48" customFormat="1" ht="26.25" customHeight="1" x14ac:dyDescent="0.15">
      <c r="A10" s="53">
        <v>4</v>
      </c>
      <c r="B10" s="718"/>
      <c r="C10" s="719"/>
      <c r="D10" s="719"/>
      <c r="E10" s="719"/>
      <c r="F10" s="719"/>
      <c r="G10" s="719"/>
      <c r="H10" s="719"/>
      <c r="I10" s="719"/>
      <c r="J10" s="719"/>
      <c r="K10" s="719"/>
      <c r="L10" s="719"/>
      <c r="M10" s="719"/>
      <c r="N10" s="719"/>
      <c r="O10" s="719"/>
      <c r="P10" s="720"/>
      <c r="Q10" s="721"/>
      <c r="R10" s="722"/>
      <c r="S10" s="722"/>
      <c r="T10" s="722"/>
      <c r="U10" s="722"/>
      <c r="V10" s="722"/>
      <c r="W10" s="722"/>
      <c r="X10" s="722"/>
      <c r="Y10" s="722"/>
      <c r="Z10" s="722"/>
      <c r="AA10" s="722"/>
      <c r="AB10" s="722"/>
      <c r="AC10" s="722"/>
      <c r="AD10" s="722"/>
      <c r="AE10" s="723"/>
      <c r="AF10" s="724"/>
      <c r="AG10" s="725"/>
      <c r="AH10" s="725"/>
      <c r="AI10" s="725"/>
      <c r="AJ10" s="726"/>
      <c r="AK10" s="727"/>
      <c r="AL10" s="722"/>
      <c r="AM10" s="722"/>
      <c r="AN10" s="722"/>
      <c r="AO10" s="722"/>
      <c r="AP10" s="722"/>
      <c r="AQ10" s="722"/>
      <c r="AR10" s="722"/>
      <c r="AS10" s="722"/>
      <c r="AT10" s="722"/>
      <c r="AU10" s="728"/>
      <c r="AV10" s="728"/>
      <c r="AW10" s="728"/>
      <c r="AX10" s="728"/>
      <c r="AY10" s="729"/>
      <c r="AZ10" s="57"/>
      <c r="BA10" s="57"/>
      <c r="BB10" s="57"/>
      <c r="BC10" s="57"/>
      <c r="BD10" s="57"/>
      <c r="BE10" s="68"/>
      <c r="BF10" s="68"/>
      <c r="BG10" s="68"/>
      <c r="BH10" s="68"/>
      <c r="BI10" s="68"/>
      <c r="BJ10" s="68"/>
      <c r="BK10" s="68"/>
      <c r="BL10" s="68"/>
      <c r="BM10" s="68"/>
      <c r="BN10" s="68"/>
      <c r="BO10" s="68"/>
      <c r="BP10" s="68"/>
      <c r="BQ10" s="53">
        <v>4</v>
      </c>
      <c r="BR10" s="73"/>
      <c r="BS10" s="718" t="s">
        <v>453</v>
      </c>
      <c r="BT10" s="719"/>
      <c r="BU10" s="719"/>
      <c r="BV10" s="719"/>
      <c r="BW10" s="719"/>
      <c r="BX10" s="719"/>
      <c r="BY10" s="719"/>
      <c r="BZ10" s="719"/>
      <c r="CA10" s="719"/>
      <c r="CB10" s="719"/>
      <c r="CC10" s="719"/>
      <c r="CD10" s="719"/>
      <c r="CE10" s="719"/>
      <c r="CF10" s="719"/>
      <c r="CG10" s="720"/>
      <c r="CH10" s="730">
        <v>1</v>
      </c>
      <c r="CI10" s="725"/>
      <c r="CJ10" s="725"/>
      <c r="CK10" s="725"/>
      <c r="CL10" s="731"/>
      <c r="CM10" s="730">
        <v>86</v>
      </c>
      <c r="CN10" s="725"/>
      <c r="CO10" s="725"/>
      <c r="CP10" s="725"/>
      <c r="CQ10" s="731"/>
      <c r="CR10" s="730">
        <v>95</v>
      </c>
      <c r="CS10" s="725"/>
      <c r="CT10" s="725"/>
      <c r="CU10" s="725"/>
      <c r="CV10" s="731"/>
      <c r="CW10" s="730" t="s">
        <v>208</v>
      </c>
      <c r="CX10" s="725"/>
      <c r="CY10" s="725"/>
      <c r="CZ10" s="725"/>
      <c r="DA10" s="731"/>
      <c r="DB10" s="730" t="s">
        <v>208</v>
      </c>
      <c r="DC10" s="725"/>
      <c r="DD10" s="725"/>
      <c r="DE10" s="725"/>
      <c r="DF10" s="731"/>
      <c r="DG10" s="730" t="s">
        <v>208</v>
      </c>
      <c r="DH10" s="725"/>
      <c r="DI10" s="725"/>
      <c r="DJ10" s="725"/>
      <c r="DK10" s="731"/>
      <c r="DL10" s="730" t="s">
        <v>208</v>
      </c>
      <c r="DM10" s="725"/>
      <c r="DN10" s="725"/>
      <c r="DO10" s="725"/>
      <c r="DP10" s="731"/>
      <c r="DQ10" s="730" t="s">
        <v>208</v>
      </c>
      <c r="DR10" s="725"/>
      <c r="DS10" s="725"/>
      <c r="DT10" s="725"/>
      <c r="DU10" s="731"/>
      <c r="DV10" s="718"/>
      <c r="DW10" s="719"/>
      <c r="DX10" s="719"/>
      <c r="DY10" s="719"/>
      <c r="DZ10" s="732"/>
      <c r="EA10" s="68"/>
    </row>
    <row r="11" spans="1:131" s="48" customFormat="1" ht="26.25" customHeight="1" x14ac:dyDescent="0.15">
      <c r="A11" s="53">
        <v>5</v>
      </c>
      <c r="B11" s="718"/>
      <c r="C11" s="719"/>
      <c r="D11" s="719"/>
      <c r="E11" s="719"/>
      <c r="F11" s="719"/>
      <c r="G11" s="719"/>
      <c r="H11" s="719"/>
      <c r="I11" s="719"/>
      <c r="J11" s="719"/>
      <c r="K11" s="719"/>
      <c r="L11" s="719"/>
      <c r="M11" s="719"/>
      <c r="N11" s="719"/>
      <c r="O11" s="719"/>
      <c r="P11" s="720"/>
      <c r="Q11" s="721"/>
      <c r="R11" s="722"/>
      <c r="S11" s="722"/>
      <c r="T11" s="722"/>
      <c r="U11" s="722"/>
      <c r="V11" s="722"/>
      <c r="W11" s="722"/>
      <c r="X11" s="722"/>
      <c r="Y11" s="722"/>
      <c r="Z11" s="722"/>
      <c r="AA11" s="722"/>
      <c r="AB11" s="722"/>
      <c r="AC11" s="722"/>
      <c r="AD11" s="722"/>
      <c r="AE11" s="723"/>
      <c r="AF11" s="724"/>
      <c r="AG11" s="725"/>
      <c r="AH11" s="725"/>
      <c r="AI11" s="725"/>
      <c r="AJ11" s="726"/>
      <c r="AK11" s="727"/>
      <c r="AL11" s="722"/>
      <c r="AM11" s="722"/>
      <c r="AN11" s="722"/>
      <c r="AO11" s="722"/>
      <c r="AP11" s="722"/>
      <c r="AQ11" s="722"/>
      <c r="AR11" s="722"/>
      <c r="AS11" s="722"/>
      <c r="AT11" s="722"/>
      <c r="AU11" s="728"/>
      <c r="AV11" s="728"/>
      <c r="AW11" s="728"/>
      <c r="AX11" s="728"/>
      <c r="AY11" s="729"/>
      <c r="AZ11" s="57"/>
      <c r="BA11" s="57"/>
      <c r="BB11" s="57"/>
      <c r="BC11" s="57"/>
      <c r="BD11" s="57"/>
      <c r="BE11" s="68"/>
      <c r="BF11" s="68"/>
      <c r="BG11" s="68"/>
      <c r="BH11" s="68"/>
      <c r="BI11" s="68"/>
      <c r="BJ11" s="68"/>
      <c r="BK11" s="68"/>
      <c r="BL11" s="68"/>
      <c r="BM11" s="68"/>
      <c r="BN11" s="68"/>
      <c r="BO11" s="68"/>
      <c r="BP11" s="68"/>
      <c r="BQ11" s="53">
        <v>5</v>
      </c>
      <c r="BR11" s="73"/>
      <c r="BS11" s="718"/>
      <c r="BT11" s="719"/>
      <c r="BU11" s="719"/>
      <c r="BV11" s="719"/>
      <c r="BW11" s="719"/>
      <c r="BX11" s="719"/>
      <c r="BY11" s="719"/>
      <c r="BZ11" s="719"/>
      <c r="CA11" s="719"/>
      <c r="CB11" s="719"/>
      <c r="CC11" s="719"/>
      <c r="CD11" s="719"/>
      <c r="CE11" s="719"/>
      <c r="CF11" s="719"/>
      <c r="CG11" s="720"/>
      <c r="CH11" s="730"/>
      <c r="CI11" s="725"/>
      <c r="CJ11" s="725"/>
      <c r="CK11" s="725"/>
      <c r="CL11" s="731"/>
      <c r="CM11" s="730"/>
      <c r="CN11" s="725"/>
      <c r="CO11" s="725"/>
      <c r="CP11" s="725"/>
      <c r="CQ11" s="731"/>
      <c r="CR11" s="730"/>
      <c r="CS11" s="725"/>
      <c r="CT11" s="725"/>
      <c r="CU11" s="725"/>
      <c r="CV11" s="731"/>
      <c r="CW11" s="730"/>
      <c r="CX11" s="725"/>
      <c r="CY11" s="725"/>
      <c r="CZ11" s="725"/>
      <c r="DA11" s="731"/>
      <c r="DB11" s="730"/>
      <c r="DC11" s="725"/>
      <c r="DD11" s="725"/>
      <c r="DE11" s="725"/>
      <c r="DF11" s="731"/>
      <c r="DG11" s="730"/>
      <c r="DH11" s="725"/>
      <c r="DI11" s="725"/>
      <c r="DJ11" s="725"/>
      <c r="DK11" s="731"/>
      <c r="DL11" s="730"/>
      <c r="DM11" s="725"/>
      <c r="DN11" s="725"/>
      <c r="DO11" s="725"/>
      <c r="DP11" s="731"/>
      <c r="DQ11" s="730"/>
      <c r="DR11" s="725"/>
      <c r="DS11" s="725"/>
      <c r="DT11" s="725"/>
      <c r="DU11" s="731"/>
      <c r="DV11" s="718"/>
      <c r="DW11" s="719"/>
      <c r="DX11" s="719"/>
      <c r="DY11" s="719"/>
      <c r="DZ11" s="732"/>
      <c r="EA11" s="68"/>
    </row>
    <row r="12" spans="1:131" s="48" customFormat="1" ht="26.25" customHeight="1" x14ac:dyDescent="0.15">
      <c r="A12" s="53">
        <v>6</v>
      </c>
      <c r="B12" s="718"/>
      <c r="C12" s="719"/>
      <c r="D12" s="719"/>
      <c r="E12" s="719"/>
      <c r="F12" s="719"/>
      <c r="G12" s="719"/>
      <c r="H12" s="719"/>
      <c r="I12" s="719"/>
      <c r="J12" s="719"/>
      <c r="K12" s="719"/>
      <c r="L12" s="719"/>
      <c r="M12" s="719"/>
      <c r="N12" s="719"/>
      <c r="O12" s="719"/>
      <c r="P12" s="720"/>
      <c r="Q12" s="721"/>
      <c r="R12" s="722"/>
      <c r="S12" s="722"/>
      <c r="T12" s="722"/>
      <c r="U12" s="722"/>
      <c r="V12" s="722"/>
      <c r="W12" s="722"/>
      <c r="X12" s="722"/>
      <c r="Y12" s="722"/>
      <c r="Z12" s="722"/>
      <c r="AA12" s="722"/>
      <c r="AB12" s="722"/>
      <c r="AC12" s="722"/>
      <c r="AD12" s="722"/>
      <c r="AE12" s="723"/>
      <c r="AF12" s="724"/>
      <c r="AG12" s="725"/>
      <c r="AH12" s="725"/>
      <c r="AI12" s="725"/>
      <c r="AJ12" s="726"/>
      <c r="AK12" s="727"/>
      <c r="AL12" s="722"/>
      <c r="AM12" s="722"/>
      <c r="AN12" s="722"/>
      <c r="AO12" s="722"/>
      <c r="AP12" s="722"/>
      <c r="AQ12" s="722"/>
      <c r="AR12" s="722"/>
      <c r="AS12" s="722"/>
      <c r="AT12" s="722"/>
      <c r="AU12" s="728"/>
      <c r="AV12" s="728"/>
      <c r="AW12" s="728"/>
      <c r="AX12" s="728"/>
      <c r="AY12" s="729"/>
      <c r="AZ12" s="57"/>
      <c r="BA12" s="57"/>
      <c r="BB12" s="57"/>
      <c r="BC12" s="57"/>
      <c r="BD12" s="57"/>
      <c r="BE12" s="68"/>
      <c r="BF12" s="68"/>
      <c r="BG12" s="68"/>
      <c r="BH12" s="68"/>
      <c r="BI12" s="68"/>
      <c r="BJ12" s="68"/>
      <c r="BK12" s="68"/>
      <c r="BL12" s="68"/>
      <c r="BM12" s="68"/>
      <c r="BN12" s="68"/>
      <c r="BO12" s="68"/>
      <c r="BP12" s="68"/>
      <c r="BQ12" s="53">
        <v>6</v>
      </c>
      <c r="BR12" s="73"/>
      <c r="BS12" s="718"/>
      <c r="BT12" s="719"/>
      <c r="BU12" s="719"/>
      <c r="BV12" s="719"/>
      <c r="BW12" s="719"/>
      <c r="BX12" s="719"/>
      <c r="BY12" s="719"/>
      <c r="BZ12" s="719"/>
      <c r="CA12" s="719"/>
      <c r="CB12" s="719"/>
      <c r="CC12" s="719"/>
      <c r="CD12" s="719"/>
      <c r="CE12" s="719"/>
      <c r="CF12" s="719"/>
      <c r="CG12" s="720"/>
      <c r="CH12" s="730"/>
      <c r="CI12" s="725"/>
      <c r="CJ12" s="725"/>
      <c r="CK12" s="725"/>
      <c r="CL12" s="731"/>
      <c r="CM12" s="730"/>
      <c r="CN12" s="725"/>
      <c r="CO12" s="725"/>
      <c r="CP12" s="725"/>
      <c r="CQ12" s="731"/>
      <c r="CR12" s="730"/>
      <c r="CS12" s="725"/>
      <c r="CT12" s="725"/>
      <c r="CU12" s="725"/>
      <c r="CV12" s="731"/>
      <c r="CW12" s="730"/>
      <c r="CX12" s="725"/>
      <c r="CY12" s="725"/>
      <c r="CZ12" s="725"/>
      <c r="DA12" s="731"/>
      <c r="DB12" s="730"/>
      <c r="DC12" s="725"/>
      <c r="DD12" s="725"/>
      <c r="DE12" s="725"/>
      <c r="DF12" s="731"/>
      <c r="DG12" s="730"/>
      <c r="DH12" s="725"/>
      <c r="DI12" s="725"/>
      <c r="DJ12" s="725"/>
      <c r="DK12" s="731"/>
      <c r="DL12" s="730"/>
      <c r="DM12" s="725"/>
      <c r="DN12" s="725"/>
      <c r="DO12" s="725"/>
      <c r="DP12" s="731"/>
      <c r="DQ12" s="730"/>
      <c r="DR12" s="725"/>
      <c r="DS12" s="725"/>
      <c r="DT12" s="725"/>
      <c r="DU12" s="731"/>
      <c r="DV12" s="718"/>
      <c r="DW12" s="719"/>
      <c r="DX12" s="719"/>
      <c r="DY12" s="719"/>
      <c r="DZ12" s="732"/>
      <c r="EA12" s="68"/>
    </row>
    <row r="13" spans="1:131" s="48" customFormat="1" ht="26.25" customHeight="1" x14ac:dyDescent="0.15">
      <c r="A13" s="53">
        <v>7</v>
      </c>
      <c r="B13" s="718"/>
      <c r="C13" s="719"/>
      <c r="D13" s="719"/>
      <c r="E13" s="719"/>
      <c r="F13" s="719"/>
      <c r="G13" s="719"/>
      <c r="H13" s="719"/>
      <c r="I13" s="719"/>
      <c r="J13" s="719"/>
      <c r="K13" s="719"/>
      <c r="L13" s="719"/>
      <c r="M13" s="719"/>
      <c r="N13" s="719"/>
      <c r="O13" s="719"/>
      <c r="P13" s="720"/>
      <c r="Q13" s="721"/>
      <c r="R13" s="722"/>
      <c r="S13" s="722"/>
      <c r="T13" s="722"/>
      <c r="U13" s="722"/>
      <c r="V13" s="722"/>
      <c r="W13" s="722"/>
      <c r="X13" s="722"/>
      <c r="Y13" s="722"/>
      <c r="Z13" s="722"/>
      <c r="AA13" s="722"/>
      <c r="AB13" s="722"/>
      <c r="AC13" s="722"/>
      <c r="AD13" s="722"/>
      <c r="AE13" s="723"/>
      <c r="AF13" s="724"/>
      <c r="AG13" s="725"/>
      <c r="AH13" s="725"/>
      <c r="AI13" s="725"/>
      <c r="AJ13" s="726"/>
      <c r="AK13" s="727"/>
      <c r="AL13" s="722"/>
      <c r="AM13" s="722"/>
      <c r="AN13" s="722"/>
      <c r="AO13" s="722"/>
      <c r="AP13" s="722"/>
      <c r="AQ13" s="722"/>
      <c r="AR13" s="722"/>
      <c r="AS13" s="722"/>
      <c r="AT13" s="722"/>
      <c r="AU13" s="728"/>
      <c r="AV13" s="728"/>
      <c r="AW13" s="728"/>
      <c r="AX13" s="728"/>
      <c r="AY13" s="729"/>
      <c r="AZ13" s="57"/>
      <c r="BA13" s="57"/>
      <c r="BB13" s="57"/>
      <c r="BC13" s="57"/>
      <c r="BD13" s="57"/>
      <c r="BE13" s="68"/>
      <c r="BF13" s="68"/>
      <c r="BG13" s="68"/>
      <c r="BH13" s="68"/>
      <c r="BI13" s="68"/>
      <c r="BJ13" s="68"/>
      <c r="BK13" s="68"/>
      <c r="BL13" s="68"/>
      <c r="BM13" s="68"/>
      <c r="BN13" s="68"/>
      <c r="BO13" s="68"/>
      <c r="BP13" s="68"/>
      <c r="BQ13" s="53">
        <v>7</v>
      </c>
      <c r="BR13" s="73"/>
      <c r="BS13" s="718"/>
      <c r="BT13" s="719"/>
      <c r="BU13" s="719"/>
      <c r="BV13" s="719"/>
      <c r="BW13" s="719"/>
      <c r="BX13" s="719"/>
      <c r="BY13" s="719"/>
      <c r="BZ13" s="719"/>
      <c r="CA13" s="719"/>
      <c r="CB13" s="719"/>
      <c r="CC13" s="719"/>
      <c r="CD13" s="719"/>
      <c r="CE13" s="719"/>
      <c r="CF13" s="719"/>
      <c r="CG13" s="720"/>
      <c r="CH13" s="730"/>
      <c r="CI13" s="725"/>
      <c r="CJ13" s="725"/>
      <c r="CK13" s="725"/>
      <c r="CL13" s="731"/>
      <c r="CM13" s="730"/>
      <c r="CN13" s="725"/>
      <c r="CO13" s="725"/>
      <c r="CP13" s="725"/>
      <c r="CQ13" s="731"/>
      <c r="CR13" s="730"/>
      <c r="CS13" s="725"/>
      <c r="CT13" s="725"/>
      <c r="CU13" s="725"/>
      <c r="CV13" s="731"/>
      <c r="CW13" s="730"/>
      <c r="CX13" s="725"/>
      <c r="CY13" s="725"/>
      <c r="CZ13" s="725"/>
      <c r="DA13" s="731"/>
      <c r="DB13" s="730"/>
      <c r="DC13" s="725"/>
      <c r="DD13" s="725"/>
      <c r="DE13" s="725"/>
      <c r="DF13" s="731"/>
      <c r="DG13" s="730"/>
      <c r="DH13" s="725"/>
      <c r="DI13" s="725"/>
      <c r="DJ13" s="725"/>
      <c r="DK13" s="731"/>
      <c r="DL13" s="730"/>
      <c r="DM13" s="725"/>
      <c r="DN13" s="725"/>
      <c r="DO13" s="725"/>
      <c r="DP13" s="731"/>
      <c r="DQ13" s="730"/>
      <c r="DR13" s="725"/>
      <c r="DS13" s="725"/>
      <c r="DT13" s="725"/>
      <c r="DU13" s="731"/>
      <c r="DV13" s="718"/>
      <c r="DW13" s="719"/>
      <c r="DX13" s="719"/>
      <c r="DY13" s="719"/>
      <c r="DZ13" s="732"/>
      <c r="EA13" s="68"/>
    </row>
    <row r="14" spans="1:131" s="48" customFormat="1" ht="26.25" customHeight="1" x14ac:dyDescent="0.15">
      <c r="A14" s="53">
        <v>8</v>
      </c>
      <c r="B14" s="718"/>
      <c r="C14" s="719"/>
      <c r="D14" s="719"/>
      <c r="E14" s="719"/>
      <c r="F14" s="719"/>
      <c r="G14" s="719"/>
      <c r="H14" s="719"/>
      <c r="I14" s="719"/>
      <c r="J14" s="719"/>
      <c r="K14" s="719"/>
      <c r="L14" s="719"/>
      <c r="M14" s="719"/>
      <c r="N14" s="719"/>
      <c r="O14" s="719"/>
      <c r="P14" s="720"/>
      <c r="Q14" s="721"/>
      <c r="R14" s="722"/>
      <c r="S14" s="722"/>
      <c r="T14" s="722"/>
      <c r="U14" s="722"/>
      <c r="V14" s="722"/>
      <c r="W14" s="722"/>
      <c r="X14" s="722"/>
      <c r="Y14" s="722"/>
      <c r="Z14" s="722"/>
      <c r="AA14" s="722"/>
      <c r="AB14" s="722"/>
      <c r="AC14" s="722"/>
      <c r="AD14" s="722"/>
      <c r="AE14" s="723"/>
      <c r="AF14" s="724"/>
      <c r="AG14" s="725"/>
      <c r="AH14" s="725"/>
      <c r="AI14" s="725"/>
      <c r="AJ14" s="726"/>
      <c r="AK14" s="727"/>
      <c r="AL14" s="722"/>
      <c r="AM14" s="722"/>
      <c r="AN14" s="722"/>
      <c r="AO14" s="722"/>
      <c r="AP14" s="722"/>
      <c r="AQ14" s="722"/>
      <c r="AR14" s="722"/>
      <c r="AS14" s="722"/>
      <c r="AT14" s="722"/>
      <c r="AU14" s="728"/>
      <c r="AV14" s="728"/>
      <c r="AW14" s="728"/>
      <c r="AX14" s="728"/>
      <c r="AY14" s="729"/>
      <c r="AZ14" s="57"/>
      <c r="BA14" s="57"/>
      <c r="BB14" s="57"/>
      <c r="BC14" s="57"/>
      <c r="BD14" s="57"/>
      <c r="BE14" s="68"/>
      <c r="BF14" s="68"/>
      <c r="BG14" s="68"/>
      <c r="BH14" s="68"/>
      <c r="BI14" s="68"/>
      <c r="BJ14" s="68"/>
      <c r="BK14" s="68"/>
      <c r="BL14" s="68"/>
      <c r="BM14" s="68"/>
      <c r="BN14" s="68"/>
      <c r="BO14" s="68"/>
      <c r="BP14" s="68"/>
      <c r="BQ14" s="53">
        <v>8</v>
      </c>
      <c r="BR14" s="73"/>
      <c r="BS14" s="718"/>
      <c r="BT14" s="719"/>
      <c r="BU14" s="719"/>
      <c r="BV14" s="719"/>
      <c r="BW14" s="719"/>
      <c r="BX14" s="719"/>
      <c r="BY14" s="719"/>
      <c r="BZ14" s="719"/>
      <c r="CA14" s="719"/>
      <c r="CB14" s="719"/>
      <c r="CC14" s="719"/>
      <c r="CD14" s="719"/>
      <c r="CE14" s="719"/>
      <c r="CF14" s="719"/>
      <c r="CG14" s="720"/>
      <c r="CH14" s="730"/>
      <c r="CI14" s="725"/>
      <c r="CJ14" s="725"/>
      <c r="CK14" s="725"/>
      <c r="CL14" s="731"/>
      <c r="CM14" s="730"/>
      <c r="CN14" s="725"/>
      <c r="CO14" s="725"/>
      <c r="CP14" s="725"/>
      <c r="CQ14" s="731"/>
      <c r="CR14" s="730"/>
      <c r="CS14" s="725"/>
      <c r="CT14" s="725"/>
      <c r="CU14" s="725"/>
      <c r="CV14" s="731"/>
      <c r="CW14" s="730"/>
      <c r="CX14" s="725"/>
      <c r="CY14" s="725"/>
      <c r="CZ14" s="725"/>
      <c r="DA14" s="731"/>
      <c r="DB14" s="730"/>
      <c r="DC14" s="725"/>
      <c r="DD14" s="725"/>
      <c r="DE14" s="725"/>
      <c r="DF14" s="731"/>
      <c r="DG14" s="730"/>
      <c r="DH14" s="725"/>
      <c r="DI14" s="725"/>
      <c r="DJ14" s="725"/>
      <c r="DK14" s="731"/>
      <c r="DL14" s="730"/>
      <c r="DM14" s="725"/>
      <c r="DN14" s="725"/>
      <c r="DO14" s="725"/>
      <c r="DP14" s="731"/>
      <c r="DQ14" s="730"/>
      <c r="DR14" s="725"/>
      <c r="DS14" s="725"/>
      <c r="DT14" s="725"/>
      <c r="DU14" s="731"/>
      <c r="DV14" s="718"/>
      <c r="DW14" s="719"/>
      <c r="DX14" s="719"/>
      <c r="DY14" s="719"/>
      <c r="DZ14" s="732"/>
      <c r="EA14" s="68"/>
    </row>
    <row r="15" spans="1:131" s="48" customFormat="1" ht="26.25" customHeight="1" x14ac:dyDescent="0.15">
      <c r="A15" s="53">
        <v>9</v>
      </c>
      <c r="B15" s="718"/>
      <c r="C15" s="719"/>
      <c r="D15" s="719"/>
      <c r="E15" s="719"/>
      <c r="F15" s="719"/>
      <c r="G15" s="719"/>
      <c r="H15" s="719"/>
      <c r="I15" s="719"/>
      <c r="J15" s="719"/>
      <c r="K15" s="719"/>
      <c r="L15" s="719"/>
      <c r="M15" s="719"/>
      <c r="N15" s="719"/>
      <c r="O15" s="719"/>
      <c r="P15" s="720"/>
      <c r="Q15" s="721"/>
      <c r="R15" s="722"/>
      <c r="S15" s="722"/>
      <c r="T15" s="722"/>
      <c r="U15" s="722"/>
      <c r="V15" s="722"/>
      <c r="W15" s="722"/>
      <c r="X15" s="722"/>
      <c r="Y15" s="722"/>
      <c r="Z15" s="722"/>
      <c r="AA15" s="722"/>
      <c r="AB15" s="722"/>
      <c r="AC15" s="722"/>
      <c r="AD15" s="722"/>
      <c r="AE15" s="723"/>
      <c r="AF15" s="724"/>
      <c r="AG15" s="725"/>
      <c r="AH15" s="725"/>
      <c r="AI15" s="725"/>
      <c r="AJ15" s="726"/>
      <c r="AK15" s="727"/>
      <c r="AL15" s="722"/>
      <c r="AM15" s="722"/>
      <c r="AN15" s="722"/>
      <c r="AO15" s="722"/>
      <c r="AP15" s="722"/>
      <c r="AQ15" s="722"/>
      <c r="AR15" s="722"/>
      <c r="AS15" s="722"/>
      <c r="AT15" s="722"/>
      <c r="AU15" s="728"/>
      <c r="AV15" s="728"/>
      <c r="AW15" s="728"/>
      <c r="AX15" s="728"/>
      <c r="AY15" s="729"/>
      <c r="AZ15" s="57"/>
      <c r="BA15" s="57"/>
      <c r="BB15" s="57"/>
      <c r="BC15" s="57"/>
      <c r="BD15" s="57"/>
      <c r="BE15" s="68"/>
      <c r="BF15" s="68"/>
      <c r="BG15" s="68"/>
      <c r="BH15" s="68"/>
      <c r="BI15" s="68"/>
      <c r="BJ15" s="68"/>
      <c r="BK15" s="68"/>
      <c r="BL15" s="68"/>
      <c r="BM15" s="68"/>
      <c r="BN15" s="68"/>
      <c r="BO15" s="68"/>
      <c r="BP15" s="68"/>
      <c r="BQ15" s="53">
        <v>9</v>
      </c>
      <c r="BR15" s="73"/>
      <c r="BS15" s="718"/>
      <c r="BT15" s="719"/>
      <c r="BU15" s="719"/>
      <c r="BV15" s="719"/>
      <c r="BW15" s="719"/>
      <c r="BX15" s="719"/>
      <c r="BY15" s="719"/>
      <c r="BZ15" s="719"/>
      <c r="CA15" s="719"/>
      <c r="CB15" s="719"/>
      <c r="CC15" s="719"/>
      <c r="CD15" s="719"/>
      <c r="CE15" s="719"/>
      <c r="CF15" s="719"/>
      <c r="CG15" s="720"/>
      <c r="CH15" s="730"/>
      <c r="CI15" s="725"/>
      <c r="CJ15" s="725"/>
      <c r="CK15" s="725"/>
      <c r="CL15" s="731"/>
      <c r="CM15" s="730"/>
      <c r="CN15" s="725"/>
      <c r="CO15" s="725"/>
      <c r="CP15" s="725"/>
      <c r="CQ15" s="731"/>
      <c r="CR15" s="730"/>
      <c r="CS15" s="725"/>
      <c r="CT15" s="725"/>
      <c r="CU15" s="725"/>
      <c r="CV15" s="731"/>
      <c r="CW15" s="730"/>
      <c r="CX15" s="725"/>
      <c r="CY15" s="725"/>
      <c r="CZ15" s="725"/>
      <c r="DA15" s="731"/>
      <c r="DB15" s="730"/>
      <c r="DC15" s="725"/>
      <c r="DD15" s="725"/>
      <c r="DE15" s="725"/>
      <c r="DF15" s="731"/>
      <c r="DG15" s="730"/>
      <c r="DH15" s="725"/>
      <c r="DI15" s="725"/>
      <c r="DJ15" s="725"/>
      <c r="DK15" s="731"/>
      <c r="DL15" s="730"/>
      <c r="DM15" s="725"/>
      <c r="DN15" s="725"/>
      <c r="DO15" s="725"/>
      <c r="DP15" s="731"/>
      <c r="DQ15" s="730"/>
      <c r="DR15" s="725"/>
      <c r="DS15" s="725"/>
      <c r="DT15" s="725"/>
      <c r="DU15" s="731"/>
      <c r="DV15" s="718"/>
      <c r="DW15" s="719"/>
      <c r="DX15" s="719"/>
      <c r="DY15" s="719"/>
      <c r="DZ15" s="732"/>
      <c r="EA15" s="68"/>
    </row>
    <row r="16" spans="1:131" s="48" customFormat="1" ht="26.25" customHeight="1" x14ac:dyDescent="0.15">
      <c r="A16" s="53">
        <v>10</v>
      </c>
      <c r="B16" s="718"/>
      <c r="C16" s="719"/>
      <c r="D16" s="719"/>
      <c r="E16" s="719"/>
      <c r="F16" s="719"/>
      <c r="G16" s="719"/>
      <c r="H16" s="719"/>
      <c r="I16" s="719"/>
      <c r="J16" s="719"/>
      <c r="K16" s="719"/>
      <c r="L16" s="719"/>
      <c r="M16" s="719"/>
      <c r="N16" s="719"/>
      <c r="O16" s="719"/>
      <c r="P16" s="720"/>
      <c r="Q16" s="721"/>
      <c r="R16" s="722"/>
      <c r="S16" s="722"/>
      <c r="T16" s="722"/>
      <c r="U16" s="722"/>
      <c r="V16" s="722"/>
      <c r="W16" s="722"/>
      <c r="X16" s="722"/>
      <c r="Y16" s="722"/>
      <c r="Z16" s="722"/>
      <c r="AA16" s="722"/>
      <c r="AB16" s="722"/>
      <c r="AC16" s="722"/>
      <c r="AD16" s="722"/>
      <c r="AE16" s="723"/>
      <c r="AF16" s="724"/>
      <c r="AG16" s="725"/>
      <c r="AH16" s="725"/>
      <c r="AI16" s="725"/>
      <c r="AJ16" s="726"/>
      <c r="AK16" s="727"/>
      <c r="AL16" s="722"/>
      <c r="AM16" s="722"/>
      <c r="AN16" s="722"/>
      <c r="AO16" s="722"/>
      <c r="AP16" s="722"/>
      <c r="AQ16" s="722"/>
      <c r="AR16" s="722"/>
      <c r="AS16" s="722"/>
      <c r="AT16" s="722"/>
      <c r="AU16" s="728"/>
      <c r="AV16" s="728"/>
      <c r="AW16" s="728"/>
      <c r="AX16" s="728"/>
      <c r="AY16" s="729"/>
      <c r="AZ16" s="57"/>
      <c r="BA16" s="57"/>
      <c r="BB16" s="57"/>
      <c r="BC16" s="57"/>
      <c r="BD16" s="57"/>
      <c r="BE16" s="68"/>
      <c r="BF16" s="68"/>
      <c r="BG16" s="68"/>
      <c r="BH16" s="68"/>
      <c r="BI16" s="68"/>
      <c r="BJ16" s="68"/>
      <c r="BK16" s="68"/>
      <c r="BL16" s="68"/>
      <c r="BM16" s="68"/>
      <c r="BN16" s="68"/>
      <c r="BO16" s="68"/>
      <c r="BP16" s="68"/>
      <c r="BQ16" s="53">
        <v>10</v>
      </c>
      <c r="BR16" s="73"/>
      <c r="BS16" s="718"/>
      <c r="BT16" s="719"/>
      <c r="BU16" s="719"/>
      <c r="BV16" s="719"/>
      <c r="BW16" s="719"/>
      <c r="BX16" s="719"/>
      <c r="BY16" s="719"/>
      <c r="BZ16" s="719"/>
      <c r="CA16" s="719"/>
      <c r="CB16" s="719"/>
      <c r="CC16" s="719"/>
      <c r="CD16" s="719"/>
      <c r="CE16" s="719"/>
      <c r="CF16" s="719"/>
      <c r="CG16" s="720"/>
      <c r="CH16" s="730"/>
      <c r="CI16" s="725"/>
      <c r="CJ16" s="725"/>
      <c r="CK16" s="725"/>
      <c r="CL16" s="731"/>
      <c r="CM16" s="730"/>
      <c r="CN16" s="725"/>
      <c r="CO16" s="725"/>
      <c r="CP16" s="725"/>
      <c r="CQ16" s="731"/>
      <c r="CR16" s="730"/>
      <c r="CS16" s="725"/>
      <c r="CT16" s="725"/>
      <c r="CU16" s="725"/>
      <c r="CV16" s="731"/>
      <c r="CW16" s="730"/>
      <c r="CX16" s="725"/>
      <c r="CY16" s="725"/>
      <c r="CZ16" s="725"/>
      <c r="DA16" s="731"/>
      <c r="DB16" s="730"/>
      <c r="DC16" s="725"/>
      <c r="DD16" s="725"/>
      <c r="DE16" s="725"/>
      <c r="DF16" s="731"/>
      <c r="DG16" s="730"/>
      <c r="DH16" s="725"/>
      <c r="DI16" s="725"/>
      <c r="DJ16" s="725"/>
      <c r="DK16" s="731"/>
      <c r="DL16" s="730"/>
      <c r="DM16" s="725"/>
      <c r="DN16" s="725"/>
      <c r="DO16" s="725"/>
      <c r="DP16" s="731"/>
      <c r="DQ16" s="730"/>
      <c r="DR16" s="725"/>
      <c r="DS16" s="725"/>
      <c r="DT16" s="725"/>
      <c r="DU16" s="731"/>
      <c r="DV16" s="718"/>
      <c r="DW16" s="719"/>
      <c r="DX16" s="719"/>
      <c r="DY16" s="719"/>
      <c r="DZ16" s="732"/>
      <c r="EA16" s="68"/>
    </row>
    <row r="17" spans="1:131" s="48" customFormat="1" ht="26.25" customHeight="1" x14ac:dyDescent="0.15">
      <c r="A17" s="53">
        <v>11</v>
      </c>
      <c r="B17" s="718"/>
      <c r="C17" s="719"/>
      <c r="D17" s="719"/>
      <c r="E17" s="719"/>
      <c r="F17" s="719"/>
      <c r="G17" s="719"/>
      <c r="H17" s="719"/>
      <c r="I17" s="719"/>
      <c r="J17" s="719"/>
      <c r="K17" s="719"/>
      <c r="L17" s="719"/>
      <c r="M17" s="719"/>
      <c r="N17" s="719"/>
      <c r="O17" s="719"/>
      <c r="P17" s="720"/>
      <c r="Q17" s="721"/>
      <c r="R17" s="722"/>
      <c r="S17" s="722"/>
      <c r="T17" s="722"/>
      <c r="U17" s="722"/>
      <c r="V17" s="722"/>
      <c r="W17" s="722"/>
      <c r="X17" s="722"/>
      <c r="Y17" s="722"/>
      <c r="Z17" s="722"/>
      <c r="AA17" s="722"/>
      <c r="AB17" s="722"/>
      <c r="AC17" s="722"/>
      <c r="AD17" s="722"/>
      <c r="AE17" s="723"/>
      <c r="AF17" s="724"/>
      <c r="AG17" s="725"/>
      <c r="AH17" s="725"/>
      <c r="AI17" s="725"/>
      <c r="AJ17" s="726"/>
      <c r="AK17" s="727"/>
      <c r="AL17" s="722"/>
      <c r="AM17" s="722"/>
      <c r="AN17" s="722"/>
      <c r="AO17" s="722"/>
      <c r="AP17" s="722"/>
      <c r="AQ17" s="722"/>
      <c r="AR17" s="722"/>
      <c r="AS17" s="722"/>
      <c r="AT17" s="722"/>
      <c r="AU17" s="728"/>
      <c r="AV17" s="728"/>
      <c r="AW17" s="728"/>
      <c r="AX17" s="728"/>
      <c r="AY17" s="729"/>
      <c r="AZ17" s="57"/>
      <c r="BA17" s="57"/>
      <c r="BB17" s="57"/>
      <c r="BC17" s="57"/>
      <c r="BD17" s="57"/>
      <c r="BE17" s="68"/>
      <c r="BF17" s="68"/>
      <c r="BG17" s="68"/>
      <c r="BH17" s="68"/>
      <c r="BI17" s="68"/>
      <c r="BJ17" s="68"/>
      <c r="BK17" s="68"/>
      <c r="BL17" s="68"/>
      <c r="BM17" s="68"/>
      <c r="BN17" s="68"/>
      <c r="BO17" s="68"/>
      <c r="BP17" s="68"/>
      <c r="BQ17" s="53">
        <v>11</v>
      </c>
      <c r="BR17" s="73"/>
      <c r="BS17" s="718"/>
      <c r="BT17" s="719"/>
      <c r="BU17" s="719"/>
      <c r="BV17" s="719"/>
      <c r="BW17" s="719"/>
      <c r="BX17" s="719"/>
      <c r="BY17" s="719"/>
      <c r="BZ17" s="719"/>
      <c r="CA17" s="719"/>
      <c r="CB17" s="719"/>
      <c r="CC17" s="719"/>
      <c r="CD17" s="719"/>
      <c r="CE17" s="719"/>
      <c r="CF17" s="719"/>
      <c r="CG17" s="720"/>
      <c r="CH17" s="730"/>
      <c r="CI17" s="725"/>
      <c r="CJ17" s="725"/>
      <c r="CK17" s="725"/>
      <c r="CL17" s="731"/>
      <c r="CM17" s="730"/>
      <c r="CN17" s="725"/>
      <c r="CO17" s="725"/>
      <c r="CP17" s="725"/>
      <c r="CQ17" s="731"/>
      <c r="CR17" s="730"/>
      <c r="CS17" s="725"/>
      <c r="CT17" s="725"/>
      <c r="CU17" s="725"/>
      <c r="CV17" s="731"/>
      <c r="CW17" s="730"/>
      <c r="CX17" s="725"/>
      <c r="CY17" s="725"/>
      <c r="CZ17" s="725"/>
      <c r="DA17" s="731"/>
      <c r="DB17" s="730"/>
      <c r="DC17" s="725"/>
      <c r="DD17" s="725"/>
      <c r="DE17" s="725"/>
      <c r="DF17" s="731"/>
      <c r="DG17" s="730"/>
      <c r="DH17" s="725"/>
      <c r="DI17" s="725"/>
      <c r="DJ17" s="725"/>
      <c r="DK17" s="731"/>
      <c r="DL17" s="730"/>
      <c r="DM17" s="725"/>
      <c r="DN17" s="725"/>
      <c r="DO17" s="725"/>
      <c r="DP17" s="731"/>
      <c r="DQ17" s="730"/>
      <c r="DR17" s="725"/>
      <c r="DS17" s="725"/>
      <c r="DT17" s="725"/>
      <c r="DU17" s="731"/>
      <c r="DV17" s="718"/>
      <c r="DW17" s="719"/>
      <c r="DX17" s="719"/>
      <c r="DY17" s="719"/>
      <c r="DZ17" s="732"/>
      <c r="EA17" s="68"/>
    </row>
    <row r="18" spans="1:131" s="48" customFormat="1" ht="26.25" customHeight="1" x14ac:dyDescent="0.15">
      <c r="A18" s="53">
        <v>12</v>
      </c>
      <c r="B18" s="718"/>
      <c r="C18" s="719"/>
      <c r="D18" s="719"/>
      <c r="E18" s="719"/>
      <c r="F18" s="719"/>
      <c r="G18" s="719"/>
      <c r="H18" s="719"/>
      <c r="I18" s="719"/>
      <c r="J18" s="719"/>
      <c r="K18" s="719"/>
      <c r="L18" s="719"/>
      <c r="M18" s="719"/>
      <c r="N18" s="719"/>
      <c r="O18" s="719"/>
      <c r="P18" s="720"/>
      <c r="Q18" s="721"/>
      <c r="R18" s="722"/>
      <c r="S18" s="722"/>
      <c r="T18" s="722"/>
      <c r="U18" s="722"/>
      <c r="V18" s="722"/>
      <c r="W18" s="722"/>
      <c r="X18" s="722"/>
      <c r="Y18" s="722"/>
      <c r="Z18" s="722"/>
      <c r="AA18" s="722"/>
      <c r="AB18" s="722"/>
      <c r="AC18" s="722"/>
      <c r="AD18" s="722"/>
      <c r="AE18" s="723"/>
      <c r="AF18" s="724"/>
      <c r="AG18" s="725"/>
      <c r="AH18" s="725"/>
      <c r="AI18" s="725"/>
      <c r="AJ18" s="726"/>
      <c r="AK18" s="727"/>
      <c r="AL18" s="722"/>
      <c r="AM18" s="722"/>
      <c r="AN18" s="722"/>
      <c r="AO18" s="722"/>
      <c r="AP18" s="722"/>
      <c r="AQ18" s="722"/>
      <c r="AR18" s="722"/>
      <c r="AS18" s="722"/>
      <c r="AT18" s="722"/>
      <c r="AU18" s="728"/>
      <c r="AV18" s="728"/>
      <c r="AW18" s="728"/>
      <c r="AX18" s="728"/>
      <c r="AY18" s="729"/>
      <c r="AZ18" s="57"/>
      <c r="BA18" s="57"/>
      <c r="BB18" s="57"/>
      <c r="BC18" s="57"/>
      <c r="BD18" s="57"/>
      <c r="BE18" s="68"/>
      <c r="BF18" s="68"/>
      <c r="BG18" s="68"/>
      <c r="BH18" s="68"/>
      <c r="BI18" s="68"/>
      <c r="BJ18" s="68"/>
      <c r="BK18" s="68"/>
      <c r="BL18" s="68"/>
      <c r="BM18" s="68"/>
      <c r="BN18" s="68"/>
      <c r="BO18" s="68"/>
      <c r="BP18" s="68"/>
      <c r="BQ18" s="53">
        <v>12</v>
      </c>
      <c r="BR18" s="73"/>
      <c r="BS18" s="718"/>
      <c r="BT18" s="719"/>
      <c r="BU18" s="719"/>
      <c r="BV18" s="719"/>
      <c r="BW18" s="719"/>
      <c r="BX18" s="719"/>
      <c r="BY18" s="719"/>
      <c r="BZ18" s="719"/>
      <c r="CA18" s="719"/>
      <c r="CB18" s="719"/>
      <c r="CC18" s="719"/>
      <c r="CD18" s="719"/>
      <c r="CE18" s="719"/>
      <c r="CF18" s="719"/>
      <c r="CG18" s="720"/>
      <c r="CH18" s="730"/>
      <c r="CI18" s="725"/>
      <c r="CJ18" s="725"/>
      <c r="CK18" s="725"/>
      <c r="CL18" s="731"/>
      <c r="CM18" s="730"/>
      <c r="CN18" s="725"/>
      <c r="CO18" s="725"/>
      <c r="CP18" s="725"/>
      <c r="CQ18" s="731"/>
      <c r="CR18" s="730"/>
      <c r="CS18" s="725"/>
      <c r="CT18" s="725"/>
      <c r="CU18" s="725"/>
      <c r="CV18" s="731"/>
      <c r="CW18" s="730"/>
      <c r="CX18" s="725"/>
      <c r="CY18" s="725"/>
      <c r="CZ18" s="725"/>
      <c r="DA18" s="731"/>
      <c r="DB18" s="730"/>
      <c r="DC18" s="725"/>
      <c r="DD18" s="725"/>
      <c r="DE18" s="725"/>
      <c r="DF18" s="731"/>
      <c r="DG18" s="730"/>
      <c r="DH18" s="725"/>
      <c r="DI18" s="725"/>
      <c r="DJ18" s="725"/>
      <c r="DK18" s="731"/>
      <c r="DL18" s="730"/>
      <c r="DM18" s="725"/>
      <c r="DN18" s="725"/>
      <c r="DO18" s="725"/>
      <c r="DP18" s="731"/>
      <c r="DQ18" s="730"/>
      <c r="DR18" s="725"/>
      <c r="DS18" s="725"/>
      <c r="DT18" s="725"/>
      <c r="DU18" s="731"/>
      <c r="DV18" s="718"/>
      <c r="DW18" s="719"/>
      <c r="DX18" s="719"/>
      <c r="DY18" s="719"/>
      <c r="DZ18" s="732"/>
      <c r="EA18" s="68"/>
    </row>
    <row r="19" spans="1:131" s="48" customFormat="1" ht="26.25" customHeight="1" x14ac:dyDescent="0.15">
      <c r="A19" s="53">
        <v>13</v>
      </c>
      <c r="B19" s="718"/>
      <c r="C19" s="719"/>
      <c r="D19" s="719"/>
      <c r="E19" s="719"/>
      <c r="F19" s="719"/>
      <c r="G19" s="719"/>
      <c r="H19" s="719"/>
      <c r="I19" s="719"/>
      <c r="J19" s="719"/>
      <c r="K19" s="719"/>
      <c r="L19" s="719"/>
      <c r="M19" s="719"/>
      <c r="N19" s="719"/>
      <c r="O19" s="719"/>
      <c r="P19" s="720"/>
      <c r="Q19" s="721"/>
      <c r="R19" s="722"/>
      <c r="S19" s="722"/>
      <c r="T19" s="722"/>
      <c r="U19" s="722"/>
      <c r="V19" s="722"/>
      <c r="W19" s="722"/>
      <c r="X19" s="722"/>
      <c r="Y19" s="722"/>
      <c r="Z19" s="722"/>
      <c r="AA19" s="722"/>
      <c r="AB19" s="722"/>
      <c r="AC19" s="722"/>
      <c r="AD19" s="722"/>
      <c r="AE19" s="723"/>
      <c r="AF19" s="724"/>
      <c r="AG19" s="725"/>
      <c r="AH19" s="725"/>
      <c r="AI19" s="725"/>
      <c r="AJ19" s="726"/>
      <c r="AK19" s="727"/>
      <c r="AL19" s="722"/>
      <c r="AM19" s="722"/>
      <c r="AN19" s="722"/>
      <c r="AO19" s="722"/>
      <c r="AP19" s="722"/>
      <c r="AQ19" s="722"/>
      <c r="AR19" s="722"/>
      <c r="AS19" s="722"/>
      <c r="AT19" s="722"/>
      <c r="AU19" s="728"/>
      <c r="AV19" s="728"/>
      <c r="AW19" s="728"/>
      <c r="AX19" s="728"/>
      <c r="AY19" s="729"/>
      <c r="AZ19" s="57"/>
      <c r="BA19" s="57"/>
      <c r="BB19" s="57"/>
      <c r="BC19" s="57"/>
      <c r="BD19" s="57"/>
      <c r="BE19" s="68"/>
      <c r="BF19" s="68"/>
      <c r="BG19" s="68"/>
      <c r="BH19" s="68"/>
      <c r="BI19" s="68"/>
      <c r="BJ19" s="68"/>
      <c r="BK19" s="68"/>
      <c r="BL19" s="68"/>
      <c r="BM19" s="68"/>
      <c r="BN19" s="68"/>
      <c r="BO19" s="68"/>
      <c r="BP19" s="68"/>
      <c r="BQ19" s="53">
        <v>13</v>
      </c>
      <c r="BR19" s="73"/>
      <c r="BS19" s="718"/>
      <c r="BT19" s="719"/>
      <c r="BU19" s="719"/>
      <c r="BV19" s="719"/>
      <c r="BW19" s="719"/>
      <c r="BX19" s="719"/>
      <c r="BY19" s="719"/>
      <c r="BZ19" s="719"/>
      <c r="CA19" s="719"/>
      <c r="CB19" s="719"/>
      <c r="CC19" s="719"/>
      <c r="CD19" s="719"/>
      <c r="CE19" s="719"/>
      <c r="CF19" s="719"/>
      <c r="CG19" s="720"/>
      <c r="CH19" s="730"/>
      <c r="CI19" s="725"/>
      <c r="CJ19" s="725"/>
      <c r="CK19" s="725"/>
      <c r="CL19" s="731"/>
      <c r="CM19" s="730"/>
      <c r="CN19" s="725"/>
      <c r="CO19" s="725"/>
      <c r="CP19" s="725"/>
      <c r="CQ19" s="731"/>
      <c r="CR19" s="730"/>
      <c r="CS19" s="725"/>
      <c r="CT19" s="725"/>
      <c r="CU19" s="725"/>
      <c r="CV19" s="731"/>
      <c r="CW19" s="730"/>
      <c r="CX19" s="725"/>
      <c r="CY19" s="725"/>
      <c r="CZ19" s="725"/>
      <c r="DA19" s="731"/>
      <c r="DB19" s="730"/>
      <c r="DC19" s="725"/>
      <c r="DD19" s="725"/>
      <c r="DE19" s="725"/>
      <c r="DF19" s="731"/>
      <c r="DG19" s="730"/>
      <c r="DH19" s="725"/>
      <c r="DI19" s="725"/>
      <c r="DJ19" s="725"/>
      <c r="DK19" s="731"/>
      <c r="DL19" s="730"/>
      <c r="DM19" s="725"/>
      <c r="DN19" s="725"/>
      <c r="DO19" s="725"/>
      <c r="DP19" s="731"/>
      <c r="DQ19" s="730"/>
      <c r="DR19" s="725"/>
      <c r="DS19" s="725"/>
      <c r="DT19" s="725"/>
      <c r="DU19" s="731"/>
      <c r="DV19" s="718"/>
      <c r="DW19" s="719"/>
      <c r="DX19" s="719"/>
      <c r="DY19" s="719"/>
      <c r="DZ19" s="732"/>
      <c r="EA19" s="68"/>
    </row>
    <row r="20" spans="1:131" s="48" customFormat="1" ht="26.25" customHeight="1" x14ac:dyDescent="0.15">
      <c r="A20" s="53">
        <v>14</v>
      </c>
      <c r="B20" s="718"/>
      <c r="C20" s="719"/>
      <c r="D20" s="719"/>
      <c r="E20" s="719"/>
      <c r="F20" s="719"/>
      <c r="G20" s="719"/>
      <c r="H20" s="719"/>
      <c r="I20" s="719"/>
      <c r="J20" s="719"/>
      <c r="K20" s="719"/>
      <c r="L20" s="719"/>
      <c r="M20" s="719"/>
      <c r="N20" s="719"/>
      <c r="O20" s="719"/>
      <c r="P20" s="720"/>
      <c r="Q20" s="721"/>
      <c r="R20" s="722"/>
      <c r="S20" s="722"/>
      <c r="T20" s="722"/>
      <c r="U20" s="722"/>
      <c r="V20" s="722"/>
      <c r="W20" s="722"/>
      <c r="X20" s="722"/>
      <c r="Y20" s="722"/>
      <c r="Z20" s="722"/>
      <c r="AA20" s="722"/>
      <c r="AB20" s="722"/>
      <c r="AC20" s="722"/>
      <c r="AD20" s="722"/>
      <c r="AE20" s="723"/>
      <c r="AF20" s="724"/>
      <c r="AG20" s="725"/>
      <c r="AH20" s="725"/>
      <c r="AI20" s="725"/>
      <c r="AJ20" s="726"/>
      <c r="AK20" s="727"/>
      <c r="AL20" s="722"/>
      <c r="AM20" s="722"/>
      <c r="AN20" s="722"/>
      <c r="AO20" s="722"/>
      <c r="AP20" s="722"/>
      <c r="AQ20" s="722"/>
      <c r="AR20" s="722"/>
      <c r="AS20" s="722"/>
      <c r="AT20" s="722"/>
      <c r="AU20" s="728"/>
      <c r="AV20" s="728"/>
      <c r="AW20" s="728"/>
      <c r="AX20" s="728"/>
      <c r="AY20" s="729"/>
      <c r="AZ20" s="57"/>
      <c r="BA20" s="57"/>
      <c r="BB20" s="57"/>
      <c r="BC20" s="57"/>
      <c r="BD20" s="57"/>
      <c r="BE20" s="68"/>
      <c r="BF20" s="68"/>
      <c r="BG20" s="68"/>
      <c r="BH20" s="68"/>
      <c r="BI20" s="68"/>
      <c r="BJ20" s="68"/>
      <c r="BK20" s="68"/>
      <c r="BL20" s="68"/>
      <c r="BM20" s="68"/>
      <c r="BN20" s="68"/>
      <c r="BO20" s="68"/>
      <c r="BP20" s="68"/>
      <c r="BQ20" s="53">
        <v>14</v>
      </c>
      <c r="BR20" s="73"/>
      <c r="BS20" s="718"/>
      <c r="BT20" s="719"/>
      <c r="BU20" s="719"/>
      <c r="BV20" s="719"/>
      <c r="BW20" s="719"/>
      <c r="BX20" s="719"/>
      <c r="BY20" s="719"/>
      <c r="BZ20" s="719"/>
      <c r="CA20" s="719"/>
      <c r="CB20" s="719"/>
      <c r="CC20" s="719"/>
      <c r="CD20" s="719"/>
      <c r="CE20" s="719"/>
      <c r="CF20" s="719"/>
      <c r="CG20" s="720"/>
      <c r="CH20" s="730"/>
      <c r="CI20" s="725"/>
      <c r="CJ20" s="725"/>
      <c r="CK20" s="725"/>
      <c r="CL20" s="731"/>
      <c r="CM20" s="730"/>
      <c r="CN20" s="725"/>
      <c r="CO20" s="725"/>
      <c r="CP20" s="725"/>
      <c r="CQ20" s="731"/>
      <c r="CR20" s="730"/>
      <c r="CS20" s="725"/>
      <c r="CT20" s="725"/>
      <c r="CU20" s="725"/>
      <c r="CV20" s="731"/>
      <c r="CW20" s="730"/>
      <c r="CX20" s="725"/>
      <c r="CY20" s="725"/>
      <c r="CZ20" s="725"/>
      <c r="DA20" s="731"/>
      <c r="DB20" s="730"/>
      <c r="DC20" s="725"/>
      <c r="DD20" s="725"/>
      <c r="DE20" s="725"/>
      <c r="DF20" s="731"/>
      <c r="DG20" s="730"/>
      <c r="DH20" s="725"/>
      <c r="DI20" s="725"/>
      <c r="DJ20" s="725"/>
      <c r="DK20" s="731"/>
      <c r="DL20" s="730"/>
      <c r="DM20" s="725"/>
      <c r="DN20" s="725"/>
      <c r="DO20" s="725"/>
      <c r="DP20" s="731"/>
      <c r="DQ20" s="730"/>
      <c r="DR20" s="725"/>
      <c r="DS20" s="725"/>
      <c r="DT20" s="725"/>
      <c r="DU20" s="731"/>
      <c r="DV20" s="718"/>
      <c r="DW20" s="719"/>
      <c r="DX20" s="719"/>
      <c r="DY20" s="719"/>
      <c r="DZ20" s="732"/>
      <c r="EA20" s="68"/>
    </row>
    <row r="21" spans="1:131" s="48" customFormat="1" ht="26.25" customHeight="1" x14ac:dyDescent="0.15">
      <c r="A21" s="53">
        <v>15</v>
      </c>
      <c r="B21" s="718"/>
      <c r="C21" s="719"/>
      <c r="D21" s="719"/>
      <c r="E21" s="719"/>
      <c r="F21" s="719"/>
      <c r="G21" s="719"/>
      <c r="H21" s="719"/>
      <c r="I21" s="719"/>
      <c r="J21" s="719"/>
      <c r="K21" s="719"/>
      <c r="L21" s="719"/>
      <c r="M21" s="719"/>
      <c r="N21" s="719"/>
      <c r="O21" s="719"/>
      <c r="P21" s="720"/>
      <c r="Q21" s="721"/>
      <c r="R21" s="722"/>
      <c r="S21" s="722"/>
      <c r="T21" s="722"/>
      <c r="U21" s="722"/>
      <c r="V21" s="722"/>
      <c r="W21" s="722"/>
      <c r="X21" s="722"/>
      <c r="Y21" s="722"/>
      <c r="Z21" s="722"/>
      <c r="AA21" s="722"/>
      <c r="AB21" s="722"/>
      <c r="AC21" s="722"/>
      <c r="AD21" s="722"/>
      <c r="AE21" s="723"/>
      <c r="AF21" s="724"/>
      <c r="AG21" s="725"/>
      <c r="AH21" s="725"/>
      <c r="AI21" s="725"/>
      <c r="AJ21" s="726"/>
      <c r="AK21" s="727"/>
      <c r="AL21" s="722"/>
      <c r="AM21" s="722"/>
      <c r="AN21" s="722"/>
      <c r="AO21" s="722"/>
      <c r="AP21" s="722"/>
      <c r="AQ21" s="722"/>
      <c r="AR21" s="722"/>
      <c r="AS21" s="722"/>
      <c r="AT21" s="722"/>
      <c r="AU21" s="728"/>
      <c r="AV21" s="728"/>
      <c r="AW21" s="728"/>
      <c r="AX21" s="728"/>
      <c r="AY21" s="729"/>
      <c r="AZ21" s="57"/>
      <c r="BA21" s="57"/>
      <c r="BB21" s="57"/>
      <c r="BC21" s="57"/>
      <c r="BD21" s="57"/>
      <c r="BE21" s="68"/>
      <c r="BF21" s="68"/>
      <c r="BG21" s="68"/>
      <c r="BH21" s="68"/>
      <c r="BI21" s="68"/>
      <c r="BJ21" s="68"/>
      <c r="BK21" s="68"/>
      <c r="BL21" s="68"/>
      <c r="BM21" s="68"/>
      <c r="BN21" s="68"/>
      <c r="BO21" s="68"/>
      <c r="BP21" s="68"/>
      <c r="BQ21" s="53">
        <v>15</v>
      </c>
      <c r="BR21" s="73"/>
      <c r="BS21" s="718"/>
      <c r="BT21" s="719"/>
      <c r="BU21" s="719"/>
      <c r="BV21" s="719"/>
      <c r="BW21" s="719"/>
      <c r="BX21" s="719"/>
      <c r="BY21" s="719"/>
      <c r="BZ21" s="719"/>
      <c r="CA21" s="719"/>
      <c r="CB21" s="719"/>
      <c r="CC21" s="719"/>
      <c r="CD21" s="719"/>
      <c r="CE21" s="719"/>
      <c r="CF21" s="719"/>
      <c r="CG21" s="720"/>
      <c r="CH21" s="730"/>
      <c r="CI21" s="725"/>
      <c r="CJ21" s="725"/>
      <c r="CK21" s="725"/>
      <c r="CL21" s="731"/>
      <c r="CM21" s="730"/>
      <c r="CN21" s="725"/>
      <c r="CO21" s="725"/>
      <c r="CP21" s="725"/>
      <c r="CQ21" s="731"/>
      <c r="CR21" s="730"/>
      <c r="CS21" s="725"/>
      <c r="CT21" s="725"/>
      <c r="CU21" s="725"/>
      <c r="CV21" s="731"/>
      <c r="CW21" s="730"/>
      <c r="CX21" s="725"/>
      <c r="CY21" s="725"/>
      <c r="CZ21" s="725"/>
      <c r="DA21" s="731"/>
      <c r="DB21" s="730"/>
      <c r="DC21" s="725"/>
      <c r="DD21" s="725"/>
      <c r="DE21" s="725"/>
      <c r="DF21" s="731"/>
      <c r="DG21" s="730"/>
      <c r="DH21" s="725"/>
      <c r="DI21" s="725"/>
      <c r="DJ21" s="725"/>
      <c r="DK21" s="731"/>
      <c r="DL21" s="730"/>
      <c r="DM21" s="725"/>
      <c r="DN21" s="725"/>
      <c r="DO21" s="725"/>
      <c r="DP21" s="731"/>
      <c r="DQ21" s="730"/>
      <c r="DR21" s="725"/>
      <c r="DS21" s="725"/>
      <c r="DT21" s="725"/>
      <c r="DU21" s="731"/>
      <c r="DV21" s="718"/>
      <c r="DW21" s="719"/>
      <c r="DX21" s="719"/>
      <c r="DY21" s="719"/>
      <c r="DZ21" s="732"/>
      <c r="EA21" s="68"/>
    </row>
    <row r="22" spans="1:131" s="48" customFormat="1" ht="26.25" customHeight="1" x14ac:dyDescent="0.15">
      <c r="A22" s="53">
        <v>16</v>
      </c>
      <c r="B22" s="718"/>
      <c r="C22" s="719"/>
      <c r="D22" s="719"/>
      <c r="E22" s="719"/>
      <c r="F22" s="719"/>
      <c r="G22" s="719"/>
      <c r="H22" s="719"/>
      <c r="I22" s="719"/>
      <c r="J22" s="719"/>
      <c r="K22" s="719"/>
      <c r="L22" s="719"/>
      <c r="M22" s="719"/>
      <c r="N22" s="719"/>
      <c r="O22" s="719"/>
      <c r="P22" s="720"/>
      <c r="Q22" s="750"/>
      <c r="R22" s="751"/>
      <c r="S22" s="751"/>
      <c r="T22" s="751"/>
      <c r="U22" s="751"/>
      <c r="V22" s="751"/>
      <c r="W22" s="751"/>
      <c r="X22" s="751"/>
      <c r="Y22" s="751"/>
      <c r="Z22" s="751"/>
      <c r="AA22" s="751"/>
      <c r="AB22" s="751"/>
      <c r="AC22" s="751"/>
      <c r="AD22" s="751"/>
      <c r="AE22" s="752"/>
      <c r="AF22" s="724"/>
      <c r="AG22" s="725"/>
      <c r="AH22" s="725"/>
      <c r="AI22" s="725"/>
      <c r="AJ22" s="726"/>
      <c r="AK22" s="753"/>
      <c r="AL22" s="751"/>
      <c r="AM22" s="751"/>
      <c r="AN22" s="751"/>
      <c r="AO22" s="751"/>
      <c r="AP22" s="751"/>
      <c r="AQ22" s="751"/>
      <c r="AR22" s="751"/>
      <c r="AS22" s="751"/>
      <c r="AT22" s="751"/>
      <c r="AU22" s="754"/>
      <c r="AV22" s="754"/>
      <c r="AW22" s="754"/>
      <c r="AX22" s="754"/>
      <c r="AY22" s="755"/>
      <c r="AZ22" s="733" t="s">
        <v>450</v>
      </c>
      <c r="BA22" s="733"/>
      <c r="BB22" s="733"/>
      <c r="BC22" s="733"/>
      <c r="BD22" s="734"/>
      <c r="BE22" s="68"/>
      <c r="BF22" s="68"/>
      <c r="BG22" s="68"/>
      <c r="BH22" s="68"/>
      <c r="BI22" s="68"/>
      <c r="BJ22" s="68"/>
      <c r="BK22" s="68"/>
      <c r="BL22" s="68"/>
      <c r="BM22" s="68"/>
      <c r="BN22" s="68"/>
      <c r="BO22" s="68"/>
      <c r="BP22" s="68"/>
      <c r="BQ22" s="53">
        <v>16</v>
      </c>
      <c r="BR22" s="73"/>
      <c r="BS22" s="718"/>
      <c r="BT22" s="719"/>
      <c r="BU22" s="719"/>
      <c r="BV22" s="719"/>
      <c r="BW22" s="719"/>
      <c r="BX22" s="719"/>
      <c r="BY22" s="719"/>
      <c r="BZ22" s="719"/>
      <c r="CA22" s="719"/>
      <c r="CB22" s="719"/>
      <c r="CC22" s="719"/>
      <c r="CD22" s="719"/>
      <c r="CE22" s="719"/>
      <c r="CF22" s="719"/>
      <c r="CG22" s="720"/>
      <c r="CH22" s="730"/>
      <c r="CI22" s="725"/>
      <c r="CJ22" s="725"/>
      <c r="CK22" s="725"/>
      <c r="CL22" s="731"/>
      <c r="CM22" s="730"/>
      <c r="CN22" s="725"/>
      <c r="CO22" s="725"/>
      <c r="CP22" s="725"/>
      <c r="CQ22" s="731"/>
      <c r="CR22" s="730"/>
      <c r="CS22" s="725"/>
      <c r="CT22" s="725"/>
      <c r="CU22" s="725"/>
      <c r="CV22" s="731"/>
      <c r="CW22" s="730"/>
      <c r="CX22" s="725"/>
      <c r="CY22" s="725"/>
      <c r="CZ22" s="725"/>
      <c r="DA22" s="731"/>
      <c r="DB22" s="730"/>
      <c r="DC22" s="725"/>
      <c r="DD22" s="725"/>
      <c r="DE22" s="725"/>
      <c r="DF22" s="731"/>
      <c r="DG22" s="730"/>
      <c r="DH22" s="725"/>
      <c r="DI22" s="725"/>
      <c r="DJ22" s="725"/>
      <c r="DK22" s="731"/>
      <c r="DL22" s="730"/>
      <c r="DM22" s="725"/>
      <c r="DN22" s="725"/>
      <c r="DO22" s="725"/>
      <c r="DP22" s="731"/>
      <c r="DQ22" s="730"/>
      <c r="DR22" s="725"/>
      <c r="DS22" s="725"/>
      <c r="DT22" s="725"/>
      <c r="DU22" s="731"/>
      <c r="DV22" s="718"/>
      <c r="DW22" s="719"/>
      <c r="DX22" s="719"/>
      <c r="DY22" s="719"/>
      <c r="DZ22" s="732"/>
      <c r="EA22" s="68"/>
    </row>
    <row r="23" spans="1:131" s="48" customFormat="1" ht="26.25" customHeight="1" x14ac:dyDescent="0.15">
      <c r="A23" s="54" t="s">
        <v>252</v>
      </c>
      <c r="B23" s="735" t="s">
        <v>117</v>
      </c>
      <c r="C23" s="736"/>
      <c r="D23" s="736"/>
      <c r="E23" s="736"/>
      <c r="F23" s="736"/>
      <c r="G23" s="736"/>
      <c r="H23" s="736"/>
      <c r="I23" s="736"/>
      <c r="J23" s="736"/>
      <c r="K23" s="736"/>
      <c r="L23" s="736"/>
      <c r="M23" s="736"/>
      <c r="N23" s="736"/>
      <c r="O23" s="736"/>
      <c r="P23" s="737"/>
      <c r="Q23" s="738">
        <v>15273</v>
      </c>
      <c r="R23" s="739"/>
      <c r="S23" s="739"/>
      <c r="T23" s="739"/>
      <c r="U23" s="739"/>
      <c r="V23" s="739">
        <v>14379</v>
      </c>
      <c r="W23" s="739"/>
      <c r="X23" s="739"/>
      <c r="Y23" s="739"/>
      <c r="Z23" s="739"/>
      <c r="AA23" s="739">
        <v>894</v>
      </c>
      <c r="AB23" s="739"/>
      <c r="AC23" s="739"/>
      <c r="AD23" s="739"/>
      <c r="AE23" s="740"/>
      <c r="AF23" s="741">
        <v>808</v>
      </c>
      <c r="AG23" s="739"/>
      <c r="AH23" s="739"/>
      <c r="AI23" s="739"/>
      <c r="AJ23" s="742"/>
      <c r="AK23" s="743"/>
      <c r="AL23" s="744"/>
      <c r="AM23" s="744"/>
      <c r="AN23" s="744"/>
      <c r="AO23" s="744"/>
      <c r="AP23" s="739">
        <v>15494</v>
      </c>
      <c r="AQ23" s="739"/>
      <c r="AR23" s="739"/>
      <c r="AS23" s="739"/>
      <c r="AT23" s="739"/>
      <c r="AU23" s="745"/>
      <c r="AV23" s="745"/>
      <c r="AW23" s="745"/>
      <c r="AX23" s="745"/>
      <c r="AY23" s="746"/>
      <c r="AZ23" s="747" t="s">
        <v>208</v>
      </c>
      <c r="BA23" s="748"/>
      <c r="BB23" s="748"/>
      <c r="BC23" s="748"/>
      <c r="BD23" s="749"/>
      <c r="BE23" s="68"/>
      <c r="BF23" s="68"/>
      <c r="BG23" s="68"/>
      <c r="BH23" s="68"/>
      <c r="BI23" s="68"/>
      <c r="BJ23" s="68"/>
      <c r="BK23" s="68"/>
      <c r="BL23" s="68"/>
      <c r="BM23" s="68"/>
      <c r="BN23" s="68"/>
      <c r="BO23" s="68"/>
      <c r="BP23" s="68"/>
      <c r="BQ23" s="53">
        <v>17</v>
      </c>
      <c r="BR23" s="73"/>
      <c r="BS23" s="718"/>
      <c r="BT23" s="719"/>
      <c r="BU23" s="719"/>
      <c r="BV23" s="719"/>
      <c r="BW23" s="719"/>
      <c r="BX23" s="719"/>
      <c r="BY23" s="719"/>
      <c r="BZ23" s="719"/>
      <c r="CA23" s="719"/>
      <c r="CB23" s="719"/>
      <c r="CC23" s="719"/>
      <c r="CD23" s="719"/>
      <c r="CE23" s="719"/>
      <c r="CF23" s="719"/>
      <c r="CG23" s="720"/>
      <c r="CH23" s="730"/>
      <c r="CI23" s="725"/>
      <c r="CJ23" s="725"/>
      <c r="CK23" s="725"/>
      <c r="CL23" s="731"/>
      <c r="CM23" s="730"/>
      <c r="CN23" s="725"/>
      <c r="CO23" s="725"/>
      <c r="CP23" s="725"/>
      <c r="CQ23" s="731"/>
      <c r="CR23" s="730"/>
      <c r="CS23" s="725"/>
      <c r="CT23" s="725"/>
      <c r="CU23" s="725"/>
      <c r="CV23" s="731"/>
      <c r="CW23" s="730"/>
      <c r="CX23" s="725"/>
      <c r="CY23" s="725"/>
      <c r="CZ23" s="725"/>
      <c r="DA23" s="731"/>
      <c r="DB23" s="730"/>
      <c r="DC23" s="725"/>
      <c r="DD23" s="725"/>
      <c r="DE23" s="725"/>
      <c r="DF23" s="731"/>
      <c r="DG23" s="730"/>
      <c r="DH23" s="725"/>
      <c r="DI23" s="725"/>
      <c r="DJ23" s="725"/>
      <c r="DK23" s="731"/>
      <c r="DL23" s="730"/>
      <c r="DM23" s="725"/>
      <c r="DN23" s="725"/>
      <c r="DO23" s="725"/>
      <c r="DP23" s="731"/>
      <c r="DQ23" s="730"/>
      <c r="DR23" s="725"/>
      <c r="DS23" s="725"/>
      <c r="DT23" s="725"/>
      <c r="DU23" s="731"/>
      <c r="DV23" s="718"/>
      <c r="DW23" s="719"/>
      <c r="DX23" s="719"/>
      <c r="DY23" s="719"/>
      <c r="DZ23" s="732"/>
      <c r="EA23" s="68"/>
    </row>
    <row r="24" spans="1:131" s="48" customFormat="1" ht="26.25" customHeight="1" x14ac:dyDescent="0.15">
      <c r="A24" s="756" t="s">
        <v>385</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57"/>
      <c r="BA24" s="57"/>
      <c r="BB24" s="57"/>
      <c r="BC24" s="57"/>
      <c r="BD24" s="57"/>
      <c r="BE24" s="68"/>
      <c r="BF24" s="68"/>
      <c r="BG24" s="68"/>
      <c r="BH24" s="68"/>
      <c r="BI24" s="68"/>
      <c r="BJ24" s="68"/>
      <c r="BK24" s="68"/>
      <c r="BL24" s="68"/>
      <c r="BM24" s="68"/>
      <c r="BN24" s="68"/>
      <c r="BO24" s="68"/>
      <c r="BP24" s="68"/>
      <c r="BQ24" s="53">
        <v>18</v>
      </c>
      <c r="BR24" s="73"/>
      <c r="BS24" s="718"/>
      <c r="BT24" s="719"/>
      <c r="BU24" s="719"/>
      <c r="BV24" s="719"/>
      <c r="BW24" s="719"/>
      <c r="BX24" s="719"/>
      <c r="BY24" s="719"/>
      <c r="BZ24" s="719"/>
      <c r="CA24" s="719"/>
      <c r="CB24" s="719"/>
      <c r="CC24" s="719"/>
      <c r="CD24" s="719"/>
      <c r="CE24" s="719"/>
      <c r="CF24" s="719"/>
      <c r="CG24" s="720"/>
      <c r="CH24" s="730"/>
      <c r="CI24" s="725"/>
      <c r="CJ24" s="725"/>
      <c r="CK24" s="725"/>
      <c r="CL24" s="731"/>
      <c r="CM24" s="730"/>
      <c r="CN24" s="725"/>
      <c r="CO24" s="725"/>
      <c r="CP24" s="725"/>
      <c r="CQ24" s="731"/>
      <c r="CR24" s="730"/>
      <c r="CS24" s="725"/>
      <c r="CT24" s="725"/>
      <c r="CU24" s="725"/>
      <c r="CV24" s="731"/>
      <c r="CW24" s="730"/>
      <c r="CX24" s="725"/>
      <c r="CY24" s="725"/>
      <c r="CZ24" s="725"/>
      <c r="DA24" s="731"/>
      <c r="DB24" s="730"/>
      <c r="DC24" s="725"/>
      <c r="DD24" s="725"/>
      <c r="DE24" s="725"/>
      <c r="DF24" s="731"/>
      <c r="DG24" s="730"/>
      <c r="DH24" s="725"/>
      <c r="DI24" s="725"/>
      <c r="DJ24" s="725"/>
      <c r="DK24" s="731"/>
      <c r="DL24" s="730"/>
      <c r="DM24" s="725"/>
      <c r="DN24" s="725"/>
      <c r="DO24" s="725"/>
      <c r="DP24" s="731"/>
      <c r="DQ24" s="730"/>
      <c r="DR24" s="725"/>
      <c r="DS24" s="725"/>
      <c r="DT24" s="725"/>
      <c r="DU24" s="731"/>
      <c r="DV24" s="718"/>
      <c r="DW24" s="719"/>
      <c r="DX24" s="719"/>
      <c r="DY24" s="719"/>
      <c r="DZ24" s="732"/>
      <c r="EA24" s="68"/>
    </row>
    <row r="25" spans="1:131" ht="26.25" customHeight="1" x14ac:dyDescent="0.15">
      <c r="A25" s="680" t="s">
        <v>415</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57"/>
      <c r="BK25" s="57"/>
      <c r="BL25" s="57"/>
      <c r="BM25" s="57"/>
      <c r="BN25" s="57"/>
      <c r="BO25" s="56"/>
      <c r="BP25" s="56"/>
      <c r="BQ25" s="53">
        <v>19</v>
      </c>
      <c r="BR25" s="73"/>
      <c r="BS25" s="718"/>
      <c r="BT25" s="719"/>
      <c r="BU25" s="719"/>
      <c r="BV25" s="719"/>
      <c r="BW25" s="719"/>
      <c r="BX25" s="719"/>
      <c r="BY25" s="719"/>
      <c r="BZ25" s="719"/>
      <c r="CA25" s="719"/>
      <c r="CB25" s="719"/>
      <c r="CC25" s="719"/>
      <c r="CD25" s="719"/>
      <c r="CE25" s="719"/>
      <c r="CF25" s="719"/>
      <c r="CG25" s="720"/>
      <c r="CH25" s="730"/>
      <c r="CI25" s="725"/>
      <c r="CJ25" s="725"/>
      <c r="CK25" s="725"/>
      <c r="CL25" s="731"/>
      <c r="CM25" s="730"/>
      <c r="CN25" s="725"/>
      <c r="CO25" s="725"/>
      <c r="CP25" s="725"/>
      <c r="CQ25" s="731"/>
      <c r="CR25" s="730"/>
      <c r="CS25" s="725"/>
      <c r="CT25" s="725"/>
      <c r="CU25" s="725"/>
      <c r="CV25" s="731"/>
      <c r="CW25" s="730"/>
      <c r="CX25" s="725"/>
      <c r="CY25" s="725"/>
      <c r="CZ25" s="725"/>
      <c r="DA25" s="731"/>
      <c r="DB25" s="730"/>
      <c r="DC25" s="725"/>
      <c r="DD25" s="725"/>
      <c r="DE25" s="725"/>
      <c r="DF25" s="731"/>
      <c r="DG25" s="730"/>
      <c r="DH25" s="725"/>
      <c r="DI25" s="725"/>
      <c r="DJ25" s="725"/>
      <c r="DK25" s="731"/>
      <c r="DL25" s="730"/>
      <c r="DM25" s="725"/>
      <c r="DN25" s="725"/>
      <c r="DO25" s="725"/>
      <c r="DP25" s="731"/>
      <c r="DQ25" s="730"/>
      <c r="DR25" s="725"/>
      <c r="DS25" s="725"/>
      <c r="DT25" s="725"/>
      <c r="DU25" s="731"/>
      <c r="DV25" s="718"/>
      <c r="DW25" s="719"/>
      <c r="DX25" s="719"/>
      <c r="DY25" s="719"/>
      <c r="DZ25" s="732"/>
      <c r="EA25" s="49"/>
    </row>
    <row r="26" spans="1:131" ht="26.25" customHeight="1" x14ac:dyDescent="0.15">
      <c r="A26" s="704" t="s">
        <v>438</v>
      </c>
      <c r="B26" s="705"/>
      <c r="C26" s="705"/>
      <c r="D26" s="705"/>
      <c r="E26" s="705"/>
      <c r="F26" s="705"/>
      <c r="G26" s="705"/>
      <c r="H26" s="705"/>
      <c r="I26" s="705"/>
      <c r="J26" s="705"/>
      <c r="K26" s="705"/>
      <c r="L26" s="705"/>
      <c r="M26" s="705"/>
      <c r="N26" s="705"/>
      <c r="O26" s="705"/>
      <c r="P26" s="706"/>
      <c r="Q26" s="698" t="s">
        <v>452</v>
      </c>
      <c r="R26" s="699"/>
      <c r="S26" s="699"/>
      <c r="T26" s="699"/>
      <c r="U26" s="710"/>
      <c r="V26" s="698" t="s">
        <v>454</v>
      </c>
      <c r="W26" s="699"/>
      <c r="X26" s="699"/>
      <c r="Y26" s="699"/>
      <c r="Z26" s="710"/>
      <c r="AA26" s="698" t="s">
        <v>455</v>
      </c>
      <c r="AB26" s="699"/>
      <c r="AC26" s="699"/>
      <c r="AD26" s="699"/>
      <c r="AE26" s="699"/>
      <c r="AF26" s="1003" t="s">
        <v>248</v>
      </c>
      <c r="AG26" s="1004"/>
      <c r="AH26" s="1004"/>
      <c r="AI26" s="1004"/>
      <c r="AJ26" s="1005"/>
      <c r="AK26" s="699" t="s">
        <v>383</v>
      </c>
      <c r="AL26" s="699"/>
      <c r="AM26" s="699"/>
      <c r="AN26" s="699"/>
      <c r="AO26" s="710"/>
      <c r="AP26" s="698" t="s">
        <v>357</v>
      </c>
      <c r="AQ26" s="699"/>
      <c r="AR26" s="699"/>
      <c r="AS26" s="699"/>
      <c r="AT26" s="710"/>
      <c r="AU26" s="698" t="s">
        <v>456</v>
      </c>
      <c r="AV26" s="699"/>
      <c r="AW26" s="699"/>
      <c r="AX26" s="699"/>
      <c r="AY26" s="710"/>
      <c r="AZ26" s="698" t="s">
        <v>457</v>
      </c>
      <c r="BA26" s="699"/>
      <c r="BB26" s="699"/>
      <c r="BC26" s="699"/>
      <c r="BD26" s="710"/>
      <c r="BE26" s="698" t="s">
        <v>443</v>
      </c>
      <c r="BF26" s="699"/>
      <c r="BG26" s="699"/>
      <c r="BH26" s="699"/>
      <c r="BI26" s="700"/>
      <c r="BJ26" s="57"/>
      <c r="BK26" s="57"/>
      <c r="BL26" s="57"/>
      <c r="BM26" s="57"/>
      <c r="BN26" s="57"/>
      <c r="BO26" s="56"/>
      <c r="BP26" s="56"/>
      <c r="BQ26" s="53">
        <v>20</v>
      </c>
      <c r="BR26" s="73"/>
      <c r="BS26" s="718"/>
      <c r="BT26" s="719"/>
      <c r="BU26" s="719"/>
      <c r="BV26" s="719"/>
      <c r="BW26" s="719"/>
      <c r="BX26" s="719"/>
      <c r="BY26" s="719"/>
      <c r="BZ26" s="719"/>
      <c r="CA26" s="719"/>
      <c r="CB26" s="719"/>
      <c r="CC26" s="719"/>
      <c r="CD26" s="719"/>
      <c r="CE26" s="719"/>
      <c r="CF26" s="719"/>
      <c r="CG26" s="720"/>
      <c r="CH26" s="730"/>
      <c r="CI26" s="725"/>
      <c r="CJ26" s="725"/>
      <c r="CK26" s="725"/>
      <c r="CL26" s="731"/>
      <c r="CM26" s="730"/>
      <c r="CN26" s="725"/>
      <c r="CO26" s="725"/>
      <c r="CP26" s="725"/>
      <c r="CQ26" s="731"/>
      <c r="CR26" s="730"/>
      <c r="CS26" s="725"/>
      <c r="CT26" s="725"/>
      <c r="CU26" s="725"/>
      <c r="CV26" s="731"/>
      <c r="CW26" s="730"/>
      <c r="CX26" s="725"/>
      <c r="CY26" s="725"/>
      <c r="CZ26" s="725"/>
      <c r="DA26" s="731"/>
      <c r="DB26" s="730"/>
      <c r="DC26" s="725"/>
      <c r="DD26" s="725"/>
      <c r="DE26" s="725"/>
      <c r="DF26" s="731"/>
      <c r="DG26" s="730"/>
      <c r="DH26" s="725"/>
      <c r="DI26" s="725"/>
      <c r="DJ26" s="725"/>
      <c r="DK26" s="731"/>
      <c r="DL26" s="730"/>
      <c r="DM26" s="725"/>
      <c r="DN26" s="725"/>
      <c r="DO26" s="725"/>
      <c r="DP26" s="731"/>
      <c r="DQ26" s="730"/>
      <c r="DR26" s="725"/>
      <c r="DS26" s="725"/>
      <c r="DT26" s="725"/>
      <c r="DU26" s="731"/>
      <c r="DV26" s="718"/>
      <c r="DW26" s="719"/>
      <c r="DX26" s="719"/>
      <c r="DY26" s="719"/>
      <c r="DZ26" s="732"/>
      <c r="EA26" s="49"/>
    </row>
    <row r="27" spans="1:131" ht="26.25" customHeight="1" x14ac:dyDescent="0.15">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1006"/>
      <c r="AG27" s="1007"/>
      <c r="AH27" s="1007"/>
      <c r="AI27" s="1007"/>
      <c r="AJ27" s="1008"/>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57"/>
      <c r="BK27" s="57"/>
      <c r="BL27" s="57"/>
      <c r="BM27" s="57"/>
      <c r="BN27" s="57"/>
      <c r="BO27" s="56"/>
      <c r="BP27" s="56"/>
      <c r="BQ27" s="53">
        <v>21</v>
      </c>
      <c r="BR27" s="73"/>
      <c r="BS27" s="718"/>
      <c r="BT27" s="719"/>
      <c r="BU27" s="719"/>
      <c r="BV27" s="719"/>
      <c r="BW27" s="719"/>
      <c r="BX27" s="719"/>
      <c r="BY27" s="719"/>
      <c r="BZ27" s="719"/>
      <c r="CA27" s="719"/>
      <c r="CB27" s="719"/>
      <c r="CC27" s="719"/>
      <c r="CD27" s="719"/>
      <c r="CE27" s="719"/>
      <c r="CF27" s="719"/>
      <c r="CG27" s="720"/>
      <c r="CH27" s="730"/>
      <c r="CI27" s="725"/>
      <c r="CJ27" s="725"/>
      <c r="CK27" s="725"/>
      <c r="CL27" s="731"/>
      <c r="CM27" s="730"/>
      <c r="CN27" s="725"/>
      <c r="CO27" s="725"/>
      <c r="CP27" s="725"/>
      <c r="CQ27" s="731"/>
      <c r="CR27" s="730"/>
      <c r="CS27" s="725"/>
      <c r="CT27" s="725"/>
      <c r="CU27" s="725"/>
      <c r="CV27" s="731"/>
      <c r="CW27" s="730"/>
      <c r="CX27" s="725"/>
      <c r="CY27" s="725"/>
      <c r="CZ27" s="725"/>
      <c r="DA27" s="731"/>
      <c r="DB27" s="730"/>
      <c r="DC27" s="725"/>
      <c r="DD27" s="725"/>
      <c r="DE27" s="725"/>
      <c r="DF27" s="731"/>
      <c r="DG27" s="730"/>
      <c r="DH27" s="725"/>
      <c r="DI27" s="725"/>
      <c r="DJ27" s="725"/>
      <c r="DK27" s="731"/>
      <c r="DL27" s="730"/>
      <c r="DM27" s="725"/>
      <c r="DN27" s="725"/>
      <c r="DO27" s="725"/>
      <c r="DP27" s="731"/>
      <c r="DQ27" s="730"/>
      <c r="DR27" s="725"/>
      <c r="DS27" s="725"/>
      <c r="DT27" s="725"/>
      <c r="DU27" s="731"/>
      <c r="DV27" s="718"/>
      <c r="DW27" s="719"/>
      <c r="DX27" s="719"/>
      <c r="DY27" s="719"/>
      <c r="DZ27" s="732"/>
      <c r="EA27" s="49"/>
    </row>
    <row r="28" spans="1:131" ht="26.25" customHeight="1" x14ac:dyDescent="0.15">
      <c r="A28" s="55">
        <v>1</v>
      </c>
      <c r="B28" s="682" t="s">
        <v>458</v>
      </c>
      <c r="C28" s="683"/>
      <c r="D28" s="683"/>
      <c r="E28" s="683"/>
      <c r="F28" s="683"/>
      <c r="G28" s="683"/>
      <c r="H28" s="683"/>
      <c r="I28" s="683"/>
      <c r="J28" s="683"/>
      <c r="K28" s="683"/>
      <c r="L28" s="683"/>
      <c r="M28" s="683"/>
      <c r="N28" s="683"/>
      <c r="O28" s="683"/>
      <c r="P28" s="684"/>
      <c r="Q28" s="757">
        <v>2936</v>
      </c>
      <c r="R28" s="758"/>
      <c r="S28" s="758"/>
      <c r="T28" s="758"/>
      <c r="U28" s="758"/>
      <c r="V28" s="758">
        <v>2814</v>
      </c>
      <c r="W28" s="758"/>
      <c r="X28" s="758"/>
      <c r="Y28" s="758"/>
      <c r="Z28" s="758"/>
      <c r="AA28" s="758">
        <v>122</v>
      </c>
      <c r="AB28" s="758"/>
      <c r="AC28" s="758"/>
      <c r="AD28" s="758"/>
      <c r="AE28" s="759"/>
      <c r="AF28" s="760">
        <v>122</v>
      </c>
      <c r="AG28" s="758"/>
      <c r="AH28" s="758"/>
      <c r="AI28" s="758"/>
      <c r="AJ28" s="761"/>
      <c r="AK28" s="762">
        <v>274</v>
      </c>
      <c r="AL28" s="758"/>
      <c r="AM28" s="758"/>
      <c r="AN28" s="758"/>
      <c r="AO28" s="758"/>
      <c r="AP28" s="758" t="s">
        <v>208</v>
      </c>
      <c r="AQ28" s="758"/>
      <c r="AR28" s="758"/>
      <c r="AS28" s="758"/>
      <c r="AT28" s="758"/>
      <c r="AU28" s="758" t="s">
        <v>208</v>
      </c>
      <c r="AV28" s="758"/>
      <c r="AW28" s="758"/>
      <c r="AX28" s="758"/>
      <c r="AY28" s="758"/>
      <c r="AZ28" s="763"/>
      <c r="BA28" s="763"/>
      <c r="BB28" s="763"/>
      <c r="BC28" s="763"/>
      <c r="BD28" s="763"/>
      <c r="BE28" s="764"/>
      <c r="BF28" s="764"/>
      <c r="BG28" s="764"/>
      <c r="BH28" s="764"/>
      <c r="BI28" s="765"/>
      <c r="BJ28" s="57"/>
      <c r="BK28" s="57"/>
      <c r="BL28" s="57"/>
      <c r="BM28" s="57"/>
      <c r="BN28" s="57"/>
      <c r="BO28" s="56"/>
      <c r="BP28" s="56"/>
      <c r="BQ28" s="53">
        <v>22</v>
      </c>
      <c r="BR28" s="73"/>
      <c r="BS28" s="718"/>
      <c r="BT28" s="719"/>
      <c r="BU28" s="719"/>
      <c r="BV28" s="719"/>
      <c r="BW28" s="719"/>
      <c r="BX28" s="719"/>
      <c r="BY28" s="719"/>
      <c r="BZ28" s="719"/>
      <c r="CA28" s="719"/>
      <c r="CB28" s="719"/>
      <c r="CC28" s="719"/>
      <c r="CD28" s="719"/>
      <c r="CE28" s="719"/>
      <c r="CF28" s="719"/>
      <c r="CG28" s="720"/>
      <c r="CH28" s="730"/>
      <c r="CI28" s="725"/>
      <c r="CJ28" s="725"/>
      <c r="CK28" s="725"/>
      <c r="CL28" s="731"/>
      <c r="CM28" s="730"/>
      <c r="CN28" s="725"/>
      <c r="CO28" s="725"/>
      <c r="CP28" s="725"/>
      <c r="CQ28" s="731"/>
      <c r="CR28" s="730"/>
      <c r="CS28" s="725"/>
      <c r="CT28" s="725"/>
      <c r="CU28" s="725"/>
      <c r="CV28" s="731"/>
      <c r="CW28" s="730"/>
      <c r="CX28" s="725"/>
      <c r="CY28" s="725"/>
      <c r="CZ28" s="725"/>
      <c r="DA28" s="731"/>
      <c r="DB28" s="730"/>
      <c r="DC28" s="725"/>
      <c r="DD28" s="725"/>
      <c r="DE28" s="725"/>
      <c r="DF28" s="731"/>
      <c r="DG28" s="730"/>
      <c r="DH28" s="725"/>
      <c r="DI28" s="725"/>
      <c r="DJ28" s="725"/>
      <c r="DK28" s="731"/>
      <c r="DL28" s="730"/>
      <c r="DM28" s="725"/>
      <c r="DN28" s="725"/>
      <c r="DO28" s="725"/>
      <c r="DP28" s="731"/>
      <c r="DQ28" s="730"/>
      <c r="DR28" s="725"/>
      <c r="DS28" s="725"/>
      <c r="DT28" s="725"/>
      <c r="DU28" s="731"/>
      <c r="DV28" s="718"/>
      <c r="DW28" s="719"/>
      <c r="DX28" s="719"/>
      <c r="DY28" s="719"/>
      <c r="DZ28" s="732"/>
      <c r="EA28" s="49"/>
    </row>
    <row r="29" spans="1:131" ht="26.25" customHeight="1" x14ac:dyDescent="0.15">
      <c r="A29" s="55">
        <v>2</v>
      </c>
      <c r="B29" s="718" t="s">
        <v>7</v>
      </c>
      <c r="C29" s="719"/>
      <c r="D29" s="719"/>
      <c r="E29" s="719"/>
      <c r="F29" s="719"/>
      <c r="G29" s="719"/>
      <c r="H29" s="719"/>
      <c r="I29" s="719"/>
      <c r="J29" s="719"/>
      <c r="K29" s="719"/>
      <c r="L29" s="719"/>
      <c r="M29" s="719"/>
      <c r="N29" s="719"/>
      <c r="O29" s="719"/>
      <c r="P29" s="720"/>
      <c r="Q29" s="721">
        <v>3381</v>
      </c>
      <c r="R29" s="722"/>
      <c r="S29" s="722"/>
      <c r="T29" s="722"/>
      <c r="U29" s="722"/>
      <c r="V29" s="722">
        <v>3174</v>
      </c>
      <c r="W29" s="722"/>
      <c r="X29" s="722"/>
      <c r="Y29" s="722"/>
      <c r="Z29" s="722"/>
      <c r="AA29" s="722">
        <v>207</v>
      </c>
      <c r="AB29" s="722"/>
      <c r="AC29" s="722"/>
      <c r="AD29" s="722"/>
      <c r="AE29" s="723"/>
      <c r="AF29" s="724">
        <v>207</v>
      </c>
      <c r="AG29" s="725"/>
      <c r="AH29" s="725"/>
      <c r="AI29" s="725"/>
      <c r="AJ29" s="726"/>
      <c r="AK29" s="727">
        <v>541</v>
      </c>
      <c r="AL29" s="722"/>
      <c r="AM29" s="722"/>
      <c r="AN29" s="722"/>
      <c r="AO29" s="722"/>
      <c r="AP29" s="722" t="s">
        <v>208</v>
      </c>
      <c r="AQ29" s="722"/>
      <c r="AR29" s="722"/>
      <c r="AS29" s="722"/>
      <c r="AT29" s="722"/>
      <c r="AU29" s="722" t="s">
        <v>208</v>
      </c>
      <c r="AV29" s="722"/>
      <c r="AW29" s="722"/>
      <c r="AX29" s="722"/>
      <c r="AY29" s="722"/>
      <c r="AZ29" s="766"/>
      <c r="BA29" s="766"/>
      <c r="BB29" s="766"/>
      <c r="BC29" s="766"/>
      <c r="BD29" s="766"/>
      <c r="BE29" s="728"/>
      <c r="BF29" s="728"/>
      <c r="BG29" s="728"/>
      <c r="BH29" s="728"/>
      <c r="BI29" s="729"/>
      <c r="BJ29" s="57"/>
      <c r="BK29" s="57"/>
      <c r="BL29" s="57"/>
      <c r="BM29" s="57"/>
      <c r="BN29" s="57"/>
      <c r="BO29" s="56"/>
      <c r="BP29" s="56"/>
      <c r="BQ29" s="53">
        <v>23</v>
      </c>
      <c r="BR29" s="73"/>
      <c r="BS29" s="718"/>
      <c r="BT29" s="719"/>
      <c r="BU29" s="719"/>
      <c r="BV29" s="719"/>
      <c r="BW29" s="719"/>
      <c r="BX29" s="719"/>
      <c r="BY29" s="719"/>
      <c r="BZ29" s="719"/>
      <c r="CA29" s="719"/>
      <c r="CB29" s="719"/>
      <c r="CC29" s="719"/>
      <c r="CD29" s="719"/>
      <c r="CE29" s="719"/>
      <c r="CF29" s="719"/>
      <c r="CG29" s="720"/>
      <c r="CH29" s="730"/>
      <c r="CI29" s="725"/>
      <c r="CJ29" s="725"/>
      <c r="CK29" s="725"/>
      <c r="CL29" s="731"/>
      <c r="CM29" s="730"/>
      <c r="CN29" s="725"/>
      <c r="CO29" s="725"/>
      <c r="CP29" s="725"/>
      <c r="CQ29" s="731"/>
      <c r="CR29" s="730"/>
      <c r="CS29" s="725"/>
      <c r="CT29" s="725"/>
      <c r="CU29" s="725"/>
      <c r="CV29" s="731"/>
      <c r="CW29" s="730"/>
      <c r="CX29" s="725"/>
      <c r="CY29" s="725"/>
      <c r="CZ29" s="725"/>
      <c r="DA29" s="731"/>
      <c r="DB29" s="730"/>
      <c r="DC29" s="725"/>
      <c r="DD29" s="725"/>
      <c r="DE29" s="725"/>
      <c r="DF29" s="731"/>
      <c r="DG29" s="730"/>
      <c r="DH29" s="725"/>
      <c r="DI29" s="725"/>
      <c r="DJ29" s="725"/>
      <c r="DK29" s="731"/>
      <c r="DL29" s="730"/>
      <c r="DM29" s="725"/>
      <c r="DN29" s="725"/>
      <c r="DO29" s="725"/>
      <c r="DP29" s="731"/>
      <c r="DQ29" s="730"/>
      <c r="DR29" s="725"/>
      <c r="DS29" s="725"/>
      <c r="DT29" s="725"/>
      <c r="DU29" s="731"/>
      <c r="DV29" s="718"/>
      <c r="DW29" s="719"/>
      <c r="DX29" s="719"/>
      <c r="DY29" s="719"/>
      <c r="DZ29" s="732"/>
      <c r="EA29" s="49"/>
    </row>
    <row r="30" spans="1:131" ht="26.25" customHeight="1" x14ac:dyDescent="0.15">
      <c r="A30" s="55">
        <v>3</v>
      </c>
      <c r="B30" s="718" t="s">
        <v>459</v>
      </c>
      <c r="C30" s="719"/>
      <c r="D30" s="719"/>
      <c r="E30" s="719"/>
      <c r="F30" s="719"/>
      <c r="G30" s="719"/>
      <c r="H30" s="719"/>
      <c r="I30" s="719"/>
      <c r="J30" s="719"/>
      <c r="K30" s="719"/>
      <c r="L30" s="719"/>
      <c r="M30" s="719"/>
      <c r="N30" s="719"/>
      <c r="O30" s="719"/>
      <c r="P30" s="720"/>
      <c r="Q30" s="721">
        <v>440</v>
      </c>
      <c r="R30" s="722"/>
      <c r="S30" s="722"/>
      <c r="T30" s="722"/>
      <c r="U30" s="722"/>
      <c r="V30" s="722">
        <v>440</v>
      </c>
      <c r="W30" s="722"/>
      <c r="X30" s="722"/>
      <c r="Y30" s="722"/>
      <c r="Z30" s="722"/>
      <c r="AA30" s="722">
        <v>0</v>
      </c>
      <c r="AB30" s="722"/>
      <c r="AC30" s="722"/>
      <c r="AD30" s="722"/>
      <c r="AE30" s="723"/>
      <c r="AF30" s="724" t="s">
        <v>208</v>
      </c>
      <c r="AG30" s="725"/>
      <c r="AH30" s="725"/>
      <c r="AI30" s="725"/>
      <c r="AJ30" s="726"/>
      <c r="AK30" s="727">
        <v>144</v>
      </c>
      <c r="AL30" s="722"/>
      <c r="AM30" s="722"/>
      <c r="AN30" s="722"/>
      <c r="AO30" s="722"/>
      <c r="AP30" s="722" t="s">
        <v>208</v>
      </c>
      <c r="AQ30" s="722"/>
      <c r="AR30" s="722"/>
      <c r="AS30" s="722"/>
      <c r="AT30" s="722"/>
      <c r="AU30" s="722" t="s">
        <v>208</v>
      </c>
      <c r="AV30" s="722"/>
      <c r="AW30" s="722"/>
      <c r="AX30" s="722"/>
      <c r="AY30" s="722"/>
      <c r="AZ30" s="766"/>
      <c r="BA30" s="766"/>
      <c r="BB30" s="766"/>
      <c r="BC30" s="766"/>
      <c r="BD30" s="766"/>
      <c r="BE30" s="728"/>
      <c r="BF30" s="728"/>
      <c r="BG30" s="728"/>
      <c r="BH30" s="728"/>
      <c r="BI30" s="729"/>
      <c r="BJ30" s="57"/>
      <c r="BK30" s="57"/>
      <c r="BL30" s="57"/>
      <c r="BM30" s="57"/>
      <c r="BN30" s="57"/>
      <c r="BO30" s="56"/>
      <c r="BP30" s="56"/>
      <c r="BQ30" s="53">
        <v>24</v>
      </c>
      <c r="BR30" s="73"/>
      <c r="BS30" s="718"/>
      <c r="BT30" s="719"/>
      <c r="BU30" s="719"/>
      <c r="BV30" s="719"/>
      <c r="BW30" s="719"/>
      <c r="BX30" s="719"/>
      <c r="BY30" s="719"/>
      <c r="BZ30" s="719"/>
      <c r="CA30" s="719"/>
      <c r="CB30" s="719"/>
      <c r="CC30" s="719"/>
      <c r="CD30" s="719"/>
      <c r="CE30" s="719"/>
      <c r="CF30" s="719"/>
      <c r="CG30" s="720"/>
      <c r="CH30" s="730"/>
      <c r="CI30" s="725"/>
      <c r="CJ30" s="725"/>
      <c r="CK30" s="725"/>
      <c r="CL30" s="731"/>
      <c r="CM30" s="730"/>
      <c r="CN30" s="725"/>
      <c r="CO30" s="725"/>
      <c r="CP30" s="725"/>
      <c r="CQ30" s="731"/>
      <c r="CR30" s="730"/>
      <c r="CS30" s="725"/>
      <c r="CT30" s="725"/>
      <c r="CU30" s="725"/>
      <c r="CV30" s="731"/>
      <c r="CW30" s="730"/>
      <c r="CX30" s="725"/>
      <c r="CY30" s="725"/>
      <c r="CZ30" s="725"/>
      <c r="DA30" s="731"/>
      <c r="DB30" s="730"/>
      <c r="DC30" s="725"/>
      <c r="DD30" s="725"/>
      <c r="DE30" s="725"/>
      <c r="DF30" s="731"/>
      <c r="DG30" s="730"/>
      <c r="DH30" s="725"/>
      <c r="DI30" s="725"/>
      <c r="DJ30" s="725"/>
      <c r="DK30" s="731"/>
      <c r="DL30" s="730"/>
      <c r="DM30" s="725"/>
      <c r="DN30" s="725"/>
      <c r="DO30" s="725"/>
      <c r="DP30" s="731"/>
      <c r="DQ30" s="730"/>
      <c r="DR30" s="725"/>
      <c r="DS30" s="725"/>
      <c r="DT30" s="725"/>
      <c r="DU30" s="731"/>
      <c r="DV30" s="718"/>
      <c r="DW30" s="719"/>
      <c r="DX30" s="719"/>
      <c r="DY30" s="719"/>
      <c r="DZ30" s="732"/>
      <c r="EA30" s="49"/>
    </row>
    <row r="31" spans="1:131" ht="26.25" customHeight="1" x14ac:dyDescent="0.15">
      <c r="A31" s="55">
        <v>4</v>
      </c>
      <c r="B31" s="718" t="s">
        <v>349</v>
      </c>
      <c r="C31" s="719"/>
      <c r="D31" s="719"/>
      <c r="E31" s="719"/>
      <c r="F31" s="719"/>
      <c r="G31" s="719"/>
      <c r="H31" s="719"/>
      <c r="I31" s="719"/>
      <c r="J31" s="719"/>
      <c r="K31" s="719"/>
      <c r="L31" s="719"/>
      <c r="M31" s="719"/>
      <c r="N31" s="719"/>
      <c r="O31" s="719"/>
      <c r="P31" s="720"/>
      <c r="Q31" s="721">
        <v>7</v>
      </c>
      <c r="R31" s="722"/>
      <c r="S31" s="722"/>
      <c r="T31" s="722"/>
      <c r="U31" s="722"/>
      <c r="V31" s="722">
        <v>7</v>
      </c>
      <c r="W31" s="722"/>
      <c r="X31" s="722"/>
      <c r="Y31" s="722"/>
      <c r="Z31" s="722"/>
      <c r="AA31" s="722">
        <v>0</v>
      </c>
      <c r="AB31" s="722"/>
      <c r="AC31" s="722"/>
      <c r="AD31" s="722"/>
      <c r="AE31" s="723"/>
      <c r="AF31" s="724" t="s">
        <v>208</v>
      </c>
      <c r="AG31" s="725"/>
      <c r="AH31" s="725"/>
      <c r="AI31" s="725"/>
      <c r="AJ31" s="726"/>
      <c r="AK31" s="727" t="s">
        <v>208</v>
      </c>
      <c r="AL31" s="722"/>
      <c r="AM31" s="722"/>
      <c r="AN31" s="722"/>
      <c r="AO31" s="722"/>
      <c r="AP31" s="722" t="s">
        <v>208</v>
      </c>
      <c r="AQ31" s="722"/>
      <c r="AR31" s="722"/>
      <c r="AS31" s="722"/>
      <c r="AT31" s="722"/>
      <c r="AU31" s="722" t="s">
        <v>208</v>
      </c>
      <c r="AV31" s="722"/>
      <c r="AW31" s="722"/>
      <c r="AX31" s="722"/>
      <c r="AY31" s="722"/>
      <c r="AZ31" s="766"/>
      <c r="BA31" s="766"/>
      <c r="BB31" s="766"/>
      <c r="BC31" s="766"/>
      <c r="BD31" s="766"/>
      <c r="BE31" s="728"/>
      <c r="BF31" s="728"/>
      <c r="BG31" s="728"/>
      <c r="BH31" s="728"/>
      <c r="BI31" s="729"/>
      <c r="BJ31" s="57"/>
      <c r="BK31" s="57"/>
      <c r="BL31" s="57"/>
      <c r="BM31" s="57"/>
      <c r="BN31" s="57"/>
      <c r="BO31" s="56"/>
      <c r="BP31" s="56"/>
      <c r="BQ31" s="53">
        <v>25</v>
      </c>
      <c r="BR31" s="73"/>
      <c r="BS31" s="718"/>
      <c r="BT31" s="719"/>
      <c r="BU31" s="719"/>
      <c r="BV31" s="719"/>
      <c r="BW31" s="719"/>
      <c r="BX31" s="719"/>
      <c r="BY31" s="719"/>
      <c r="BZ31" s="719"/>
      <c r="CA31" s="719"/>
      <c r="CB31" s="719"/>
      <c r="CC31" s="719"/>
      <c r="CD31" s="719"/>
      <c r="CE31" s="719"/>
      <c r="CF31" s="719"/>
      <c r="CG31" s="720"/>
      <c r="CH31" s="730"/>
      <c r="CI31" s="725"/>
      <c r="CJ31" s="725"/>
      <c r="CK31" s="725"/>
      <c r="CL31" s="731"/>
      <c r="CM31" s="730"/>
      <c r="CN31" s="725"/>
      <c r="CO31" s="725"/>
      <c r="CP31" s="725"/>
      <c r="CQ31" s="731"/>
      <c r="CR31" s="730"/>
      <c r="CS31" s="725"/>
      <c r="CT31" s="725"/>
      <c r="CU31" s="725"/>
      <c r="CV31" s="731"/>
      <c r="CW31" s="730"/>
      <c r="CX31" s="725"/>
      <c r="CY31" s="725"/>
      <c r="CZ31" s="725"/>
      <c r="DA31" s="731"/>
      <c r="DB31" s="730"/>
      <c r="DC31" s="725"/>
      <c r="DD31" s="725"/>
      <c r="DE31" s="725"/>
      <c r="DF31" s="731"/>
      <c r="DG31" s="730"/>
      <c r="DH31" s="725"/>
      <c r="DI31" s="725"/>
      <c r="DJ31" s="725"/>
      <c r="DK31" s="731"/>
      <c r="DL31" s="730"/>
      <c r="DM31" s="725"/>
      <c r="DN31" s="725"/>
      <c r="DO31" s="725"/>
      <c r="DP31" s="731"/>
      <c r="DQ31" s="730"/>
      <c r="DR31" s="725"/>
      <c r="DS31" s="725"/>
      <c r="DT31" s="725"/>
      <c r="DU31" s="731"/>
      <c r="DV31" s="718"/>
      <c r="DW31" s="719"/>
      <c r="DX31" s="719"/>
      <c r="DY31" s="719"/>
      <c r="DZ31" s="732"/>
      <c r="EA31" s="49"/>
    </row>
    <row r="32" spans="1:131" ht="26.25" customHeight="1" x14ac:dyDescent="0.15">
      <c r="A32" s="55">
        <v>5</v>
      </c>
      <c r="B32" s="718" t="s">
        <v>368</v>
      </c>
      <c r="C32" s="719"/>
      <c r="D32" s="719"/>
      <c r="E32" s="719"/>
      <c r="F32" s="719"/>
      <c r="G32" s="719"/>
      <c r="H32" s="719"/>
      <c r="I32" s="719"/>
      <c r="J32" s="719"/>
      <c r="K32" s="719"/>
      <c r="L32" s="719"/>
      <c r="M32" s="719"/>
      <c r="N32" s="719"/>
      <c r="O32" s="719"/>
      <c r="P32" s="720"/>
      <c r="Q32" s="721">
        <v>847</v>
      </c>
      <c r="R32" s="722"/>
      <c r="S32" s="722"/>
      <c r="T32" s="722"/>
      <c r="U32" s="722"/>
      <c r="V32" s="722">
        <v>783</v>
      </c>
      <c r="W32" s="722"/>
      <c r="X32" s="722"/>
      <c r="Y32" s="722"/>
      <c r="Z32" s="722"/>
      <c r="AA32" s="722">
        <v>64</v>
      </c>
      <c r="AB32" s="722"/>
      <c r="AC32" s="722"/>
      <c r="AD32" s="722"/>
      <c r="AE32" s="723"/>
      <c r="AF32" s="724">
        <v>270</v>
      </c>
      <c r="AG32" s="725"/>
      <c r="AH32" s="725"/>
      <c r="AI32" s="725"/>
      <c r="AJ32" s="726"/>
      <c r="AK32" s="727">
        <v>415</v>
      </c>
      <c r="AL32" s="722"/>
      <c r="AM32" s="722"/>
      <c r="AN32" s="722"/>
      <c r="AO32" s="722"/>
      <c r="AP32" s="722">
        <v>1729</v>
      </c>
      <c r="AQ32" s="722"/>
      <c r="AR32" s="722"/>
      <c r="AS32" s="722"/>
      <c r="AT32" s="722"/>
      <c r="AU32" s="722">
        <v>1729</v>
      </c>
      <c r="AV32" s="722"/>
      <c r="AW32" s="722"/>
      <c r="AX32" s="722"/>
      <c r="AY32" s="722"/>
      <c r="AZ32" s="766"/>
      <c r="BA32" s="766"/>
      <c r="BB32" s="766"/>
      <c r="BC32" s="766"/>
      <c r="BD32" s="766"/>
      <c r="BE32" s="728" t="s">
        <v>460</v>
      </c>
      <c r="BF32" s="728"/>
      <c r="BG32" s="728"/>
      <c r="BH32" s="728"/>
      <c r="BI32" s="729"/>
      <c r="BJ32" s="57"/>
      <c r="BK32" s="57"/>
      <c r="BL32" s="57"/>
      <c r="BM32" s="57"/>
      <c r="BN32" s="57"/>
      <c r="BO32" s="56"/>
      <c r="BP32" s="56"/>
      <c r="BQ32" s="53">
        <v>26</v>
      </c>
      <c r="BR32" s="73"/>
      <c r="BS32" s="718"/>
      <c r="BT32" s="719"/>
      <c r="BU32" s="719"/>
      <c r="BV32" s="719"/>
      <c r="BW32" s="719"/>
      <c r="BX32" s="719"/>
      <c r="BY32" s="719"/>
      <c r="BZ32" s="719"/>
      <c r="CA32" s="719"/>
      <c r="CB32" s="719"/>
      <c r="CC32" s="719"/>
      <c r="CD32" s="719"/>
      <c r="CE32" s="719"/>
      <c r="CF32" s="719"/>
      <c r="CG32" s="720"/>
      <c r="CH32" s="730"/>
      <c r="CI32" s="725"/>
      <c r="CJ32" s="725"/>
      <c r="CK32" s="725"/>
      <c r="CL32" s="731"/>
      <c r="CM32" s="730"/>
      <c r="CN32" s="725"/>
      <c r="CO32" s="725"/>
      <c r="CP32" s="725"/>
      <c r="CQ32" s="731"/>
      <c r="CR32" s="730"/>
      <c r="CS32" s="725"/>
      <c r="CT32" s="725"/>
      <c r="CU32" s="725"/>
      <c r="CV32" s="731"/>
      <c r="CW32" s="730"/>
      <c r="CX32" s="725"/>
      <c r="CY32" s="725"/>
      <c r="CZ32" s="725"/>
      <c r="DA32" s="731"/>
      <c r="DB32" s="730"/>
      <c r="DC32" s="725"/>
      <c r="DD32" s="725"/>
      <c r="DE32" s="725"/>
      <c r="DF32" s="731"/>
      <c r="DG32" s="730"/>
      <c r="DH32" s="725"/>
      <c r="DI32" s="725"/>
      <c r="DJ32" s="725"/>
      <c r="DK32" s="731"/>
      <c r="DL32" s="730"/>
      <c r="DM32" s="725"/>
      <c r="DN32" s="725"/>
      <c r="DO32" s="725"/>
      <c r="DP32" s="731"/>
      <c r="DQ32" s="730"/>
      <c r="DR32" s="725"/>
      <c r="DS32" s="725"/>
      <c r="DT32" s="725"/>
      <c r="DU32" s="731"/>
      <c r="DV32" s="718"/>
      <c r="DW32" s="719"/>
      <c r="DX32" s="719"/>
      <c r="DY32" s="719"/>
      <c r="DZ32" s="732"/>
      <c r="EA32" s="49"/>
    </row>
    <row r="33" spans="1:131" ht="26.25" customHeight="1" x14ac:dyDescent="0.15">
      <c r="A33" s="55">
        <v>6</v>
      </c>
      <c r="B33" s="718" t="s">
        <v>92</v>
      </c>
      <c r="C33" s="719"/>
      <c r="D33" s="719"/>
      <c r="E33" s="719"/>
      <c r="F33" s="719"/>
      <c r="G33" s="719"/>
      <c r="H33" s="719"/>
      <c r="I33" s="719"/>
      <c r="J33" s="719"/>
      <c r="K33" s="719"/>
      <c r="L33" s="719"/>
      <c r="M33" s="719"/>
      <c r="N33" s="719"/>
      <c r="O33" s="719"/>
      <c r="P33" s="720"/>
      <c r="Q33" s="721">
        <v>5597</v>
      </c>
      <c r="R33" s="722"/>
      <c r="S33" s="722"/>
      <c r="T33" s="722"/>
      <c r="U33" s="722"/>
      <c r="V33" s="722">
        <v>4679</v>
      </c>
      <c r="W33" s="722"/>
      <c r="X33" s="722"/>
      <c r="Y33" s="722"/>
      <c r="Z33" s="722"/>
      <c r="AA33" s="722">
        <v>918</v>
      </c>
      <c r="AB33" s="722"/>
      <c r="AC33" s="722"/>
      <c r="AD33" s="722"/>
      <c r="AE33" s="723"/>
      <c r="AF33" s="724">
        <v>254</v>
      </c>
      <c r="AG33" s="725"/>
      <c r="AH33" s="725"/>
      <c r="AI33" s="725"/>
      <c r="AJ33" s="726"/>
      <c r="AK33" s="727">
        <v>1487</v>
      </c>
      <c r="AL33" s="722"/>
      <c r="AM33" s="722"/>
      <c r="AN33" s="722"/>
      <c r="AO33" s="722"/>
      <c r="AP33" s="722">
        <v>6097</v>
      </c>
      <c r="AQ33" s="722"/>
      <c r="AR33" s="722"/>
      <c r="AS33" s="722"/>
      <c r="AT33" s="722"/>
      <c r="AU33" s="722">
        <v>3378</v>
      </c>
      <c r="AV33" s="722"/>
      <c r="AW33" s="722"/>
      <c r="AX33" s="722"/>
      <c r="AY33" s="722"/>
      <c r="AZ33" s="766"/>
      <c r="BA33" s="766"/>
      <c r="BB33" s="766"/>
      <c r="BC33" s="766"/>
      <c r="BD33" s="766"/>
      <c r="BE33" s="728" t="s">
        <v>460</v>
      </c>
      <c r="BF33" s="728"/>
      <c r="BG33" s="728"/>
      <c r="BH33" s="728"/>
      <c r="BI33" s="729"/>
      <c r="BJ33" s="57"/>
      <c r="BK33" s="57"/>
      <c r="BL33" s="57"/>
      <c r="BM33" s="57"/>
      <c r="BN33" s="57"/>
      <c r="BO33" s="56"/>
      <c r="BP33" s="56"/>
      <c r="BQ33" s="53">
        <v>27</v>
      </c>
      <c r="BR33" s="73"/>
      <c r="BS33" s="718"/>
      <c r="BT33" s="719"/>
      <c r="BU33" s="719"/>
      <c r="BV33" s="719"/>
      <c r="BW33" s="719"/>
      <c r="BX33" s="719"/>
      <c r="BY33" s="719"/>
      <c r="BZ33" s="719"/>
      <c r="CA33" s="719"/>
      <c r="CB33" s="719"/>
      <c r="CC33" s="719"/>
      <c r="CD33" s="719"/>
      <c r="CE33" s="719"/>
      <c r="CF33" s="719"/>
      <c r="CG33" s="720"/>
      <c r="CH33" s="730"/>
      <c r="CI33" s="725"/>
      <c r="CJ33" s="725"/>
      <c r="CK33" s="725"/>
      <c r="CL33" s="731"/>
      <c r="CM33" s="730"/>
      <c r="CN33" s="725"/>
      <c r="CO33" s="725"/>
      <c r="CP33" s="725"/>
      <c r="CQ33" s="731"/>
      <c r="CR33" s="730"/>
      <c r="CS33" s="725"/>
      <c r="CT33" s="725"/>
      <c r="CU33" s="725"/>
      <c r="CV33" s="731"/>
      <c r="CW33" s="730"/>
      <c r="CX33" s="725"/>
      <c r="CY33" s="725"/>
      <c r="CZ33" s="725"/>
      <c r="DA33" s="731"/>
      <c r="DB33" s="730"/>
      <c r="DC33" s="725"/>
      <c r="DD33" s="725"/>
      <c r="DE33" s="725"/>
      <c r="DF33" s="731"/>
      <c r="DG33" s="730"/>
      <c r="DH33" s="725"/>
      <c r="DI33" s="725"/>
      <c r="DJ33" s="725"/>
      <c r="DK33" s="731"/>
      <c r="DL33" s="730"/>
      <c r="DM33" s="725"/>
      <c r="DN33" s="725"/>
      <c r="DO33" s="725"/>
      <c r="DP33" s="731"/>
      <c r="DQ33" s="730"/>
      <c r="DR33" s="725"/>
      <c r="DS33" s="725"/>
      <c r="DT33" s="725"/>
      <c r="DU33" s="731"/>
      <c r="DV33" s="718"/>
      <c r="DW33" s="719"/>
      <c r="DX33" s="719"/>
      <c r="DY33" s="719"/>
      <c r="DZ33" s="732"/>
      <c r="EA33" s="49"/>
    </row>
    <row r="34" spans="1:131" ht="26.25" customHeight="1" x14ac:dyDescent="0.15">
      <c r="A34" s="55">
        <v>7</v>
      </c>
      <c r="B34" s="718" t="s">
        <v>52</v>
      </c>
      <c r="C34" s="719"/>
      <c r="D34" s="719"/>
      <c r="E34" s="719"/>
      <c r="F34" s="719"/>
      <c r="G34" s="719"/>
      <c r="H34" s="719"/>
      <c r="I34" s="719"/>
      <c r="J34" s="719"/>
      <c r="K34" s="719"/>
      <c r="L34" s="719"/>
      <c r="M34" s="719"/>
      <c r="N34" s="719"/>
      <c r="O34" s="719"/>
      <c r="P34" s="720"/>
      <c r="Q34" s="721">
        <v>1083</v>
      </c>
      <c r="R34" s="722"/>
      <c r="S34" s="722"/>
      <c r="T34" s="722"/>
      <c r="U34" s="722"/>
      <c r="V34" s="722">
        <v>984</v>
      </c>
      <c r="W34" s="722"/>
      <c r="X34" s="722"/>
      <c r="Y34" s="722"/>
      <c r="Z34" s="722"/>
      <c r="AA34" s="722">
        <v>99</v>
      </c>
      <c r="AB34" s="722"/>
      <c r="AC34" s="722"/>
      <c r="AD34" s="722"/>
      <c r="AE34" s="723"/>
      <c r="AF34" s="724">
        <v>391</v>
      </c>
      <c r="AG34" s="725"/>
      <c r="AH34" s="725"/>
      <c r="AI34" s="725"/>
      <c r="AJ34" s="726"/>
      <c r="AK34" s="727">
        <v>626</v>
      </c>
      <c r="AL34" s="722"/>
      <c r="AM34" s="722"/>
      <c r="AN34" s="722"/>
      <c r="AO34" s="722"/>
      <c r="AP34" s="722">
        <v>6190</v>
      </c>
      <c r="AQ34" s="722"/>
      <c r="AR34" s="722"/>
      <c r="AS34" s="722"/>
      <c r="AT34" s="722"/>
      <c r="AU34" s="722">
        <v>5967</v>
      </c>
      <c r="AV34" s="722"/>
      <c r="AW34" s="722"/>
      <c r="AX34" s="722"/>
      <c r="AY34" s="722"/>
      <c r="AZ34" s="766"/>
      <c r="BA34" s="766"/>
      <c r="BB34" s="766"/>
      <c r="BC34" s="766"/>
      <c r="BD34" s="766"/>
      <c r="BE34" s="728" t="s">
        <v>460</v>
      </c>
      <c r="BF34" s="728"/>
      <c r="BG34" s="728"/>
      <c r="BH34" s="728"/>
      <c r="BI34" s="729"/>
      <c r="BJ34" s="57"/>
      <c r="BK34" s="57"/>
      <c r="BL34" s="57"/>
      <c r="BM34" s="57"/>
      <c r="BN34" s="57"/>
      <c r="BO34" s="56"/>
      <c r="BP34" s="56"/>
      <c r="BQ34" s="53">
        <v>28</v>
      </c>
      <c r="BR34" s="73"/>
      <c r="BS34" s="718"/>
      <c r="BT34" s="719"/>
      <c r="BU34" s="719"/>
      <c r="BV34" s="719"/>
      <c r="BW34" s="719"/>
      <c r="BX34" s="719"/>
      <c r="BY34" s="719"/>
      <c r="BZ34" s="719"/>
      <c r="CA34" s="719"/>
      <c r="CB34" s="719"/>
      <c r="CC34" s="719"/>
      <c r="CD34" s="719"/>
      <c r="CE34" s="719"/>
      <c r="CF34" s="719"/>
      <c r="CG34" s="720"/>
      <c r="CH34" s="730"/>
      <c r="CI34" s="725"/>
      <c r="CJ34" s="725"/>
      <c r="CK34" s="725"/>
      <c r="CL34" s="731"/>
      <c r="CM34" s="730"/>
      <c r="CN34" s="725"/>
      <c r="CO34" s="725"/>
      <c r="CP34" s="725"/>
      <c r="CQ34" s="731"/>
      <c r="CR34" s="730"/>
      <c r="CS34" s="725"/>
      <c r="CT34" s="725"/>
      <c r="CU34" s="725"/>
      <c r="CV34" s="731"/>
      <c r="CW34" s="730"/>
      <c r="CX34" s="725"/>
      <c r="CY34" s="725"/>
      <c r="CZ34" s="725"/>
      <c r="DA34" s="731"/>
      <c r="DB34" s="730"/>
      <c r="DC34" s="725"/>
      <c r="DD34" s="725"/>
      <c r="DE34" s="725"/>
      <c r="DF34" s="731"/>
      <c r="DG34" s="730"/>
      <c r="DH34" s="725"/>
      <c r="DI34" s="725"/>
      <c r="DJ34" s="725"/>
      <c r="DK34" s="731"/>
      <c r="DL34" s="730"/>
      <c r="DM34" s="725"/>
      <c r="DN34" s="725"/>
      <c r="DO34" s="725"/>
      <c r="DP34" s="731"/>
      <c r="DQ34" s="730"/>
      <c r="DR34" s="725"/>
      <c r="DS34" s="725"/>
      <c r="DT34" s="725"/>
      <c r="DU34" s="731"/>
      <c r="DV34" s="718"/>
      <c r="DW34" s="719"/>
      <c r="DX34" s="719"/>
      <c r="DY34" s="719"/>
      <c r="DZ34" s="732"/>
      <c r="EA34" s="49"/>
    </row>
    <row r="35" spans="1:131" ht="26.25" customHeight="1" x14ac:dyDescent="0.15">
      <c r="A35" s="55">
        <v>8</v>
      </c>
      <c r="B35" s="718" t="s">
        <v>5</v>
      </c>
      <c r="C35" s="719"/>
      <c r="D35" s="719"/>
      <c r="E35" s="719"/>
      <c r="F35" s="719"/>
      <c r="G35" s="719"/>
      <c r="H35" s="719"/>
      <c r="I35" s="719"/>
      <c r="J35" s="719"/>
      <c r="K35" s="719"/>
      <c r="L35" s="719"/>
      <c r="M35" s="719"/>
      <c r="N35" s="719"/>
      <c r="O35" s="719"/>
      <c r="P35" s="720"/>
      <c r="Q35" s="721">
        <v>80</v>
      </c>
      <c r="R35" s="722"/>
      <c r="S35" s="722"/>
      <c r="T35" s="722"/>
      <c r="U35" s="722"/>
      <c r="V35" s="722">
        <v>80</v>
      </c>
      <c r="W35" s="722"/>
      <c r="X35" s="722"/>
      <c r="Y35" s="722"/>
      <c r="Z35" s="722"/>
      <c r="AA35" s="722" t="s">
        <v>208</v>
      </c>
      <c r="AB35" s="722"/>
      <c r="AC35" s="722"/>
      <c r="AD35" s="722"/>
      <c r="AE35" s="723"/>
      <c r="AF35" s="724" t="s">
        <v>208</v>
      </c>
      <c r="AG35" s="725"/>
      <c r="AH35" s="725"/>
      <c r="AI35" s="725"/>
      <c r="AJ35" s="726"/>
      <c r="AK35" s="727">
        <v>12</v>
      </c>
      <c r="AL35" s="722"/>
      <c r="AM35" s="722"/>
      <c r="AN35" s="722"/>
      <c r="AO35" s="722"/>
      <c r="AP35" s="722">
        <v>7</v>
      </c>
      <c r="AQ35" s="722"/>
      <c r="AR35" s="722"/>
      <c r="AS35" s="722"/>
      <c r="AT35" s="722"/>
      <c r="AU35" s="722">
        <v>1</v>
      </c>
      <c r="AV35" s="722"/>
      <c r="AW35" s="722"/>
      <c r="AX35" s="722"/>
      <c r="AY35" s="722"/>
      <c r="AZ35" s="766"/>
      <c r="BA35" s="766"/>
      <c r="BB35" s="766"/>
      <c r="BC35" s="766"/>
      <c r="BD35" s="766"/>
      <c r="BE35" s="728" t="s">
        <v>27</v>
      </c>
      <c r="BF35" s="728"/>
      <c r="BG35" s="728"/>
      <c r="BH35" s="728"/>
      <c r="BI35" s="729"/>
      <c r="BJ35" s="57"/>
      <c r="BK35" s="57"/>
      <c r="BL35" s="57"/>
      <c r="BM35" s="57"/>
      <c r="BN35" s="57"/>
      <c r="BO35" s="56"/>
      <c r="BP35" s="56"/>
      <c r="BQ35" s="53">
        <v>29</v>
      </c>
      <c r="BR35" s="73"/>
      <c r="BS35" s="718"/>
      <c r="BT35" s="719"/>
      <c r="BU35" s="719"/>
      <c r="BV35" s="719"/>
      <c r="BW35" s="719"/>
      <c r="BX35" s="719"/>
      <c r="BY35" s="719"/>
      <c r="BZ35" s="719"/>
      <c r="CA35" s="719"/>
      <c r="CB35" s="719"/>
      <c r="CC35" s="719"/>
      <c r="CD35" s="719"/>
      <c r="CE35" s="719"/>
      <c r="CF35" s="719"/>
      <c r="CG35" s="720"/>
      <c r="CH35" s="730"/>
      <c r="CI35" s="725"/>
      <c r="CJ35" s="725"/>
      <c r="CK35" s="725"/>
      <c r="CL35" s="731"/>
      <c r="CM35" s="730"/>
      <c r="CN35" s="725"/>
      <c r="CO35" s="725"/>
      <c r="CP35" s="725"/>
      <c r="CQ35" s="731"/>
      <c r="CR35" s="730"/>
      <c r="CS35" s="725"/>
      <c r="CT35" s="725"/>
      <c r="CU35" s="725"/>
      <c r="CV35" s="731"/>
      <c r="CW35" s="730"/>
      <c r="CX35" s="725"/>
      <c r="CY35" s="725"/>
      <c r="CZ35" s="725"/>
      <c r="DA35" s="731"/>
      <c r="DB35" s="730"/>
      <c r="DC35" s="725"/>
      <c r="DD35" s="725"/>
      <c r="DE35" s="725"/>
      <c r="DF35" s="731"/>
      <c r="DG35" s="730"/>
      <c r="DH35" s="725"/>
      <c r="DI35" s="725"/>
      <c r="DJ35" s="725"/>
      <c r="DK35" s="731"/>
      <c r="DL35" s="730"/>
      <c r="DM35" s="725"/>
      <c r="DN35" s="725"/>
      <c r="DO35" s="725"/>
      <c r="DP35" s="731"/>
      <c r="DQ35" s="730"/>
      <c r="DR35" s="725"/>
      <c r="DS35" s="725"/>
      <c r="DT35" s="725"/>
      <c r="DU35" s="731"/>
      <c r="DV35" s="718"/>
      <c r="DW35" s="719"/>
      <c r="DX35" s="719"/>
      <c r="DY35" s="719"/>
      <c r="DZ35" s="732"/>
      <c r="EA35" s="49"/>
    </row>
    <row r="36" spans="1:131" ht="26.25" customHeight="1" x14ac:dyDescent="0.15">
      <c r="A36" s="55">
        <v>9</v>
      </c>
      <c r="B36" s="718"/>
      <c r="C36" s="719"/>
      <c r="D36" s="719"/>
      <c r="E36" s="719"/>
      <c r="F36" s="719"/>
      <c r="G36" s="719"/>
      <c r="H36" s="719"/>
      <c r="I36" s="719"/>
      <c r="J36" s="719"/>
      <c r="K36" s="719"/>
      <c r="L36" s="719"/>
      <c r="M36" s="719"/>
      <c r="N36" s="719"/>
      <c r="O36" s="719"/>
      <c r="P36" s="720"/>
      <c r="Q36" s="721"/>
      <c r="R36" s="722"/>
      <c r="S36" s="722"/>
      <c r="T36" s="722"/>
      <c r="U36" s="722"/>
      <c r="V36" s="722"/>
      <c r="W36" s="722"/>
      <c r="X36" s="722"/>
      <c r="Y36" s="722"/>
      <c r="Z36" s="722"/>
      <c r="AA36" s="722"/>
      <c r="AB36" s="722"/>
      <c r="AC36" s="722"/>
      <c r="AD36" s="722"/>
      <c r="AE36" s="723"/>
      <c r="AF36" s="724"/>
      <c r="AG36" s="725"/>
      <c r="AH36" s="725"/>
      <c r="AI36" s="725"/>
      <c r="AJ36" s="726"/>
      <c r="AK36" s="727"/>
      <c r="AL36" s="722"/>
      <c r="AM36" s="722"/>
      <c r="AN36" s="722"/>
      <c r="AO36" s="722"/>
      <c r="AP36" s="722"/>
      <c r="AQ36" s="722"/>
      <c r="AR36" s="722"/>
      <c r="AS36" s="722"/>
      <c r="AT36" s="722"/>
      <c r="AU36" s="722"/>
      <c r="AV36" s="722"/>
      <c r="AW36" s="722"/>
      <c r="AX36" s="722"/>
      <c r="AY36" s="722"/>
      <c r="AZ36" s="766"/>
      <c r="BA36" s="766"/>
      <c r="BB36" s="766"/>
      <c r="BC36" s="766"/>
      <c r="BD36" s="766"/>
      <c r="BE36" s="728"/>
      <c r="BF36" s="728"/>
      <c r="BG36" s="728"/>
      <c r="BH36" s="728"/>
      <c r="BI36" s="729"/>
      <c r="BJ36" s="57"/>
      <c r="BK36" s="57"/>
      <c r="BL36" s="57"/>
      <c r="BM36" s="57"/>
      <c r="BN36" s="57"/>
      <c r="BO36" s="56"/>
      <c r="BP36" s="56"/>
      <c r="BQ36" s="53">
        <v>30</v>
      </c>
      <c r="BR36" s="73"/>
      <c r="BS36" s="718"/>
      <c r="BT36" s="719"/>
      <c r="BU36" s="719"/>
      <c r="BV36" s="719"/>
      <c r="BW36" s="719"/>
      <c r="BX36" s="719"/>
      <c r="BY36" s="719"/>
      <c r="BZ36" s="719"/>
      <c r="CA36" s="719"/>
      <c r="CB36" s="719"/>
      <c r="CC36" s="719"/>
      <c r="CD36" s="719"/>
      <c r="CE36" s="719"/>
      <c r="CF36" s="719"/>
      <c r="CG36" s="720"/>
      <c r="CH36" s="730"/>
      <c r="CI36" s="725"/>
      <c r="CJ36" s="725"/>
      <c r="CK36" s="725"/>
      <c r="CL36" s="731"/>
      <c r="CM36" s="730"/>
      <c r="CN36" s="725"/>
      <c r="CO36" s="725"/>
      <c r="CP36" s="725"/>
      <c r="CQ36" s="731"/>
      <c r="CR36" s="730"/>
      <c r="CS36" s="725"/>
      <c r="CT36" s="725"/>
      <c r="CU36" s="725"/>
      <c r="CV36" s="731"/>
      <c r="CW36" s="730"/>
      <c r="CX36" s="725"/>
      <c r="CY36" s="725"/>
      <c r="CZ36" s="725"/>
      <c r="DA36" s="731"/>
      <c r="DB36" s="730"/>
      <c r="DC36" s="725"/>
      <c r="DD36" s="725"/>
      <c r="DE36" s="725"/>
      <c r="DF36" s="731"/>
      <c r="DG36" s="730"/>
      <c r="DH36" s="725"/>
      <c r="DI36" s="725"/>
      <c r="DJ36" s="725"/>
      <c r="DK36" s="731"/>
      <c r="DL36" s="730"/>
      <c r="DM36" s="725"/>
      <c r="DN36" s="725"/>
      <c r="DO36" s="725"/>
      <c r="DP36" s="731"/>
      <c r="DQ36" s="730"/>
      <c r="DR36" s="725"/>
      <c r="DS36" s="725"/>
      <c r="DT36" s="725"/>
      <c r="DU36" s="731"/>
      <c r="DV36" s="718"/>
      <c r="DW36" s="719"/>
      <c r="DX36" s="719"/>
      <c r="DY36" s="719"/>
      <c r="DZ36" s="732"/>
      <c r="EA36" s="49"/>
    </row>
    <row r="37" spans="1:131" ht="26.25" customHeight="1" x14ac:dyDescent="0.15">
      <c r="A37" s="55">
        <v>10</v>
      </c>
      <c r="B37" s="718"/>
      <c r="C37" s="719"/>
      <c r="D37" s="719"/>
      <c r="E37" s="719"/>
      <c r="F37" s="719"/>
      <c r="G37" s="719"/>
      <c r="H37" s="719"/>
      <c r="I37" s="719"/>
      <c r="J37" s="719"/>
      <c r="K37" s="719"/>
      <c r="L37" s="719"/>
      <c r="M37" s="719"/>
      <c r="N37" s="719"/>
      <c r="O37" s="719"/>
      <c r="P37" s="720"/>
      <c r="Q37" s="721"/>
      <c r="R37" s="722"/>
      <c r="S37" s="722"/>
      <c r="T37" s="722"/>
      <c r="U37" s="722"/>
      <c r="V37" s="722"/>
      <c r="W37" s="722"/>
      <c r="X37" s="722"/>
      <c r="Y37" s="722"/>
      <c r="Z37" s="722"/>
      <c r="AA37" s="722"/>
      <c r="AB37" s="722"/>
      <c r="AC37" s="722"/>
      <c r="AD37" s="722"/>
      <c r="AE37" s="723"/>
      <c r="AF37" s="724"/>
      <c r="AG37" s="725"/>
      <c r="AH37" s="725"/>
      <c r="AI37" s="725"/>
      <c r="AJ37" s="726"/>
      <c r="AK37" s="727"/>
      <c r="AL37" s="722"/>
      <c r="AM37" s="722"/>
      <c r="AN37" s="722"/>
      <c r="AO37" s="722"/>
      <c r="AP37" s="722"/>
      <c r="AQ37" s="722"/>
      <c r="AR37" s="722"/>
      <c r="AS37" s="722"/>
      <c r="AT37" s="722"/>
      <c r="AU37" s="722"/>
      <c r="AV37" s="722"/>
      <c r="AW37" s="722"/>
      <c r="AX37" s="722"/>
      <c r="AY37" s="722"/>
      <c r="AZ37" s="766"/>
      <c r="BA37" s="766"/>
      <c r="BB37" s="766"/>
      <c r="BC37" s="766"/>
      <c r="BD37" s="766"/>
      <c r="BE37" s="728"/>
      <c r="BF37" s="728"/>
      <c r="BG37" s="728"/>
      <c r="BH37" s="728"/>
      <c r="BI37" s="729"/>
      <c r="BJ37" s="57"/>
      <c r="BK37" s="57"/>
      <c r="BL37" s="57"/>
      <c r="BM37" s="57"/>
      <c r="BN37" s="57"/>
      <c r="BO37" s="56"/>
      <c r="BP37" s="56"/>
      <c r="BQ37" s="53">
        <v>31</v>
      </c>
      <c r="BR37" s="73"/>
      <c r="BS37" s="718"/>
      <c r="BT37" s="719"/>
      <c r="BU37" s="719"/>
      <c r="BV37" s="719"/>
      <c r="BW37" s="719"/>
      <c r="BX37" s="719"/>
      <c r="BY37" s="719"/>
      <c r="BZ37" s="719"/>
      <c r="CA37" s="719"/>
      <c r="CB37" s="719"/>
      <c r="CC37" s="719"/>
      <c r="CD37" s="719"/>
      <c r="CE37" s="719"/>
      <c r="CF37" s="719"/>
      <c r="CG37" s="720"/>
      <c r="CH37" s="730"/>
      <c r="CI37" s="725"/>
      <c r="CJ37" s="725"/>
      <c r="CK37" s="725"/>
      <c r="CL37" s="731"/>
      <c r="CM37" s="730"/>
      <c r="CN37" s="725"/>
      <c r="CO37" s="725"/>
      <c r="CP37" s="725"/>
      <c r="CQ37" s="731"/>
      <c r="CR37" s="730"/>
      <c r="CS37" s="725"/>
      <c r="CT37" s="725"/>
      <c r="CU37" s="725"/>
      <c r="CV37" s="731"/>
      <c r="CW37" s="730"/>
      <c r="CX37" s="725"/>
      <c r="CY37" s="725"/>
      <c r="CZ37" s="725"/>
      <c r="DA37" s="731"/>
      <c r="DB37" s="730"/>
      <c r="DC37" s="725"/>
      <c r="DD37" s="725"/>
      <c r="DE37" s="725"/>
      <c r="DF37" s="731"/>
      <c r="DG37" s="730"/>
      <c r="DH37" s="725"/>
      <c r="DI37" s="725"/>
      <c r="DJ37" s="725"/>
      <c r="DK37" s="731"/>
      <c r="DL37" s="730"/>
      <c r="DM37" s="725"/>
      <c r="DN37" s="725"/>
      <c r="DO37" s="725"/>
      <c r="DP37" s="731"/>
      <c r="DQ37" s="730"/>
      <c r="DR37" s="725"/>
      <c r="DS37" s="725"/>
      <c r="DT37" s="725"/>
      <c r="DU37" s="731"/>
      <c r="DV37" s="718"/>
      <c r="DW37" s="719"/>
      <c r="DX37" s="719"/>
      <c r="DY37" s="719"/>
      <c r="DZ37" s="732"/>
      <c r="EA37" s="49"/>
    </row>
    <row r="38" spans="1:131" ht="26.25" customHeight="1" x14ac:dyDescent="0.15">
      <c r="A38" s="55">
        <v>11</v>
      </c>
      <c r="B38" s="718"/>
      <c r="C38" s="719"/>
      <c r="D38" s="719"/>
      <c r="E38" s="719"/>
      <c r="F38" s="719"/>
      <c r="G38" s="719"/>
      <c r="H38" s="719"/>
      <c r="I38" s="719"/>
      <c r="J38" s="719"/>
      <c r="K38" s="719"/>
      <c r="L38" s="719"/>
      <c r="M38" s="719"/>
      <c r="N38" s="719"/>
      <c r="O38" s="719"/>
      <c r="P38" s="720"/>
      <c r="Q38" s="721"/>
      <c r="R38" s="722"/>
      <c r="S38" s="722"/>
      <c r="T38" s="722"/>
      <c r="U38" s="722"/>
      <c r="V38" s="722"/>
      <c r="W38" s="722"/>
      <c r="X38" s="722"/>
      <c r="Y38" s="722"/>
      <c r="Z38" s="722"/>
      <c r="AA38" s="722"/>
      <c r="AB38" s="722"/>
      <c r="AC38" s="722"/>
      <c r="AD38" s="722"/>
      <c r="AE38" s="723"/>
      <c r="AF38" s="724"/>
      <c r="AG38" s="725"/>
      <c r="AH38" s="725"/>
      <c r="AI38" s="725"/>
      <c r="AJ38" s="726"/>
      <c r="AK38" s="727"/>
      <c r="AL38" s="722"/>
      <c r="AM38" s="722"/>
      <c r="AN38" s="722"/>
      <c r="AO38" s="722"/>
      <c r="AP38" s="722"/>
      <c r="AQ38" s="722"/>
      <c r="AR38" s="722"/>
      <c r="AS38" s="722"/>
      <c r="AT38" s="722"/>
      <c r="AU38" s="722"/>
      <c r="AV38" s="722"/>
      <c r="AW38" s="722"/>
      <c r="AX38" s="722"/>
      <c r="AY38" s="722"/>
      <c r="AZ38" s="766"/>
      <c r="BA38" s="766"/>
      <c r="BB38" s="766"/>
      <c r="BC38" s="766"/>
      <c r="BD38" s="766"/>
      <c r="BE38" s="728"/>
      <c r="BF38" s="728"/>
      <c r="BG38" s="728"/>
      <c r="BH38" s="728"/>
      <c r="BI38" s="729"/>
      <c r="BJ38" s="57"/>
      <c r="BK38" s="57"/>
      <c r="BL38" s="57"/>
      <c r="BM38" s="57"/>
      <c r="BN38" s="57"/>
      <c r="BO38" s="56"/>
      <c r="BP38" s="56"/>
      <c r="BQ38" s="53">
        <v>32</v>
      </c>
      <c r="BR38" s="73"/>
      <c r="BS38" s="718"/>
      <c r="BT38" s="719"/>
      <c r="BU38" s="719"/>
      <c r="BV38" s="719"/>
      <c r="BW38" s="719"/>
      <c r="BX38" s="719"/>
      <c r="BY38" s="719"/>
      <c r="BZ38" s="719"/>
      <c r="CA38" s="719"/>
      <c r="CB38" s="719"/>
      <c r="CC38" s="719"/>
      <c r="CD38" s="719"/>
      <c r="CE38" s="719"/>
      <c r="CF38" s="719"/>
      <c r="CG38" s="720"/>
      <c r="CH38" s="730"/>
      <c r="CI38" s="725"/>
      <c r="CJ38" s="725"/>
      <c r="CK38" s="725"/>
      <c r="CL38" s="731"/>
      <c r="CM38" s="730"/>
      <c r="CN38" s="725"/>
      <c r="CO38" s="725"/>
      <c r="CP38" s="725"/>
      <c r="CQ38" s="731"/>
      <c r="CR38" s="730"/>
      <c r="CS38" s="725"/>
      <c r="CT38" s="725"/>
      <c r="CU38" s="725"/>
      <c r="CV38" s="731"/>
      <c r="CW38" s="730"/>
      <c r="CX38" s="725"/>
      <c r="CY38" s="725"/>
      <c r="CZ38" s="725"/>
      <c r="DA38" s="731"/>
      <c r="DB38" s="730"/>
      <c r="DC38" s="725"/>
      <c r="DD38" s="725"/>
      <c r="DE38" s="725"/>
      <c r="DF38" s="731"/>
      <c r="DG38" s="730"/>
      <c r="DH38" s="725"/>
      <c r="DI38" s="725"/>
      <c r="DJ38" s="725"/>
      <c r="DK38" s="731"/>
      <c r="DL38" s="730"/>
      <c r="DM38" s="725"/>
      <c r="DN38" s="725"/>
      <c r="DO38" s="725"/>
      <c r="DP38" s="731"/>
      <c r="DQ38" s="730"/>
      <c r="DR38" s="725"/>
      <c r="DS38" s="725"/>
      <c r="DT38" s="725"/>
      <c r="DU38" s="731"/>
      <c r="DV38" s="718"/>
      <c r="DW38" s="719"/>
      <c r="DX38" s="719"/>
      <c r="DY38" s="719"/>
      <c r="DZ38" s="732"/>
      <c r="EA38" s="49"/>
    </row>
    <row r="39" spans="1:131" ht="26.25" customHeight="1" x14ac:dyDescent="0.15">
      <c r="A39" s="55">
        <v>12</v>
      </c>
      <c r="B39" s="718"/>
      <c r="C39" s="719"/>
      <c r="D39" s="719"/>
      <c r="E39" s="719"/>
      <c r="F39" s="719"/>
      <c r="G39" s="719"/>
      <c r="H39" s="719"/>
      <c r="I39" s="719"/>
      <c r="J39" s="719"/>
      <c r="K39" s="719"/>
      <c r="L39" s="719"/>
      <c r="M39" s="719"/>
      <c r="N39" s="719"/>
      <c r="O39" s="719"/>
      <c r="P39" s="720"/>
      <c r="Q39" s="721"/>
      <c r="R39" s="722"/>
      <c r="S39" s="722"/>
      <c r="T39" s="722"/>
      <c r="U39" s="722"/>
      <c r="V39" s="722"/>
      <c r="W39" s="722"/>
      <c r="X39" s="722"/>
      <c r="Y39" s="722"/>
      <c r="Z39" s="722"/>
      <c r="AA39" s="722"/>
      <c r="AB39" s="722"/>
      <c r="AC39" s="722"/>
      <c r="AD39" s="722"/>
      <c r="AE39" s="723"/>
      <c r="AF39" s="724"/>
      <c r="AG39" s="725"/>
      <c r="AH39" s="725"/>
      <c r="AI39" s="725"/>
      <c r="AJ39" s="726"/>
      <c r="AK39" s="727"/>
      <c r="AL39" s="722"/>
      <c r="AM39" s="722"/>
      <c r="AN39" s="722"/>
      <c r="AO39" s="722"/>
      <c r="AP39" s="722"/>
      <c r="AQ39" s="722"/>
      <c r="AR39" s="722"/>
      <c r="AS39" s="722"/>
      <c r="AT39" s="722"/>
      <c r="AU39" s="722"/>
      <c r="AV39" s="722"/>
      <c r="AW39" s="722"/>
      <c r="AX39" s="722"/>
      <c r="AY39" s="722"/>
      <c r="AZ39" s="766"/>
      <c r="BA39" s="766"/>
      <c r="BB39" s="766"/>
      <c r="BC39" s="766"/>
      <c r="BD39" s="766"/>
      <c r="BE39" s="728"/>
      <c r="BF39" s="728"/>
      <c r="BG39" s="728"/>
      <c r="BH39" s="728"/>
      <c r="BI39" s="729"/>
      <c r="BJ39" s="57"/>
      <c r="BK39" s="57"/>
      <c r="BL39" s="57"/>
      <c r="BM39" s="57"/>
      <c r="BN39" s="57"/>
      <c r="BO39" s="56"/>
      <c r="BP39" s="56"/>
      <c r="BQ39" s="53">
        <v>33</v>
      </c>
      <c r="BR39" s="73"/>
      <c r="BS39" s="718"/>
      <c r="BT39" s="719"/>
      <c r="BU39" s="719"/>
      <c r="BV39" s="719"/>
      <c r="BW39" s="719"/>
      <c r="BX39" s="719"/>
      <c r="BY39" s="719"/>
      <c r="BZ39" s="719"/>
      <c r="CA39" s="719"/>
      <c r="CB39" s="719"/>
      <c r="CC39" s="719"/>
      <c r="CD39" s="719"/>
      <c r="CE39" s="719"/>
      <c r="CF39" s="719"/>
      <c r="CG39" s="720"/>
      <c r="CH39" s="730"/>
      <c r="CI39" s="725"/>
      <c r="CJ39" s="725"/>
      <c r="CK39" s="725"/>
      <c r="CL39" s="731"/>
      <c r="CM39" s="730"/>
      <c r="CN39" s="725"/>
      <c r="CO39" s="725"/>
      <c r="CP39" s="725"/>
      <c r="CQ39" s="731"/>
      <c r="CR39" s="730"/>
      <c r="CS39" s="725"/>
      <c r="CT39" s="725"/>
      <c r="CU39" s="725"/>
      <c r="CV39" s="731"/>
      <c r="CW39" s="730"/>
      <c r="CX39" s="725"/>
      <c r="CY39" s="725"/>
      <c r="CZ39" s="725"/>
      <c r="DA39" s="731"/>
      <c r="DB39" s="730"/>
      <c r="DC39" s="725"/>
      <c r="DD39" s="725"/>
      <c r="DE39" s="725"/>
      <c r="DF39" s="731"/>
      <c r="DG39" s="730"/>
      <c r="DH39" s="725"/>
      <c r="DI39" s="725"/>
      <c r="DJ39" s="725"/>
      <c r="DK39" s="731"/>
      <c r="DL39" s="730"/>
      <c r="DM39" s="725"/>
      <c r="DN39" s="725"/>
      <c r="DO39" s="725"/>
      <c r="DP39" s="731"/>
      <c r="DQ39" s="730"/>
      <c r="DR39" s="725"/>
      <c r="DS39" s="725"/>
      <c r="DT39" s="725"/>
      <c r="DU39" s="731"/>
      <c r="DV39" s="718"/>
      <c r="DW39" s="719"/>
      <c r="DX39" s="719"/>
      <c r="DY39" s="719"/>
      <c r="DZ39" s="732"/>
      <c r="EA39" s="49"/>
    </row>
    <row r="40" spans="1:131" ht="26.25" customHeight="1" x14ac:dyDescent="0.15">
      <c r="A40" s="53">
        <v>13</v>
      </c>
      <c r="B40" s="718"/>
      <c r="C40" s="719"/>
      <c r="D40" s="719"/>
      <c r="E40" s="719"/>
      <c r="F40" s="719"/>
      <c r="G40" s="719"/>
      <c r="H40" s="719"/>
      <c r="I40" s="719"/>
      <c r="J40" s="719"/>
      <c r="K40" s="719"/>
      <c r="L40" s="719"/>
      <c r="M40" s="719"/>
      <c r="N40" s="719"/>
      <c r="O40" s="719"/>
      <c r="P40" s="720"/>
      <c r="Q40" s="721"/>
      <c r="R40" s="722"/>
      <c r="S40" s="722"/>
      <c r="T40" s="722"/>
      <c r="U40" s="722"/>
      <c r="V40" s="722"/>
      <c r="W40" s="722"/>
      <c r="X40" s="722"/>
      <c r="Y40" s="722"/>
      <c r="Z40" s="722"/>
      <c r="AA40" s="722"/>
      <c r="AB40" s="722"/>
      <c r="AC40" s="722"/>
      <c r="AD40" s="722"/>
      <c r="AE40" s="723"/>
      <c r="AF40" s="724"/>
      <c r="AG40" s="725"/>
      <c r="AH40" s="725"/>
      <c r="AI40" s="725"/>
      <c r="AJ40" s="726"/>
      <c r="AK40" s="727"/>
      <c r="AL40" s="722"/>
      <c r="AM40" s="722"/>
      <c r="AN40" s="722"/>
      <c r="AO40" s="722"/>
      <c r="AP40" s="722"/>
      <c r="AQ40" s="722"/>
      <c r="AR40" s="722"/>
      <c r="AS40" s="722"/>
      <c r="AT40" s="722"/>
      <c r="AU40" s="722"/>
      <c r="AV40" s="722"/>
      <c r="AW40" s="722"/>
      <c r="AX40" s="722"/>
      <c r="AY40" s="722"/>
      <c r="AZ40" s="766"/>
      <c r="BA40" s="766"/>
      <c r="BB40" s="766"/>
      <c r="BC40" s="766"/>
      <c r="BD40" s="766"/>
      <c r="BE40" s="728"/>
      <c r="BF40" s="728"/>
      <c r="BG40" s="728"/>
      <c r="BH40" s="728"/>
      <c r="BI40" s="729"/>
      <c r="BJ40" s="57"/>
      <c r="BK40" s="57"/>
      <c r="BL40" s="57"/>
      <c r="BM40" s="57"/>
      <c r="BN40" s="57"/>
      <c r="BO40" s="56"/>
      <c r="BP40" s="56"/>
      <c r="BQ40" s="53">
        <v>34</v>
      </c>
      <c r="BR40" s="73"/>
      <c r="BS40" s="718"/>
      <c r="BT40" s="719"/>
      <c r="BU40" s="719"/>
      <c r="BV40" s="719"/>
      <c r="BW40" s="719"/>
      <c r="BX40" s="719"/>
      <c r="BY40" s="719"/>
      <c r="BZ40" s="719"/>
      <c r="CA40" s="719"/>
      <c r="CB40" s="719"/>
      <c r="CC40" s="719"/>
      <c r="CD40" s="719"/>
      <c r="CE40" s="719"/>
      <c r="CF40" s="719"/>
      <c r="CG40" s="720"/>
      <c r="CH40" s="730"/>
      <c r="CI40" s="725"/>
      <c r="CJ40" s="725"/>
      <c r="CK40" s="725"/>
      <c r="CL40" s="731"/>
      <c r="CM40" s="730"/>
      <c r="CN40" s="725"/>
      <c r="CO40" s="725"/>
      <c r="CP40" s="725"/>
      <c r="CQ40" s="731"/>
      <c r="CR40" s="730"/>
      <c r="CS40" s="725"/>
      <c r="CT40" s="725"/>
      <c r="CU40" s="725"/>
      <c r="CV40" s="731"/>
      <c r="CW40" s="730"/>
      <c r="CX40" s="725"/>
      <c r="CY40" s="725"/>
      <c r="CZ40" s="725"/>
      <c r="DA40" s="731"/>
      <c r="DB40" s="730"/>
      <c r="DC40" s="725"/>
      <c r="DD40" s="725"/>
      <c r="DE40" s="725"/>
      <c r="DF40" s="731"/>
      <c r="DG40" s="730"/>
      <c r="DH40" s="725"/>
      <c r="DI40" s="725"/>
      <c r="DJ40" s="725"/>
      <c r="DK40" s="731"/>
      <c r="DL40" s="730"/>
      <c r="DM40" s="725"/>
      <c r="DN40" s="725"/>
      <c r="DO40" s="725"/>
      <c r="DP40" s="731"/>
      <c r="DQ40" s="730"/>
      <c r="DR40" s="725"/>
      <c r="DS40" s="725"/>
      <c r="DT40" s="725"/>
      <c r="DU40" s="731"/>
      <c r="DV40" s="718"/>
      <c r="DW40" s="719"/>
      <c r="DX40" s="719"/>
      <c r="DY40" s="719"/>
      <c r="DZ40" s="732"/>
      <c r="EA40" s="49"/>
    </row>
    <row r="41" spans="1:131" ht="26.25" customHeight="1" x14ac:dyDescent="0.15">
      <c r="A41" s="53">
        <v>14</v>
      </c>
      <c r="B41" s="718"/>
      <c r="C41" s="719"/>
      <c r="D41" s="719"/>
      <c r="E41" s="719"/>
      <c r="F41" s="719"/>
      <c r="G41" s="719"/>
      <c r="H41" s="719"/>
      <c r="I41" s="719"/>
      <c r="J41" s="719"/>
      <c r="K41" s="719"/>
      <c r="L41" s="719"/>
      <c r="M41" s="719"/>
      <c r="N41" s="719"/>
      <c r="O41" s="719"/>
      <c r="P41" s="720"/>
      <c r="Q41" s="721"/>
      <c r="R41" s="722"/>
      <c r="S41" s="722"/>
      <c r="T41" s="722"/>
      <c r="U41" s="722"/>
      <c r="V41" s="722"/>
      <c r="W41" s="722"/>
      <c r="X41" s="722"/>
      <c r="Y41" s="722"/>
      <c r="Z41" s="722"/>
      <c r="AA41" s="722"/>
      <c r="AB41" s="722"/>
      <c r="AC41" s="722"/>
      <c r="AD41" s="722"/>
      <c r="AE41" s="723"/>
      <c r="AF41" s="724"/>
      <c r="AG41" s="725"/>
      <c r="AH41" s="725"/>
      <c r="AI41" s="725"/>
      <c r="AJ41" s="726"/>
      <c r="AK41" s="727"/>
      <c r="AL41" s="722"/>
      <c r="AM41" s="722"/>
      <c r="AN41" s="722"/>
      <c r="AO41" s="722"/>
      <c r="AP41" s="722"/>
      <c r="AQ41" s="722"/>
      <c r="AR41" s="722"/>
      <c r="AS41" s="722"/>
      <c r="AT41" s="722"/>
      <c r="AU41" s="722"/>
      <c r="AV41" s="722"/>
      <c r="AW41" s="722"/>
      <c r="AX41" s="722"/>
      <c r="AY41" s="722"/>
      <c r="AZ41" s="766"/>
      <c r="BA41" s="766"/>
      <c r="BB41" s="766"/>
      <c r="BC41" s="766"/>
      <c r="BD41" s="766"/>
      <c r="BE41" s="728"/>
      <c r="BF41" s="728"/>
      <c r="BG41" s="728"/>
      <c r="BH41" s="728"/>
      <c r="BI41" s="729"/>
      <c r="BJ41" s="57"/>
      <c r="BK41" s="57"/>
      <c r="BL41" s="57"/>
      <c r="BM41" s="57"/>
      <c r="BN41" s="57"/>
      <c r="BO41" s="56"/>
      <c r="BP41" s="56"/>
      <c r="BQ41" s="53">
        <v>35</v>
      </c>
      <c r="BR41" s="73"/>
      <c r="BS41" s="718"/>
      <c r="BT41" s="719"/>
      <c r="BU41" s="719"/>
      <c r="BV41" s="719"/>
      <c r="BW41" s="719"/>
      <c r="BX41" s="719"/>
      <c r="BY41" s="719"/>
      <c r="BZ41" s="719"/>
      <c r="CA41" s="719"/>
      <c r="CB41" s="719"/>
      <c r="CC41" s="719"/>
      <c r="CD41" s="719"/>
      <c r="CE41" s="719"/>
      <c r="CF41" s="719"/>
      <c r="CG41" s="720"/>
      <c r="CH41" s="730"/>
      <c r="CI41" s="725"/>
      <c r="CJ41" s="725"/>
      <c r="CK41" s="725"/>
      <c r="CL41" s="731"/>
      <c r="CM41" s="730"/>
      <c r="CN41" s="725"/>
      <c r="CO41" s="725"/>
      <c r="CP41" s="725"/>
      <c r="CQ41" s="731"/>
      <c r="CR41" s="730"/>
      <c r="CS41" s="725"/>
      <c r="CT41" s="725"/>
      <c r="CU41" s="725"/>
      <c r="CV41" s="731"/>
      <c r="CW41" s="730"/>
      <c r="CX41" s="725"/>
      <c r="CY41" s="725"/>
      <c r="CZ41" s="725"/>
      <c r="DA41" s="731"/>
      <c r="DB41" s="730"/>
      <c r="DC41" s="725"/>
      <c r="DD41" s="725"/>
      <c r="DE41" s="725"/>
      <c r="DF41" s="731"/>
      <c r="DG41" s="730"/>
      <c r="DH41" s="725"/>
      <c r="DI41" s="725"/>
      <c r="DJ41" s="725"/>
      <c r="DK41" s="731"/>
      <c r="DL41" s="730"/>
      <c r="DM41" s="725"/>
      <c r="DN41" s="725"/>
      <c r="DO41" s="725"/>
      <c r="DP41" s="731"/>
      <c r="DQ41" s="730"/>
      <c r="DR41" s="725"/>
      <c r="DS41" s="725"/>
      <c r="DT41" s="725"/>
      <c r="DU41" s="731"/>
      <c r="DV41" s="718"/>
      <c r="DW41" s="719"/>
      <c r="DX41" s="719"/>
      <c r="DY41" s="719"/>
      <c r="DZ41" s="732"/>
      <c r="EA41" s="49"/>
    </row>
    <row r="42" spans="1:131" ht="26.25" customHeight="1" x14ac:dyDescent="0.15">
      <c r="A42" s="53">
        <v>15</v>
      </c>
      <c r="B42" s="718"/>
      <c r="C42" s="719"/>
      <c r="D42" s="719"/>
      <c r="E42" s="719"/>
      <c r="F42" s="719"/>
      <c r="G42" s="719"/>
      <c r="H42" s="719"/>
      <c r="I42" s="719"/>
      <c r="J42" s="719"/>
      <c r="K42" s="719"/>
      <c r="L42" s="719"/>
      <c r="M42" s="719"/>
      <c r="N42" s="719"/>
      <c r="O42" s="719"/>
      <c r="P42" s="720"/>
      <c r="Q42" s="721"/>
      <c r="R42" s="722"/>
      <c r="S42" s="722"/>
      <c r="T42" s="722"/>
      <c r="U42" s="722"/>
      <c r="V42" s="722"/>
      <c r="W42" s="722"/>
      <c r="X42" s="722"/>
      <c r="Y42" s="722"/>
      <c r="Z42" s="722"/>
      <c r="AA42" s="722"/>
      <c r="AB42" s="722"/>
      <c r="AC42" s="722"/>
      <c r="AD42" s="722"/>
      <c r="AE42" s="723"/>
      <c r="AF42" s="724"/>
      <c r="AG42" s="725"/>
      <c r="AH42" s="725"/>
      <c r="AI42" s="725"/>
      <c r="AJ42" s="726"/>
      <c r="AK42" s="727"/>
      <c r="AL42" s="722"/>
      <c r="AM42" s="722"/>
      <c r="AN42" s="722"/>
      <c r="AO42" s="722"/>
      <c r="AP42" s="722"/>
      <c r="AQ42" s="722"/>
      <c r="AR42" s="722"/>
      <c r="AS42" s="722"/>
      <c r="AT42" s="722"/>
      <c r="AU42" s="722"/>
      <c r="AV42" s="722"/>
      <c r="AW42" s="722"/>
      <c r="AX42" s="722"/>
      <c r="AY42" s="722"/>
      <c r="AZ42" s="766"/>
      <c r="BA42" s="766"/>
      <c r="BB42" s="766"/>
      <c r="BC42" s="766"/>
      <c r="BD42" s="766"/>
      <c r="BE42" s="728"/>
      <c r="BF42" s="728"/>
      <c r="BG42" s="728"/>
      <c r="BH42" s="728"/>
      <c r="BI42" s="729"/>
      <c r="BJ42" s="57"/>
      <c r="BK42" s="57"/>
      <c r="BL42" s="57"/>
      <c r="BM42" s="57"/>
      <c r="BN42" s="57"/>
      <c r="BO42" s="56"/>
      <c r="BP42" s="56"/>
      <c r="BQ42" s="53">
        <v>36</v>
      </c>
      <c r="BR42" s="73"/>
      <c r="BS42" s="718"/>
      <c r="BT42" s="719"/>
      <c r="BU42" s="719"/>
      <c r="BV42" s="719"/>
      <c r="BW42" s="719"/>
      <c r="BX42" s="719"/>
      <c r="BY42" s="719"/>
      <c r="BZ42" s="719"/>
      <c r="CA42" s="719"/>
      <c r="CB42" s="719"/>
      <c r="CC42" s="719"/>
      <c r="CD42" s="719"/>
      <c r="CE42" s="719"/>
      <c r="CF42" s="719"/>
      <c r="CG42" s="720"/>
      <c r="CH42" s="730"/>
      <c r="CI42" s="725"/>
      <c r="CJ42" s="725"/>
      <c r="CK42" s="725"/>
      <c r="CL42" s="731"/>
      <c r="CM42" s="730"/>
      <c r="CN42" s="725"/>
      <c r="CO42" s="725"/>
      <c r="CP42" s="725"/>
      <c r="CQ42" s="731"/>
      <c r="CR42" s="730"/>
      <c r="CS42" s="725"/>
      <c r="CT42" s="725"/>
      <c r="CU42" s="725"/>
      <c r="CV42" s="731"/>
      <c r="CW42" s="730"/>
      <c r="CX42" s="725"/>
      <c r="CY42" s="725"/>
      <c r="CZ42" s="725"/>
      <c r="DA42" s="731"/>
      <c r="DB42" s="730"/>
      <c r="DC42" s="725"/>
      <c r="DD42" s="725"/>
      <c r="DE42" s="725"/>
      <c r="DF42" s="731"/>
      <c r="DG42" s="730"/>
      <c r="DH42" s="725"/>
      <c r="DI42" s="725"/>
      <c r="DJ42" s="725"/>
      <c r="DK42" s="731"/>
      <c r="DL42" s="730"/>
      <c r="DM42" s="725"/>
      <c r="DN42" s="725"/>
      <c r="DO42" s="725"/>
      <c r="DP42" s="731"/>
      <c r="DQ42" s="730"/>
      <c r="DR42" s="725"/>
      <c r="DS42" s="725"/>
      <c r="DT42" s="725"/>
      <c r="DU42" s="731"/>
      <c r="DV42" s="718"/>
      <c r="DW42" s="719"/>
      <c r="DX42" s="719"/>
      <c r="DY42" s="719"/>
      <c r="DZ42" s="732"/>
      <c r="EA42" s="49"/>
    </row>
    <row r="43" spans="1:131" ht="26.25" customHeight="1" x14ac:dyDescent="0.15">
      <c r="A43" s="53">
        <v>16</v>
      </c>
      <c r="B43" s="718"/>
      <c r="C43" s="719"/>
      <c r="D43" s="719"/>
      <c r="E43" s="719"/>
      <c r="F43" s="719"/>
      <c r="G43" s="719"/>
      <c r="H43" s="719"/>
      <c r="I43" s="719"/>
      <c r="J43" s="719"/>
      <c r="K43" s="719"/>
      <c r="L43" s="719"/>
      <c r="M43" s="719"/>
      <c r="N43" s="719"/>
      <c r="O43" s="719"/>
      <c r="P43" s="720"/>
      <c r="Q43" s="721"/>
      <c r="R43" s="722"/>
      <c r="S43" s="722"/>
      <c r="T43" s="722"/>
      <c r="U43" s="722"/>
      <c r="V43" s="722"/>
      <c r="W43" s="722"/>
      <c r="X43" s="722"/>
      <c r="Y43" s="722"/>
      <c r="Z43" s="722"/>
      <c r="AA43" s="722"/>
      <c r="AB43" s="722"/>
      <c r="AC43" s="722"/>
      <c r="AD43" s="722"/>
      <c r="AE43" s="723"/>
      <c r="AF43" s="724"/>
      <c r="AG43" s="725"/>
      <c r="AH43" s="725"/>
      <c r="AI43" s="725"/>
      <c r="AJ43" s="726"/>
      <c r="AK43" s="727"/>
      <c r="AL43" s="722"/>
      <c r="AM43" s="722"/>
      <c r="AN43" s="722"/>
      <c r="AO43" s="722"/>
      <c r="AP43" s="722"/>
      <c r="AQ43" s="722"/>
      <c r="AR43" s="722"/>
      <c r="AS43" s="722"/>
      <c r="AT43" s="722"/>
      <c r="AU43" s="722"/>
      <c r="AV43" s="722"/>
      <c r="AW43" s="722"/>
      <c r="AX43" s="722"/>
      <c r="AY43" s="722"/>
      <c r="AZ43" s="766"/>
      <c r="BA43" s="766"/>
      <c r="BB43" s="766"/>
      <c r="BC43" s="766"/>
      <c r="BD43" s="766"/>
      <c r="BE43" s="728"/>
      <c r="BF43" s="728"/>
      <c r="BG43" s="728"/>
      <c r="BH43" s="728"/>
      <c r="BI43" s="729"/>
      <c r="BJ43" s="57"/>
      <c r="BK43" s="57"/>
      <c r="BL43" s="57"/>
      <c r="BM43" s="57"/>
      <c r="BN43" s="57"/>
      <c r="BO43" s="56"/>
      <c r="BP43" s="56"/>
      <c r="BQ43" s="53">
        <v>37</v>
      </c>
      <c r="BR43" s="73"/>
      <c r="BS43" s="718"/>
      <c r="BT43" s="719"/>
      <c r="BU43" s="719"/>
      <c r="BV43" s="719"/>
      <c r="BW43" s="719"/>
      <c r="BX43" s="719"/>
      <c r="BY43" s="719"/>
      <c r="BZ43" s="719"/>
      <c r="CA43" s="719"/>
      <c r="CB43" s="719"/>
      <c r="CC43" s="719"/>
      <c r="CD43" s="719"/>
      <c r="CE43" s="719"/>
      <c r="CF43" s="719"/>
      <c r="CG43" s="720"/>
      <c r="CH43" s="730"/>
      <c r="CI43" s="725"/>
      <c r="CJ43" s="725"/>
      <c r="CK43" s="725"/>
      <c r="CL43" s="731"/>
      <c r="CM43" s="730"/>
      <c r="CN43" s="725"/>
      <c r="CO43" s="725"/>
      <c r="CP43" s="725"/>
      <c r="CQ43" s="731"/>
      <c r="CR43" s="730"/>
      <c r="CS43" s="725"/>
      <c r="CT43" s="725"/>
      <c r="CU43" s="725"/>
      <c r="CV43" s="731"/>
      <c r="CW43" s="730"/>
      <c r="CX43" s="725"/>
      <c r="CY43" s="725"/>
      <c r="CZ43" s="725"/>
      <c r="DA43" s="731"/>
      <c r="DB43" s="730"/>
      <c r="DC43" s="725"/>
      <c r="DD43" s="725"/>
      <c r="DE43" s="725"/>
      <c r="DF43" s="731"/>
      <c r="DG43" s="730"/>
      <c r="DH43" s="725"/>
      <c r="DI43" s="725"/>
      <c r="DJ43" s="725"/>
      <c r="DK43" s="731"/>
      <c r="DL43" s="730"/>
      <c r="DM43" s="725"/>
      <c r="DN43" s="725"/>
      <c r="DO43" s="725"/>
      <c r="DP43" s="731"/>
      <c r="DQ43" s="730"/>
      <c r="DR43" s="725"/>
      <c r="DS43" s="725"/>
      <c r="DT43" s="725"/>
      <c r="DU43" s="731"/>
      <c r="DV43" s="718"/>
      <c r="DW43" s="719"/>
      <c r="DX43" s="719"/>
      <c r="DY43" s="719"/>
      <c r="DZ43" s="732"/>
      <c r="EA43" s="49"/>
    </row>
    <row r="44" spans="1:131" ht="26.25" customHeight="1" x14ac:dyDescent="0.15">
      <c r="A44" s="53">
        <v>17</v>
      </c>
      <c r="B44" s="718"/>
      <c r="C44" s="719"/>
      <c r="D44" s="719"/>
      <c r="E44" s="719"/>
      <c r="F44" s="719"/>
      <c r="G44" s="719"/>
      <c r="H44" s="719"/>
      <c r="I44" s="719"/>
      <c r="J44" s="719"/>
      <c r="K44" s="719"/>
      <c r="L44" s="719"/>
      <c r="M44" s="719"/>
      <c r="N44" s="719"/>
      <c r="O44" s="719"/>
      <c r="P44" s="720"/>
      <c r="Q44" s="721"/>
      <c r="R44" s="722"/>
      <c r="S44" s="722"/>
      <c r="T44" s="722"/>
      <c r="U44" s="722"/>
      <c r="V44" s="722"/>
      <c r="W44" s="722"/>
      <c r="X44" s="722"/>
      <c r="Y44" s="722"/>
      <c r="Z44" s="722"/>
      <c r="AA44" s="722"/>
      <c r="AB44" s="722"/>
      <c r="AC44" s="722"/>
      <c r="AD44" s="722"/>
      <c r="AE44" s="723"/>
      <c r="AF44" s="724"/>
      <c r="AG44" s="725"/>
      <c r="AH44" s="725"/>
      <c r="AI44" s="725"/>
      <c r="AJ44" s="726"/>
      <c r="AK44" s="727"/>
      <c r="AL44" s="722"/>
      <c r="AM44" s="722"/>
      <c r="AN44" s="722"/>
      <c r="AO44" s="722"/>
      <c r="AP44" s="722"/>
      <c r="AQ44" s="722"/>
      <c r="AR44" s="722"/>
      <c r="AS44" s="722"/>
      <c r="AT44" s="722"/>
      <c r="AU44" s="722"/>
      <c r="AV44" s="722"/>
      <c r="AW44" s="722"/>
      <c r="AX44" s="722"/>
      <c r="AY44" s="722"/>
      <c r="AZ44" s="766"/>
      <c r="BA44" s="766"/>
      <c r="BB44" s="766"/>
      <c r="BC44" s="766"/>
      <c r="BD44" s="766"/>
      <c r="BE44" s="728"/>
      <c r="BF44" s="728"/>
      <c r="BG44" s="728"/>
      <c r="BH44" s="728"/>
      <c r="BI44" s="729"/>
      <c r="BJ44" s="57"/>
      <c r="BK44" s="57"/>
      <c r="BL44" s="57"/>
      <c r="BM44" s="57"/>
      <c r="BN44" s="57"/>
      <c r="BO44" s="56"/>
      <c r="BP44" s="56"/>
      <c r="BQ44" s="53">
        <v>38</v>
      </c>
      <c r="BR44" s="73"/>
      <c r="BS44" s="718"/>
      <c r="BT44" s="719"/>
      <c r="BU44" s="719"/>
      <c r="BV44" s="719"/>
      <c r="BW44" s="719"/>
      <c r="BX44" s="719"/>
      <c r="BY44" s="719"/>
      <c r="BZ44" s="719"/>
      <c r="CA44" s="719"/>
      <c r="CB44" s="719"/>
      <c r="CC44" s="719"/>
      <c r="CD44" s="719"/>
      <c r="CE44" s="719"/>
      <c r="CF44" s="719"/>
      <c r="CG44" s="720"/>
      <c r="CH44" s="730"/>
      <c r="CI44" s="725"/>
      <c r="CJ44" s="725"/>
      <c r="CK44" s="725"/>
      <c r="CL44" s="731"/>
      <c r="CM44" s="730"/>
      <c r="CN44" s="725"/>
      <c r="CO44" s="725"/>
      <c r="CP44" s="725"/>
      <c r="CQ44" s="731"/>
      <c r="CR44" s="730"/>
      <c r="CS44" s="725"/>
      <c r="CT44" s="725"/>
      <c r="CU44" s="725"/>
      <c r="CV44" s="731"/>
      <c r="CW44" s="730"/>
      <c r="CX44" s="725"/>
      <c r="CY44" s="725"/>
      <c r="CZ44" s="725"/>
      <c r="DA44" s="731"/>
      <c r="DB44" s="730"/>
      <c r="DC44" s="725"/>
      <c r="DD44" s="725"/>
      <c r="DE44" s="725"/>
      <c r="DF44" s="731"/>
      <c r="DG44" s="730"/>
      <c r="DH44" s="725"/>
      <c r="DI44" s="725"/>
      <c r="DJ44" s="725"/>
      <c r="DK44" s="731"/>
      <c r="DL44" s="730"/>
      <c r="DM44" s="725"/>
      <c r="DN44" s="725"/>
      <c r="DO44" s="725"/>
      <c r="DP44" s="731"/>
      <c r="DQ44" s="730"/>
      <c r="DR44" s="725"/>
      <c r="DS44" s="725"/>
      <c r="DT44" s="725"/>
      <c r="DU44" s="731"/>
      <c r="DV44" s="718"/>
      <c r="DW44" s="719"/>
      <c r="DX44" s="719"/>
      <c r="DY44" s="719"/>
      <c r="DZ44" s="732"/>
      <c r="EA44" s="49"/>
    </row>
    <row r="45" spans="1:131" ht="26.25" customHeight="1" x14ac:dyDescent="0.15">
      <c r="A45" s="53">
        <v>18</v>
      </c>
      <c r="B45" s="718"/>
      <c r="C45" s="719"/>
      <c r="D45" s="719"/>
      <c r="E45" s="719"/>
      <c r="F45" s="719"/>
      <c r="G45" s="719"/>
      <c r="H45" s="719"/>
      <c r="I45" s="719"/>
      <c r="J45" s="719"/>
      <c r="K45" s="719"/>
      <c r="L45" s="719"/>
      <c r="M45" s="719"/>
      <c r="N45" s="719"/>
      <c r="O45" s="719"/>
      <c r="P45" s="720"/>
      <c r="Q45" s="721"/>
      <c r="R45" s="722"/>
      <c r="S45" s="722"/>
      <c r="T45" s="722"/>
      <c r="U45" s="722"/>
      <c r="V45" s="722"/>
      <c r="W45" s="722"/>
      <c r="X45" s="722"/>
      <c r="Y45" s="722"/>
      <c r="Z45" s="722"/>
      <c r="AA45" s="722"/>
      <c r="AB45" s="722"/>
      <c r="AC45" s="722"/>
      <c r="AD45" s="722"/>
      <c r="AE45" s="723"/>
      <c r="AF45" s="724"/>
      <c r="AG45" s="725"/>
      <c r="AH45" s="725"/>
      <c r="AI45" s="725"/>
      <c r="AJ45" s="726"/>
      <c r="AK45" s="727"/>
      <c r="AL45" s="722"/>
      <c r="AM45" s="722"/>
      <c r="AN45" s="722"/>
      <c r="AO45" s="722"/>
      <c r="AP45" s="722"/>
      <c r="AQ45" s="722"/>
      <c r="AR45" s="722"/>
      <c r="AS45" s="722"/>
      <c r="AT45" s="722"/>
      <c r="AU45" s="722"/>
      <c r="AV45" s="722"/>
      <c r="AW45" s="722"/>
      <c r="AX45" s="722"/>
      <c r="AY45" s="722"/>
      <c r="AZ45" s="766"/>
      <c r="BA45" s="766"/>
      <c r="BB45" s="766"/>
      <c r="BC45" s="766"/>
      <c r="BD45" s="766"/>
      <c r="BE45" s="728"/>
      <c r="BF45" s="728"/>
      <c r="BG45" s="728"/>
      <c r="BH45" s="728"/>
      <c r="BI45" s="729"/>
      <c r="BJ45" s="57"/>
      <c r="BK45" s="57"/>
      <c r="BL45" s="57"/>
      <c r="BM45" s="57"/>
      <c r="BN45" s="57"/>
      <c r="BO45" s="56"/>
      <c r="BP45" s="56"/>
      <c r="BQ45" s="53">
        <v>39</v>
      </c>
      <c r="BR45" s="73"/>
      <c r="BS45" s="718"/>
      <c r="BT45" s="719"/>
      <c r="BU45" s="719"/>
      <c r="BV45" s="719"/>
      <c r="BW45" s="719"/>
      <c r="BX45" s="719"/>
      <c r="BY45" s="719"/>
      <c r="BZ45" s="719"/>
      <c r="CA45" s="719"/>
      <c r="CB45" s="719"/>
      <c r="CC45" s="719"/>
      <c r="CD45" s="719"/>
      <c r="CE45" s="719"/>
      <c r="CF45" s="719"/>
      <c r="CG45" s="720"/>
      <c r="CH45" s="730"/>
      <c r="CI45" s="725"/>
      <c r="CJ45" s="725"/>
      <c r="CK45" s="725"/>
      <c r="CL45" s="731"/>
      <c r="CM45" s="730"/>
      <c r="CN45" s="725"/>
      <c r="CO45" s="725"/>
      <c r="CP45" s="725"/>
      <c r="CQ45" s="731"/>
      <c r="CR45" s="730"/>
      <c r="CS45" s="725"/>
      <c r="CT45" s="725"/>
      <c r="CU45" s="725"/>
      <c r="CV45" s="731"/>
      <c r="CW45" s="730"/>
      <c r="CX45" s="725"/>
      <c r="CY45" s="725"/>
      <c r="CZ45" s="725"/>
      <c r="DA45" s="731"/>
      <c r="DB45" s="730"/>
      <c r="DC45" s="725"/>
      <c r="DD45" s="725"/>
      <c r="DE45" s="725"/>
      <c r="DF45" s="731"/>
      <c r="DG45" s="730"/>
      <c r="DH45" s="725"/>
      <c r="DI45" s="725"/>
      <c r="DJ45" s="725"/>
      <c r="DK45" s="731"/>
      <c r="DL45" s="730"/>
      <c r="DM45" s="725"/>
      <c r="DN45" s="725"/>
      <c r="DO45" s="725"/>
      <c r="DP45" s="731"/>
      <c r="DQ45" s="730"/>
      <c r="DR45" s="725"/>
      <c r="DS45" s="725"/>
      <c r="DT45" s="725"/>
      <c r="DU45" s="731"/>
      <c r="DV45" s="718"/>
      <c r="DW45" s="719"/>
      <c r="DX45" s="719"/>
      <c r="DY45" s="719"/>
      <c r="DZ45" s="732"/>
      <c r="EA45" s="49"/>
    </row>
    <row r="46" spans="1:131" ht="26.25" customHeight="1" x14ac:dyDescent="0.15">
      <c r="A46" s="53">
        <v>19</v>
      </c>
      <c r="B46" s="718"/>
      <c r="C46" s="719"/>
      <c r="D46" s="719"/>
      <c r="E46" s="719"/>
      <c r="F46" s="719"/>
      <c r="G46" s="719"/>
      <c r="H46" s="719"/>
      <c r="I46" s="719"/>
      <c r="J46" s="719"/>
      <c r="K46" s="719"/>
      <c r="L46" s="719"/>
      <c r="M46" s="719"/>
      <c r="N46" s="719"/>
      <c r="O46" s="719"/>
      <c r="P46" s="720"/>
      <c r="Q46" s="721"/>
      <c r="R46" s="722"/>
      <c r="S46" s="722"/>
      <c r="T46" s="722"/>
      <c r="U46" s="722"/>
      <c r="V46" s="722"/>
      <c r="W46" s="722"/>
      <c r="X46" s="722"/>
      <c r="Y46" s="722"/>
      <c r="Z46" s="722"/>
      <c r="AA46" s="722"/>
      <c r="AB46" s="722"/>
      <c r="AC46" s="722"/>
      <c r="AD46" s="722"/>
      <c r="AE46" s="723"/>
      <c r="AF46" s="724"/>
      <c r="AG46" s="725"/>
      <c r="AH46" s="725"/>
      <c r="AI46" s="725"/>
      <c r="AJ46" s="726"/>
      <c r="AK46" s="727"/>
      <c r="AL46" s="722"/>
      <c r="AM46" s="722"/>
      <c r="AN46" s="722"/>
      <c r="AO46" s="722"/>
      <c r="AP46" s="722"/>
      <c r="AQ46" s="722"/>
      <c r="AR46" s="722"/>
      <c r="AS46" s="722"/>
      <c r="AT46" s="722"/>
      <c r="AU46" s="722"/>
      <c r="AV46" s="722"/>
      <c r="AW46" s="722"/>
      <c r="AX46" s="722"/>
      <c r="AY46" s="722"/>
      <c r="AZ46" s="766"/>
      <c r="BA46" s="766"/>
      <c r="BB46" s="766"/>
      <c r="BC46" s="766"/>
      <c r="BD46" s="766"/>
      <c r="BE46" s="728"/>
      <c r="BF46" s="728"/>
      <c r="BG46" s="728"/>
      <c r="BH46" s="728"/>
      <c r="BI46" s="729"/>
      <c r="BJ46" s="57"/>
      <c r="BK46" s="57"/>
      <c r="BL46" s="57"/>
      <c r="BM46" s="57"/>
      <c r="BN46" s="57"/>
      <c r="BO46" s="56"/>
      <c r="BP46" s="56"/>
      <c r="BQ46" s="53">
        <v>40</v>
      </c>
      <c r="BR46" s="73"/>
      <c r="BS46" s="718"/>
      <c r="BT46" s="719"/>
      <c r="BU46" s="719"/>
      <c r="BV46" s="719"/>
      <c r="BW46" s="719"/>
      <c r="BX46" s="719"/>
      <c r="BY46" s="719"/>
      <c r="BZ46" s="719"/>
      <c r="CA46" s="719"/>
      <c r="CB46" s="719"/>
      <c r="CC46" s="719"/>
      <c r="CD46" s="719"/>
      <c r="CE46" s="719"/>
      <c r="CF46" s="719"/>
      <c r="CG46" s="720"/>
      <c r="CH46" s="730"/>
      <c r="CI46" s="725"/>
      <c r="CJ46" s="725"/>
      <c r="CK46" s="725"/>
      <c r="CL46" s="731"/>
      <c r="CM46" s="730"/>
      <c r="CN46" s="725"/>
      <c r="CO46" s="725"/>
      <c r="CP46" s="725"/>
      <c r="CQ46" s="731"/>
      <c r="CR46" s="730"/>
      <c r="CS46" s="725"/>
      <c r="CT46" s="725"/>
      <c r="CU46" s="725"/>
      <c r="CV46" s="731"/>
      <c r="CW46" s="730"/>
      <c r="CX46" s="725"/>
      <c r="CY46" s="725"/>
      <c r="CZ46" s="725"/>
      <c r="DA46" s="731"/>
      <c r="DB46" s="730"/>
      <c r="DC46" s="725"/>
      <c r="DD46" s="725"/>
      <c r="DE46" s="725"/>
      <c r="DF46" s="731"/>
      <c r="DG46" s="730"/>
      <c r="DH46" s="725"/>
      <c r="DI46" s="725"/>
      <c r="DJ46" s="725"/>
      <c r="DK46" s="731"/>
      <c r="DL46" s="730"/>
      <c r="DM46" s="725"/>
      <c r="DN46" s="725"/>
      <c r="DO46" s="725"/>
      <c r="DP46" s="731"/>
      <c r="DQ46" s="730"/>
      <c r="DR46" s="725"/>
      <c r="DS46" s="725"/>
      <c r="DT46" s="725"/>
      <c r="DU46" s="731"/>
      <c r="DV46" s="718"/>
      <c r="DW46" s="719"/>
      <c r="DX46" s="719"/>
      <c r="DY46" s="719"/>
      <c r="DZ46" s="732"/>
      <c r="EA46" s="49"/>
    </row>
    <row r="47" spans="1:131" ht="26.25" customHeight="1" x14ac:dyDescent="0.15">
      <c r="A47" s="53">
        <v>20</v>
      </c>
      <c r="B47" s="718"/>
      <c r="C47" s="719"/>
      <c r="D47" s="719"/>
      <c r="E47" s="719"/>
      <c r="F47" s="719"/>
      <c r="G47" s="719"/>
      <c r="H47" s="719"/>
      <c r="I47" s="719"/>
      <c r="J47" s="719"/>
      <c r="K47" s="719"/>
      <c r="L47" s="719"/>
      <c r="M47" s="719"/>
      <c r="N47" s="719"/>
      <c r="O47" s="719"/>
      <c r="P47" s="720"/>
      <c r="Q47" s="721"/>
      <c r="R47" s="722"/>
      <c r="S47" s="722"/>
      <c r="T47" s="722"/>
      <c r="U47" s="722"/>
      <c r="V47" s="722"/>
      <c r="W47" s="722"/>
      <c r="X47" s="722"/>
      <c r="Y47" s="722"/>
      <c r="Z47" s="722"/>
      <c r="AA47" s="722"/>
      <c r="AB47" s="722"/>
      <c r="AC47" s="722"/>
      <c r="AD47" s="722"/>
      <c r="AE47" s="723"/>
      <c r="AF47" s="724"/>
      <c r="AG47" s="725"/>
      <c r="AH47" s="725"/>
      <c r="AI47" s="725"/>
      <c r="AJ47" s="726"/>
      <c r="AK47" s="727"/>
      <c r="AL47" s="722"/>
      <c r="AM47" s="722"/>
      <c r="AN47" s="722"/>
      <c r="AO47" s="722"/>
      <c r="AP47" s="722"/>
      <c r="AQ47" s="722"/>
      <c r="AR47" s="722"/>
      <c r="AS47" s="722"/>
      <c r="AT47" s="722"/>
      <c r="AU47" s="722"/>
      <c r="AV47" s="722"/>
      <c r="AW47" s="722"/>
      <c r="AX47" s="722"/>
      <c r="AY47" s="722"/>
      <c r="AZ47" s="766"/>
      <c r="BA47" s="766"/>
      <c r="BB47" s="766"/>
      <c r="BC47" s="766"/>
      <c r="BD47" s="766"/>
      <c r="BE47" s="728"/>
      <c r="BF47" s="728"/>
      <c r="BG47" s="728"/>
      <c r="BH47" s="728"/>
      <c r="BI47" s="729"/>
      <c r="BJ47" s="57"/>
      <c r="BK47" s="57"/>
      <c r="BL47" s="57"/>
      <c r="BM47" s="57"/>
      <c r="BN47" s="57"/>
      <c r="BO47" s="56"/>
      <c r="BP47" s="56"/>
      <c r="BQ47" s="53">
        <v>41</v>
      </c>
      <c r="BR47" s="73"/>
      <c r="BS47" s="718"/>
      <c r="BT47" s="719"/>
      <c r="BU47" s="719"/>
      <c r="BV47" s="719"/>
      <c r="BW47" s="719"/>
      <c r="BX47" s="719"/>
      <c r="BY47" s="719"/>
      <c r="BZ47" s="719"/>
      <c r="CA47" s="719"/>
      <c r="CB47" s="719"/>
      <c r="CC47" s="719"/>
      <c r="CD47" s="719"/>
      <c r="CE47" s="719"/>
      <c r="CF47" s="719"/>
      <c r="CG47" s="720"/>
      <c r="CH47" s="730"/>
      <c r="CI47" s="725"/>
      <c r="CJ47" s="725"/>
      <c r="CK47" s="725"/>
      <c r="CL47" s="731"/>
      <c r="CM47" s="730"/>
      <c r="CN47" s="725"/>
      <c r="CO47" s="725"/>
      <c r="CP47" s="725"/>
      <c r="CQ47" s="731"/>
      <c r="CR47" s="730"/>
      <c r="CS47" s="725"/>
      <c r="CT47" s="725"/>
      <c r="CU47" s="725"/>
      <c r="CV47" s="731"/>
      <c r="CW47" s="730"/>
      <c r="CX47" s="725"/>
      <c r="CY47" s="725"/>
      <c r="CZ47" s="725"/>
      <c r="DA47" s="731"/>
      <c r="DB47" s="730"/>
      <c r="DC47" s="725"/>
      <c r="DD47" s="725"/>
      <c r="DE47" s="725"/>
      <c r="DF47" s="731"/>
      <c r="DG47" s="730"/>
      <c r="DH47" s="725"/>
      <c r="DI47" s="725"/>
      <c r="DJ47" s="725"/>
      <c r="DK47" s="731"/>
      <c r="DL47" s="730"/>
      <c r="DM47" s="725"/>
      <c r="DN47" s="725"/>
      <c r="DO47" s="725"/>
      <c r="DP47" s="731"/>
      <c r="DQ47" s="730"/>
      <c r="DR47" s="725"/>
      <c r="DS47" s="725"/>
      <c r="DT47" s="725"/>
      <c r="DU47" s="731"/>
      <c r="DV47" s="718"/>
      <c r="DW47" s="719"/>
      <c r="DX47" s="719"/>
      <c r="DY47" s="719"/>
      <c r="DZ47" s="732"/>
      <c r="EA47" s="49"/>
    </row>
    <row r="48" spans="1:131" ht="26.25" customHeight="1" x14ac:dyDescent="0.15">
      <c r="A48" s="53">
        <v>21</v>
      </c>
      <c r="B48" s="718"/>
      <c r="C48" s="719"/>
      <c r="D48" s="719"/>
      <c r="E48" s="719"/>
      <c r="F48" s="719"/>
      <c r="G48" s="719"/>
      <c r="H48" s="719"/>
      <c r="I48" s="719"/>
      <c r="J48" s="719"/>
      <c r="K48" s="719"/>
      <c r="L48" s="719"/>
      <c r="M48" s="719"/>
      <c r="N48" s="719"/>
      <c r="O48" s="719"/>
      <c r="P48" s="720"/>
      <c r="Q48" s="721"/>
      <c r="R48" s="722"/>
      <c r="S48" s="722"/>
      <c r="T48" s="722"/>
      <c r="U48" s="722"/>
      <c r="V48" s="722"/>
      <c r="W48" s="722"/>
      <c r="X48" s="722"/>
      <c r="Y48" s="722"/>
      <c r="Z48" s="722"/>
      <c r="AA48" s="722"/>
      <c r="AB48" s="722"/>
      <c r="AC48" s="722"/>
      <c r="AD48" s="722"/>
      <c r="AE48" s="723"/>
      <c r="AF48" s="724"/>
      <c r="AG48" s="725"/>
      <c r="AH48" s="725"/>
      <c r="AI48" s="725"/>
      <c r="AJ48" s="726"/>
      <c r="AK48" s="727"/>
      <c r="AL48" s="722"/>
      <c r="AM48" s="722"/>
      <c r="AN48" s="722"/>
      <c r="AO48" s="722"/>
      <c r="AP48" s="722"/>
      <c r="AQ48" s="722"/>
      <c r="AR48" s="722"/>
      <c r="AS48" s="722"/>
      <c r="AT48" s="722"/>
      <c r="AU48" s="722"/>
      <c r="AV48" s="722"/>
      <c r="AW48" s="722"/>
      <c r="AX48" s="722"/>
      <c r="AY48" s="722"/>
      <c r="AZ48" s="766"/>
      <c r="BA48" s="766"/>
      <c r="BB48" s="766"/>
      <c r="BC48" s="766"/>
      <c r="BD48" s="766"/>
      <c r="BE48" s="728"/>
      <c r="BF48" s="728"/>
      <c r="BG48" s="728"/>
      <c r="BH48" s="728"/>
      <c r="BI48" s="729"/>
      <c r="BJ48" s="57"/>
      <c r="BK48" s="57"/>
      <c r="BL48" s="57"/>
      <c r="BM48" s="57"/>
      <c r="BN48" s="57"/>
      <c r="BO48" s="56"/>
      <c r="BP48" s="56"/>
      <c r="BQ48" s="53">
        <v>42</v>
      </c>
      <c r="BR48" s="73"/>
      <c r="BS48" s="718"/>
      <c r="BT48" s="719"/>
      <c r="BU48" s="719"/>
      <c r="BV48" s="719"/>
      <c r="BW48" s="719"/>
      <c r="BX48" s="719"/>
      <c r="BY48" s="719"/>
      <c r="BZ48" s="719"/>
      <c r="CA48" s="719"/>
      <c r="CB48" s="719"/>
      <c r="CC48" s="719"/>
      <c r="CD48" s="719"/>
      <c r="CE48" s="719"/>
      <c r="CF48" s="719"/>
      <c r="CG48" s="720"/>
      <c r="CH48" s="730"/>
      <c r="CI48" s="725"/>
      <c r="CJ48" s="725"/>
      <c r="CK48" s="725"/>
      <c r="CL48" s="731"/>
      <c r="CM48" s="730"/>
      <c r="CN48" s="725"/>
      <c r="CO48" s="725"/>
      <c r="CP48" s="725"/>
      <c r="CQ48" s="731"/>
      <c r="CR48" s="730"/>
      <c r="CS48" s="725"/>
      <c r="CT48" s="725"/>
      <c r="CU48" s="725"/>
      <c r="CV48" s="731"/>
      <c r="CW48" s="730"/>
      <c r="CX48" s="725"/>
      <c r="CY48" s="725"/>
      <c r="CZ48" s="725"/>
      <c r="DA48" s="731"/>
      <c r="DB48" s="730"/>
      <c r="DC48" s="725"/>
      <c r="DD48" s="725"/>
      <c r="DE48" s="725"/>
      <c r="DF48" s="731"/>
      <c r="DG48" s="730"/>
      <c r="DH48" s="725"/>
      <c r="DI48" s="725"/>
      <c r="DJ48" s="725"/>
      <c r="DK48" s="731"/>
      <c r="DL48" s="730"/>
      <c r="DM48" s="725"/>
      <c r="DN48" s="725"/>
      <c r="DO48" s="725"/>
      <c r="DP48" s="731"/>
      <c r="DQ48" s="730"/>
      <c r="DR48" s="725"/>
      <c r="DS48" s="725"/>
      <c r="DT48" s="725"/>
      <c r="DU48" s="731"/>
      <c r="DV48" s="718"/>
      <c r="DW48" s="719"/>
      <c r="DX48" s="719"/>
      <c r="DY48" s="719"/>
      <c r="DZ48" s="732"/>
      <c r="EA48" s="49"/>
    </row>
    <row r="49" spans="1:131" ht="26.25" customHeight="1" x14ac:dyDescent="0.15">
      <c r="A49" s="53">
        <v>22</v>
      </c>
      <c r="B49" s="718"/>
      <c r="C49" s="719"/>
      <c r="D49" s="719"/>
      <c r="E49" s="719"/>
      <c r="F49" s="719"/>
      <c r="G49" s="719"/>
      <c r="H49" s="719"/>
      <c r="I49" s="719"/>
      <c r="J49" s="719"/>
      <c r="K49" s="719"/>
      <c r="L49" s="719"/>
      <c r="M49" s="719"/>
      <c r="N49" s="719"/>
      <c r="O49" s="719"/>
      <c r="P49" s="720"/>
      <c r="Q49" s="721"/>
      <c r="R49" s="722"/>
      <c r="S49" s="722"/>
      <c r="T49" s="722"/>
      <c r="U49" s="722"/>
      <c r="V49" s="722"/>
      <c r="W49" s="722"/>
      <c r="X49" s="722"/>
      <c r="Y49" s="722"/>
      <c r="Z49" s="722"/>
      <c r="AA49" s="722"/>
      <c r="AB49" s="722"/>
      <c r="AC49" s="722"/>
      <c r="AD49" s="722"/>
      <c r="AE49" s="723"/>
      <c r="AF49" s="724"/>
      <c r="AG49" s="725"/>
      <c r="AH49" s="725"/>
      <c r="AI49" s="725"/>
      <c r="AJ49" s="726"/>
      <c r="AK49" s="727"/>
      <c r="AL49" s="722"/>
      <c r="AM49" s="722"/>
      <c r="AN49" s="722"/>
      <c r="AO49" s="722"/>
      <c r="AP49" s="722"/>
      <c r="AQ49" s="722"/>
      <c r="AR49" s="722"/>
      <c r="AS49" s="722"/>
      <c r="AT49" s="722"/>
      <c r="AU49" s="722"/>
      <c r="AV49" s="722"/>
      <c r="AW49" s="722"/>
      <c r="AX49" s="722"/>
      <c r="AY49" s="722"/>
      <c r="AZ49" s="766"/>
      <c r="BA49" s="766"/>
      <c r="BB49" s="766"/>
      <c r="BC49" s="766"/>
      <c r="BD49" s="766"/>
      <c r="BE49" s="728"/>
      <c r="BF49" s="728"/>
      <c r="BG49" s="728"/>
      <c r="BH49" s="728"/>
      <c r="BI49" s="729"/>
      <c r="BJ49" s="57"/>
      <c r="BK49" s="57"/>
      <c r="BL49" s="57"/>
      <c r="BM49" s="57"/>
      <c r="BN49" s="57"/>
      <c r="BO49" s="56"/>
      <c r="BP49" s="56"/>
      <c r="BQ49" s="53">
        <v>43</v>
      </c>
      <c r="BR49" s="73"/>
      <c r="BS49" s="718"/>
      <c r="BT49" s="719"/>
      <c r="BU49" s="719"/>
      <c r="BV49" s="719"/>
      <c r="BW49" s="719"/>
      <c r="BX49" s="719"/>
      <c r="BY49" s="719"/>
      <c r="BZ49" s="719"/>
      <c r="CA49" s="719"/>
      <c r="CB49" s="719"/>
      <c r="CC49" s="719"/>
      <c r="CD49" s="719"/>
      <c r="CE49" s="719"/>
      <c r="CF49" s="719"/>
      <c r="CG49" s="720"/>
      <c r="CH49" s="730"/>
      <c r="CI49" s="725"/>
      <c r="CJ49" s="725"/>
      <c r="CK49" s="725"/>
      <c r="CL49" s="731"/>
      <c r="CM49" s="730"/>
      <c r="CN49" s="725"/>
      <c r="CO49" s="725"/>
      <c r="CP49" s="725"/>
      <c r="CQ49" s="731"/>
      <c r="CR49" s="730"/>
      <c r="CS49" s="725"/>
      <c r="CT49" s="725"/>
      <c r="CU49" s="725"/>
      <c r="CV49" s="731"/>
      <c r="CW49" s="730"/>
      <c r="CX49" s="725"/>
      <c r="CY49" s="725"/>
      <c r="CZ49" s="725"/>
      <c r="DA49" s="731"/>
      <c r="DB49" s="730"/>
      <c r="DC49" s="725"/>
      <c r="DD49" s="725"/>
      <c r="DE49" s="725"/>
      <c r="DF49" s="731"/>
      <c r="DG49" s="730"/>
      <c r="DH49" s="725"/>
      <c r="DI49" s="725"/>
      <c r="DJ49" s="725"/>
      <c r="DK49" s="731"/>
      <c r="DL49" s="730"/>
      <c r="DM49" s="725"/>
      <c r="DN49" s="725"/>
      <c r="DO49" s="725"/>
      <c r="DP49" s="731"/>
      <c r="DQ49" s="730"/>
      <c r="DR49" s="725"/>
      <c r="DS49" s="725"/>
      <c r="DT49" s="725"/>
      <c r="DU49" s="731"/>
      <c r="DV49" s="718"/>
      <c r="DW49" s="719"/>
      <c r="DX49" s="719"/>
      <c r="DY49" s="719"/>
      <c r="DZ49" s="732"/>
      <c r="EA49" s="49"/>
    </row>
    <row r="50" spans="1:131" ht="26.25" customHeight="1" x14ac:dyDescent="0.15">
      <c r="A50" s="53">
        <v>23</v>
      </c>
      <c r="B50" s="718"/>
      <c r="C50" s="719"/>
      <c r="D50" s="719"/>
      <c r="E50" s="719"/>
      <c r="F50" s="719"/>
      <c r="G50" s="719"/>
      <c r="H50" s="719"/>
      <c r="I50" s="719"/>
      <c r="J50" s="719"/>
      <c r="K50" s="719"/>
      <c r="L50" s="719"/>
      <c r="M50" s="719"/>
      <c r="N50" s="719"/>
      <c r="O50" s="719"/>
      <c r="P50" s="720"/>
      <c r="Q50" s="767"/>
      <c r="R50" s="768"/>
      <c r="S50" s="768"/>
      <c r="T50" s="768"/>
      <c r="U50" s="768"/>
      <c r="V50" s="768"/>
      <c r="W50" s="768"/>
      <c r="X50" s="768"/>
      <c r="Y50" s="768"/>
      <c r="Z50" s="768"/>
      <c r="AA50" s="768"/>
      <c r="AB50" s="768"/>
      <c r="AC50" s="768"/>
      <c r="AD50" s="768"/>
      <c r="AE50" s="769"/>
      <c r="AF50" s="724"/>
      <c r="AG50" s="725"/>
      <c r="AH50" s="725"/>
      <c r="AI50" s="725"/>
      <c r="AJ50" s="726"/>
      <c r="AK50" s="770"/>
      <c r="AL50" s="768"/>
      <c r="AM50" s="768"/>
      <c r="AN50" s="768"/>
      <c r="AO50" s="768"/>
      <c r="AP50" s="768"/>
      <c r="AQ50" s="768"/>
      <c r="AR50" s="768"/>
      <c r="AS50" s="768"/>
      <c r="AT50" s="768"/>
      <c r="AU50" s="768"/>
      <c r="AV50" s="768"/>
      <c r="AW50" s="768"/>
      <c r="AX50" s="768"/>
      <c r="AY50" s="768"/>
      <c r="AZ50" s="771"/>
      <c r="BA50" s="771"/>
      <c r="BB50" s="771"/>
      <c r="BC50" s="771"/>
      <c r="BD50" s="771"/>
      <c r="BE50" s="728"/>
      <c r="BF50" s="728"/>
      <c r="BG50" s="728"/>
      <c r="BH50" s="728"/>
      <c r="BI50" s="729"/>
      <c r="BJ50" s="57"/>
      <c r="BK50" s="57"/>
      <c r="BL50" s="57"/>
      <c r="BM50" s="57"/>
      <c r="BN50" s="57"/>
      <c r="BO50" s="56"/>
      <c r="BP50" s="56"/>
      <c r="BQ50" s="53">
        <v>44</v>
      </c>
      <c r="BR50" s="73"/>
      <c r="BS50" s="718"/>
      <c r="BT50" s="719"/>
      <c r="BU50" s="719"/>
      <c r="BV50" s="719"/>
      <c r="BW50" s="719"/>
      <c r="BX50" s="719"/>
      <c r="BY50" s="719"/>
      <c r="BZ50" s="719"/>
      <c r="CA50" s="719"/>
      <c r="CB50" s="719"/>
      <c r="CC50" s="719"/>
      <c r="CD50" s="719"/>
      <c r="CE50" s="719"/>
      <c r="CF50" s="719"/>
      <c r="CG50" s="720"/>
      <c r="CH50" s="730"/>
      <c r="CI50" s="725"/>
      <c r="CJ50" s="725"/>
      <c r="CK50" s="725"/>
      <c r="CL50" s="731"/>
      <c r="CM50" s="730"/>
      <c r="CN50" s="725"/>
      <c r="CO50" s="725"/>
      <c r="CP50" s="725"/>
      <c r="CQ50" s="731"/>
      <c r="CR50" s="730"/>
      <c r="CS50" s="725"/>
      <c r="CT50" s="725"/>
      <c r="CU50" s="725"/>
      <c r="CV50" s="731"/>
      <c r="CW50" s="730"/>
      <c r="CX50" s="725"/>
      <c r="CY50" s="725"/>
      <c r="CZ50" s="725"/>
      <c r="DA50" s="731"/>
      <c r="DB50" s="730"/>
      <c r="DC50" s="725"/>
      <c r="DD50" s="725"/>
      <c r="DE50" s="725"/>
      <c r="DF50" s="731"/>
      <c r="DG50" s="730"/>
      <c r="DH50" s="725"/>
      <c r="DI50" s="725"/>
      <c r="DJ50" s="725"/>
      <c r="DK50" s="731"/>
      <c r="DL50" s="730"/>
      <c r="DM50" s="725"/>
      <c r="DN50" s="725"/>
      <c r="DO50" s="725"/>
      <c r="DP50" s="731"/>
      <c r="DQ50" s="730"/>
      <c r="DR50" s="725"/>
      <c r="DS50" s="725"/>
      <c r="DT50" s="725"/>
      <c r="DU50" s="731"/>
      <c r="DV50" s="718"/>
      <c r="DW50" s="719"/>
      <c r="DX50" s="719"/>
      <c r="DY50" s="719"/>
      <c r="DZ50" s="732"/>
      <c r="EA50" s="49"/>
    </row>
    <row r="51" spans="1:131" ht="26.25" customHeight="1" x14ac:dyDescent="0.15">
      <c r="A51" s="53">
        <v>24</v>
      </c>
      <c r="B51" s="718"/>
      <c r="C51" s="719"/>
      <c r="D51" s="719"/>
      <c r="E51" s="719"/>
      <c r="F51" s="719"/>
      <c r="G51" s="719"/>
      <c r="H51" s="719"/>
      <c r="I51" s="719"/>
      <c r="J51" s="719"/>
      <c r="K51" s="719"/>
      <c r="L51" s="719"/>
      <c r="M51" s="719"/>
      <c r="N51" s="719"/>
      <c r="O51" s="719"/>
      <c r="P51" s="720"/>
      <c r="Q51" s="767"/>
      <c r="R51" s="768"/>
      <c r="S51" s="768"/>
      <c r="T51" s="768"/>
      <c r="U51" s="768"/>
      <c r="V51" s="768"/>
      <c r="W51" s="768"/>
      <c r="X51" s="768"/>
      <c r="Y51" s="768"/>
      <c r="Z51" s="768"/>
      <c r="AA51" s="768"/>
      <c r="AB51" s="768"/>
      <c r="AC51" s="768"/>
      <c r="AD51" s="768"/>
      <c r="AE51" s="769"/>
      <c r="AF51" s="724"/>
      <c r="AG51" s="725"/>
      <c r="AH51" s="725"/>
      <c r="AI51" s="725"/>
      <c r="AJ51" s="726"/>
      <c r="AK51" s="770"/>
      <c r="AL51" s="768"/>
      <c r="AM51" s="768"/>
      <c r="AN51" s="768"/>
      <c r="AO51" s="768"/>
      <c r="AP51" s="768"/>
      <c r="AQ51" s="768"/>
      <c r="AR51" s="768"/>
      <c r="AS51" s="768"/>
      <c r="AT51" s="768"/>
      <c r="AU51" s="768"/>
      <c r="AV51" s="768"/>
      <c r="AW51" s="768"/>
      <c r="AX51" s="768"/>
      <c r="AY51" s="768"/>
      <c r="AZ51" s="771"/>
      <c r="BA51" s="771"/>
      <c r="BB51" s="771"/>
      <c r="BC51" s="771"/>
      <c r="BD51" s="771"/>
      <c r="BE51" s="728"/>
      <c r="BF51" s="728"/>
      <c r="BG51" s="728"/>
      <c r="BH51" s="728"/>
      <c r="BI51" s="729"/>
      <c r="BJ51" s="57"/>
      <c r="BK51" s="57"/>
      <c r="BL51" s="57"/>
      <c r="BM51" s="57"/>
      <c r="BN51" s="57"/>
      <c r="BO51" s="56"/>
      <c r="BP51" s="56"/>
      <c r="BQ51" s="53">
        <v>45</v>
      </c>
      <c r="BR51" s="73"/>
      <c r="BS51" s="718"/>
      <c r="BT51" s="719"/>
      <c r="BU51" s="719"/>
      <c r="BV51" s="719"/>
      <c r="BW51" s="719"/>
      <c r="BX51" s="719"/>
      <c r="BY51" s="719"/>
      <c r="BZ51" s="719"/>
      <c r="CA51" s="719"/>
      <c r="CB51" s="719"/>
      <c r="CC51" s="719"/>
      <c r="CD51" s="719"/>
      <c r="CE51" s="719"/>
      <c r="CF51" s="719"/>
      <c r="CG51" s="720"/>
      <c r="CH51" s="730"/>
      <c r="CI51" s="725"/>
      <c r="CJ51" s="725"/>
      <c r="CK51" s="725"/>
      <c r="CL51" s="731"/>
      <c r="CM51" s="730"/>
      <c r="CN51" s="725"/>
      <c r="CO51" s="725"/>
      <c r="CP51" s="725"/>
      <c r="CQ51" s="731"/>
      <c r="CR51" s="730"/>
      <c r="CS51" s="725"/>
      <c r="CT51" s="725"/>
      <c r="CU51" s="725"/>
      <c r="CV51" s="731"/>
      <c r="CW51" s="730"/>
      <c r="CX51" s="725"/>
      <c r="CY51" s="725"/>
      <c r="CZ51" s="725"/>
      <c r="DA51" s="731"/>
      <c r="DB51" s="730"/>
      <c r="DC51" s="725"/>
      <c r="DD51" s="725"/>
      <c r="DE51" s="725"/>
      <c r="DF51" s="731"/>
      <c r="DG51" s="730"/>
      <c r="DH51" s="725"/>
      <c r="DI51" s="725"/>
      <c r="DJ51" s="725"/>
      <c r="DK51" s="731"/>
      <c r="DL51" s="730"/>
      <c r="DM51" s="725"/>
      <c r="DN51" s="725"/>
      <c r="DO51" s="725"/>
      <c r="DP51" s="731"/>
      <c r="DQ51" s="730"/>
      <c r="DR51" s="725"/>
      <c r="DS51" s="725"/>
      <c r="DT51" s="725"/>
      <c r="DU51" s="731"/>
      <c r="DV51" s="718"/>
      <c r="DW51" s="719"/>
      <c r="DX51" s="719"/>
      <c r="DY51" s="719"/>
      <c r="DZ51" s="732"/>
      <c r="EA51" s="49"/>
    </row>
    <row r="52" spans="1:131" ht="26.25" customHeight="1" x14ac:dyDescent="0.15">
      <c r="A52" s="53">
        <v>25</v>
      </c>
      <c r="B52" s="718"/>
      <c r="C52" s="719"/>
      <c r="D52" s="719"/>
      <c r="E52" s="719"/>
      <c r="F52" s="719"/>
      <c r="G52" s="719"/>
      <c r="H52" s="719"/>
      <c r="I52" s="719"/>
      <c r="J52" s="719"/>
      <c r="K52" s="719"/>
      <c r="L52" s="719"/>
      <c r="M52" s="719"/>
      <c r="N52" s="719"/>
      <c r="O52" s="719"/>
      <c r="P52" s="720"/>
      <c r="Q52" s="767"/>
      <c r="R52" s="768"/>
      <c r="S52" s="768"/>
      <c r="T52" s="768"/>
      <c r="U52" s="768"/>
      <c r="V52" s="768"/>
      <c r="W52" s="768"/>
      <c r="X52" s="768"/>
      <c r="Y52" s="768"/>
      <c r="Z52" s="768"/>
      <c r="AA52" s="768"/>
      <c r="AB52" s="768"/>
      <c r="AC52" s="768"/>
      <c r="AD52" s="768"/>
      <c r="AE52" s="769"/>
      <c r="AF52" s="724"/>
      <c r="AG52" s="725"/>
      <c r="AH52" s="725"/>
      <c r="AI52" s="725"/>
      <c r="AJ52" s="726"/>
      <c r="AK52" s="770"/>
      <c r="AL52" s="768"/>
      <c r="AM52" s="768"/>
      <c r="AN52" s="768"/>
      <c r="AO52" s="768"/>
      <c r="AP52" s="768"/>
      <c r="AQ52" s="768"/>
      <c r="AR52" s="768"/>
      <c r="AS52" s="768"/>
      <c r="AT52" s="768"/>
      <c r="AU52" s="768"/>
      <c r="AV52" s="768"/>
      <c r="AW52" s="768"/>
      <c r="AX52" s="768"/>
      <c r="AY52" s="768"/>
      <c r="AZ52" s="771"/>
      <c r="BA52" s="771"/>
      <c r="BB52" s="771"/>
      <c r="BC52" s="771"/>
      <c r="BD52" s="771"/>
      <c r="BE52" s="728"/>
      <c r="BF52" s="728"/>
      <c r="BG52" s="728"/>
      <c r="BH52" s="728"/>
      <c r="BI52" s="729"/>
      <c r="BJ52" s="57"/>
      <c r="BK52" s="57"/>
      <c r="BL52" s="57"/>
      <c r="BM52" s="57"/>
      <c r="BN52" s="57"/>
      <c r="BO52" s="56"/>
      <c r="BP52" s="56"/>
      <c r="BQ52" s="53">
        <v>46</v>
      </c>
      <c r="BR52" s="73"/>
      <c r="BS52" s="718"/>
      <c r="BT52" s="719"/>
      <c r="BU52" s="719"/>
      <c r="BV52" s="719"/>
      <c r="BW52" s="719"/>
      <c r="BX52" s="719"/>
      <c r="BY52" s="719"/>
      <c r="BZ52" s="719"/>
      <c r="CA52" s="719"/>
      <c r="CB52" s="719"/>
      <c r="CC52" s="719"/>
      <c r="CD52" s="719"/>
      <c r="CE52" s="719"/>
      <c r="CF52" s="719"/>
      <c r="CG52" s="720"/>
      <c r="CH52" s="730"/>
      <c r="CI52" s="725"/>
      <c r="CJ52" s="725"/>
      <c r="CK52" s="725"/>
      <c r="CL52" s="731"/>
      <c r="CM52" s="730"/>
      <c r="CN52" s="725"/>
      <c r="CO52" s="725"/>
      <c r="CP52" s="725"/>
      <c r="CQ52" s="731"/>
      <c r="CR52" s="730"/>
      <c r="CS52" s="725"/>
      <c r="CT52" s="725"/>
      <c r="CU52" s="725"/>
      <c r="CV52" s="731"/>
      <c r="CW52" s="730"/>
      <c r="CX52" s="725"/>
      <c r="CY52" s="725"/>
      <c r="CZ52" s="725"/>
      <c r="DA52" s="731"/>
      <c r="DB52" s="730"/>
      <c r="DC52" s="725"/>
      <c r="DD52" s="725"/>
      <c r="DE52" s="725"/>
      <c r="DF52" s="731"/>
      <c r="DG52" s="730"/>
      <c r="DH52" s="725"/>
      <c r="DI52" s="725"/>
      <c r="DJ52" s="725"/>
      <c r="DK52" s="731"/>
      <c r="DL52" s="730"/>
      <c r="DM52" s="725"/>
      <c r="DN52" s="725"/>
      <c r="DO52" s="725"/>
      <c r="DP52" s="731"/>
      <c r="DQ52" s="730"/>
      <c r="DR52" s="725"/>
      <c r="DS52" s="725"/>
      <c r="DT52" s="725"/>
      <c r="DU52" s="731"/>
      <c r="DV52" s="718"/>
      <c r="DW52" s="719"/>
      <c r="DX52" s="719"/>
      <c r="DY52" s="719"/>
      <c r="DZ52" s="732"/>
      <c r="EA52" s="49"/>
    </row>
    <row r="53" spans="1:131" ht="26.25" customHeight="1" x14ac:dyDescent="0.15">
      <c r="A53" s="53">
        <v>26</v>
      </c>
      <c r="B53" s="718"/>
      <c r="C53" s="719"/>
      <c r="D53" s="719"/>
      <c r="E53" s="719"/>
      <c r="F53" s="719"/>
      <c r="G53" s="719"/>
      <c r="H53" s="719"/>
      <c r="I53" s="719"/>
      <c r="J53" s="719"/>
      <c r="K53" s="719"/>
      <c r="L53" s="719"/>
      <c r="M53" s="719"/>
      <c r="N53" s="719"/>
      <c r="O53" s="719"/>
      <c r="P53" s="720"/>
      <c r="Q53" s="767"/>
      <c r="R53" s="768"/>
      <c r="S53" s="768"/>
      <c r="T53" s="768"/>
      <c r="U53" s="768"/>
      <c r="V53" s="768"/>
      <c r="W53" s="768"/>
      <c r="X53" s="768"/>
      <c r="Y53" s="768"/>
      <c r="Z53" s="768"/>
      <c r="AA53" s="768"/>
      <c r="AB53" s="768"/>
      <c r="AC53" s="768"/>
      <c r="AD53" s="768"/>
      <c r="AE53" s="769"/>
      <c r="AF53" s="724"/>
      <c r="AG53" s="725"/>
      <c r="AH53" s="725"/>
      <c r="AI53" s="725"/>
      <c r="AJ53" s="726"/>
      <c r="AK53" s="770"/>
      <c r="AL53" s="768"/>
      <c r="AM53" s="768"/>
      <c r="AN53" s="768"/>
      <c r="AO53" s="768"/>
      <c r="AP53" s="768"/>
      <c r="AQ53" s="768"/>
      <c r="AR53" s="768"/>
      <c r="AS53" s="768"/>
      <c r="AT53" s="768"/>
      <c r="AU53" s="768"/>
      <c r="AV53" s="768"/>
      <c r="AW53" s="768"/>
      <c r="AX53" s="768"/>
      <c r="AY53" s="768"/>
      <c r="AZ53" s="771"/>
      <c r="BA53" s="771"/>
      <c r="BB53" s="771"/>
      <c r="BC53" s="771"/>
      <c r="BD53" s="771"/>
      <c r="BE53" s="728"/>
      <c r="BF53" s="728"/>
      <c r="BG53" s="728"/>
      <c r="BH53" s="728"/>
      <c r="BI53" s="729"/>
      <c r="BJ53" s="57"/>
      <c r="BK53" s="57"/>
      <c r="BL53" s="57"/>
      <c r="BM53" s="57"/>
      <c r="BN53" s="57"/>
      <c r="BO53" s="56"/>
      <c r="BP53" s="56"/>
      <c r="BQ53" s="53">
        <v>47</v>
      </c>
      <c r="BR53" s="73"/>
      <c r="BS53" s="718"/>
      <c r="BT53" s="719"/>
      <c r="BU53" s="719"/>
      <c r="BV53" s="719"/>
      <c r="BW53" s="719"/>
      <c r="BX53" s="719"/>
      <c r="BY53" s="719"/>
      <c r="BZ53" s="719"/>
      <c r="CA53" s="719"/>
      <c r="CB53" s="719"/>
      <c r="CC53" s="719"/>
      <c r="CD53" s="719"/>
      <c r="CE53" s="719"/>
      <c r="CF53" s="719"/>
      <c r="CG53" s="720"/>
      <c r="CH53" s="730"/>
      <c r="CI53" s="725"/>
      <c r="CJ53" s="725"/>
      <c r="CK53" s="725"/>
      <c r="CL53" s="731"/>
      <c r="CM53" s="730"/>
      <c r="CN53" s="725"/>
      <c r="CO53" s="725"/>
      <c r="CP53" s="725"/>
      <c r="CQ53" s="731"/>
      <c r="CR53" s="730"/>
      <c r="CS53" s="725"/>
      <c r="CT53" s="725"/>
      <c r="CU53" s="725"/>
      <c r="CV53" s="731"/>
      <c r="CW53" s="730"/>
      <c r="CX53" s="725"/>
      <c r="CY53" s="725"/>
      <c r="CZ53" s="725"/>
      <c r="DA53" s="731"/>
      <c r="DB53" s="730"/>
      <c r="DC53" s="725"/>
      <c r="DD53" s="725"/>
      <c r="DE53" s="725"/>
      <c r="DF53" s="731"/>
      <c r="DG53" s="730"/>
      <c r="DH53" s="725"/>
      <c r="DI53" s="725"/>
      <c r="DJ53" s="725"/>
      <c r="DK53" s="731"/>
      <c r="DL53" s="730"/>
      <c r="DM53" s="725"/>
      <c r="DN53" s="725"/>
      <c r="DO53" s="725"/>
      <c r="DP53" s="731"/>
      <c r="DQ53" s="730"/>
      <c r="DR53" s="725"/>
      <c r="DS53" s="725"/>
      <c r="DT53" s="725"/>
      <c r="DU53" s="731"/>
      <c r="DV53" s="718"/>
      <c r="DW53" s="719"/>
      <c r="DX53" s="719"/>
      <c r="DY53" s="719"/>
      <c r="DZ53" s="732"/>
      <c r="EA53" s="49"/>
    </row>
    <row r="54" spans="1:131" ht="26.25" customHeight="1" x14ac:dyDescent="0.15">
      <c r="A54" s="53">
        <v>27</v>
      </c>
      <c r="B54" s="718"/>
      <c r="C54" s="719"/>
      <c r="D54" s="719"/>
      <c r="E54" s="719"/>
      <c r="F54" s="719"/>
      <c r="G54" s="719"/>
      <c r="H54" s="719"/>
      <c r="I54" s="719"/>
      <c r="J54" s="719"/>
      <c r="K54" s="719"/>
      <c r="L54" s="719"/>
      <c r="M54" s="719"/>
      <c r="N54" s="719"/>
      <c r="O54" s="719"/>
      <c r="P54" s="720"/>
      <c r="Q54" s="767"/>
      <c r="R54" s="768"/>
      <c r="S54" s="768"/>
      <c r="T54" s="768"/>
      <c r="U54" s="768"/>
      <c r="V54" s="768"/>
      <c r="W54" s="768"/>
      <c r="X54" s="768"/>
      <c r="Y54" s="768"/>
      <c r="Z54" s="768"/>
      <c r="AA54" s="768"/>
      <c r="AB54" s="768"/>
      <c r="AC54" s="768"/>
      <c r="AD54" s="768"/>
      <c r="AE54" s="769"/>
      <c r="AF54" s="724"/>
      <c r="AG54" s="725"/>
      <c r="AH54" s="725"/>
      <c r="AI54" s="725"/>
      <c r="AJ54" s="726"/>
      <c r="AK54" s="770"/>
      <c r="AL54" s="768"/>
      <c r="AM54" s="768"/>
      <c r="AN54" s="768"/>
      <c r="AO54" s="768"/>
      <c r="AP54" s="768"/>
      <c r="AQ54" s="768"/>
      <c r="AR54" s="768"/>
      <c r="AS54" s="768"/>
      <c r="AT54" s="768"/>
      <c r="AU54" s="768"/>
      <c r="AV54" s="768"/>
      <c r="AW54" s="768"/>
      <c r="AX54" s="768"/>
      <c r="AY54" s="768"/>
      <c r="AZ54" s="771"/>
      <c r="BA54" s="771"/>
      <c r="BB54" s="771"/>
      <c r="BC54" s="771"/>
      <c r="BD54" s="771"/>
      <c r="BE54" s="728"/>
      <c r="BF54" s="728"/>
      <c r="BG54" s="728"/>
      <c r="BH54" s="728"/>
      <c r="BI54" s="729"/>
      <c r="BJ54" s="57"/>
      <c r="BK54" s="57"/>
      <c r="BL54" s="57"/>
      <c r="BM54" s="57"/>
      <c r="BN54" s="57"/>
      <c r="BO54" s="56"/>
      <c r="BP54" s="56"/>
      <c r="BQ54" s="53">
        <v>48</v>
      </c>
      <c r="BR54" s="73"/>
      <c r="BS54" s="718"/>
      <c r="BT54" s="719"/>
      <c r="BU54" s="719"/>
      <c r="BV54" s="719"/>
      <c r="BW54" s="719"/>
      <c r="BX54" s="719"/>
      <c r="BY54" s="719"/>
      <c r="BZ54" s="719"/>
      <c r="CA54" s="719"/>
      <c r="CB54" s="719"/>
      <c r="CC54" s="719"/>
      <c r="CD54" s="719"/>
      <c r="CE54" s="719"/>
      <c r="CF54" s="719"/>
      <c r="CG54" s="720"/>
      <c r="CH54" s="730"/>
      <c r="CI54" s="725"/>
      <c r="CJ54" s="725"/>
      <c r="CK54" s="725"/>
      <c r="CL54" s="731"/>
      <c r="CM54" s="730"/>
      <c r="CN54" s="725"/>
      <c r="CO54" s="725"/>
      <c r="CP54" s="725"/>
      <c r="CQ54" s="731"/>
      <c r="CR54" s="730"/>
      <c r="CS54" s="725"/>
      <c r="CT54" s="725"/>
      <c r="CU54" s="725"/>
      <c r="CV54" s="731"/>
      <c r="CW54" s="730"/>
      <c r="CX54" s="725"/>
      <c r="CY54" s="725"/>
      <c r="CZ54" s="725"/>
      <c r="DA54" s="731"/>
      <c r="DB54" s="730"/>
      <c r="DC54" s="725"/>
      <c r="DD54" s="725"/>
      <c r="DE54" s="725"/>
      <c r="DF54" s="731"/>
      <c r="DG54" s="730"/>
      <c r="DH54" s="725"/>
      <c r="DI54" s="725"/>
      <c r="DJ54" s="725"/>
      <c r="DK54" s="731"/>
      <c r="DL54" s="730"/>
      <c r="DM54" s="725"/>
      <c r="DN54" s="725"/>
      <c r="DO54" s="725"/>
      <c r="DP54" s="731"/>
      <c r="DQ54" s="730"/>
      <c r="DR54" s="725"/>
      <c r="DS54" s="725"/>
      <c r="DT54" s="725"/>
      <c r="DU54" s="731"/>
      <c r="DV54" s="718"/>
      <c r="DW54" s="719"/>
      <c r="DX54" s="719"/>
      <c r="DY54" s="719"/>
      <c r="DZ54" s="732"/>
      <c r="EA54" s="49"/>
    </row>
    <row r="55" spans="1:131" ht="26.25" customHeight="1" x14ac:dyDescent="0.15">
      <c r="A55" s="53">
        <v>28</v>
      </c>
      <c r="B55" s="718"/>
      <c r="C55" s="719"/>
      <c r="D55" s="719"/>
      <c r="E55" s="719"/>
      <c r="F55" s="719"/>
      <c r="G55" s="719"/>
      <c r="H55" s="719"/>
      <c r="I55" s="719"/>
      <c r="J55" s="719"/>
      <c r="K55" s="719"/>
      <c r="L55" s="719"/>
      <c r="M55" s="719"/>
      <c r="N55" s="719"/>
      <c r="O55" s="719"/>
      <c r="P55" s="720"/>
      <c r="Q55" s="767"/>
      <c r="R55" s="768"/>
      <c r="S55" s="768"/>
      <c r="T55" s="768"/>
      <c r="U55" s="768"/>
      <c r="V55" s="768"/>
      <c r="W55" s="768"/>
      <c r="X55" s="768"/>
      <c r="Y55" s="768"/>
      <c r="Z55" s="768"/>
      <c r="AA55" s="768"/>
      <c r="AB55" s="768"/>
      <c r="AC55" s="768"/>
      <c r="AD55" s="768"/>
      <c r="AE55" s="769"/>
      <c r="AF55" s="724"/>
      <c r="AG55" s="725"/>
      <c r="AH55" s="725"/>
      <c r="AI55" s="725"/>
      <c r="AJ55" s="726"/>
      <c r="AK55" s="770"/>
      <c r="AL55" s="768"/>
      <c r="AM55" s="768"/>
      <c r="AN55" s="768"/>
      <c r="AO55" s="768"/>
      <c r="AP55" s="768"/>
      <c r="AQ55" s="768"/>
      <c r="AR55" s="768"/>
      <c r="AS55" s="768"/>
      <c r="AT55" s="768"/>
      <c r="AU55" s="768"/>
      <c r="AV55" s="768"/>
      <c r="AW55" s="768"/>
      <c r="AX55" s="768"/>
      <c r="AY55" s="768"/>
      <c r="AZ55" s="771"/>
      <c r="BA55" s="771"/>
      <c r="BB55" s="771"/>
      <c r="BC55" s="771"/>
      <c r="BD55" s="771"/>
      <c r="BE55" s="728"/>
      <c r="BF55" s="728"/>
      <c r="BG55" s="728"/>
      <c r="BH55" s="728"/>
      <c r="BI55" s="729"/>
      <c r="BJ55" s="57"/>
      <c r="BK55" s="57"/>
      <c r="BL55" s="57"/>
      <c r="BM55" s="57"/>
      <c r="BN55" s="57"/>
      <c r="BO55" s="56"/>
      <c r="BP55" s="56"/>
      <c r="BQ55" s="53">
        <v>49</v>
      </c>
      <c r="BR55" s="73"/>
      <c r="BS55" s="718"/>
      <c r="BT55" s="719"/>
      <c r="BU55" s="719"/>
      <c r="BV55" s="719"/>
      <c r="BW55" s="719"/>
      <c r="BX55" s="719"/>
      <c r="BY55" s="719"/>
      <c r="BZ55" s="719"/>
      <c r="CA55" s="719"/>
      <c r="CB55" s="719"/>
      <c r="CC55" s="719"/>
      <c r="CD55" s="719"/>
      <c r="CE55" s="719"/>
      <c r="CF55" s="719"/>
      <c r="CG55" s="720"/>
      <c r="CH55" s="730"/>
      <c r="CI55" s="725"/>
      <c r="CJ55" s="725"/>
      <c r="CK55" s="725"/>
      <c r="CL55" s="731"/>
      <c r="CM55" s="730"/>
      <c r="CN55" s="725"/>
      <c r="CO55" s="725"/>
      <c r="CP55" s="725"/>
      <c r="CQ55" s="731"/>
      <c r="CR55" s="730"/>
      <c r="CS55" s="725"/>
      <c r="CT55" s="725"/>
      <c r="CU55" s="725"/>
      <c r="CV55" s="731"/>
      <c r="CW55" s="730"/>
      <c r="CX55" s="725"/>
      <c r="CY55" s="725"/>
      <c r="CZ55" s="725"/>
      <c r="DA55" s="731"/>
      <c r="DB55" s="730"/>
      <c r="DC55" s="725"/>
      <c r="DD55" s="725"/>
      <c r="DE55" s="725"/>
      <c r="DF55" s="731"/>
      <c r="DG55" s="730"/>
      <c r="DH55" s="725"/>
      <c r="DI55" s="725"/>
      <c r="DJ55" s="725"/>
      <c r="DK55" s="731"/>
      <c r="DL55" s="730"/>
      <c r="DM55" s="725"/>
      <c r="DN55" s="725"/>
      <c r="DO55" s="725"/>
      <c r="DP55" s="731"/>
      <c r="DQ55" s="730"/>
      <c r="DR55" s="725"/>
      <c r="DS55" s="725"/>
      <c r="DT55" s="725"/>
      <c r="DU55" s="731"/>
      <c r="DV55" s="718"/>
      <c r="DW55" s="719"/>
      <c r="DX55" s="719"/>
      <c r="DY55" s="719"/>
      <c r="DZ55" s="732"/>
      <c r="EA55" s="49"/>
    </row>
    <row r="56" spans="1:131" ht="26.25" customHeight="1" x14ac:dyDescent="0.15">
      <c r="A56" s="53">
        <v>29</v>
      </c>
      <c r="B56" s="718"/>
      <c r="C56" s="719"/>
      <c r="D56" s="719"/>
      <c r="E56" s="719"/>
      <c r="F56" s="719"/>
      <c r="G56" s="719"/>
      <c r="H56" s="719"/>
      <c r="I56" s="719"/>
      <c r="J56" s="719"/>
      <c r="K56" s="719"/>
      <c r="L56" s="719"/>
      <c r="M56" s="719"/>
      <c r="N56" s="719"/>
      <c r="O56" s="719"/>
      <c r="P56" s="720"/>
      <c r="Q56" s="767"/>
      <c r="R56" s="768"/>
      <c r="S56" s="768"/>
      <c r="T56" s="768"/>
      <c r="U56" s="768"/>
      <c r="V56" s="768"/>
      <c r="W56" s="768"/>
      <c r="X56" s="768"/>
      <c r="Y56" s="768"/>
      <c r="Z56" s="768"/>
      <c r="AA56" s="768"/>
      <c r="AB56" s="768"/>
      <c r="AC56" s="768"/>
      <c r="AD56" s="768"/>
      <c r="AE56" s="769"/>
      <c r="AF56" s="724"/>
      <c r="AG56" s="725"/>
      <c r="AH56" s="725"/>
      <c r="AI56" s="725"/>
      <c r="AJ56" s="726"/>
      <c r="AK56" s="770"/>
      <c r="AL56" s="768"/>
      <c r="AM56" s="768"/>
      <c r="AN56" s="768"/>
      <c r="AO56" s="768"/>
      <c r="AP56" s="768"/>
      <c r="AQ56" s="768"/>
      <c r="AR56" s="768"/>
      <c r="AS56" s="768"/>
      <c r="AT56" s="768"/>
      <c r="AU56" s="768"/>
      <c r="AV56" s="768"/>
      <c r="AW56" s="768"/>
      <c r="AX56" s="768"/>
      <c r="AY56" s="768"/>
      <c r="AZ56" s="771"/>
      <c r="BA56" s="771"/>
      <c r="BB56" s="771"/>
      <c r="BC56" s="771"/>
      <c r="BD56" s="771"/>
      <c r="BE56" s="728"/>
      <c r="BF56" s="728"/>
      <c r="BG56" s="728"/>
      <c r="BH56" s="728"/>
      <c r="BI56" s="729"/>
      <c r="BJ56" s="57"/>
      <c r="BK56" s="57"/>
      <c r="BL56" s="57"/>
      <c r="BM56" s="57"/>
      <c r="BN56" s="57"/>
      <c r="BO56" s="56"/>
      <c r="BP56" s="56"/>
      <c r="BQ56" s="53">
        <v>50</v>
      </c>
      <c r="BR56" s="73"/>
      <c r="BS56" s="718"/>
      <c r="BT56" s="719"/>
      <c r="BU56" s="719"/>
      <c r="BV56" s="719"/>
      <c r="BW56" s="719"/>
      <c r="BX56" s="719"/>
      <c r="BY56" s="719"/>
      <c r="BZ56" s="719"/>
      <c r="CA56" s="719"/>
      <c r="CB56" s="719"/>
      <c r="CC56" s="719"/>
      <c r="CD56" s="719"/>
      <c r="CE56" s="719"/>
      <c r="CF56" s="719"/>
      <c r="CG56" s="720"/>
      <c r="CH56" s="730"/>
      <c r="CI56" s="725"/>
      <c r="CJ56" s="725"/>
      <c r="CK56" s="725"/>
      <c r="CL56" s="731"/>
      <c r="CM56" s="730"/>
      <c r="CN56" s="725"/>
      <c r="CO56" s="725"/>
      <c r="CP56" s="725"/>
      <c r="CQ56" s="731"/>
      <c r="CR56" s="730"/>
      <c r="CS56" s="725"/>
      <c r="CT56" s="725"/>
      <c r="CU56" s="725"/>
      <c r="CV56" s="731"/>
      <c r="CW56" s="730"/>
      <c r="CX56" s="725"/>
      <c r="CY56" s="725"/>
      <c r="CZ56" s="725"/>
      <c r="DA56" s="731"/>
      <c r="DB56" s="730"/>
      <c r="DC56" s="725"/>
      <c r="DD56" s="725"/>
      <c r="DE56" s="725"/>
      <c r="DF56" s="731"/>
      <c r="DG56" s="730"/>
      <c r="DH56" s="725"/>
      <c r="DI56" s="725"/>
      <c r="DJ56" s="725"/>
      <c r="DK56" s="731"/>
      <c r="DL56" s="730"/>
      <c r="DM56" s="725"/>
      <c r="DN56" s="725"/>
      <c r="DO56" s="725"/>
      <c r="DP56" s="731"/>
      <c r="DQ56" s="730"/>
      <c r="DR56" s="725"/>
      <c r="DS56" s="725"/>
      <c r="DT56" s="725"/>
      <c r="DU56" s="731"/>
      <c r="DV56" s="718"/>
      <c r="DW56" s="719"/>
      <c r="DX56" s="719"/>
      <c r="DY56" s="719"/>
      <c r="DZ56" s="732"/>
      <c r="EA56" s="49"/>
    </row>
    <row r="57" spans="1:131" ht="26.25" customHeight="1" x14ac:dyDescent="0.15">
      <c r="A57" s="53">
        <v>30</v>
      </c>
      <c r="B57" s="718"/>
      <c r="C57" s="719"/>
      <c r="D57" s="719"/>
      <c r="E57" s="719"/>
      <c r="F57" s="719"/>
      <c r="G57" s="719"/>
      <c r="H57" s="719"/>
      <c r="I57" s="719"/>
      <c r="J57" s="719"/>
      <c r="K57" s="719"/>
      <c r="L57" s="719"/>
      <c r="M57" s="719"/>
      <c r="N57" s="719"/>
      <c r="O57" s="719"/>
      <c r="P57" s="720"/>
      <c r="Q57" s="767"/>
      <c r="R57" s="768"/>
      <c r="S57" s="768"/>
      <c r="T57" s="768"/>
      <c r="U57" s="768"/>
      <c r="V57" s="768"/>
      <c r="W57" s="768"/>
      <c r="X57" s="768"/>
      <c r="Y57" s="768"/>
      <c r="Z57" s="768"/>
      <c r="AA57" s="768"/>
      <c r="AB57" s="768"/>
      <c r="AC57" s="768"/>
      <c r="AD57" s="768"/>
      <c r="AE57" s="769"/>
      <c r="AF57" s="724"/>
      <c r="AG57" s="725"/>
      <c r="AH57" s="725"/>
      <c r="AI57" s="725"/>
      <c r="AJ57" s="726"/>
      <c r="AK57" s="770"/>
      <c r="AL57" s="768"/>
      <c r="AM57" s="768"/>
      <c r="AN57" s="768"/>
      <c r="AO57" s="768"/>
      <c r="AP57" s="768"/>
      <c r="AQ57" s="768"/>
      <c r="AR57" s="768"/>
      <c r="AS57" s="768"/>
      <c r="AT57" s="768"/>
      <c r="AU57" s="768"/>
      <c r="AV57" s="768"/>
      <c r="AW57" s="768"/>
      <c r="AX57" s="768"/>
      <c r="AY57" s="768"/>
      <c r="AZ57" s="771"/>
      <c r="BA57" s="771"/>
      <c r="BB57" s="771"/>
      <c r="BC57" s="771"/>
      <c r="BD57" s="771"/>
      <c r="BE57" s="728"/>
      <c r="BF57" s="728"/>
      <c r="BG57" s="728"/>
      <c r="BH57" s="728"/>
      <c r="BI57" s="729"/>
      <c r="BJ57" s="57"/>
      <c r="BK57" s="57"/>
      <c r="BL57" s="57"/>
      <c r="BM57" s="57"/>
      <c r="BN57" s="57"/>
      <c r="BO57" s="56"/>
      <c r="BP57" s="56"/>
      <c r="BQ57" s="53">
        <v>51</v>
      </c>
      <c r="BR57" s="73"/>
      <c r="BS57" s="718"/>
      <c r="BT57" s="719"/>
      <c r="BU57" s="719"/>
      <c r="BV57" s="719"/>
      <c r="BW57" s="719"/>
      <c r="BX57" s="719"/>
      <c r="BY57" s="719"/>
      <c r="BZ57" s="719"/>
      <c r="CA57" s="719"/>
      <c r="CB57" s="719"/>
      <c r="CC57" s="719"/>
      <c r="CD57" s="719"/>
      <c r="CE57" s="719"/>
      <c r="CF57" s="719"/>
      <c r="CG57" s="720"/>
      <c r="CH57" s="730"/>
      <c r="CI57" s="725"/>
      <c r="CJ57" s="725"/>
      <c r="CK57" s="725"/>
      <c r="CL57" s="731"/>
      <c r="CM57" s="730"/>
      <c r="CN57" s="725"/>
      <c r="CO57" s="725"/>
      <c r="CP57" s="725"/>
      <c r="CQ57" s="731"/>
      <c r="CR57" s="730"/>
      <c r="CS57" s="725"/>
      <c r="CT57" s="725"/>
      <c r="CU57" s="725"/>
      <c r="CV57" s="731"/>
      <c r="CW57" s="730"/>
      <c r="CX57" s="725"/>
      <c r="CY57" s="725"/>
      <c r="CZ57" s="725"/>
      <c r="DA57" s="731"/>
      <c r="DB57" s="730"/>
      <c r="DC57" s="725"/>
      <c r="DD57" s="725"/>
      <c r="DE57" s="725"/>
      <c r="DF57" s="731"/>
      <c r="DG57" s="730"/>
      <c r="DH57" s="725"/>
      <c r="DI57" s="725"/>
      <c r="DJ57" s="725"/>
      <c r="DK57" s="731"/>
      <c r="DL57" s="730"/>
      <c r="DM57" s="725"/>
      <c r="DN57" s="725"/>
      <c r="DO57" s="725"/>
      <c r="DP57" s="731"/>
      <c r="DQ57" s="730"/>
      <c r="DR57" s="725"/>
      <c r="DS57" s="725"/>
      <c r="DT57" s="725"/>
      <c r="DU57" s="731"/>
      <c r="DV57" s="718"/>
      <c r="DW57" s="719"/>
      <c r="DX57" s="719"/>
      <c r="DY57" s="719"/>
      <c r="DZ57" s="732"/>
      <c r="EA57" s="49"/>
    </row>
    <row r="58" spans="1:131" ht="26.25" customHeight="1" x14ac:dyDescent="0.15">
      <c r="A58" s="53">
        <v>31</v>
      </c>
      <c r="B58" s="718"/>
      <c r="C58" s="719"/>
      <c r="D58" s="719"/>
      <c r="E58" s="719"/>
      <c r="F58" s="719"/>
      <c r="G58" s="719"/>
      <c r="H58" s="719"/>
      <c r="I58" s="719"/>
      <c r="J58" s="719"/>
      <c r="K58" s="719"/>
      <c r="L58" s="719"/>
      <c r="M58" s="719"/>
      <c r="N58" s="719"/>
      <c r="O58" s="719"/>
      <c r="P58" s="720"/>
      <c r="Q58" s="767"/>
      <c r="R58" s="768"/>
      <c r="S58" s="768"/>
      <c r="T58" s="768"/>
      <c r="U58" s="768"/>
      <c r="V58" s="768"/>
      <c r="W58" s="768"/>
      <c r="X58" s="768"/>
      <c r="Y58" s="768"/>
      <c r="Z58" s="768"/>
      <c r="AA58" s="768"/>
      <c r="AB58" s="768"/>
      <c r="AC58" s="768"/>
      <c r="AD58" s="768"/>
      <c r="AE58" s="769"/>
      <c r="AF58" s="724"/>
      <c r="AG58" s="725"/>
      <c r="AH58" s="725"/>
      <c r="AI58" s="725"/>
      <c r="AJ58" s="726"/>
      <c r="AK58" s="770"/>
      <c r="AL58" s="768"/>
      <c r="AM58" s="768"/>
      <c r="AN58" s="768"/>
      <c r="AO58" s="768"/>
      <c r="AP58" s="768"/>
      <c r="AQ58" s="768"/>
      <c r="AR58" s="768"/>
      <c r="AS58" s="768"/>
      <c r="AT58" s="768"/>
      <c r="AU58" s="768"/>
      <c r="AV58" s="768"/>
      <c r="AW58" s="768"/>
      <c r="AX58" s="768"/>
      <c r="AY58" s="768"/>
      <c r="AZ58" s="771"/>
      <c r="BA58" s="771"/>
      <c r="BB58" s="771"/>
      <c r="BC58" s="771"/>
      <c r="BD58" s="771"/>
      <c r="BE58" s="728"/>
      <c r="BF58" s="728"/>
      <c r="BG58" s="728"/>
      <c r="BH58" s="728"/>
      <c r="BI58" s="729"/>
      <c r="BJ58" s="57"/>
      <c r="BK58" s="57"/>
      <c r="BL58" s="57"/>
      <c r="BM58" s="57"/>
      <c r="BN58" s="57"/>
      <c r="BO58" s="56"/>
      <c r="BP58" s="56"/>
      <c r="BQ58" s="53">
        <v>52</v>
      </c>
      <c r="BR58" s="73"/>
      <c r="BS58" s="718"/>
      <c r="BT58" s="719"/>
      <c r="BU58" s="719"/>
      <c r="BV58" s="719"/>
      <c r="BW58" s="719"/>
      <c r="BX58" s="719"/>
      <c r="BY58" s="719"/>
      <c r="BZ58" s="719"/>
      <c r="CA58" s="719"/>
      <c r="CB58" s="719"/>
      <c r="CC58" s="719"/>
      <c r="CD58" s="719"/>
      <c r="CE58" s="719"/>
      <c r="CF58" s="719"/>
      <c r="CG58" s="720"/>
      <c r="CH58" s="730"/>
      <c r="CI58" s="725"/>
      <c r="CJ58" s="725"/>
      <c r="CK58" s="725"/>
      <c r="CL58" s="731"/>
      <c r="CM58" s="730"/>
      <c r="CN58" s="725"/>
      <c r="CO58" s="725"/>
      <c r="CP58" s="725"/>
      <c r="CQ58" s="731"/>
      <c r="CR58" s="730"/>
      <c r="CS58" s="725"/>
      <c r="CT58" s="725"/>
      <c r="CU58" s="725"/>
      <c r="CV58" s="731"/>
      <c r="CW58" s="730"/>
      <c r="CX58" s="725"/>
      <c r="CY58" s="725"/>
      <c r="CZ58" s="725"/>
      <c r="DA58" s="731"/>
      <c r="DB58" s="730"/>
      <c r="DC58" s="725"/>
      <c r="DD58" s="725"/>
      <c r="DE58" s="725"/>
      <c r="DF58" s="731"/>
      <c r="DG58" s="730"/>
      <c r="DH58" s="725"/>
      <c r="DI58" s="725"/>
      <c r="DJ58" s="725"/>
      <c r="DK58" s="731"/>
      <c r="DL58" s="730"/>
      <c r="DM58" s="725"/>
      <c r="DN58" s="725"/>
      <c r="DO58" s="725"/>
      <c r="DP58" s="731"/>
      <c r="DQ58" s="730"/>
      <c r="DR58" s="725"/>
      <c r="DS58" s="725"/>
      <c r="DT58" s="725"/>
      <c r="DU58" s="731"/>
      <c r="DV58" s="718"/>
      <c r="DW58" s="719"/>
      <c r="DX58" s="719"/>
      <c r="DY58" s="719"/>
      <c r="DZ58" s="732"/>
      <c r="EA58" s="49"/>
    </row>
    <row r="59" spans="1:131" ht="26.25" customHeight="1" x14ac:dyDescent="0.15">
      <c r="A59" s="53">
        <v>32</v>
      </c>
      <c r="B59" s="718"/>
      <c r="C59" s="719"/>
      <c r="D59" s="719"/>
      <c r="E59" s="719"/>
      <c r="F59" s="719"/>
      <c r="G59" s="719"/>
      <c r="H59" s="719"/>
      <c r="I59" s="719"/>
      <c r="J59" s="719"/>
      <c r="K59" s="719"/>
      <c r="L59" s="719"/>
      <c r="M59" s="719"/>
      <c r="N59" s="719"/>
      <c r="O59" s="719"/>
      <c r="P59" s="720"/>
      <c r="Q59" s="767"/>
      <c r="R59" s="768"/>
      <c r="S59" s="768"/>
      <c r="T59" s="768"/>
      <c r="U59" s="768"/>
      <c r="V59" s="768"/>
      <c r="W59" s="768"/>
      <c r="X59" s="768"/>
      <c r="Y59" s="768"/>
      <c r="Z59" s="768"/>
      <c r="AA59" s="768"/>
      <c r="AB59" s="768"/>
      <c r="AC59" s="768"/>
      <c r="AD59" s="768"/>
      <c r="AE59" s="769"/>
      <c r="AF59" s="724"/>
      <c r="AG59" s="725"/>
      <c r="AH59" s="725"/>
      <c r="AI59" s="725"/>
      <c r="AJ59" s="726"/>
      <c r="AK59" s="770"/>
      <c r="AL59" s="768"/>
      <c r="AM59" s="768"/>
      <c r="AN59" s="768"/>
      <c r="AO59" s="768"/>
      <c r="AP59" s="768"/>
      <c r="AQ59" s="768"/>
      <c r="AR59" s="768"/>
      <c r="AS59" s="768"/>
      <c r="AT59" s="768"/>
      <c r="AU59" s="768"/>
      <c r="AV59" s="768"/>
      <c r="AW59" s="768"/>
      <c r="AX59" s="768"/>
      <c r="AY59" s="768"/>
      <c r="AZ59" s="771"/>
      <c r="BA59" s="771"/>
      <c r="BB59" s="771"/>
      <c r="BC59" s="771"/>
      <c r="BD59" s="771"/>
      <c r="BE59" s="728"/>
      <c r="BF59" s="728"/>
      <c r="BG59" s="728"/>
      <c r="BH59" s="728"/>
      <c r="BI59" s="729"/>
      <c r="BJ59" s="57"/>
      <c r="BK59" s="57"/>
      <c r="BL59" s="57"/>
      <c r="BM59" s="57"/>
      <c r="BN59" s="57"/>
      <c r="BO59" s="56"/>
      <c r="BP59" s="56"/>
      <c r="BQ59" s="53">
        <v>53</v>
      </c>
      <c r="BR59" s="73"/>
      <c r="BS59" s="718"/>
      <c r="BT59" s="719"/>
      <c r="BU59" s="719"/>
      <c r="BV59" s="719"/>
      <c r="BW59" s="719"/>
      <c r="BX59" s="719"/>
      <c r="BY59" s="719"/>
      <c r="BZ59" s="719"/>
      <c r="CA59" s="719"/>
      <c r="CB59" s="719"/>
      <c r="CC59" s="719"/>
      <c r="CD59" s="719"/>
      <c r="CE59" s="719"/>
      <c r="CF59" s="719"/>
      <c r="CG59" s="720"/>
      <c r="CH59" s="730"/>
      <c r="CI59" s="725"/>
      <c r="CJ59" s="725"/>
      <c r="CK59" s="725"/>
      <c r="CL59" s="731"/>
      <c r="CM59" s="730"/>
      <c r="CN59" s="725"/>
      <c r="CO59" s="725"/>
      <c r="CP59" s="725"/>
      <c r="CQ59" s="731"/>
      <c r="CR59" s="730"/>
      <c r="CS59" s="725"/>
      <c r="CT59" s="725"/>
      <c r="CU59" s="725"/>
      <c r="CV59" s="731"/>
      <c r="CW59" s="730"/>
      <c r="CX59" s="725"/>
      <c r="CY59" s="725"/>
      <c r="CZ59" s="725"/>
      <c r="DA59" s="731"/>
      <c r="DB59" s="730"/>
      <c r="DC59" s="725"/>
      <c r="DD59" s="725"/>
      <c r="DE59" s="725"/>
      <c r="DF59" s="731"/>
      <c r="DG59" s="730"/>
      <c r="DH59" s="725"/>
      <c r="DI59" s="725"/>
      <c r="DJ59" s="725"/>
      <c r="DK59" s="731"/>
      <c r="DL59" s="730"/>
      <c r="DM59" s="725"/>
      <c r="DN59" s="725"/>
      <c r="DO59" s="725"/>
      <c r="DP59" s="731"/>
      <c r="DQ59" s="730"/>
      <c r="DR59" s="725"/>
      <c r="DS59" s="725"/>
      <c r="DT59" s="725"/>
      <c r="DU59" s="731"/>
      <c r="DV59" s="718"/>
      <c r="DW59" s="719"/>
      <c r="DX59" s="719"/>
      <c r="DY59" s="719"/>
      <c r="DZ59" s="732"/>
      <c r="EA59" s="49"/>
    </row>
    <row r="60" spans="1:131" ht="26.25" customHeight="1" x14ac:dyDescent="0.15">
      <c r="A60" s="53">
        <v>33</v>
      </c>
      <c r="B60" s="718"/>
      <c r="C60" s="719"/>
      <c r="D60" s="719"/>
      <c r="E60" s="719"/>
      <c r="F60" s="719"/>
      <c r="G60" s="719"/>
      <c r="H60" s="719"/>
      <c r="I60" s="719"/>
      <c r="J60" s="719"/>
      <c r="K60" s="719"/>
      <c r="L60" s="719"/>
      <c r="M60" s="719"/>
      <c r="N60" s="719"/>
      <c r="O60" s="719"/>
      <c r="P60" s="720"/>
      <c r="Q60" s="767"/>
      <c r="R60" s="768"/>
      <c r="S60" s="768"/>
      <c r="T60" s="768"/>
      <c r="U60" s="768"/>
      <c r="V60" s="768"/>
      <c r="W60" s="768"/>
      <c r="X60" s="768"/>
      <c r="Y60" s="768"/>
      <c r="Z60" s="768"/>
      <c r="AA60" s="768"/>
      <c r="AB60" s="768"/>
      <c r="AC60" s="768"/>
      <c r="AD60" s="768"/>
      <c r="AE60" s="769"/>
      <c r="AF60" s="724"/>
      <c r="AG60" s="725"/>
      <c r="AH60" s="725"/>
      <c r="AI60" s="725"/>
      <c r="AJ60" s="726"/>
      <c r="AK60" s="770"/>
      <c r="AL60" s="768"/>
      <c r="AM60" s="768"/>
      <c r="AN60" s="768"/>
      <c r="AO60" s="768"/>
      <c r="AP60" s="768"/>
      <c r="AQ60" s="768"/>
      <c r="AR60" s="768"/>
      <c r="AS60" s="768"/>
      <c r="AT60" s="768"/>
      <c r="AU60" s="768"/>
      <c r="AV60" s="768"/>
      <c r="AW60" s="768"/>
      <c r="AX60" s="768"/>
      <c r="AY60" s="768"/>
      <c r="AZ60" s="771"/>
      <c r="BA60" s="771"/>
      <c r="BB60" s="771"/>
      <c r="BC60" s="771"/>
      <c r="BD60" s="771"/>
      <c r="BE60" s="728"/>
      <c r="BF60" s="728"/>
      <c r="BG60" s="728"/>
      <c r="BH60" s="728"/>
      <c r="BI60" s="729"/>
      <c r="BJ60" s="57"/>
      <c r="BK60" s="57"/>
      <c r="BL60" s="57"/>
      <c r="BM60" s="57"/>
      <c r="BN60" s="57"/>
      <c r="BO60" s="56"/>
      <c r="BP60" s="56"/>
      <c r="BQ60" s="53">
        <v>54</v>
      </c>
      <c r="BR60" s="73"/>
      <c r="BS60" s="718"/>
      <c r="BT60" s="719"/>
      <c r="BU60" s="719"/>
      <c r="BV60" s="719"/>
      <c r="BW60" s="719"/>
      <c r="BX60" s="719"/>
      <c r="BY60" s="719"/>
      <c r="BZ60" s="719"/>
      <c r="CA60" s="719"/>
      <c r="CB60" s="719"/>
      <c r="CC60" s="719"/>
      <c r="CD60" s="719"/>
      <c r="CE60" s="719"/>
      <c r="CF60" s="719"/>
      <c r="CG60" s="720"/>
      <c r="CH60" s="730"/>
      <c r="CI60" s="725"/>
      <c r="CJ60" s="725"/>
      <c r="CK60" s="725"/>
      <c r="CL60" s="731"/>
      <c r="CM60" s="730"/>
      <c r="CN60" s="725"/>
      <c r="CO60" s="725"/>
      <c r="CP60" s="725"/>
      <c r="CQ60" s="731"/>
      <c r="CR60" s="730"/>
      <c r="CS60" s="725"/>
      <c r="CT60" s="725"/>
      <c r="CU60" s="725"/>
      <c r="CV60" s="731"/>
      <c r="CW60" s="730"/>
      <c r="CX60" s="725"/>
      <c r="CY60" s="725"/>
      <c r="CZ60" s="725"/>
      <c r="DA60" s="731"/>
      <c r="DB60" s="730"/>
      <c r="DC60" s="725"/>
      <c r="DD60" s="725"/>
      <c r="DE60" s="725"/>
      <c r="DF60" s="731"/>
      <c r="DG60" s="730"/>
      <c r="DH60" s="725"/>
      <c r="DI60" s="725"/>
      <c r="DJ60" s="725"/>
      <c r="DK60" s="731"/>
      <c r="DL60" s="730"/>
      <c r="DM60" s="725"/>
      <c r="DN60" s="725"/>
      <c r="DO60" s="725"/>
      <c r="DP60" s="731"/>
      <c r="DQ60" s="730"/>
      <c r="DR60" s="725"/>
      <c r="DS60" s="725"/>
      <c r="DT60" s="725"/>
      <c r="DU60" s="731"/>
      <c r="DV60" s="718"/>
      <c r="DW60" s="719"/>
      <c r="DX60" s="719"/>
      <c r="DY60" s="719"/>
      <c r="DZ60" s="732"/>
      <c r="EA60" s="49"/>
    </row>
    <row r="61" spans="1:131" ht="26.25" customHeight="1" x14ac:dyDescent="0.15">
      <c r="A61" s="53">
        <v>34</v>
      </c>
      <c r="B61" s="718"/>
      <c r="C61" s="719"/>
      <c r="D61" s="719"/>
      <c r="E61" s="719"/>
      <c r="F61" s="719"/>
      <c r="G61" s="719"/>
      <c r="H61" s="719"/>
      <c r="I61" s="719"/>
      <c r="J61" s="719"/>
      <c r="K61" s="719"/>
      <c r="L61" s="719"/>
      <c r="M61" s="719"/>
      <c r="N61" s="719"/>
      <c r="O61" s="719"/>
      <c r="P61" s="720"/>
      <c r="Q61" s="767"/>
      <c r="R61" s="768"/>
      <c r="S61" s="768"/>
      <c r="T61" s="768"/>
      <c r="U61" s="768"/>
      <c r="V61" s="768"/>
      <c r="W61" s="768"/>
      <c r="X61" s="768"/>
      <c r="Y61" s="768"/>
      <c r="Z61" s="768"/>
      <c r="AA61" s="768"/>
      <c r="AB61" s="768"/>
      <c r="AC61" s="768"/>
      <c r="AD61" s="768"/>
      <c r="AE61" s="769"/>
      <c r="AF61" s="724"/>
      <c r="AG61" s="725"/>
      <c r="AH61" s="725"/>
      <c r="AI61" s="725"/>
      <c r="AJ61" s="726"/>
      <c r="AK61" s="770"/>
      <c r="AL61" s="768"/>
      <c r="AM61" s="768"/>
      <c r="AN61" s="768"/>
      <c r="AO61" s="768"/>
      <c r="AP61" s="768"/>
      <c r="AQ61" s="768"/>
      <c r="AR61" s="768"/>
      <c r="AS61" s="768"/>
      <c r="AT61" s="768"/>
      <c r="AU61" s="768"/>
      <c r="AV61" s="768"/>
      <c r="AW61" s="768"/>
      <c r="AX61" s="768"/>
      <c r="AY61" s="768"/>
      <c r="AZ61" s="771"/>
      <c r="BA61" s="771"/>
      <c r="BB61" s="771"/>
      <c r="BC61" s="771"/>
      <c r="BD61" s="771"/>
      <c r="BE61" s="728"/>
      <c r="BF61" s="728"/>
      <c r="BG61" s="728"/>
      <c r="BH61" s="728"/>
      <c r="BI61" s="729"/>
      <c r="BJ61" s="57"/>
      <c r="BK61" s="57"/>
      <c r="BL61" s="57"/>
      <c r="BM61" s="57"/>
      <c r="BN61" s="57"/>
      <c r="BO61" s="56"/>
      <c r="BP61" s="56"/>
      <c r="BQ61" s="53">
        <v>55</v>
      </c>
      <c r="BR61" s="73"/>
      <c r="BS61" s="718"/>
      <c r="BT61" s="719"/>
      <c r="BU61" s="719"/>
      <c r="BV61" s="719"/>
      <c r="BW61" s="719"/>
      <c r="BX61" s="719"/>
      <c r="BY61" s="719"/>
      <c r="BZ61" s="719"/>
      <c r="CA61" s="719"/>
      <c r="CB61" s="719"/>
      <c r="CC61" s="719"/>
      <c r="CD61" s="719"/>
      <c r="CE61" s="719"/>
      <c r="CF61" s="719"/>
      <c r="CG61" s="720"/>
      <c r="CH61" s="730"/>
      <c r="CI61" s="725"/>
      <c r="CJ61" s="725"/>
      <c r="CK61" s="725"/>
      <c r="CL61" s="731"/>
      <c r="CM61" s="730"/>
      <c r="CN61" s="725"/>
      <c r="CO61" s="725"/>
      <c r="CP61" s="725"/>
      <c r="CQ61" s="731"/>
      <c r="CR61" s="730"/>
      <c r="CS61" s="725"/>
      <c r="CT61" s="725"/>
      <c r="CU61" s="725"/>
      <c r="CV61" s="731"/>
      <c r="CW61" s="730"/>
      <c r="CX61" s="725"/>
      <c r="CY61" s="725"/>
      <c r="CZ61" s="725"/>
      <c r="DA61" s="731"/>
      <c r="DB61" s="730"/>
      <c r="DC61" s="725"/>
      <c r="DD61" s="725"/>
      <c r="DE61" s="725"/>
      <c r="DF61" s="731"/>
      <c r="DG61" s="730"/>
      <c r="DH61" s="725"/>
      <c r="DI61" s="725"/>
      <c r="DJ61" s="725"/>
      <c r="DK61" s="731"/>
      <c r="DL61" s="730"/>
      <c r="DM61" s="725"/>
      <c r="DN61" s="725"/>
      <c r="DO61" s="725"/>
      <c r="DP61" s="731"/>
      <c r="DQ61" s="730"/>
      <c r="DR61" s="725"/>
      <c r="DS61" s="725"/>
      <c r="DT61" s="725"/>
      <c r="DU61" s="731"/>
      <c r="DV61" s="718"/>
      <c r="DW61" s="719"/>
      <c r="DX61" s="719"/>
      <c r="DY61" s="719"/>
      <c r="DZ61" s="732"/>
      <c r="EA61" s="49"/>
    </row>
    <row r="62" spans="1:131" ht="26.25" customHeight="1" x14ac:dyDescent="0.15">
      <c r="A62" s="53">
        <v>35</v>
      </c>
      <c r="B62" s="718"/>
      <c r="C62" s="719"/>
      <c r="D62" s="719"/>
      <c r="E62" s="719"/>
      <c r="F62" s="719"/>
      <c r="G62" s="719"/>
      <c r="H62" s="719"/>
      <c r="I62" s="719"/>
      <c r="J62" s="719"/>
      <c r="K62" s="719"/>
      <c r="L62" s="719"/>
      <c r="M62" s="719"/>
      <c r="N62" s="719"/>
      <c r="O62" s="719"/>
      <c r="P62" s="720"/>
      <c r="Q62" s="767"/>
      <c r="R62" s="768"/>
      <c r="S62" s="768"/>
      <c r="T62" s="768"/>
      <c r="U62" s="768"/>
      <c r="V62" s="768"/>
      <c r="W62" s="768"/>
      <c r="X62" s="768"/>
      <c r="Y62" s="768"/>
      <c r="Z62" s="768"/>
      <c r="AA62" s="768"/>
      <c r="AB62" s="768"/>
      <c r="AC62" s="768"/>
      <c r="AD62" s="768"/>
      <c r="AE62" s="769"/>
      <c r="AF62" s="724"/>
      <c r="AG62" s="725"/>
      <c r="AH62" s="725"/>
      <c r="AI62" s="725"/>
      <c r="AJ62" s="726"/>
      <c r="AK62" s="770"/>
      <c r="AL62" s="768"/>
      <c r="AM62" s="768"/>
      <c r="AN62" s="768"/>
      <c r="AO62" s="768"/>
      <c r="AP62" s="768"/>
      <c r="AQ62" s="768"/>
      <c r="AR62" s="768"/>
      <c r="AS62" s="768"/>
      <c r="AT62" s="768"/>
      <c r="AU62" s="768"/>
      <c r="AV62" s="768"/>
      <c r="AW62" s="768"/>
      <c r="AX62" s="768"/>
      <c r="AY62" s="768"/>
      <c r="AZ62" s="771"/>
      <c r="BA62" s="771"/>
      <c r="BB62" s="771"/>
      <c r="BC62" s="771"/>
      <c r="BD62" s="771"/>
      <c r="BE62" s="728"/>
      <c r="BF62" s="728"/>
      <c r="BG62" s="728"/>
      <c r="BH62" s="728"/>
      <c r="BI62" s="729"/>
      <c r="BJ62" s="772" t="s">
        <v>461</v>
      </c>
      <c r="BK62" s="733"/>
      <c r="BL62" s="733"/>
      <c r="BM62" s="733"/>
      <c r="BN62" s="734"/>
      <c r="BO62" s="56"/>
      <c r="BP62" s="56"/>
      <c r="BQ62" s="53">
        <v>56</v>
      </c>
      <c r="BR62" s="73"/>
      <c r="BS62" s="718"/>
      <c r="BT62" s="719"/>
      <c r="BU62" s="719"/>
      <c r="BV62" s="719"/>
      <c r="BW62" s="719"/>
      <c r="BX62" s="719"/>
      <c r="BY62" s="719"/>
      <c r="BZ62" s="719"/>
      <c r="CA62" s="719"/>
      <c r="CB62" s="719"/>
      <c r="CC62" s="719"/>
      <c r="CD62" s="719"/>
      <c r="CE62" s="719"/>
      <c r="CF62" s="719"/>
      <c r="CG62" s="720"/>
      <c r="CH62" s="730"/>
      <c r="CI62" s="725"/>
      <c r="CJ62" s="725"/>
      <c r="CK62" s="725"/>
      <c r="CL62" s="731"/>
      <c r="CM62" s="730"/>
      <c r="CN62" s="725"/>
      <c r="CO62" s="725"/>
      <c r="CP62" s="725"/>
      <c r="CQ62" s="731"/>
      <c r="CR62" s="730"/>
      <c r="CS62" s="725"/>
      <c r="CT62" s="725"/>
      <c r="CU62" s="725"/>
      <c r="CV62" s="731"/>
      <c r="CW62" s="730"/>
      <c r="CX62" s="725"/>
      <c r="CY62" s="725"/>
      <c r="CZ62" s="725"/>
      <c r="DA62" s="731"/>
      <c r="DB62" s="730"/>
      <c r="DC62" s="725"/>
      <c r="DD62" s="725"/>
      <c r="DE62" s="725"/>
      <c r="DF62" s="731"/>
      <c r="DG62" s="730"/>
      <c r="DH62" s="725"/>
      <c r="DI62" s="725"/>
      <c r="DJ62" s="725"/>
      <c r="DK62" s="731"/>
      <c r="DL62" s="730"/>
      <c r="DM62" s="725"/>
      <c r="DN62" s="725"/>
      <c r="DO62" s="725"/>
      <c r="DP62" s="731"/>
      <c r="DQ62" s="730"/>
      <c r="DR62" s="725"/>
      <c r="DS62" s="725"/>
      <c r="DT62" s="725"/>
      <c r="DU62" s="731"/>
      <c r="DV62" s="718"/>
      <c r="DW62" s="719"/>
      <c r="DX62" s="719"/>
      <c r="DY62" s="719"/>
      <c r="DZ62" s="732"/>
      <c r="EA62" s="49"/>
    </row>
    <row r="63" spans="1:131" ht="26.25" customHeight="1" x14ac:dyDescent="0.15">
      <c r="A63" s="54" t="s">
        <v>252</v>
      </c>
      <c r="B63" s="735" t="s">
        <v>371</v>
      </c>
      <c r="C63" s="736"/>
      <c r="D63" s="736"/>
      <c r="E63" s="736"/>
      <c r="F63" s="736"/>
      <c r="G63" s="736"/>
      <c r="H63" s="736"/>
      <c r="I63" s="736"/>
      <c r="J63" s="736"/>
      <c r="K63" s="736"/>
      <c r="L63" s="736"/>
      <c r="M63" s="736"/>
      <c r="N63" s="736"/>
      <c r="O63" s="736"/>
      <c r="P63" s="737"/>
      <c r="Q63" s="779"/>
      <c r="R63" s="744"/>
      <c r="S63" s="744"/>
      <c r="T63" s="744"/>
      <c r="U63" s="744"/>
      <c r="V63" s="744"/>
      <c r="W63" s="744"/>
      <c r="X63" s="744"/>
      <c r="Y63" s="744"/>
      <c r="Z63" s="744"/>
      <c r="AA63" s="744"/>
      <c r="AB63" s="744"/>
      <c r="AC63" s="744"/>
      <c r="AD63" s="744"/>
      <c r="AE63" s="780"/>
      <c r="AF63" s="741">
        <v>1244</v>
      </c>
      <c r="AG63" s="739"/>
      <c r="AH63" s="739"/>
      <c r="AI63" s="739"/>
      <c r="AJ63" s="742"/>
      <c r="AK63" s="743"/>
      <c r="AL63" s="744"/>
      <c r="AM63" s="744"/>
      <c r="AN63" s="744"/>
      <c r="AO63" s="744"/>
      <c r="AP63" s="739">
        <v>14023</v>
      </c>
      <c r="AQ63" s="739"/>
      <c r="AR63" s="739"/>
      <c r="AS63" s="739"/>
      <c r="AT63" s="739"/>
      <c r="AU63" s="739">
        <v>11075</v>
      </c>
      <c r="AV63" s="739"/>
      <c r="AW63" s="739"/>
      <c r="AX63" s="739"/>
      <c r="AY63" s="739"/>
      <c r="AZ63" s="781"/>
      <c r="BA63" s="781"/>
      <c r="BB63" s="781"/>
      <c r="BC63" s="781"/>
      <c r="BD63" s="781"/>
      <c r="BE63" s="745"/>
      <c r="BF63" s="745"/>
      <c r="BG63" s="745"/>
      <c r="BH63" s="745"/>
      <c r="BI63" s="746"/>
      <c r="BJ63" s="747" t="s">
        <v>208</v>
      </c>
      <c r="BK63" s="748"/>
      <c r="BL63" s="748"/>
      <c r="BM63" s="748"/>
      <c r="BN63" s="749"/>
      <c r="BO63" s="56"/>
      <c r="BP63" s="56"/>
      <c r="BQ63" s="53">
        <v>57</v>
      </c>
      <c r="BR63" s="73"/>
      <c r="BS63" s="718"/>
      <c r="BT63" s="719"/>
      <c r="BU63" s="719"/>
      <c r="BV63" s="719"/>
      <c r="BW63" s="719"/>
      <c r="BX63" s="719"/>
      <c r="BY63" s="719"/>
      <c r="BZ63" s="719"/>
      <c r="CA63" s="719"/>
      <c r="CB63" s="719"/>
      <c r="CC63" s="719"/>
      <c r="CD63" s="719"/>
      <c r="CE63" s="719"/>
      <c r="CF63" s="719"/>
      <c r="CG63" s="720"/>
      <c r="CH63" s="730"/>
      <c r="CI63" s="725"/>
      <c r="CJ63" s="725"/>
      <c r="CK63" s="725"/>
      <c r="CL63" s="731"/>
      <c r="CM63" s="730"/>
      <c r="CN63" s="725"/>
      <c r="CO63" s="725"/>
      <c r="CP63" s="725"/>
      <c r="CQ63" s="731"/>
      <c r="CR63" s="730"/>
      <c r="CS63" s="725"/>
      <c r="CT63" s="725"/>
      <c r="CU63" s="725"/>
      <c r="CV63" s="731"/>
      <c r="CW63" s="730"/>
      <c r="CX63" s="725"/>
      <c r="CY63" s="725"/>
      <c r="CZ63" s="725"/>
      <c r="DA63" s="731"/>
      <c r="DB63" s="730"/>
      <c r="DC63" s="725"/>
      <c r="DD63" s="725"/>
      <c r="DE63" s="725"/>
      <c r="DF63" s="731"/>
      <c r="DG63" s="730"/>
      <c r="DH63" s="725"/>
      <c r="DI63" s="725"/>
      <c r="DJ63" s="725"/>
      <c r="DK63" s="731"/>
      <c r="DL63" s="730"/>
      <c r="DM63" s="725"/>
      <c r="DN63" s="725"/>
      <c r="DO63" s="725"/>
      <c r="DP63" s="731"/>
      <c r="DQ63" s="730"/>
      <c r="DR63" s="725"/>
      <c r="DS63" s="725"/>
      <c r="DT63" s="725"/>
      <c r="DU63" s="731"/>
      <c r="DV63" s="718"/>
      <c r="DW63" s="719"/>
      <c r="DX63" s="719"/>
      <c r="DY63" s="719"/>
      <c r="DZ63" s="732"/>
      <c r="EA63" s="49"/>
    </row>
    <row r="64" spans="1:131" ht="26.2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3">
        <v>58</v>
      </c>
      <c r="BR64" s="73"/>
      <c r="BS64" s="718"/>
      <c r="BT64" s="719"/>
      <c r="BU64" s="719"/>
      <c r="BV64" s="719"/>
      <c r="BW64" s="719"/>
      <c r="BX64" s="719"/>
      <c r="BY64" s="719"/>
      <c r="BZ64" s="719"/>
      <c r="CA64" s="719"/>
      <c r="CB64" s="719"/>
      <c r="CC64" s="719"/>
      <c r="CD64" s="719"/>
      <c r="CE64" s="719"/>
      <c r="CF64" s="719"/>
      <c r="CG64" s="720"/>
      <c r="CH64" s="730"/>
      <c r="CI64" s="725"/>
      <c r="CJ64" s="725"/>
      <c r="CK64" s="725"/>
      <c r="CL64" s="731"/>
      <c r="CM64" s="730"/>
      <c r="CN64" s="725"/>
      <c r="CO64" s="725"/>
      <c r="CP64" s="725"/>
      <c r="CQ64" s="731"/>
      <c r="CR64" s="730"/>
      <c r="CS64" s="725"/>
      <c r="CT64" s="725"/>
      <c r="CU64" s="725"/>
      <c r="CV64" s="731"/>
      <c r="CW64" s="730"/>
      <c r="CX64" s="725"/>
      <c r="CY64" s="725"/>
      <c r="CZ64" s="725"/>
      <c r="DA64" s="731"/>
      <c r="DB64" s="730"/>
      <c r="DC64" s="725"/>
      <c r="DD64" s="725"/>
      <c r="DE64" s="725"/>
      <c r="DF64" s="731"/>
      <c r="DG64" s="730"/>
      <c r="DH64" s="725"/>
      <c r="DI64" s="725"/>
      <c r="DJ64" s="725"/>
      <c r="DK64" s="731"/>
      <c r="DL64" s="730"/>
      <c r="DM64" s="725"/>
      <c r="DN64" s="725"/>
      <c r="DO64" s="725"/>
      <c r="DP64" s="731"/>
      <c r="DQ64" s="730"/>
      <c r="DR64" s="725"/>
      <c r="DS64" s="725"/>
      <c r="DT64" s="725"/>
      <c r="DU64" s="731"/>
      <c r="DV64" s="718"/>
      <c r="DW64" s="719"/>
      <c r="DX64" s="719"/>
      <c r="DY64" s="719"/>
      <c r="DZ64" s="732"/>
      <c r="EA64" s="49"/>
    </row>
    <row r="65" spans="1:131" ht="26.25" customHeight="1" x14ac:dyDescent="0.15">
      <c r="A65" s="57" t="s">
        <v>449</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6"/>
      <c r="BF65" s="56"/>
      <c r="BG65" s="56"/>
      <c r="BH65" s="56"/>
      <c r="BI65" s="56"/>
      <c r="BJ65" s="56"/>
      <c r="BK65" s="56"/>
      <c r="BL65" s="56"/>
      <c r="BM65" s="56"/>
      <c r="BN65" s="56"/>
      <c r="BO65" s="56"/>
      <c r="BP65" s="56"/>
      <c r="BQ65" s="53">
        <v>59</v>
      </c>
      <c r="BR65" s="73"/>
      <c r="BS65" s="718"/>
      <c r="BT65" s="719"/>
      <c r="BU65" s="719"/>
      <c r="BV65" s="719"/>
      <c r="BW65" s="719"/>
      <c r="BX65" s="719"/>
      <c r="BY65" s="719"/>
      <c r="BZ65" s="719"/>
      <c r="CA65" s="719"/>
      <c r="CB65" s="719"/>
      <c r="CC65" s="719"/>
      <c r="CD65" s="719"/>
      <c r="CE65" s="719"/>
      <c r="CF65" s="719"/>
      <c r="CG65" s="720"/>
      <c r="CH65" s="730"/>
      <c r="CI65" s="725"/>
      <c r="CJ65" s="725"/>
      <c r="CK65" s="725"/>
      <c r="CL65" s="731"/>
      <c r="CM65" s="730"/>
      <c r="CN65" s="725"/>
      <c r="CO65" s="725"/>
      <c r="CP65" s="725"/>
      <c r="CQ65" s="731"/>
      <c r="CR65" s="730"/>
      <c r="CS65" s="725"/>
      <c r="CT65" s="725"/>
      <c r="CU65" s="725"/>
      <c r="CV65" s="731"/>
      <c r="CW65" s="730"/>
      <c r="CX65" s="725"/>
      <c r="CY65" s="725"/>
      <c r="CZ65" s="725"/>
      <c r="DA65" s="731"/>
      <c r="DB65" s="730"/>
      <c r="DC65" s="725"/>
      <c r="DD65" s="725"/>
      <c r="DE65" s="725"/>
      <c r="DF65" s="731"/>
      <c r="DG65" s="730"/>
      <c r="DH65" s="725"/>
      <c r="DI65" s="725"/>
      <c r="DJ65" s="725"/>
      <c r="DK65" s="731"/>
      <c r="DL65" s="730"/>
      <c r="DM65" s="725"/>
      <c r="DN65" s="725"/>
      <c r="DO65" s="725"/>
      <c r="DP65" s="731"/>
      <c r="DQ65" s="730"/>
      <c r="DR65" s="725"/>
      <c r="DS65" s="725"/>
      <c r="DT65" s="725"/>
      <c r="DU65" s="731"/>
      <c r="DV65" s="718"/>
      <c r="DW65" s="719"/>
      <c r="DX65" s="719"/>
      <c r="DY65" s="719"/>
      <c r="DZ65" s="732"/>
      <c r="EA65" s="49"/>
    </row>
    <row r="66" spans="1:131" ht="26.25" customHeight="1" x14ac:dyDescent="0.15">
      <c r="A66" s="704" t="s">
        <v>409</v>
      </c>
      <c r="B66" s="705"/>
      <c r="C66" s="705"/>
      <c r="D66" s="705"/>
      <c r="E66" s="705"/>
      <c r="F66" s="705"/>
      <c r="G66" s="705"/>
      <c r="H66" s="705"/>
      <c r="I66" s="705"/>
      <c r="J66" s="705"/>
      <c r="K66" s="705"/>
      <c r="L66" s="705"/>
      <c r="M66" s="705"/>
      <c r="N66" s="705"/>
      <c r="O66" s="705"/>
      <c r="P66" s="706"/>
      <c r="Q66" s="698" t="s">
        <v>452</v>
      </c>
      <c r="R66" s="699"/>
      <c r="S66" s="699"/>
      <c r="T66" s="699"/>
      <c r="U66" s="710"/>
      <c r="V66" s="698" t="s">
        <v>454</v>
      </c>
      <c r="W66" s="699"/>
      <c r="X66" s="699"/>
      <c r="Y66" s="699"/>
      <c r="Z66" s="710"/>
      <c r="AA66" s="698" t="s">
        <v>455</v>
      </c>
      <c r="AB66" s="699"/>
      <c r="AC66" s="699"/>
      <c r="AD66" s="699"/>
      <c r="AE66" s="710"/>
      <c r="AF66" s="1009" t="s">
        <v>248</v>
      </c>
      <c r="AG66" s="1004"/>
      <c r="AH66" s="1004"/>
      <c r="AI66" s="1004"/>
      <c r="AJ66" s="1010"/>
      <c r="AK66" s="698" t="s">
        <v>383</v>
      </c>
      <c r="AL66" s="705"/>
      <c r="AM66" s="705"/>
      <c r="AN66" s="705"/>
      <c r="AO66" s="706"/>
      <c r="AP66" s="698" t="s">
        <v>357</v>
      </c>
      <c r="AQ66" s="699"/>
      <c r="AR66" s="699"/>
      <c r="AS66" s="699"/>
      <c r="AT66" s="710"/>
      <c r="AU66" s="698" t="s">
        <v>462</v>
      </c>
      <c r="AV66" s="699"/>
      <c r="AW66" s="699"/>
      <c r="AX66" s="699"/>
      <c r="AY66" s="710"/>
      <c r="AZ66" s="698" t="s">
        <v>443</v>
      </c>
      <c r="BA66" s="699"/>
      <c r="BB66" s="699"/>
      <c r="BC66" s="699"/>
      <c r="BD66" s="700"/>
      <c r="BE66" s="56"/>
      <c r="BF66" s="56"/>
      <c r="BG66" s="56"/>
      <c r="BH66" s="56"/>
      <c r="BI66" s="56"/>
      <c r="BJ66" s="56"/>
      <c r="BK66" s="56"/>
      <c r="BL66" s="56"/>
      <c r="BM66" s="56"/>
      <c r="BN66" s="56"/>
      <c r="BO66" s="56"/>
      <c r="BP66" s="56"/>
      <c r="BQ66" s="53">
        <v>60</v>
      </c>
      <c r="BR66" s="74"/>
      <c r="BS66" s="776"/>
      <c r="BT66" s="777"/>
      <c r="BU66" s="777"/>
      <c r="BV66" s="777"/>
      <c r="BW66" s="777"/>
      <c r="BX66" s="777"/>
      <c r="BY66" s="777"/>
      <c r="BZ66" s="777"/>
      <c r="CA66" s="777"/>
      <c r="CB66" s="777"/>
      <c r="CC66" s="777"/>
      <c r="CD66" s="777"/>
      <c r="CE66" s="777"/>
      <c r="CF66" s="777"/>
      <c r="CG66" s="782"/>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76"/>
      <c r="DW66" s="777"/>
      <c r="DX66" s="777"/>
      <c r="DY66" s="777"/>
      <c r="DZ66" s="778"/>
      <c r="EA66" s="49"/>
    </row>
    <row r="67" spans="1:131" ht="26.25" customHeight="1" x14ac:dyDescent="0.15">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1011"/>
      <c r="AG67" s="1007"/>
      <c r="AH67" s="1007"/>
      <c r="AI67" s="1007"/>
      <c r="AJ67" s="1012"/>
      <c r="AK67" s="1013"/>
      <c r="AL67" s="708"/>
      <c r="AM67" s="708"/>
      <c r="AN67" s="708"/>
      <c r="AO67" s="709"/>
      <c r="AP67" s="701"/>
      <c r="AQ67" s="702"/>
      <c r="AR67" s="702"/>
      <c r="AS67" s="702"/>
      <c r="AT67" s="711"/>
      <c r="AU67" s="701"/>
      <c r="AV67" s="702"/>
      <c r="AW67" s="702"/>
      <c r="AX67" s="702"/>
      <c r="AY67" s="711"/>
      <c r="AZ67" s="701"/>
      <c r="BA67" s="702"/>
      <c r="BB67" s="702"/>
      <c r="BC67" s="702"/>
      <c r="BD67" s="703"/>
      <c r="BE67" s="56"/>
      <c r="BF67" s="56"/>
      <c r="BG67" s="56"/>
      <c r="BH67" s="56"/>
      <c r="BI67" s="56"/>
      <c r="BJ67" s="56"/>
      <c r="BK67" s="56"/>
      <c r="BL67" s="56"/>
      <c r="BM67" s="56"/>
      <c r="BN67" s="56"/>
      <c r="BO67" s="56"/>
      <c r="BP67" s="56"/>
      <c r="BQ67" s="53">
        <v>61</v>
      </c>
      <c r="BR67" s="74"/>
      <c r="BS67" s="776"/>
      <c r="BT67" s="777"/>
      <c r="BU67" s="777"/>
      <c r="BV67" s="777"/>
      <c r="BW67" s="777"/>
      <c r="BX67" s="777"/>
      <c r="BY67" s="777"/>
      <c r="BZ67" s="777"/>
      <c r="CA67" s="777"/>
      <c r="CB67" s="777"/>
      <c r="CC67" s="777"/>
      <c r="CD67" s="777"/>
      <c r="CE67" s="777"/>
      <c r="CF67" s="777"/>
      <c r="CG67" s="782"/>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76"/>
      <c r="DW67" s="777"/>
      <c r="DX67" s="777"/>
      <c r="DY67" s="777"/>
      <c r="DZ67" s="778"/>
      <c r="EA67" s="49"/>
    </row>
    <row r="68" spans="1:131" ht="26.25" customHeight="1" x14ac:dyDescent="0.15">
      <c r="A68" s="52">
        <v>1</v>
      </c>
      <c r="B68" s="682" t="s">
        <v>542</v>
      </c>
      <c r="C68" s="683"/>
      <c r="D68" s="683"/>
      <c r="E68" s="683"/>
      <c r="F68" s="683"/>
      <c r="G68" s="683"/>
      <c r="H68" s="683"/>
      <c r="I68" s="683"/>
      <c r="J68" s="683"/>
      <c r="K68" s="683"/>
      <c r="L68" s="683"/>
      <c r="M68" s="683"/>
      <c r="N68" s="683"/>
      <c r="O68" s="683"/>
      <c r="P68" s="684"/>
      <c r="Q68" s="685">
        <v>2057</v>
      </c>
      <c r="R68" s="686"/>
      <c r="S68" s="686"/>
      <c r="T68" s="686"/>
      <c r="U68" s="686"/>
      <c r="V68" s="686">
        <v>1622</v>
      </c>
      <c r="W68" s="686"/>
      <c r="X68" s="686"/>
      <c r="Y68" s="686"/>
      <c r="Z68" s="686"/>
      <c r="AA68" s="686">
        <v>435</v>
      </c>
      <c r="AB68" s="686"/>
      <c r="AC68" s="686"/>
      <c r="AD68" s="686"/>
      <c r="AE68" s="686"/>
      <c r="AF68" s="686">
        <v>1561</v>
      </c>
      <c r="AG68" s="686"/>
      <c r="AH68" s="686"/>
      <c r="AI68" s="686"/>
      <c r="AJ68" s="686"/>
      <c r="AK68" s="686">
        <v>2</v>
      </c>
      <c r="AL68" s="686"/>
      <c r="AM68" s="686"/>
      <c r="AN68" s="686"/>
      <c r="AO68" s="686"/>
      <c r="AP68" s="686">
        <v>3486</v>
      </c>
      <c r="AQ68" s="686"/>
      <c r="AR68" s="686"/>
      <c r="AS68" s="686"/>
      <c r="AT68" s="686"/>
      <c r="AU68" s="686" t="s">
        <v>208</v>
      </c>
      <c r="AV68" s="686"/>
      <c r="AW68" s="686"/>
      <c r="AX68" s="686"/>
      <c r="AY68" s="686"/>
      <c r="AZ68" s="692" t="s">
        <v>543</v>
      </c>
      <c r="BA68" s="692"/>
      <c r="BB68" s="692"/>
      <c r="BC68" s="692"/>
      <c r="BD68" s="693"/>
      <c r="BE68" s="56"/>
      <c r="BF68" s="56"/>
      <c r="BG68" s="56"/>
      <c r="BH68" s="56"/>
      <c r="BI68" s="56"/>
      <c r="BJ68" s="56"/>
      <c r="BK68" s="56"/>
      <c r="BL68" s="56"/>
      <c r="BM68" s="56"/>
      <c r="BN68" s="56"/>
      <c r="BO68" s="56"/>
      <c r="BP68" s="56"/>
      <c r="BQ68" s="53">
        <v>62</v>
      </c>
      <c r="BR68" s="74"/>
      <c r="BS68" s="776"/>
      <c r="BT68" s="777"/>
      <c r="BU68" s="777"/>
      <c r="BV68" s="777"/>
      <c r="BW68" s="777"/>
      <c r="BX68" s="777"/>
      <c r="BY68" s="777"/>
      <c r="BZ68" s="777"/>
      <c r="CA68" s="777"/>
      <c r="CB68" s="777"/>
      <c r="CC68" s="777"/>
      <c r="CD68" s="777"/>
      <c r="CE68" s="777"/>
      <c r="CF68" s="777"/>
      <c r="CG68" s="782"/>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76"/>
      <c r="DW68" s="777"/>
      <c r="DX68" s="777"/>
      <c r="DY68" s="777"/>
      <c r="DZ68" s="778"/>
      <c r="EA68" s="49"/>
    </row>
    <row r="69" spans="1:131" ht="26.25" customHeight="1" x14ac:dyDescent="0.15">
      <c r="A69" s="53">
        <v>2</v>
      </c>
      <c r="B69" s="718" t="s">
        <v>547</v>
      </c>
      <c r="C69" s="719"/>
      <c r="D69" s="719"/>
      <c r="E69" s="719"/>
      <c r="F69" s="719"/>
      <c r="G69" s="719"/>
      <c r="H69" s="719"/>
      <c r="I69" s="719"/>
      <c r="J69" s="719"/>
      <c r="K69" s="719"/>
      <c r="L69" s="719"/>
      <c r="M69" s="719"/>
      <c r="N69" s="719"/>
      <c r="O69" s="719"/>
      <c r="P69" s="720"/>
      <c r="Q69" s="721">
        <v>1497</v>
      </c>
      <c r="R69" s="722"/>
      <c r="S69" s="722"/>
      <c r="T69" s="722"/>
      <c r="U69" s="722"/>
      <c r="V69" s="722">
        <v>1458</v>
      </c>
      <c r="W69" s="722"/>
      <c r="X69" s="722"/>
      <c r="Y69" s="722"/>
      <c r="Z69" s="722"/>
      <c r="AA69" s="722">
        <v>39</v>
      </c>
      <c r="AB69" s="722"/>
      <c r="AC69" s="722"/>
      <c r="AD69" s="722"/>
      <c r="AE69" s="722"/>
      <c r="AF69" s="722">
        <v>39</v>
      </c>
      <c r="AG69" s="722"/>
      <c r="AH69" s="722"/>
      <c r="AI69" s="722"/>
      <c r="AJ69" s="722"/>
      <c r="AK69" s="722">
        <v>45</v>
      </c>
      <c r="AL69" s="722"/>
      <c r="AM69" s="722"/>
      <c r="AN69" s="722"/>
      <c r="AO69" s="722"/>
      <c r="AP69" s="722" t="s">
        <v>208</v>
      </c>
      <c r="AQ69" s="722"/>
      <c r="AR69" s="722"/>
      <c r="AS69" s="722"/>
      <c r="AT69" s="722"/>
      <c r="AU69" s="722" t="s">
        <v>208</v>
      </c>
      <c r="AV69" s="722"/>
      <c r="AW69" s="722"/>
      <c r="AX69" s="722"/>
      <c r="AY69" s="722"/>
      <c r="AZ69" s="728"/>
      <c r="BA69" s="728"/>
      <c r="BB69" s="728"/>
      <c r="BC69" s="728"/>
      <c r="BD69" s="729"/>
      <c r="BE69" s="56"/>
      <c r="BF69" s="56"/>
      <c r="BG69" s="56"/>
      <c r="BH69" s="56"/>
      <c r="BI69" s="56"/>
      <c r="BJ69" s="56"/>
      <c r="BK69" s="56"/>
      <c r="BL69" s="56"/>
      <c r="BM69" s="56"/>
      <c r="BN69" s="56"/>
      <c r="BO69" s="56"/>
      <c r="BP69" s="56"/>
      <c r="BQ69" s="53">
        <v>63</v>
      </c>
      <c r="BR69" s="74"/>
      <c r="BS69" s="776"/>
      <c r="BT69" s="777"/>
      <c r="BU69" s="777"/>
      <c r="BV69" s="777"/>
      <c r="BW69" s="777"/>
      <c r="BX69" s="777"/>
      <c r="BY69" s="777"/>
      <c r="BZ69" s="777"/>
      <c r="CA69" s="777"/>
      <c r="CB69" s="777"/>
      <c r="CC69" s="777"/>
      <c r="CD69" s="777"/>
      <c r="CE69" s="777"/>
      <c r="CF69" s="777"/>
      <c r="CG69" s="782"/>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76"/>
      <c r="DW69" s="777"/>
      <c r="DX69" s="777"/>
      <c r="DY69" s="777"/>
      <c r="DZ69" s="778"/>
      <c r="EA69" s="49"/>
    </row>
    <row r="70" spans="1:131" ht="26.25" customHeight="1" x14ac:dyDescent="0.15">
      <c r="A70" s="53">
        <v>3</v>
      </c>
      <c r="B70" s="718" t="s">
        <v>527</v>
      </c>
      <c r="C70" s="719"/>
      <c r="D70" s="719"/>
      <c r="E70" s="719"/>
      <c r="F70" s="719"/>
      <c r="G70" s="719"/>
      <c r="H70" s="719"/>
      <c r="I70" s="719"/>
      <c r="J70" s="719"/>
      <c r="K70" s="719"/>
      <c r="L70" s="719"/>
      <c r="M70" s="719"/>
      <c r="N70" s="719"/>
      <c r="O70" s="719"/>
      <c r="P70" s="720"/>
      <c r="Q70" s="721">
        <v>310</v>
      </c>
      <c r="R70" s="722"/>
      <c r="S70" s="722"/>
      <c r="T70" s="722"/>
      <c r="U70" s="722"/>
      <c r="V70" s="722">
        <v>303</v>
      </c>
      <c r="W70" s="722"/>
      <c r="X70" s="722"/>
      <c r="Y70" s="722"/>
      <c r="Z70" s="722"/>
      <c r="AA70" s="722">
        <v>7</v>
      </c>
      <c r="AB70" s="722"/>
      <c r="AC70" s="722"/>
      <c r="AD70" s="722"/>
      <c r="AE70" s="722"/>
      <c r="AF70" s="722">
        <v>7</v>
      </c>
      <c r="AG70" s="722"/>
      <c r="AH70" s="722"/>
      <c r="AI70" s="722"/>
      <c r="AJ70" s="722"/>
      <c r="AK70" s="722">
        <v>66</v>
      </c>
      <c r="AL70" s="722"/>
      <c r="AM70" s="722"/>
      <c r="AN70" s="722"/>
      <c r="AO70" s="722"/>
      <c r="AP70" s="722" t="s">
        <v>208</v>
      </c>
      <c r="AQ70" s="722"/>
      <c r="AR70" s="722"/>
      <c r="AS70" s="722"/>
      <c r="AT70" s="722"/>
      <c r="AU70" s="722" t="s">
        <v>208</v>
      </c>
      <c r="AV70" s="722"/>
      <c r="AW70" s="722"/>
      <c r="AX70" s="722"/>
      <c r="AY70" s="722"/>
      <c r="AZ70" s="728"/>
      <c r="BA70" s="728"/>
      <c r="BB70" s="728"/>
      <c r="BC70" s="728"/>
      <c r="BD70" s="729"/>
      <c r="BE70" s="56"/>
      <c r="BF70" s="56"/>
      <c r="BG70" s="56"/>
      <c r="BH70" s="56"/>
      <c r="BI70" s="56"/>
      <c r="BJ70" s="56"/>
      <c r="BK70" s="56"/>
      <c r="BL70" s="56"/>
      <c r="BM70" s="56"/>
      <c r="BN70" s="56"/>
      <c r="BO70" s="56"/>
      <c r="BP70" s="56"/>
      <c r="BQ70" s="53">
        <v>64</v>
      </c>
      <c r="BR70" s="74"/>
      <c r="BS70" s="776"/>
      <c r="BT70" s="777"/>
      <c r="BU70" s="777"/>
      <c r="BV70" s="777"/>
      <c r="BW70" s="777"/>
      <c r="BX70" s="777"/>
      <c r="BY70" s="777"/>
      <c r="BZ70" s="777"/>
      <c r="CA70" s="777"/>
      <c r="CB70" s="777"/>
      <c r="CC70" s="777"/>
      <c r="CD70" s="777"/>
      <c r="CE70" s="777"/>
      <c r="CF70" s="777"/>
      <c r="CG70" s="782"/>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76"/>
      <c r="DW70" s="777"/>
      <c r="DX70" s="777"/>
      <c r="DY70" s="777"/>
      <c r="DZ70" s="778"/>
      <c r="EA70" s="49"/>
    </row>
    <row r="71" spans="1:131" ht="26.25" customHeight="1" x14ac:dyDescent="0.15">
      <c r="A71" s="53">
        <v>4</v>
      </c>
      <c r="B71" s="718" t="s">
        <v>245</v>
      </c>
      <c r="C71" s="719"/>
      <c r="D71" s="719"/>
      <c r="E71" s="719"/>
      <c r="F71" s="719"/>
      <c r="G71" s="719"/>
      <c r="H71" s="719"/>
      <c r="I71" s="719"/>
      <c r="J71" s="719"/>
      <c r="K71" s="719"/>
      <c r="L71" s="719"/>
      <c r="M71" s="719"/>
      <c r="N71" s="719"/>
      <c r="O71" s="719"/>
      <c r="P71" s="720"/>
      <c r="Q71" s="721">
        <v>760</v>
      </c>
      <c r="R71" s="722"/>
      <c r="S71" s="722"/>
      <c r="T71" s="722"/>
      <c r="U71" s="722"/>
      <c r="V71" s="722">
        <v>731</v>
      </c>
      <c r="W71" s="722"/>
      <c r="X71" s="722"/>
      <c r="Y71" s="722"/>
      <c r="Z71" s="722"/>
      <c r="AA71" s="722">
        <v>29</v>
      </c>
      <c r="AB71" s="722"/>
      <c r="AC71" s="722"/>
      <c r="AD71" s="722"/>
      <c r="AE71" s="722"/>
      <c r="AF71" s="722">
        <v>29</v>
      </c>
      <c r="AG71" s="722"/>
      <c r="AH71" s="722"/>
      <c r="AI71" s="722"/>
      <c r="AJ71" s="722"/>
      <c r="AK71" s="722">
        <v>6</v>
      </c>
      <c r="AL71" s="722"/>
      <c r="AM71" s="722"/>
      <c r="AN71" s="722"/>
      <c r="AO71" s="722"/>
      <c r="AP71" s="722" t="s">
        <v>208</v>
      </c>
      <c r="AQ71" s="722"/>
      <c r="AR71" s="722"/>
      <c r="AS71" s="722"/>
      <c r="AT71" s="722"/>
      <c r="AU71" s="722" t="s">
        <v>208</v>
      </c>
      <c r="AV71" s="722"/>
      <c r="AW71" s="722"/>
      <c r="AX71" s="722"/>
      <c r="AY71" s="722"/>
      <c r="AZ71" s="728"/>
      <c r="BA71" s="728"/>
      <c r="BB71" s="728"/>
      <c r="BC71" s="728"/>
      <c r="BD71" s="729"/>
      <c r="BE71" s="56"/>
      <c r="BF71" s="56"/>
      <c r="BG71" s="56"/>
      <c r="BH71" s="56"/>
      <c r="BI71" s="56"/>
      <c r="BJ71" s="56"/>
      <c r="BK71" s="56"/>
      <c r="BL71" s="56"/>
      <c r="BM71" s="56"/>
      <c r="BN71" s="56"/>
      <c r="BO71" s="56"/>
      <c r="BP71" s="56"/>
      <c r="BQ71" s="53">
        <v>65</v>
      </c>
      <c r="BR71" s="74"/>
      <c r="BS71" s="776"/>
      <c r="BT71" s="777"/>
      <c r="BU71" s="777"/>
      <c r="BV71" s="777"/>
      <c r="BW71" s="777"/>
      <c r="BX71" s="777"/>
      <c r="BY71" s="777"/>
      <c r="BZ71" s="777"/>
      <c r="CA71" s="777"/>
      <c r="CB71" s="777"/>
      <c r="CC71" s="777"/>
      <c r="CD71" s="777"/>
      <c r="CE71" s="777"/>
      <c r="CF71" s="777"/>
      <c r="CG71" s="782"/>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76"/>
      <c r="DW71" s="777"/>
      <c r="DX71" s="777"/>
      <c r="DY71" s="777"/>
      <c r="DZ71" s="778"/>
      <c r="EA71" s="49"/>
    </row>
    <row r="72" spans="1:131" ht="26.25" customHeight="1" x14ac:dyDescent="0.15">
      <c r="A72" s="53">
        <v>5</v>
      </c>
      <c r="B72" s="718" t="s">
        <v>548</v>
      </c>
      <c r="C72" s="719"/>
      <c r="D72" s="719"/>
      <c r="E72" s="719"/>
      <c r="F72" s="719"/>
      <c r="G72" s="719"/>
      <c r="H72" s="719"/>
      <c r="I72" s="719"/>
      <c r="J72" s="719"/>
      <c r="K72" s="719"/>
      <c r="L72" s="719"/>
      <c r="M72" s="719"/>
      <c r="N72" s="719"/>
      <c r="O72" s="719"/>
      <c r="P72" s="720"/>
      <c r="Q72" s="721">
        <v>171</v>
      </c>
      <c r="R72" s="722"/>
      <c r="S72" s="722"/>
      <c r="T72" s="722"/>
      <c r="U72" s="722"/>
      <c r="V72" s="722">
        <v>168</v>
      </c>
      <c r="W72" s="722"/>
      <c r="X72" s="722"/>
      <c r="Y72" s="722"/>
      <c r="Z72" s="722"/>
      <c r="AA72" s="722">
        <v>3</v>
      </c>
      <c r="AB72" s="722"/>
      <c r="AC72" s="722"/>
      <c r="AD72" s="722"/>
      <c r="AE72" s="722"/>
      <c r="AF72" s="722">
        <v>3</v>
      </c>
      <c r="AG72" s="722"/>
      <c r="AH72" s="722"/>
      <c r="AI72" s="722"/>
      <c r="AJ72" s="722"/>
      <c r="AK72" s="722" t="s">
        <v>208</v>
      </c>
      <c r="AL72" s="722"/>
      <c r="AM72" s="722"/>
      <c r="AN72" s="722"/>
      <c r="AO72" s="722"/>
      <c r="AP72" s="722" t="s">
        <v>208</v>
      </c>
      <c r="AQ72" s="722"/>
      <c r="AR72" s="722"/>
      <c r="AS72" s="722"/>
      <c r="AT72" s="722"/>
      <c r="AU72" s="722" t="s">
        <v>208</v>
      </c>
      <c r="AV72" s="722"/>
      <c r="AW72" s="722"/>
      <c r="AX72" s="722"/>
      <c r="AY72" s="722"/>
      <c r="AZ72" s="728"/>
      <c r="BA72" s="728"/>
      <c r="BB72" s="728"/>
      <c r="BC72" s="728"/>
      <c r="BD72" s="729"/>
      <c r="BE72" s="56"/>
      <c r="BF72" s="56"/>
      <c r="BG72" s="56"/>
      <c r="BH72" s="56"/>
      <c r="BI72" s="56"/>
      <c r="BJ72" s="56"/>
      <c r="BK72" s="56"/>
      <c r="BL72" s="56"/>
      <c r="BM72" s="56"/>
      <c r="BN72" s="56"/>
      <c r="BO72" s="56"/>
      <c r="BP72" s="56"/>
      <c r="BQ72" s="53">
        <v>66</v>
      </c>
      <c r="BR72" s="74"/>
      <c r="BS72" s="776"/>
      <c r="BT72" s="777"/>
      <c r="BU72" s="777"/>
      <c r="BV72" s="777"/>
      <c r="BW72" s="777"/>
      <c r="BX72" s="777"/>
      <c r="BY72" s="777"/>
      <c r="BZ72" s="777"/>
      <c r="CA72" s="777"/>
      <c r="CB72" s="777"/>
      <c r="CC72" s="777"/>
      <c r="CD72" s="777"/>
      <c r="CE72" s="777"/>
      <c r="CF72" s="777"/>
      <c r="CG72" s="782"/>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76"/>
      <c r="DW72" s="777"/>
      <c r="DX72" s="777"/>
      <c r="DY72" s="777"/>
      <c r="DZ72" s="778"/>
      <c r="EA72" s="49"/>
    </row>
    <row r="73" spans="1:131" ht="26.25" customHeight="1" x14ac:dyDescent="0.15">
      <c r="A73" s="53">
        <v>6</v>
      </c>
      <c r="B73" s="718" t="s">
        <v>418</v>
      </c>
      <c r="C73" s="719"/>
      <c r="D73" s="719"/>
      <c r="E73" s="719"/>
      <c r="F73" s="719"/>
      <c r="G73" s="719"/>
      <c r="H73" s="719"/>
      <c r="I73" s="719"/>
      <c r="J73" s="719"/>
      <c r="K73" s="719"/>
      <c r="L73" s="719"/>
      <c r="M73" s="719"/>
      <c r="N73" s="719"/>
      <c r="O73" s="719"/>
      <c r="P73" s="720"/>
      <c r="Q73" s="721">
        <v>32</v>
      </c>
      <c r="R73" s="722"/>
      <c r="S73" s="722"/>
      <c r="T73" s="722"/>
      <c r="U73" s="722"/>
      <c r="V73" s="722">
        <v>31</v>
      </c>
      <c r="W73" s="722"/>
      <c r="X73" s="722"/>
      <c r="Y73" s="722"/>
      <c r="Z73" s="722"/>
      <c r="AA73" s="722">
        <v>2</v>
      </c>
      <c r="AB73" s="722"/>
      <c r="AC73" s="722"/>
      <c r="AD73" s="722"/>
      <c r="AE73" s="722"/>
      <c r="AF73" s="722">
        <v>2</v>
      </c>
      <c r="AG73" s="722"/>
      <c r="AH73" s="722"/>
      <c r="AI73" s="722"/>
      <c r="AJ73" s="722"/>
      <c r="AK73" s="722">
        <v>17</v>
      </c>
      <c r="AL73" s="722"/>
      <c r="AM73" s="722"/>
      <c r="AN73" s="722"/>
      <c r="AO73" s="722"/>
      <c r="AP73" s="722" t="s">
        <v>208</v>
      </c>
      <c r="AQ73" s="722"/>
      <c r="AR73" s="722"/>
      <c r="AS73" s="722"/>
      <c r="AT73" s="722"/>
      <c r="AU73" s="722" t="s">
        <v>208</v>
      </c>
      <c r="AV73" s="722"/>
      <c r="AW73" s="722"/>
      <c r="AX73" s="722"/>
      <c r="AY73" s="722"/>
      <c r="AZ73" s="728"/>
      <c r="BA73" s="728"/>
      <c r="BB73" s="728"/>
      <c r="BC73" s="728"/>
      <c r="BD73" s="729"/>
      <c r="BE73" s="56"/>
      <c r="BF73" s="56"/>
      <c r="BG73" s="56"/>
      <c r="BH73" s="56"/>
      <c r="BI73" s="56"/>
      <c r="BJ73" s="56"/>
      <c r="BK73" s="56"/>
      <c r="BL73" s="56"/>
      <c r="BM73" s="56"/>
      <c r="BN73" s="56"/>
      <c r="BO73" s="56"/>
      <c r="BP73" s="56"/>
      <c r="BQ73" s="53">
        <v>67</v>
      </c>
      <c r="BR73" s="74"/>
      <c r="BS73" s="776"/>
      <c r="BT73" s="777"/>
      <c r="BU73" s="777"/>
      <c r="BV73" s="777"/>
      <c r="BW73" s="777"/>
      <c r="BX73" s="777"/>
      <c r="BY73" s="777"/>
      <c r="BZ73" s="777"/>
      <c r="CA73" s="777"/>
      <c r="CB73" s="777"/>
      <c r="CC73" s="777"/>
      <c r="CD73" s="777"/>
      <c r="CE73" s="777"/>
      <c r="CF73" s="777"/>
      <c r="CG73" s="782"/>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76"/>
      <c r="DW73" s="777"/>
      <c r="DX73" s="777"/>
      <c r="DY73" s="777"/>
      <c r="DZ73" s="778"/>
      <c r="EA73" s="49"/>
    </row>
    <row r="74" spans="1:131" ht="26.25" customHeight="1" x14ac:dyDescent="0.15">
      <c r="A74" s="53">
        <v>7</v>
      </c>
      <c r="B74" s="718" t="s">
        <v>288</v>
      </c>
      <c r="C74" s="719"/>
      <c r="D74" s="719"/>
      <c r="E74" s="719"/>
      <c r="F74" s="719"/>
      <c r="G74" s="719"/>
      <c r="H74" s="719"/>
      <c r="I74" s="719"/>
      <c r="J74" s="719"/>
      <c r="K74" s="719"/>
      <c r="L74" s="719"/>
      <c r="M74" s="719"/>
      <c r="N74" s="719"/>
      <c r="O74" s="719"/>
      <c r="P74" s="720"/>
      <c r="Q74" s="721">
        <v>16</v>
      </c>
      <c r="R74" s="722"/>
      <c r="S74" s="722"/>
      <c r="T74" s="722"/>
      <c r="U74" s="722"/>
      <c r="V74" s="722">
        <v>9</v>
      </c>
      <c r="W74" s="722"/>
      <c r="X74" s="722"/>
      <c r="Y74" s="722"/>
      <c r="Z74" s="722"/>
      <c r="AA74" s="722">
        <v>7</v>
      </c>
      <c r="AB74" s="722"/>
      <c r="AC74" s="722"/>
      <c r="AD74" s="722"/>
      <c r="AE74" s="722"/>
      <c r="AF74" s="722">
        <v>7</v>
      </c>
      <c r="AG74" s="722"/>
      <c r="AH74" s="722"/>
      <c r="AI74" s="722"/>
      <c r="AJ74" s="722"/>
      <c r="AK74" s="722" t="s">
        <v>208</v>
      </c>
      <c r="AL74" s="722"/>
      <c r="AM74" s="722"/>
      <c r="AN74" s="722"/>
      <c r="AO74" s="722"/>
      <c r="AP74" s="722" t="s">
        <v>208</v>
      </c>
      <c r="AQ74" s="722"/>
      <c r="AR74" s="722"/>
      <c r="AS74" s="722"/>
      <c r="AT74" s="722"/>
      <c r="AU74" s="722" t="s">
        <v>208</v>
      </c>
      <c r="AV74" s="722"/>
      <c r="AW74" s="722"/>
      <c r="AX74" s="722"/>
      <c r="AY74" s="722"/>
      <c r="AZ74" s="728"/>
      <c r="BA74" s="728"/>
      <c r="BB74" s="728"/>
      <c r="BC74" s="728"/>
      <c r="BD74" s="729"/>
      <c r="BE74" s="56"/>
      <c r="BF74" s="56"/>
      <c r="BG74" s="56"/>
      <c r="BH74" s="56"/>
      <c r="BI74" s="56"/>
      <c r="BJ74" s="56"/>
      <c r="BK74" s="56"/>
      <c r="BL74" s="56"/>
      <c r="BM74" s="56"/>
      <c r="BN74" s="56"/>
      <c r="BO74" s="56"/>
      <c r="BP74" s="56"/>
      <c r="BQ74" s="53">
        <v>68</v>
      </c>
      <c r="BR74" s="74"/>
      <c r="BS74" s="776"/>
      <c r="BT74" s="777"/>
      <c r="BU74" s="777"/>
      <c r="BV74" s="777"/>
      <c r="BW74" s="777"/>
      <c r="BX74" s="777"/>
      <c r="BY74" s="777"/>
      <c r="BZ74" s="777"/>
      <c r="CA74" s="777"/>
      <c r="CB74" s="777"/>
      <c r="CC74" s="777"/>
      <c r="CD74" s="777"/>
      <c r="CE74" s="777"/>
      <c r="CF74" s="777"/>
      <c r="CG74" s="782"/>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76"/>
      <c r="DW74" s="777"/>
      <c r="DX74" s="777"/>
      <c r="DY74" s="777"/>
      <c r="DZ74" s="778"/>
      <c r="EA74" s="49"/>
    </row>
    <row r="75" spans="1:131" ht="26.25" customHeight="1" x14ac:dyDescent="0.15">
      <c r="A75" s="53">
        <v>8</v>
      </c>
      <c r="B75" s="718" t="s">
        <v>549</v>
      </c>
      <c r="C75" s="719"/>
      <c r="D75" s="719"/>
      <c r="E75" s="719"/>
      <c r="F75" s="719"/>
      <c r="G75" s="719"/>
      <c r="H75" s="719"/>
      <c r="I75" s="719"/>
      <c r="J75" s="719"/>
      <c r="K75" s="719"/>
      <c r="L75" s="719"/>
      <c r="M75" s="719"/>
      <c r="N75" s="719"/>
      <c r="O75" s="719"/>
      <c r="P75" s="720"/>
      <c r="Q75" s="730">
        <v>28</v>
      </c>
      <c r="R75" s="725"/>
      <c r="S75" s="725"/>
      <c r="T75" s="725"/>
      <c r="U75" s="727"/>
      <c r="V75" s="723">
        <v>28</v>
      </c>
      <c r="W75" s="725"/>
      <c r="X75" s="725"/>
      <c r="Y75" s="725"/>
      <c r="Z75" s="727"/>
      <c r="AA75" s="723">
        <v>0</v>
      </c>
      <c r="AB75" s="725"/>
      <c r="AC75" s="725"/>
      <c r="AD75" s="725"/>
      <c r="AE75" s="727"/>
      <c r="AF75" s="723">
        <v>0</v>
      </c>
      <c r="AG75" s="725"/>
      <c r="AH75" s="725"/>
      <c r="AI75" s="725"/>
      <c r="AJ75" s="727"/>
      <c r="AK75" s="723">
        <v>2</v>
      </c>
      <c r="AL75" s="725"/>
      <c r="AM75" s="725"/>
      <c r="AN75" s="725"/>
      <c r="AO75" s="727"/>
      <c r="AP75" s="723" t="s">
        <v>208</v>
      </c>
      <c r="AQ75" s="725"/>
      <c r="AR75" s="725"/>
      <c r="AS75" s="725"/>
      <c r="AT75" s="727"/>
      <c r="AU75" s="723" t="s">
        <v>208</v>
      </c>
      <c r="AV75" s="725"/>
      <c r="AW75" s="725"/>
      <c r="AX75" s="725"/>
      <c r="AY75" s="727"/>
      <c r="AZ75" s="728"/>
      <c r="BA75" s="728"/>
      <c r="BB75" s="728"/>
      <c r="BC75" s="728"/>
      <c r="BD75" s="729"/>
      <c r="BE75" s="56"/>
      <c r="BF75" s="56"/>
      <c r="BG75" s="56"/>
      <c r="BH75" s="56"/>
      <c r="BI75" s="56"/>
      <c r="BJ75" s="56"/>
      <c r="BK75" s="56"/>
      <c r="BL75" s="56"/>
      <c r="BM75" s="56"/>
      <c r="BN75" s="56"/>
      <c r="BO75" s="56"/>
      <c r="BP75" s="56"/>
      <c r="BQ75" s="53">
        <v>69</v>
      </c>
      <c r="BR75" s="74"/>
      <c r="BS75" s="776"/>
      <c r="BT75" s="777"/>
      <c r="BU75" s="777"/>
      <c r="BV75" s="777"/>
      <c r="BW75" s="777"/>
      <c r="BX75" s="777"/>
      <c r="BY75" s="777"/>
      <c r="BZ75" s="777"/>
      <c r="CA75" s="777"/>
      <c r="CB75" s="777"/>
      <c r="CC75" s="777"/>
      <c r="CD75" s="777"/>
      <c r="CE75" s="777"/>
      <c r="CF75" s="777"/>
      <c r="CG75" s="782"/>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76"/>
      <c r="DW75" s="777"/>
      <c r="DX75" s="777"/>
      <c r="DY75" s="777"/>
      <c r="DZ75" s="778"/>
      <c r="EA75" s="49"/>
    </row>
    <row r="76" spans="1:131" ht="26.25" customHeight="1" x14ac:dyDescent="0.15">
      <c r="A76" s="53">
        <v>9</v>
      </c>
      <c r="B76" s="718" t="s">
        <v>550</v>
      </c>
      <c r="C76" s="719"/>
      <c r="D76" s="719"/>
      <c r="E76" s="719"/>
      <c r="F76" s="719"/>
      <c r="G76" s="719"/>
      <c r="H76" s="719"/>
      <c r="I76" s="719"/>
      <c r="J76" s="719"/>
      <c r="K76" s="719"/>
      <c r="L76" s="719"/>
      <c r="M76" s="719"/>
      <c r="N76" s="719"/>
      <c r="O76" s="719"/>
      <c r="P76" s="720"/>
      <c r="Q76" s="730">
        <v>37</v>
      </c>
      <c r="R76" s="725"/>
      <c r="S76" s="725"/>
      <c r="T76" s="725"/>
      <c r="U76" s="727"/>
      <c r="V76" s="723">
        <v>34</v>
      </c>
      <c r="W76" s="725"/>
      <c r="X76" s="725"/>
      <c r="Y76" s="725"/>
      <c r="Z76" s="727"/>
      <c r="AA76" s="723">
        <v>3</v>
      </c>
      <c r="AB76" s="725"/>
      <c r="AC76" s="725"/>
      <c r="AD76" s="725"/>
      <c r="AE76" s="727"/>
      <c r="AF76" s="723">
        <v>3</v>
      </c>
      <c r="AG76" s="725"/>
      <c r="AH76" s="725"/>
      <c r="AI76" s="725"/>
      <c r="AJ76" s="727"/>
      <c r="AK76" s="723">
        <v>5</v>
      </c>
      <c r="AL76" s="725"/>
      <c r="AM76" s="725"/>
      <c r="AN76" s="725"/>
      <c r="AO76" s="727"/>
      <c r="AP76" s="723" t="s">
        <v>208</v>
      </c>
      <c r="AQ76" s="725"/>
      <c r="AR76" s="725"/>
      <c r="AS76" s="725"/>
      <c r="AT76" s="727"/>
      <c r="AU76" s="723" t="s">
        <v>208</v>
      </c>
      <c r="AV76" s="725"/>
      <c r="AW76" s="725"/>
      <c r="AX76" s="725"/>
      <c r="AY76" s="727"/>
      <c r="AZ76" s="728"/>
      <c r="BA76" s="728"/>
      <c r="BB76" s="728"/>
      <c r="BC76" s="728"/>
      <c r="BD76" s="729"/>
      <c r="BE76" s="56"/>
      <c r="BF76" s="56"/>
      <c r="BG76" s="56"/>
      <c r="BH76" s="56"/>
      <c r="BI76" s="56"/>
      <c r="BJ76" s="56"/>
      <c r="BK76" s="56"/>
      <c r="BL76" s="56"/>
      <c r="BM76" s="56"/>
      <c r="BN76" s="56"/>
      <c r="BO76" s="56"/>
      <c r="BP76" s="56"/>
      <c r="BQ76" s="53">
        <v>70</v>
      </c>
      <c r="BR76" s="74"/>
      <c r="BS76" s="776"/>
      <c r="BT76" s="777"/>
      <c r="BU76" s="777"/>
      <c r="BV76" s="777"/>
      <c r="BW76" s="777"/>
      <c r="BX76" s="777"/>
      <c r="BY76" s="777"/>
      <c r="BZ76" s="777"/>
      <c r="CA76" s="777"/>
      <c r="CB76" s="777"/>
      <c r="CC76" s="777"/>
      <c r="CD76" s="777"/>
      <c r="CE76" s="777"/>
      <c r="CF76" s="777"/>
      <c r="CG76" s="782"/>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76"/>
      <c r="DW76" s="777"/>
      <c r="DX76" s="777"/>
      <c r="DY76" s="777"/>
      <c r="DZ76" s="778"/>
      <c r="EA76" s="49"/>
    </row>
    <row r="77" spans="1:131" ht="26.25" customHeight="1" x14ac:dyDescent="0.15">
      <c r="A77" s="53">
        <v>10</v>
      </c>
      <c r="B77" s="718" t="s">
        <v>373</v>
      </c>
      <c r="C77" s="719"/>
      <c r="D77" s="719"/>
      <c r="E77" s="719"/>
      <c r="F77" s="719"/>
      <c r="G77" s="719"/>
      <c r="H77" s="719"/>
      <c r="I77" s="719"/>
      <c r="J77" s="719"/>
      <c r="K77" s="719"/>
      <c r="L77" s="719"/>
      <c r="M77" s="719"/>
      <c r="N77" s="719"/>
      <c r="O77" s="719"/>
      <c r="P77" s="720"/>
      <c r="Q77" s="730">
        <v>66</v>
      </c>
      <c r="R77" s="725"/>
      <c r="S77" s="725"/>
      <c r="T77" s="725"/>
      <c r="U77" s="727"/>
      <c r="V77" s="723">
        <v>61</v>
      </c>
      <c r="W77" s="725"/>
      <c r="X77" s="725"/>
      <c r="Y77" s="725"/>
      <c r="Z77" s="727"/>
      <c r="AA77" s="723">
        <v>6</v>
      </c>
      <c r="AB77" s="725"/>
      <c r="AC77" s="725"/>
      <c r="AD77" s="725"/>
      <c r="AE77" s="727"/>
      <c r="AF77" s="723">
        <v>6</v>
      </c>
      <c r="AG77" s="725"/>
      <c r="AH77" s="725"/>
      <c r="AI77" s="725"/>
      <c r="AJ77" s="727"/>
      <c r="AK77" s="723" t="s">
        <v>208</v>
      </c>
      <c r="AL77" s="725"/>
      <c r="AM77" s="725"/>
      <c r="AN77" s="725"/>
      <c r="AO77" s="727"/>
      <c r="AP77" s="723" t="s">
        <v>208</v>
      </c>
      <c r="AQ77" s="725"/>
      <c r="AR77" s="725"/>
      <c r="AS77" s="725"/>
      <c r="AT77" s="727"/>
      <c r="AU77" s="723" t="s">
        <v>208</v>
      </c>
      <c r="AV77" s="725"/>
      <c r="AW77" s="725"/>
      <c r="AX77" s="725"/>
      <c r="AY77" s="727"/>
      <c r="AZ77" s="728"/>
      <c r="BA77" s="728"/>
      <c r="BB77" s="728"/>
      <c r="BC77" s="728"/>
      <c r="BD77" s="729"/>
      <c r="BE77" s="56"/>
      <c r="BF77" s="56"/>
      <c r="BG77" s="56"/>
      <c r="BH77" s="56"/>
      <c r="BI77" s="56"/>
      <c r="BJ77" s="56"/>
      <c r="BK77" s="56"/>
      <c r="BL77" s="56"/>
      <c r="BM77" s="56"/>
      <c r="BN77" s="56"/>
      <c r="BO77" s="56"/>
      <c r="BP77" s="56"/>
      <c r="BQ77" s="53">
        <v>71</v>
      </c>
      <c r="BR77" s="74"/>
      <c r="BS77" s="776"/>
      <c r="BT77" s="777"/>
      <c r="BU77" s="777"/>
      <c r="BV77" s="777"/>
      <c r="BW77" s="777"/>
      <c r="BX77" s="777"/>
      <c r="BY77" s="777"/>
      <c r="BZ77" s="777"/>
      <c r="CA77" s="777"/>
      <c r="CB77" s="777"/>
      <c r="CC77" s="777"/>
      <c r="CD77" s="777"/>
      <c r="CE77" s="777"/>
      <c r="CF77" s="777"/>
      <c r="CG77" s="782"/>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76"/>
      <c r="DW77" s="777"/>
      <c r="DX77" s="777"/>
      <c r="DY77" s="777"/>
      <c r="DZ77" s="778"/>
      <c r="EA77" s="49"/>
    </row>
    <row r="78" spans="1:131" ht="26.25" customHeight="1" x14ac:dyDescent="0.15">
      <c r="A78" s="53">
        <v>11</v>
      </c>
      <c r="B78" s="718" t="s">
        <v>551</v>
      </c>
      <c r="C78" s="719"/>
      <c r="D78" s="719"/>
      <c r="E78" s="719"/>
      <c r="F78" s="719"/>
      <c r="G78" s="719"/>
      <c r="H78" s="719"/>
      <c r="I78" s="719"/>
      <c r="J78" s="719"/>
      <c r="K78" s="719"/>
      <c r="L78" s="719"/>
      <c r="M78" s="719"/>
      <c r="N78" s="719"/>
      <c r="O78" s="719"/>
      <c r="P78" s="720"/>
      <c r="Q78" s="721">
        <v>247756</v>
      </c>
      <c r="R78" s="722"/>
      <c r="S78" s="722"/>
      <c r="T78" s="722"/>
      <c r="U78" s="722"/>
      <c r="V78" s="722">
        <v>239546</v>
      </c>
      <c r="W78" s="722"/>
      <c r="X78" s="722"/>
      <c r="Y78" s="722"/>
      <c r="Z78" s="722"/>
      <c r="AA78" s="722">
        <v>8210</v>
      </c>
      <c r="AB78" s="722"/>
      <c r="AC78" s="722"/>
      <c r="AD78" s="722"/>
      <c r="AE78" s="722"/>
      <c r="AF78" s="722">
        <v>8210</v>
      </c>
      <c r="AG78" s="722"/>
      <c r="AH78" s="722"/>
      <c r="AI78" s="722"/>
      <c r="AJ78" s="722"/>
      <c r="AK78" s="722" t="s">
        <v>208</v>
      </c>
      <c r="AL78" s="722"/>
      <c r="AM78" s="722"/>
      <c r="AN78" s="722"/>
      <c r="AO78" s="722"/>
      <c r="AP78" s="722" t="s">
        <v>208</v>
      </c>
      <c r="AQ78" s="722"/>
      <c r="AR78" s="722"/>
      <c r="AS78" s="722"/>
      <c r="AT78" s="722"/>
      <c r="AU78" s="722" t="s">
        <v>208</v>
      </c>
      <c r="AV78" s="722"/>
      <c r="AW78" s="722"/>
      <c r="AX78" s="722"/>
      <c r="AY78" s="722"/>
      <c r="AZ78" s="728"/>
      <c r="BA78" s="728"/>
      <c r="BB78" s="728"/>
      <c r="BC78" s="728"/>
      <c r="BD78" s="729"/>
      <c r="BE78" s="56"/>
      <c r="BF78" s="56"/>
      <c r="BG78" s="56"/>
      <c r="BH78" s="56"/>
      <c r="BI78" s="56"/>
      <c r="BJ78" s="49"/>
      <c r="BK78" s="49"/>
      <c r="BL78" s="49"/>
      <c r="BM78" s="49"/>
      <c r="BN78" s="49"/>
      <c r="BO78" s="56"/>
      <c r="BP78" s="56"/>
      <c r="BQ78" s="53">
        <v>72</v>
      </c>
      <c r="BR78" s="74"/>
      <c r="BS78" s="776"/>
      <c r="BT78" s="777"/>
      <c r="BU78" s="777"/>
      <c r="BV78" s="777"/>
      <c r="BW78" s="777"/>
      <c r="BX78" s="777"/>
      <c r="BY78" s="777"/>
      <c r="BZ78" s="777"/>
      <c r="CA78" s="777"/>
      <c r="CB78" s="777"/>
      <c r="CC78" s="777"/>
      <c r="CD78" s="777"/>
      <c r="CE78" s="777"/>
      <c r="CF78" s="777"/>
      <c r="CG78" s="782"/>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76"/>
      <c r="DW78" s="777"/>
      <c r="DX78" s="777"/>
      <c r="DY78" s="777"/>
      <c r="DZ78" s="778"/>
      <c r="EA78" s="49"/>
    </row>
    <row r="79" spans="1:131" ht="26.25" customHeight="1" x14ac:dyDescent="0.15">
      <c r="A79" s="53">
        <v>12</v>
      </c>
      <c r="B79" s="718"/>
      <c r="C79" s="719"/>
      <c r="D79" s="719"/>
      <c r="E79" s="719"/>
      <c r="F79" s="719"/>
      <c r="G79" s="719"/>
      <c r="H79" s="719"/>
      <c r="I79" s="719"/>
      <c r="J79" s="719"/>
      <c r="K79" s="719"/>
      <c r="L79" s="719"/>
      <c r="M79" s="719"/>
      <c r="N79" s="719"/>
      <c r="O79" s="719"/>
      <c r="P79" s="720"/>
      <c r="Q79" s="721"/>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8"/>
      <c r="BA79" s="728"/>
      <c r="BB79" s="728"/>
      <c r="BC79" s="728"/>
      <c r="BD79" s="729"/>
      <c r="BE79" s="56"/>
      <c r="BF79" s="56"/>
      <c r="BG79" s="56"/>
      <c r="BH79" s="56"/>
      <c r="BI79" s="56"/>
      <c r="BJ79" s="49"/>
      <c r="BK79" s="49"/>
      <c r="BL79" s="49"/>
      <c r="BM79" s="49"/>
      <c r="BN79" s="49"/>
      <c r="BO79" s="56"/>
      <c r="BP79" s="56"/>
      <c r="BQ79" s="53">
        <v>73</v>
      </c>
      <c r="BR79" s="74"/>
      <c r="BS79" s="776"/>
      <c r="BT79" s="777"/>
      <c r="BU79" s="777"/>
      <c r="BV79" s="777"/>
      <c r="BW79" s="777"/>
      <c r="BX79" s="777"/>
      <c r="BY79" s="777"/>
      <c r="BZ79" s="777"/>
      <c r="CA79" s="777"/>
      <c r="CB79" s="777"/>
      <c r="CC79" s="777"/>
      <c r="CD79" s="777"/>
      <c r="CE79" s="777"/>
      <c r="CF79" s="777"/>
      <c r="CG79" s="782"/>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76"/>
      <c r="DW79" s="777"/>
      <c r="DX79" s="777"/>
      <c r="DY79" s="777"/>
      <c r="DZ79" s="778"/>
      <c r="EA79" s="49"/>
    </row>
    <row r="80" spans="1:131" ht="26.25" customHeight="1" x14ac:dyDescent="0.15">
      <c r="A80" s="53">
        <v>13</v>
      </c>
      <c r="B80" s="718"/>
      <c r="C80" s="719"/>
      <c r="D80" s="719"/>
      <c r="E80" s="719"/>
      <c r="F80" s="719"/>
      <c r="G80" s="719"/>
      <c r="H80" s="719"/>
      <c r="I80" s="719"/>
      <c r="J80" s="719"/>
      <c r="K80" s="719"/>
      <c r="L80" s="719"/>
      <c r="M80" s="719"/>
      <c r="N80" s="719"/>
      <c r="O80" s="719"/>
      <c r="P80" s="720"/>
      <c r="Q80" s="721"/>
      <c r="R80" s="722"/>
      <c r="S80" s="722"/>
      <c r="T80" s="722"/>
      <c r="U80" s="722"/>
      <c r="V80" s="722"/>
      <c r="W80" s="722"/>
      <c r="X80" s="722"/>
      <c r="Y80" s="722"/>
      <c r="Z80" s="722"/>
      <c r="AA80" s="722"/>
      <c r="AB80" s="722"/>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22"/>
      <c r="AZ80" s="728"/>
      <c r="BA80" s="728"/>
      <c r="BB80" s="728"/>
      <c r="BC80" s="728"/>
      <c r="BD80" s="729"/>
      <c r="BE80" s="56"/>
      <c r="BF80" s="56"/>
      <c r="BG80" s="56"/>
      <c r="BH80" s="56"/>
      <c r="BI80" s="56"/>
      <c r="BJ80" s="56"/>
      <c r="BK80" s="56"/>
      <c r="BL80" s="56"/>
      <c r="BM80" s="56"/>
      <c r="BN80" s="56"/>
      <c r="BO80" s="56"/>
      <c r="BP80" s="56"/>
      <c r="BQ80" s="53">
        <v>74</v>
      </c>
      <c r="BR80" s="74"/>
      <c r="BS80" s="776"/>
      <c r="BT80" s="777"/>
      <c r="BU80" s="777"/>
      <c r="BV80" s="777"/>
      <c r="BW80" s="777"/>
      <c r="BX80" s="777"/>
      <c r="BY80" s="777"/>
      <c r="BZ80" s="777"/>
      <c r="CA80" s="777"/>
      <c r="CB80" s="777"/>
      <c r="CC80" s="777"/>
      <c r="CD80" s="777"/>
      <c r="CE80" s="777"/>
      <c r="CF80" s="777"/>
      <c r="CG80" s="782"/>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76"/>
      <c r="DW80" s="777"/>
      <c r="DX80" s="777"/>
      <c r="DY80" s="777"/>
      <c r="DZ80" s="778"/>
      <c r="EA80" s="49"/>
    </row>
    <row r="81" spans="1:131" ht="26.25" customHeight="1" x14ac:dyDescent="0.15">
      <c r="A81" s="53">
        <v>14</v>
      </c>
      <c r="B81" s="718"/>
      <c r="C81" s="719"/>
      <c r="D81" s="719"/>
      <c r="E81" s="719"/>
      <c r="F81" s="719"/>
      <c r="G81" s="719"/>
      <c r="H81" s="719"/>
      <c r="I81" s="719"/>
      <c r="J81" s="719"/>
      <c r="K81" s="719"/>
      <c r="L81" s="719"/>
      <c r="M81" s="719"/>
      <c r="N81" s="719"/>
      <c r="O81" s="719"/>
      <c r="P81" s="720"/>
      <c r="Q81" s="721"/>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8"/>
      <c r="BA81" s="728"/>
      <c r="BB81" s="728"/>
      <c r="BC81" s="728"/>
      <c r="BD81" s="729"/>
      <c r="BE81" s="56"/>
      <c r="BF81" s="56"/>
      <c r="BG81" s="56"/>
      <c r="BH81" s="56"/>
      <c r="BI81" s="56"/>
      <c r="BJ81" s="56"/>
      <c r="BK81" s="56"/>
      <c r="BL81" s="56"/>
      <c r="BM81" s="56"/>
      <c r="BN81" s="56"/>
      <c r="BO81" s="56"/>
      <c r="BP81" s="56"/>
      <c r="BQ81" s="53">
        <v>75</v>
      </c>
      <c r="BR81" s="74"/>
      <c r="BS81" s="776"/>
      <c r="BT81" s="777"/>
      <c r="BU81" s="777"/>
      <c r="BV81" s="777"/>
      <c r="BW81" s="777"/>
      <c r="BX81" s="777"/>
      <c r="BY81" s="777"/>
      <c r="BZ81" s="777"/>
      <c r="CA81" s="777"/>
      <c r="CB81" s="777"/>
      <c r="CC81" s="777"/>
      <c r="CD81" s="777"/>
      <c r="CE81" s="777"/>
      <c r="CF81" s="777"/>
      <c r="CG81" s="782"/>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76"/>
      <c r="DW81" s="777"/>
      <c r="DX81" s="777"/>
      <c r="DY81" s="777"/>
      <c r="DZ81" s="778"/>
      <c r="EA81" s="49"/>
    </row>
    <row r="82" spans="1:131" ht="26.25" customHeight="1" x14ac:dyDescent="0.15">
      <c r="A82" s="53">
        <v>15</v>
      </c>
      <c r="B82" s="718"/>
      <c r="C82" s="719"/>
      <c r="D82" s="719"/>
      <c r="E82" s="719"/>
      <c r="F82" s="719"/>
      <c r="G82" s="719"/>
      <c r="H82" s="719"/>
      <c r="I82" s="719"/>
      <c r="J82" s="719"/>
      <c r="K82" s="719"/>
      <c r="L82" s="719"/>
      <c r="M82" s="719"/>
      <c r="N82" s="719"/>
      <c r="O82" s="719"/>
      <c r="P82" s="720"/>
      <c r="Q82" s="721"/>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722"/>
      <c r="AY82" s="722"/>
      <c r="AZ82" s="728"/>
      <c r="BA82" s="728"/>
      <c r="BB82" s="728"/>
      <c r="BC82" s="728"/>
      <c r="BD82" s="729"/>
      <c r="BE82" s="56"/>
      <c r="BF82" s="56"/>
      <c r="BG82" s="56"/>
      <c r="BH82" s="56"/>
      <c r="BI82" s="56"/>
      <c r="BJ82" s="56"/>
      <c r="BK82" s="56"/>
      <c r="BL82" s="56"/>
      <c r="BM82" s="56"/>
      <c r="BN82" s="56"/>
      <c r="BO82" s="56"/>
      <c r="BP82" s="56"/>
      <c r="BQ82" s="53">
        <v>76</v>
      </c>
      <c r="BR82" s="74"/>
      <c r="BS82" s="776"/>
      <c r="BT82" s="777"/>
      <c r="BU82" s="777"/>
      <c r="BV82" s="777"/>
      <c r="BW82" s="777"/>
      <c r="BX82" s="777"/>
      <c r="BY82" s="777"/>
      <c r="BZ82" s="777"/>
      <c r="CA82" s="777"/>
      <c r="CB82" s="777"/>
      <c r="CC82" s="777"/>
      <c r="CD82" s="777"/>
      <c r="CE82" s="777"/>
      <c r="CF82" s="777"/>
      <c r="CG82" s="782"/>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76"/>
      <c r="DW82" s="777"/>
      <c r="DX82" s="777"/>
      <c r="DY82" s="777"/>
      <c r="DZ82" s="778"/>
      <c r="EA82" s="49"/>
    </row>
    <row r="83" spans="1:131" ht="26.25" customHeight="1" x14ac:dyDescent="0.15">
      <c r="A83" s="53">
        <v>16</v>
      </c>
      <c r="B83" s="718"/>
      <c r="C83" s="719"/>
      <c r="D83" s="719"/>
      <c r="E83" s="719"/>
      <c r="F83" s="719"/>
      <c r="G83" s="719"/>
      <c r="H83" s="719"/>
      <c r="I83" s="719"/>
      <c r="J83" s="719"/>
      <c r="K83" s="719"/>
      <c r="L83" s="719"/>
      <c r="M83" s="719"/>
      <c r="N83" s="719"/>
      <c r="O83" s="719"/>
      <c r="P83" s="720"/>
      <c r="Q83" s="721"/>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8"/>
      <c r="BA83" s="728"/>
      <c r="BB83" s="728"/>
      <c r="BC83" s="728"/>
      <c r="BD83" s="729"/>
      <c r="BE83" s="56"/>
      <c r="BF83" s="56"/>
      <c r="BG83" s="56"/>
      <c r="BH83" s="56"/>
      <c r="BI83" s="56"/>
      <c r="BJ83" s="56"/>
      <c r="BK83" s="56"/>
      <c r="BL83" s="56"/>
      <c r="BM83" s="56"/>
      <c r="BN83" s="56"/>
      <c r="BO83" s="56"/>
      <c r="BP83" s="56"/>
      <c r="BQ83" s="53">
        <v>77</v>
      </c>
      <c r="BR83" s="74"/>
      <c r="BS83" s="776"/>
      <c r="BT83" s="777"/>
      <c r="BU83" s="777"/>
      <c r="BV83" s="777"/>
      <c r="BW83" s="777"/>
      <c r="BX83" s="777"/>
      <c r="BY83" s="777"/>
      <c r="BZ83" s="777"/>
      <c r="CA83" s="777"/>
      <c r="CB83" s="777"/>
      <c r="CC83" s="777"/>
      <c r="CD83" s="777"/>
      <c r="CE83" s="777"/>
      <c r="CF83" s="777"/>
      <c r="CG83" s="782"/>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76"/>
      <c r="DW83" s="777"/>
      <c r="DX83" s="777"/>
      <c r="DY83" s="777"/>
      <c r="DZ83" s="778"/>
      <c r="EA83" s="49"/>
    </row>
    <row r="84" spans="1:131" ht="26.25" customHeight="1" x14ac:dyDescent="0.15">
      <c r="A84" s="53">
        <v>17</v>
      </c>
      <c r="B84" s="718"/>
      <c r="C84" s="719"/>
      <c r="D84" s="719"/>
      <c r="E84" s="719"/>
      <c r="F84" s="719"/>
      <c r="G84" s="719"/>
      <c r="H84" s="719"/>
      <c r="I84" s="719"/>
      <c r="J84" s="719"/>
      <c r="K84" s="719"/>
      <c r="L84" s="719"/>
      <c r="M84" s="719"/>
      <c r="N84" s="719"/>
      <c r="O84" s="719"/>
      <c r="P84" s="720"/>
      <c r="Q84" s="721"/>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8"/>
      <c r="BA84" s="728"/>
      <c r="BB84" s="728"/>
      <c r="BC84" s="728"/>
      <c r="BD84" s="729"/>
      <c r="BE84" s="56"/>
      <c r="BF84" s="56"/>
      <c r="BG84" s="56"/>
      <c r="BH84" s="56"/>
      <c r="BI84" s="56"/>
      <c r="BJ84" s="56"/>
      <c r="BK84" s="56"/>
      <c r="BL84" s="56"/>
      <c r="BM84" s="56"/>
      <c r="BN84" s="56"/>
      <c r="BO84" s="56"/>
      <c r="BP84" s="56"/>
      <c r="BQ84" s="53">
        <v>78</v>
      </c>
      <c r="BR84" s="74"/>
      <c r="BS84" s="776"/>
      <c r="BT84" s="777"/>
      <c r="BU84" s="777"/>
      <c r="BV84" s="777"/>
      <c r="BW84" s="777"/>
      <c r="BX84" s="777"/>
      <c r="BY84" s="777"/>
      <c r="BZ84" s="777"/>
      <c r="CA84" s="777"/>
      <c r="CB84" s="777"/>
      <c r="CC84" s="777"/>
      <c r="CD84" s="777"/>
      <c r="CE84" s="777"/>
      <c r="CF84" s="777"/>
      <c r="CG84" s="782"/>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76"/>
      <c r="DW84" s="777"/>
      <c r="DX84" s="777"/>
      <c r="DY84" s="777"/>
      <c r="DZ84" s="778"/>
      <c r="EA84" s="49"/>
    </row>
    <row r="85" spans="1:131" ht="26.25" customHeight="1" x14ac:dyDescent="0.15">
      <c r="A85" s="53">
        <v>18</v>
      </c>
      <c r="B85" s="718"/>
      <c r="C85" s="719"/>
      <c r="D85" s="719"/>
      <c r="E85" s="719"/>
      <c r="F85" s="719"/>
      <c r="G85" s="719"/>
      <c r="H85" s="719"/>
      <c r="I85" s="719"/>
      <c r="J85" s="719"/>
      <c r="K85" s="719"/>
      <c r="L85" s="719"/>
      <c r="M85" s="719"/>
      <c r="N85" s="719"/>
      <c r="O85" s="719"/>
      <c r="P85" s="720"/>
      <c r="Q85" s="721"/>
      <c r="R85" s="722"/>
      <c r="S85" s="722"/>
      <c r="T85" s="722"/>
      <c r="U85" s="722"/>
      <c r="V85" s="722"/>
      <c r="W85" s="722"/>
      <c r="X85" s="722"/>
      <c r="Y85" s="722"/>
      <c r="Z85" s="722"/>
      <c r="AA85" s="722"/>
      <c r="AB85" s="722"/>
      <c r="AC85" s="722"/>
      <c r="AD85" s="722"/>
      <c r="AE85" s="722"/>
      <c r="AF85" s="722"/>
      <c r="AG85" s="722"/>
      <c r="AH85" s="722"/>
      <c r="AI85" s="722"/>
      <c r="AJ85" s="722"/>
      <c r="AK85" s="722"/>
      <c r="AL85" s="722"/>
      <c r="AM85" s="722"/>
      <c r="AN85" s="722"/>
      <c r="AO85" s="722"/>
      <c r="AP85" s="722"/>
      <c r="AQ85" s="722"/>
      <c r="AR85" s="722"/>
      <c r="AS85" s="722"/>
      <c r="AT85" s="722"/>
      <c r="AU85" s="722"/>
      <c r="AV85" s="722"/>
      <c r="AW85" s="722"/>
      <c r="AX85" s="722"/>
      <c r="AY85" s="722"/>
      <c r="AZ85" s="728"/>
      <c r="BA85" s="728"/>
      <c r="BB85" s="728"/>
      <c r="BC85" s="728"/>
      <c r="BD85" s="729"/>
      <c r="BE85" s="56"/>
      <c r="BF85" s="56"/>
      <c r="BG85" s="56"/>
      <c r="BH85" s="56"/>
      <c r="BI85" s="56"/>
      <c r="BJ85" s="56"/>
      <c r="BK85" s="56"/>
      <c r="BL85" s="56"/>
      <c r="BM85" s="56"/>
      <c r="BN85" s="56"/>
      <c r="BO85" s="56"/>
      <c r="BP85" s="56"/>
      <c r="BQ85" s="53">
        <v>79</v>
      </c>
      <c r="BR85" s="74"/>
      <c r="BS85" s="776"/>
      <c r="BT85" s="777"/>
      <c r="BU85" s="777"/>
      <c r="BV85" s="777"/>
      <c r="BW85" s="777"/>
      <c r="BX85" s="777"/>
      <c r="BY85" s="777"/>
      <c r="BZ85" s="777"/>
      <c r="CA85" s="777"/>
      <c r="CB85" s="777"/>
      <c r="CC85" s="777"/>
      <c r="CD85" s="777"/>
      <c r="CE85" s="777"/>
      <c r="CF85" s="777"/>
      <c r="CG85" s="782"/>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76"/>
      <c r="DW85" s="777"/>
      <c r="DX85" s="777"/>
      <c r="DY85" s="777"/>
      <c r="DZ85" s="778"/>
      <c r="EA85" s="49"/>
    </row>
    <row r="86" spans="1:131" ht="26.25" customHeight="1" x14ac:dyDescent="0.15">
      <c r="A86" s="53">
        <v>19</v>
      </c>
      <c r="B86" s="718"/>
      <c r="C86" s="719"/>
      <c r="D86" s="719"/>
      <c r="E86" s="719"/>
      <c r="F86" s="719"/>
      <c r="G86" s="719"/>
      <c r="H86" s="719"/>
      <c r="I86" s="719"/>
      <c r="J86" s="719"/>
      <c r="K86" s="719"/>
      <c r="L86" s="719"/>
      <c r="M86" s="719"/>
      <c r="N86" s="719"/>
      <c r="O86" s="719"/>
      <c r="P86" s="720"/>
      <c r="Q86" s="721"/>
      <c r="R86" s="722"/>
      <c r="S86" s="722"/>
      <c r="T86" s="722"/>
      <c r="U86" s="722"/>
      <c r="V86" s="722"/>
      <c r="W86" s="722"/>
      <c r="X86" s="722"/>
      <c r="Y86" s="722"/>
      <c r="Z86" s="722"/>
      <c r="AA86" s="722"/>
      <c r="AB86" s="722"/>
      <c r="AC86" s="722"/>
      <c r="AD86" s="722"/>
      <c r="AE86" s="722"/>
      <c r="AF86" s="722"/>
      <c r="AG86" s="722"/>
      <c r="AH86" s="722"/>
      <c r="AI86" s="722"/>
      <c r="AJ86" s="722"/>
      <c r="AK86" s="722"/>
      <c r="AL86" s="722"/>
      <c r="AM86" s="722"/>
      <c r="AN86" s="722"/>
      <c r="AO86" s="722"/>
      <c r="AP86" s="722"/>
      <c r="AQ86" s="722"/>
      <c r="AR86" s="722"/>
      <c r="AS86" s="722"/>
      <c r="AT86" s="722"/>
      <c r="AU86" s="722"/>
      <c r="AV86" s="722"/>
      <c r="AW86" s="722"/>
      <c r="AX86" s="722"/>
      <c r="AY86" s="722"/>
      <c r="AZ86" s="728"/>
      <c r="BA86" s="728"/>
      <c r="BB86" s="728"/>
      <c r="BC86" s="728"/>
      <c r="BD86" s="729"/>
      <c r="BE86" s="56"/>
      <c r="BF86" s="56"/>
      <c r="BG86" s="56"/>
      <c r="BH86" s="56"/>
      <c r="BI86" s="56"/>
      <c r="BJ86" s="56"/>
      <c r="BK86" s="56"/>
      <c r="BL86" s="56"/>
      <c r="BM86" s="56"/>
      <c r="BN86" s="56"/>
      <c r="BO86" s="56"/>
      <c r="BP86" s="56"/>
      <c r="BQ86" s="53">
        <v>80</v>
      </c>
      <c r="BR86" s="74"/>
      <c r="BS86" s="776"/>
      <c r="BT86" s="777"/>
      <c r="BU86" s="777"/>
      <c r="BV86" s="777"/>
      <c r="BW86" s="777"/>
      <c r="BX86" s="777"/>
      <c r="BY86" s="777"/>
      <c r="BZ86" s="777"/>
      <c r="CA86" s="777"/>
      <c r="CB86" s="777"/>
      <c r="CC86" s="777"/>
      <c r="CD86" s="777"/>
      <c r="CE86" s="777"/>
      <c r="CF86" s="777"/>
      <c r="CG86" s="782"/>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76"/>
      <c r="DW86" s="777"/>
      <c r="DX86" s="777"/>
      <c r="DY86" s="777"/>
      <c r="DZ86" s="778"/>
      <c r="EA86" s="49"/>
    </row>
    <row r="87" spans="1:131" ht="26.25" customHeight="1" x14ac:dyDescent="0.15">
      <c r="A87" s="58">
        <v>20</v>
      </c>
      <c r="B87" s="783"/>
      <c r="C87" s="784"/>
      <c r="D87" s="784"/>
      <c r="E87" s="784"/>
      <c r="F87" s="784"/>
      <c r="G87" s="784"/>
      <c r="H87" s="784"/>
      <c r="I87" s="784"/>
      <c r="J87" s="784"/>
      <c r="K87" s="784"/>
      <c r="L87" s="784"/>
      <c r="M87" s="784"/>
      <c r="N87" s="784"/>
      <c r="O87" s="784"/>
      <c r="P87" s="785"/>
      <c r="Q87" s="786"/>
      <c r="R87" s="787"/>
      <c r="S87" s="787"/>
      <c r="T87" s="787"/>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7"/>
      <c r="AW87" s="787"/>
      <c r="AX87" s="787"/>
      <c r="AY87" s="787"/>
      <c r="AZ87" s="788"/>
      <c r="BA87" s="788"/>
      <c r="BB87" s="788"/>
      <c r="BC87" s="788"/>
      <c r="BD87" s="789"/>
      <c r="BE87" s="56"/>
      <c r="BF87" s="56"/>
      <c r="BG87" s="56"/>
      <c r="BH87" s="56"/>
      <c r="BI87" s="56"/>
      <c r="BJ87" s="56"/>
      <c r="BK87" s="56"/>
      <c r="BL87" s="56"/>
      <c r="BM87" s="56"/>
      <c r="BN87" s="56"/>
      <c r="BO87" s="56"/>
      <c r="BP87" s="56"/>
      <c r="BQ87" s="53">
        <v>81</v>
      </c>
      <c r="BR87" s="74"/>
      <c r="BS87" s="776"/>
      <c r="BT87" s="777"/>
      <c r="BU87" s="777"/>
      <c r="BV87" s="777"/>
      <c r="BW87" s="777"/>
      <c r="BX87" s="777"/>
      <c r="BY87" s="777"/>
      <c r="BZ87" s="777"/>
      <c r="CA87" s="777"/>
      <c r="CB87" s="777"/>
      <c r="CC87" s="777"/>
      <c r="CD87" s="777"/>
      <c r="CE87" s="777"/>
      <c r="CF87" s="777"/>
      <c r="CG87" s="782"/>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76"/>
      <c r="DW87" s="777"/>
      <c r="DX87" s="777"/>
      <c r="DY87" s="777"/>
      <c r="DZ87" s="778"/>
      <c r="EA87" s="49"/>
    </row>
    <row r="88" spans="1:131" ht="26.25" customHeight="1" x14ac:dyDescent="0.15">
      <c r="A88" s="54" t="s">
        <v>252</v>
      </c>
      <c r="B88" s="735" t="s">
        <v>191</v>
      </c>
      <c r="C88" s="736"/>
      <c r="D88" s="736"/>
      <c r="E88" s="736"/>
      <c r="F88" s="736"/>
      <c r="G88" s="736"/>
      <c r="H88" s="736"/>
      <c r="I88" s="736"/>
      <c r="J88" s="736"/>
      <c r="K88" s="736"/>
      <c r="L88" s="736"/>
      <c r="M88" s="736"/>
      <c r="N88" s="736"/>
      <c r="O88" s="736"/>
      <c r="P88" s="737"/>
      <c r="Q88" s="779"/>
      <c r="R88" s="744"/>
      <c r="S88" s="744"/>
      <c r="T88" s="744"/>
      <c r="U88" s="744"/>
      <c r="V88" s="744"/>
      <c r="W88" s="744"/>
      <c r="X88" s="744"/>
      <c r="Y88" s="744"/>
      <c r="Z88" s="744"/>
      <c r="AA88" s="744"/>
      <c r="AB88" s="744"/>
      <c r="AC88" s="744"/>
      <c r="AD88" s="744"/>
      <c r="AE88" s="744"/>
      <c r="AF88" s="739">
        <v>9867</v>
      </c>
      <c r="AG88" s="739"/>
      <c r="AH88" s="739"/>
      <c r="AI88" s="739"/>
      <c r="AJ88" s="739"/>
      <c r="AK88" s="744"/>
      <c r="AL88" s="744"/>
      <c r="AM88" s="744"/>
      <c r="AN88" s="744"/>
      <c r="AO88" s="744"/>
      <c r="AP88" s="739">
        <v>3486</v>
      </c>
      <c r="AQ88" s="739"/>
      <c r="AR88" s="739"/>
      <c r="AS88" s="739"/>
      <c r="AT88" s="739"/>
      <c r="AU88" s="739" t="s">
        <v>208</v>
      </c>
      <c r="AV88" s="739"/>
      <c r="AW88" s="739"/>
      <c r="AX88" s="739"/>
      <c r="AY88" s="739"/>
      <c r="AZ88" s="745"/>
      <c r="BA88" s="745"/>
      <c r="BB88" s="745"/>
      <c r="BC88" s="745"/>
      <c r="BD88" s="746"/>
      <c r="BE88" s="56"/>
      <c r="BF88" s="56"/>
      <c r="BG88" s="56"/>
      <c r="BH88" s="56"/>
      <c r="BI88" s="56"/>
      <c r="BJ88" s="56"/>
      <c r="BK88" s="56"/>
      <c r="BL88" s="56"/>
      <c r="BM88" s="56"/>
      <c r="BN88" s="56"/>
      <c r="BO88" s="56"/>
      <c r="BP88" s="56"/>
      <c r="BQ88" s="53">
        <v>82</v>
      </c>
      <c r="BR88" s="74"/>
      <c r="BS88" s="776"/>
      <c r="BT88" s="777"/>
      <c r="BU88" s="777"/>
      <c r="BV88" s="777"/>
      <c r="BW88" s="777"/>
      <c r="BX88" s="777"/>
      <c r="BY88" s="777"/>
      <c r="BZ88" s="777"/>
      <c r="CA88" s="777"/>
      <c r="CB88" s="777"/>
      <c r="CC88" s="777"/>
      <c r="CD88" s="777"/>
      <c r="CE88" s="777"/>
      <c r="CF88" s="777"/>
      <c r="CG88" s="782"/>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76"/>
      <c r="DW88" s="777"/>
      <c r="DX88" s="777"/>
      <c r="DY88" s="777"/>
      <c r="DZ88" s="778"/>
      <c r="EA88" s="49"/>
    </row>
    <row r="89" spans="1:131" ht="26.25" hidden="1" customHeight="1" x14ac:dyDescent="0.15">
      <c r="A89" s="59"/>
      <c r="B89" s="63"/>
      <c r="C89" s="63"/>
      <c r="D89" s="63"/>
      <c r="E89" s="63"/>
      <c r="F89" s="63"/>
      <c r="G89" s="63"/>
      <c r="H89" s="63"/>
      <c r="I89" s="63"/>
      <c r="J89" s="63"/>
      <c r="K89" s="63"/>
      <c r="L89" s="63"/>
      <c r="M89" s="63"/>
      <c r="N89" s="63"/>
      <c r="O89" s="63"/>
      <c r="P89" s="63"/>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9"/>
      <c r="BA89" s="69"/>
      <c r="BB89" s="69"/>
      <c r="BC89" s="69"/>
      <c r="BD89" s="69"/>
      <c r="BE89" s="56"/>
      <c r="BF89" s="56"/>
      <c r="BG89" s="56"/>
      <c r="BH89" s="56"/>
      <c r="BI89" s="56"/>
      <c r="BJ89" s="56"/>
      <c r="BK89" s="56"/>
      <c r="BL89" s="56"/>
      <c r="BM89" s="56"/>
      <c r="BN89" s="56"/>
      <c r="BO89" s="56"/>
      <c r="BP89" s="56"/>
      <c r="BQ89" s="53">
        <v>83</v>
      </c>
      <c r="BR89" s="74"/>
      <c r="BS89" s="776"/>
      <c r="BT89" s="777"/>
      <c r="BU89" s="777"/>
      <c r="BV89" s="777"/>
      <c r="BW89" s="777"/>
      <c r="BX89" s="777"/>
      <c r="BY89" s="777"/>
      <c r="BZ89" s="777"/>
      <c r="CA89" s="777"/>
      <c r="CB89" s="777"/>
      <c r="CC89" s="777"/>
      <c r="CD89" s="777"/>
      <c r="CE89" s="777"/>
      <c r="CF89" s="777"/>
      <c r="CG89" s="782"/>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76"/>
      <c r="DW89" s="777"/>
      <c r="DX89" s="777"/>
      <c r="DY89" s="777"/>
      <c r="DZ89" s="778"/>
      <c r="EA89" s="49"/>
    </row>
    <row r="90" spans="1:131" ht="26.25" hidden="1" customHeight="1" x14ac:dyDescent="0.15">
      <c r="A90" s="59"/>
      <c r="B90" s="63"/>
      <c r="C90" s="63"/>
      <c r="D90" s="63"/>
      <c r="E90" s="63"/>
      <c r="F90" s="63"/>
      <c r="G90" s="63"/>
      <c r="H90" s="63"/>
      <c r="I90" s="63"/>
      <c r="J90" s="63"/>
      <c r="K90" s="63"/>
      <c r="L90" s="63"/>
      <c r="M90" s="63"/>
      <c r="N90" s="63"/>
      <c r="O90" s="63"/>
      <c r="P90" s="63"/>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9"/>
      <c r="BA90" s="69"/>
      <c r="BB90" s="69"/>
      <c r="BC90" s="69"/>
      <c r="BD90" s="69"/>
      <c r="BE90" s="56"/>
      <c r="BF90" s="56"/>
      <c r="BG90" s="56"/>
      <c r="BH90" s="56"/>
      <c r="BI90" s="56"/>
      <c r="BJ90" s="56"/>
      <c r="BK90" s="56"/>
      <c r="BL90" s="56"/>
      <c r="BM90" s="56"/>
      <c r="BN90" s="56"/>
      <c r="BO90" s="56"/>
      <c r="BP90" s="56"/>
      <c r="BQ90" s="53">
        <v>84</v>
      </c>
      <c r="BR90" s="74"/>
      <c r="BS90" s="776"/>
      <c r="BT90" s="777"/>
      <c r="BU90" s="777"/>
      <c r="BV90" s="777"/>
      <c r="BW90" s="777"/>
      <c r="BX90" s="777"/>
      <c r="BY90" s="777"/>
      <c r="BZ90" s="777"/>
      <c r="CA90" s="777"/>
      <c r="CB90" s="777"/>
      <c r="CC90" s="777"/>
      <c r="CD90" s="777"/>
      <c r="CE90" s="777"/>
      <c r="CF90" s="777"/>
      <c r="CG90" s="782"/>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76"/>
      <c r="DW90" s="777"/>
      <c r="DX90" s="777"/>
      <c r="DY90" s="777"/>
      <c r="DZ90" s="778"/>
      <c r="EA90" s="49"/>
    </row>
    <row r="91" spans="1:131" ht="26.25" hidden="1" customHeight="1" x14ac:dyDescent="0.15">
      <c r="A91" s="59"/>
      <c r="B91" s="63"/>
      <c r="C91" s="63"/>
      <c r="D91" s="63"/>
      <c r="E91" s="63"/>
      <c r="F91" s="63"/>
      <c r="G91" s="63"/>
      <c r="H91" s="63"/>
      <c r="I91" s="63"/>
      <c r="J91" s="63"/>
      <c r="K91" s="63"/>
      <c r="L91" s="63"/>
      <c r="M91" s="63"/>
      <c r="N91" s="63"/>
      <c r="O91" s="63"/>
      <c r="P91" s="63"/>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9"/>
      <c r="BA91" s="69"/>
      <c r="BB91" s="69"/>
      <c r="BC91" s="69"/>
      <c r="BD91" s="69"/>
      <c r="BE91" s="56"/>
      <c r="BF91" s="56"/>
      <c r="BG91" s="56"/>
      <c r="BH91" s="56"/>
      <c r="BI91" s="56"/>
      <c r="BJ91" s="56"/>
      <c r="BK91" s="56"/>
      <c r="BL91" s="56"/>
      <c r="BM91" s="56"/>
      <c r="BN91" s="56"/>
      <c r="BO91" s="56"/>
      <c r="BP91" s="56"/>
      <c r="BQ91" s="53">
        <v>85</v>
      </c>
      <c r="BR91" s="74"/>
      <c r="BS91" s="776"/>
      <c r="BT91" s="777"/>
      <c r="BU91" s="777"/>
      <c r="BV91" s="777"/>
      <c r="BW91" s="777"/>
      <c r="BX91" s="777"/>
      <c r="BY91" s="777"/>
      <c r="BZ91" s="777"/>
      <c r="CA91" s="777"/>
      <c r="CB91" s="777"/>
      <c r="CC91" s="777"/>
      <c r="CD91" s="777"/>
      <c r="CE91" s="777"/>
      <c r="CF91" s="777"/>
      <c r="CG91" s="782"/>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76"/>
      <c r="DW91" s="777"/>
      <c r="DX91" s="777"/>
      <c r="DY91" s="777"/>
      <c r="DZ91" s="778"/>
      <c r="EA91" s="49"/>
    </row>
    <row r="92" spans="1:131" ht="26.25" hidden="1" customHeight="1" x14ac:dyDescent="0.15">
      <c r="A92" s="59"/>
      <c r="B92" s="63"/>
      <c r="C92" s="63"/>
      <c r="D92" s="63"/>
      <c r="E92" s="63"/>
      <c r="F92" s="63"/>
      <c r="G92" s="63"/>
      <c r="H92" s="63"/>
      <c r="I92" s="63"/>
      <c r="J92" s="63"/>
      <c r="K92" s="63"/>
      <c r="L92" s="63"/>
      <c r="M92" s="63"/>
      <c r="N92" s="63"/>
      <c r="O92" s="63"/>
      <c r="P92" s="63"/>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9"/>
      <c r="BA92" s="69"/>
      <c r="BB92" s="69"/>
      <c r="BC92" s="69"/>
      <c r="BD92" s="69"/>
      <c r="BE92" s="56"/>
      <c r="BF92" s="56"/>
      <c r="BG92" s="56"/>
      <c r="BH92" s="56"/>
      <c r="BI92" s="56"/>
      <c r="BJ92" s="56"/>
      <c r="BK92" s="56"/>
      <c r="BL92" s="56"/>
      <c r="BM92" s="56"/>
      <c r="BN92" s="56"/>
      <c r="BO92" s="56"/>
      <c r="BP92" s="56"/>
      <c r="BQ92" s="53">
        <v>86</v>
      </c>
      <c r="BR92" s="74"/>
      <c r="BS92" s="776"/>
      <c r="BT92" s="777"/>
      <c r="BU92" s="777"/>
      <c r="BV92" s="777"/>
      <c r="BW92" s="777"/>
      <c r="BX92" s="777"/>
      <c r="BY92" s="777"/>
      <c r="BZ92" s="777"/>
      <c r="CA92" s="777"/>
      <c r="CB92" s="777"/>
      <c r="CC92" s="777"/>
      <c r="CD92" s="777"/>
      <c r="CE92" s="777"/>
      <c r="CF92" s="777"/>
      <c r="CG92" s="782"/>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76"/>
      <c r="DW92" s="777"/>
      <c r="DX92" s="777"/>
      <c r="DY92" s="777"/>
      <c r="DZ92" s="778"/>
      <c r="EA92" s="49"/>
    </row>
    <row r="93" spans="1:131" ht="26.25" hidden="1" customHeight="1" x14ac:dyDescent="0.15">
      <c r="A93" s="59"/>
      <c r="B93" s="63"/>
      <c r="C93" s="63"/>
      <c r="D93" s="63"/>
      <c r="E93" s="63"/>
      <c r="F93" s="63"/>
      <c r="G93" s="63"/>
      <c r="H93" s="63"/>
      <c r="I93" s="63"/>
      <c r="J93" s="63"/>
      <c r="K93" s="63"/>
      <c r="L93" s="63"/>
      <c r="M93" s="63"/>
      <c r="N93" s="63"/>
      <c r="O93" s="63"/>
      <c r="P93" s="63"/>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9"/>
      <c r="BA93" s="69"/>
      <c r="BB93" s="69"/>
      <c r="BC93" s="69"/>
      <c r="BD93" s="69"/>
      <c r="BE93" s="56"/>
      <c r="BF93" s="56"/>
      <c r="BG93" s="56"/>
      <c r="BH93" s="56"/>
      <c r="BI93" s="56"/>
      <c r="BJ93" s="56"/>
      <c r="BK93" s="56"/>
      <c r="BL93" s="56"/>
      <c r="BM93" s="56"/>
      <c r="BN93" s="56"/>
      <c r="BO93" s="56"/>
      <c r="BP93" s="56"/>
      <c r="BQ93" s="53">
        <v>87</v>
      </c>
      <c r="BR93" s="74"/>
      <c r="BS93" s="776"/>
      <c r="BT93" s="777"/>
      <c r="BU93" s="777"/>
      <c r="BV93" s="777"/>
      <c r="BW93" s="777"/>
      <c r="BX93" s="777"/>
      <c r="BY93" s="777"/>
      <c r="BZ93" s="777"/>
      <c r="CA93" s="777"/>
      <c r="CB93" s="777"/>
      <c r="CC93" s="777"/>
      <c r="CD93" s="777"/>
      <c r="CE93" s="777"/>
      <c r="CF93" s="777"/>
      <c r="CG93" s="782"/>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76"/>
      <c r="DW93" s="777"/>
      <c r="DX93" s="777"/>
      <c r="DY93" s="777"/>
      <c r="DZ93" s="778"/>
      <c r="EA93" s="49"/>
    </row>
    <row r="94" spans="1:131" ht="26.25" hidden="1" customHeight="1" x14ac:dyDescent="0.15">
      <c r="A94" s="59"/>
      <c r="B94" s="63"/>
      <c r="C94" s="63"/>
      <c r="D94" s="63"/>
      <c r="E94" s="63"/>
      <c r="F94" s="63"/>
      <c r="G94" s="63"/>
      <c r="H94" s="63"/>
      <c r="I94" s="63"/>
      <c r="J94" s="63"/>
      <c r="K94" s="63"/>
      <c r="L94" s="63"/>
      <c r="M94" s="63"/>
      <c r="N94" s="63"/>
      <c r="O94" s="63"/>
      <c r="P94" s="63"/>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9"/>
      <c r="BA94" s="69"/>
      <c r="BB94" s="69"/>
      <c r="BC94" s="69"/>
      <c r="BD94" s="69"/>
      <c r="BE94" s="56"/>
      <c r="BF94" s="56"/>
      <c r="BG94" s="56"/>
      <c r="BH94" s="56"/>
      <c r="BI94" s="56"/>
      <c r="BJ94" s="56"/>
      <c r="BK94" s="56"/>
      <c r="BL94" s="56"/>
      <c r="BM94" s="56"/>
      <c r="BN94" s="56"/>
      <c r="BO94" s="56"/>
      <c r="BP94" s="56"/>
      <c r="BQ94" s="53">
        <v>88</v>
      </c>
      <c r="BR94" s="74"/>
      <c r="BS94" s="776"/>
      <c r="BT94" s="777"/>
      <c r="BU94" s="777"/>
      <c r="BV94" s="777"/>
      <c r="BW94" s="777"/>
      <c r="BX94" s="777"/>
      <c r="BY94" s="777"/>
      <c r="BZ94" s="777"/>
      <c r="CA94" s="777"/>
      <c r="CB94" s="777"/>
      <c r="CC94" s="777"/>
      <c r="CD94" s="777"/>
      <c r="CE94" s="777"/>
      <c r="CF94" s="777"/>
      <c r="CG94" s="782"/>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76"/>
      <c r="DW94" s="777"/>
      <c r="DX94" s="777"/>
      <c r="DY94" s="777"/>
      <c r="DZ94" s="778"/>
      <c r="EA94" s="49"/>
    </row>
    <row r="95" spans="1:131" ht="26.25" hidden="1" customHeight="1" x14ac:dyDescent="0.15">
      <c r="A95" s="59"/>
      <c r="B95" s="63"/>
      <c r="C95" s="63"/>
      <c r="D95" s="63"/>
      <c r="E95" s="63"/>
      <c r="F95" s="63"/>
      <c r="G95" s="63"/>
      <c r="H95" s="63"/>
      <c r="I95" s="63"/>
      <c r="J95" s="63"/>
      <c r="K95" s="63"/>
      <c r="L95" s="63"/>
      <c r="M95" s="63"/>
      <c r="N95" s="63"/>
      <c r="O95" s="63"/>
      <c r="P95" s="63"/>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9"/>
      <c r="BA95" s="69"/>
      <c r="BB95" s="69"/>
      <c r="BC95" s="69"/>
      <c r="BD95" s="69"/>
      <c r="BE95" s="56"/>
      <c r="BF95" s="56"/>
      <c r="BG95" s="56"/>
      <c r="BH95" s="56"/>
      <c r="BI95" s="56"/>
      <c r="BJ95" s="56"/>
      <c r="BK95" s="56"/>
      <c r="BL95" s="56"/>
      <c r="BM95" s="56"/>
      <c r="BN95" s="56"/>
      <c r="BO95" s="56"/>
      <c r="BP95" s="56"/>
      <c r="BQ95" s="53">
        <v>89</v>
      </c>
      <c r="BR95" s="74"/>
      <c r="BS95" s="776"/>
      <c r="BT95" s="777"/>
      <c r="BU95" s="777"/>
      <c r="BV95" s="777"/>
      <c r="BW95" s="777"/>
      <c r="BX95" s="777"/>
      <c r="BY95" s="777"/>
      <c r="BZ95" s="777"/>
      <c r="CA95" s="777"/>
      <c r="CB95" s="777"/>
      <c r="CC95" s="777"/>
      <c r="CD95" s="777"/>
      <c r="CE95" s="777"/>
      <c r="CF95" s="777"/>
      <c r="CG95" s="782"/>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76"/>
      <c r="DW95" s="777"/>
      <c r="DX95" s="777"/>
      <c r="DY95" s="777"/>
      <c r="DZ95" s="778"/>
      <c r="EA95" s="49"/>
    </row>
    <row r="96" spans="1:131" ht="26.25" hidden="1" customHeight="1" x14ac:dyDescent="0.15">
      <c r="A96" s="59"/>
      <c r="B96" s="63"/>
      <c r="C96" s="63"/>
      <c r="D96" s="63"/>
      <c r="E96" s="63"/>
      <c r="F96" s="63"/>
      <c r="G96" s="63"/>
      <c r="H96" s="63"/>
      <c r="I96" s="63"/>
      <c r="J96" s="63"/>
      <c r="K96" s="63"/>
      <c r="L96" s="63"/>
      <c r="M96" s="63"/>
      <c r="N96" s="63"/>
      <c r="O96" s="63"/>
      <c r="P96" s="63"/>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9"/>
      <c r="BA96" s="69"/>
      <c r="BB96" s="69"/>
      <c r="BC96" s="69"/>
      <c r="BD96" s="69"/>
      <c r="BE96" s="56"/>
      <c r="BF96" s="56"/>
      <c r="BG96" s="56"/>
      <c r="BH96" s="56"/>
      <c r="BI96" s="56"/>
      <c r="BJ96" s="56"/>
      <c r="BK96" s="56"/>
      <c r="BL96" s="56"/>
      <c r="BM96" s="56"/>
      <c r="BN96" s="56"/>
      <c r="BO96" s="56"/>
      <c r="BP96" s="56"/>
      <c r="BQ96" s="53">
        <v>90</v>
      </c>
      <c r="BR96" s="74"/>
      <c r="BS96" s="776"/>
      <c r="BT96" s="777"/>
      <c r="BU96" s="777"/>
      <c r="BV96" s="777"/>
      <c r="BW96" s="777"/>
      <c r="BX96" s="777"/>
      <c r="BY96" s="777"/>
      <c r="BZ96" s="777"/>
      <c r="CA96" s="777"/>
      <c r="CB96" s="777"/>
      <c r="CC96" s="777"/>
      <c r="CD96" s="777"/>
      <c r="CE96" s="777"/>
      <c r="CF96" s="777"/>
      <c r="CG96" s="782"/>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76"/>
      <c r="DW96" s="777"/>
      <c r="DX96" s="777"/>
      <c r="DY96" s="777"/>
      <c r="DZ96" s="778"/>
      <c r="EA96" s="49"/>
    </row>
    <row r="97" spans="1:131" ht="26.25" hidden="1" customHeight="1" x14ac:dyDescent="0.15">
      <c r="A97" s="59"/>
      <c r="B97" s="63"/>
      <c r="C97" s="63"/>
      <c r="D97" s="63"/>
      <c r="E97" s="63"/>
      <c r="F97" s="63"/>
      <c r="G97" s="63"/>
      <c r="H97" s="63"/>
      <c r="I97" s="63"/>
      <c r="J97" s="63"/>
      <c r="K97" s="63"/>
      <c r="L97" s="63"/>
      <c r="M97" s="63"/>
      <c r="N97" s="63"/>
      <c r="O97" s="63"/>
      <c r="P97" s="63"/>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9"/>
      <c r="BA97" s="69"/>
      <c r="BB97" s="69"/>
      <c r="BC97" s="69"/>
      <c r="BD97" s="69"/>
      <c r="BE97" s="56"/>
      <c r="BF97" s="56"/>
      <c r="BG97" s="56"/>
      <c r="BH97" s="56"/>
      <c r="BI97" s="56"/>
      <c r="BJ97" s="56"/>
      <c r="BK97" s="56"/>
      <c r="BL97" s="56"/>
      <c r="BM97" s="56"/>
      <c r="BN97" s="56"/>
      <c r="BO97" s="56"/>
      <c r="BP97" s="56"/>
      <c r="BQ97" s="53">
        <v>91</v>
      </c>
      <c r="BR97" s="74"/>
      <c r="BS97" s="776"/>
      <c r="BT97" s="777"/>
      <c r="BU97" s="777"/>
      <c r="BV97" s="777"/>
      <c r="BW97" s="777"/>
      <c r="BX97" s="777"/>
      <c r="BY97" s="777"/>
      <c r="BZ97" s="777"/>
      <c r="CA97" s="777"/>
      <c r="CB97" s="777"/>
      <c r="CC97" s="777"/>
      <c r="CD97" s="777"/>
      <c r="CE97" s="777"/>
      <c r="CF97" s="777"/>
      <c r="CG97" s="782"/>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76"/>
      <c r="DW97" s="777"/>
      <c r="DX97" s="777"/>
      <c r="DY97" s="777"/>
      <c r="DZ97" s="778"/>
      <c r="EA97" s="49"/>
    </row>
    <row r="98" spans="1:131" ht="26.25" hidden="1" customHeight="1" x14ac:dyDescent="0.15">
      <c r="A98" s="59"/>
      <c r="B98" s="63"/>
      <c r="C98" s="63"/>
      <c r="D98" s="63"/>
      <c r="E98" s="63"/>
      <c r="F98" s="63"/>
      <c r="G98" s="63"/>
      <c r="H98" s="63"/>
      <c r="I98" s="63"/>
      <c r="J98" s="63"/>
      <c r="K98" s="63"/>
      <c r="L98" s="63"/>
      <c r="M98" s="63"/>
      <c r="N98" s="63"/>
      <c r="O98" s="63"/>
      <c r="P98" s="63"/>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9"/>
      <c r="BA98" s="69"/>
      <c r="BB98" s="69"/>
      <c r="BC98" s="69"/>
      <c r="BD98" s="69"/>
      <c r="BE98" s="56"/>
      <c r="BF98" s="56"/>
      <c r="BG98" s="56"/>
      <c r="BH98" s="56"/>
      <c r="BI98" s="56"/>
      <c r="BJ98" s="56"/>
      <c r="BK98" s="56"/>
      <c r="BL98" s="56"/>
      <c r="BM98" s="56"/>
      <c r="BN98" s="56"/>
      <c r="BO98" s="56"/>
      <c r="BP98" s="56"/>
      <c r="BQ98" s="53">
        <v>92</v>
      </c>
      <c r="BR98" s="74"/>
      <c r="BS98" s="776"/>
      <c r="BT98" s="777"/>
      <c r="BU98" s="777"/>
      <c r="BV98" s="777"/>
      <c r="BW98" s="777"/>
      <c r="BX98" s="777"/>
      <c r="BY98" s="777"/>
      <c r="BZ98" s="777"/>
      <c r="CA98" s="777"/>
      <c r="CB98" s="777"/>
      <c r="CC98" s="777"/>
      <c r="CD98" s="777"/>
      <c r="CE98" s="777"/>
      <c r="CF98" s="777"/>
      <c r="CG98" s="782"/>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76"/>
      <c r="DW98" s="777"/>
      <c r="DX98" s="777"/>
      <c r="DY98" s="777"/>
      <c r="DZ98" s="778"/>
      <c r="EA98" s="49"/>
    </row>
    <row r="99" spans="1:131" ht="26.25" hidden="1" customHeight="1" x14ac:dyDescent="0.15">
      <c r="A99" s="59"/>
      <c r="B99" s="63"/>
      <c r="C99" s="63"/>
      <c r="D99" s="63"/>
      <c r="E99" s="63"/>
      <c r="F99" s="63"/>
      <c r="G99" s="63"/>
      <c r="H99" s="63"/>
      <c r="I99" s="63"/>
      <c r="J99" s="63"/>
      <c r="K99" s="63"/>
      <c r="L99" s="63"/>
      <c r="M99" s="63"/>
      <c r="N99" s="63"/>
      <c r="O99" s="63"/>
      <c r="P99" s="63"/>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9"/>
      <c r="BA99" s="69"/>
      <c r="BB99" s="69"/>
      <c r="BC99" s="69"/>
      <c r="BD99" s="69"/>
      <c r="BE99" s="56"/>
      <c r="BF99" s="56"/>
      <c r="BG99" s="56"/>
      <c r="BH99" s="56"/>
      <c r="BI99" s="56"/>
      <c r="BJ99" s="56"/>
      <c r="BK99" s="56"/>
      <c r="BL99" s="56"/>
      <c r="BM99" s="56"/>
      <c r="BN99" s="56"/>
      <c r="BO99" s="56"/>
      <c r="BP99" s="56"/>
      <c r="BQ99" s="53">
        <v>93</v>
      </c>
      <c r="BR99" s="74"/>
      <c r="BS99" s="776"/>
      <c r="BT99" s="777"/>
      <c r="BU99" s="777"/>
      <c r="BV99" s="777"/>
      <c r="BW99" s="777"/>
      <c r="BX99" s="777"/>
      <c r="BY99" s="777"/>
      <c r="BZ99" s="777"/>
      <c r="CA99" s="777"/>
      <c r="CB99" s="777"/>
      <c r="CC99" s="777"/>
      <c r="CD99" s="777"/>
      <c r="CE99" s="777"/>
      <c r="CF99" s="777"/>
      <c r="CG99" s="782"/>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76"/>
      <c r="DW99" s="777"/>
      <c r="DX99" s="777"/>
      <c r="DY99" s="777"/>
      <c r="DZ99" s="778"/>
      <c r="EA99" s="49"/>
    </row>
    <row r="100" spans="1:131" ht="26.25" hidden="1" customHeight="1" x14ac:dyDescent="0.15">
      <c r="A100" s="59"/>
      <c r="B100" s="63"/>
      <c r="C100" s="63"/>
      <c r="D100" s="63"/>
      <c r="E100" s="63"/>
      <c r="F100" s="63"/>
      <c r="G100" s="63"/>
      <c r="H100" s="63"/>
      <c r="I100" s="63"/>
      <c r="J100" s="63"/>
      <c r="K100" s="63"/>
      <c r="L100" s="63"/>
      <c r="M100" s="63"/>
      <c r="N100" s="63"/>
      <c r="O100" s="63"/>
      <c r="P100" s="63"/>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9"/>
      <c r="BA100" s="69"/>
      <c r="BB100" s="69"/>
      <c r="BC100" s="69"/>
      <c r="BD100" s="69"/>
      <c r="BE100" s="56"/>
      <c r="BF100" s="56"/>
      <c r="BG100" s="56"/>
      <c r="BH100" s="56"/>
      <c r="BI100" s="56"/>
      <c r="BJ100" s="56"/>
      <c r="BK100" s="56"/>
      <c r="BL100" s="56"/>
      <c r="BM100" s="56"/>
      <c r="BN100" s="56"/>
      <c r="BO100" s="56"/>
      <c r="BP100" s="56"/>
      <c r="BQ100" s="53">
        <v>94</v>
      </c>
      <c r="BR100" s="74"/>
      <c r="BS100" s="776"/>
      <c r="BT100" s="777"/>
      <c r="BU100" s="777"/>
      <c r="BV100" s="777"/>
      <c r="BW100" s="777"/>
      <c r="BX100" s="777"/>
      <c r="BY100" s="777"/>
      <c r="BZ100" s="777"/>
      <c r="CA100" s="777"/>
      <c r="CB100" s="777"/>
      <c r="CC100" s="777"/>
      <c r="CD100" s="777"/>
      <c r="CE100" s="777"/>
      <c r="CF100" s="777"/>
      <c r="CG100" s="782"/>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76"/>
      <c r="DW100" s="777"/>
      <c r="DX100" s="777"/>
      <c r="DY100" s="777"/>
      <c r="DZ100" s="778"/>
      <c r="EA100" s="49"/>
    </row>
    <row r="101" spans="1:131" ht="26.25" hidden="1" customHeight="1" x14ac:dyDescent="0.15">
      <c r="A101" s="59"/>
      <c r="B101" s="63"/>
      <c r="C101" s="63"/>
      <c r="D101" s="63"/>
      <c r="E101" s="63"/>
      <c r="F101" s="63"/>
      <c r="G101" s="63"/>
      <c r="H101" s="63"/>
      <c r="I101" s="63"/>
      <c r="J101" s="63"/>
      <c r="K101" s="63"/>
      <c r="L101" s="63"/>
      <c r="M101" s="63"/>
      <c r="N101" s="63"/>
      <c r="O101" s="63"/>
      <c r="P101" s="63"/>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9"/>
      <c r="BA101" s="69"/>
      <c r="BB101" s="69"/>
      <c r="BC101" s="69"/>
      <c r="BD101" s="69"/>
      <c r="BE101" s="56"/>
      <c r="BF101" s="56"/>
      <c r="BG101" s="56"/>
      <c r="BH101" s="56"/>
      <c r="BI101" s="56"/>
      <c r="BJ101" s="56"/>
      <c r="BK101" s="56"/>
      <c r="BL101" s="56"/>
      <c r="BM101" s="56"/>
      <c r="BN101" s="56"/>
      <c r="BO101" s="56"/>
      <c r="BP101" s="56"/>
      <c r="BQ101" s="53">
        <v>95</v>
      </c>
      <c r="BR101" s="74"/>
      <c r="BS101" s="776"/>
      <c r="BT101" s="777"/>
      <c r="BU101" s="777"/>
      <c r="BV101" s="777"/>
      <c r="BW101" s="777"/>
      <c r="BX101" s="777"/>
      <c r="BY101" s="777"/>
      <c r="BZ101" s="777"/>
      <c r="CA101" s="777"/>
      <c r="CB101" s="777"/>
      <c r="CC101" s="777"/>
      <c r="CD101" s="777"/>
      <c r="CE101" s="777"/>
      <c r="CF101" s="777"/>
      <c r="CG101" s="782"/>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76"/>
      <c r="DW101" s="777"/>
      <c r="DX101" s="777"/>
      <c r="DY101" s="777"/>
      <c r="DZ101" s="778"/>
      <c r="EA101" s="49"/>
    </row>
    <row r="102" spans="1:131" ht="26.25" customHeight="1" x14ac:dyDescent="0.15">
      <c r="A102" s="59"/>
      <c r="B102" s="63"/>
      <c r="C102" s="63"/>
      <c r="D102" s="63"/>
      <c r="E102" s="63"/>
      <c r="F102" s="63"/>
      <c r="G102" s="63"/>
      <c r="H102" s="63"/>
      <c r="I102" s="63"/>
      <c r="J102" s="63"/>
      <c r="K102" s="63"/>
      <c r="L102" s="63"/>
      <c r="M102" s="63"/>
      <c r="N102" s="63"/>
      <c r="O102" s="63"/>
      <c r="P102" s="63"/>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9"/>
      <c r="BA102" s="69"/>
      <c r="BB102" s="69"/>
      <c r="BC102" s="69"/>
      <c r="BD102" s="69"/>
      <c r="BE102" s="56"/>
      <c r="BF102" s="56"/>
      <c r="BG102" s="56"/>
      <c r="BH102" s="56"/>
      <c r="BI102" s="56"/>
      <c r="BJ102" s="56"/>
      <c r="BK102" s="56"/>
      <c r="BL102" s="56"/>
      <c r="BM102" s="56"/>
      <c r="BN102" s="56"/>
      <c r="BO102" s="56"/>
      <c r="BP102" s="56"/>
      <c r="BQ102" s="54" t="s">
        <v>252</v>
      </c>
      <c r="BR102" s="735" t="s">
        <v>446</v>
      </c>
      <c r="BS102" s="736"/>
      <c r="BT102" s="736"/>
      <c r="BU102" s="736"/>
      <c r="BV102" s="736"/>
      <c r="BW102" s="736"/>
      <c r="BX102" s="736"/>
      <c r="BY102" s="736"/>
      <c r="BZ102" s="736"/>
      <c r="CA102" s="736"/>
      <c r="CB102" s="736"/>
      <c r="CC102" s="736"/>
      <c r="CD102" s="736"/>
      <c r="CE102" s="736"/>
      <c r="CF102" s="736"/>
      <c r="CG102" s="737"/>
      <c r="CH102" s="790"/>
      <c r="CI102" s="791"/>
      <c r="CJ102" s="791"/>
      <c r="CK102" s="791"/>
      <c r="CL102" s="792"/>
      <c r="CM102" s="790"/>
      <c r="CN102" s="791"/>
      <c r="CO102" s="791"/>
      <c r="CP102" s="791"/>
      <c r="CQ102" s="792"/>
      <c r="CR102" s="793">
        <v>107</v>
      </c>
      <c r="CS102" s="748"/>
      <c r="CT102" s="748"/>
      <c r="CU102" s="748"/>
      <c r="CV102" s="794"/>
      <c r="CW102" s="793" t="s">
        <v>208</v>
      </c>
      <c r="CX102" s="748"/>
      <c r="CY102" s="748"/>
      <c r="CZ102" s="748"/>
      <c r="DA102" s="794"/>
      <c r="DB102" s="793" t="s">
        <v>208</v>
      </c>
      <c r="DC102" s="748"/>
      <c r="DD102" s="748"/>
      <c r="DE102" s="748"/>
      <c r="DF102" s="794"/>
      <c r="DG102" s="793" t="s">
        <v>208</v>
      </c>
      <c r="DH102" s="748"/>
      <c r="DI102" s="748"/>
      <c r="DJ102" s="748"/>
      <c r="DK102" s="794"/>
      <c r="DL102" s="793" t="s">
        <v>208</v>
      </c>
      <c r="DM102" s="748"/>
      <c r="DN102" s="748"/>
      <c r="DO102" s="748"/>
      <c r="DP102" s="794"/>
      <c r="DQ102" s="793" t="s">
        <v>208</v>
      </c>
      <c r="DR102" s="748"/>
      <c r="DS102" s="748"/>
      <c r="DT102" s="748"/>
      <c r="DU102" s="794"/>
      <c r="DV102" s="735"/>
      <c r="DW102" s="736"/>
      <c r="DX102" s="736"/>
      <c r="DY102" s="736"/>
      <c r="DZ102" s="795"/>
      <c r="EA102" s="49"/>
    </row>
    <row r="103" spans="1:131" ht="26.25" customHeight="1" x14ac:dyDescent="0.15">
      <c r="A103" s="59"/>
      <c r="B103" s="63"/>
      <c r="C103" s="63"/>
      <c r="D103" s="63"/>
      <c r="E103" s="63"/>
      <c r="F103" s="63"/>
      <c r="G103" s="63"/>
      <c r="H103" s="63"/>
      <c r="I103" s="63"/>
      <c r="J103" s="63"/>
      <c r="K103" s="63"/>
      <c r="L103" s="63"/>
      <c r="M103" s="63"/>
      <c r="N103" s="63"/>
      <c r="O103" s="63"/>
      <c r="P103" s="63"/>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9"/>
      <c r="BA103" s="69"/>
      <c r="BB103" s="69"/>
      <c r="BC103" s="69"/>
      <c r="BD103" s="69"/>
      <c r="BE103" s="56"/>
      <c r="BF103" s="56"/>
      <c r="BG103" s="56"/>
      <c r="BH103" s="56"/>
      <c r="BI103" s="56"/>
      <c r="BJ103" s="56"/>
      <c r="BK103" s="56"/>
      <c r="BL103" s="56"/>
      <c r="BM103" s="56"/>
      <c r="BN103" s="56"/>
      <c r="BO103" s="56"/>
      <c r="BP103" s="56"/>
      <c r="BQ103" s="796" t="s">
        <v>463</v>
      </c>
      <c r="BR103" s="796"/>
      <c r="BS103" s="796"/>
      <c r="BT103" s="796"/>
      <c r="BU103" s="796"/>
      <c r="BV103" s="796"/>
      <c r="BW103" s="796"/>
      <c r="BX103" s="796"/>
      <c r="BY103" s="796"/>
      <c r="BZ103" s="796"/>
      <c r="CA103" s="796"/>
      <c r="CB103" s="796"/>
      <c r="CC103" s="796"/>
      <c r="CD103" s="796"/>
      <c r="CE103" s="796"/>
      <c r="CF103" s="796"/>
      <c r="CG103" s="796"/>
      <c r="CH103" s="796"/>
      <c r="CI103" s="796"/>
      <c r="CJ103" s="796"/>
      <c r="CK103" s="796"/>
      <c r="CL103" s="796"/>
      <c r="CM103" s="796"/>
      <c r="CN103" s="796"/>
      <c r="CO103" s="796"/>
      <c r="CP103" s="796"/>
      <c r="CQ103" s="796"/>
      <c r="CR103" s="796"/>
      <c r="CS103" s="796"/>
      <c r="CT103" s="796"/>
      <c r="CU103" s="796"/>
      <c r="CV103" s="796"/>
      <c r="CW103" s="796"/>
      <c r="CX103" s="796"/>
      <c r="CY103" s="796"/>
      <c r="CZ103" s="796"/>
      <c r="DA103" s="796"/>
      <c r="DB103" s="796"/>
      <c r="DC103" s="796"/>
      <c r="DD103" s="796"/>
      <c r="DE103" s="796"/>
      <c r="DF103" s="796"/>
      <c r="DG103" s="796"/>
      <c r="DH103" s="796"/>
      <c r="DI103" s="796"/>
      <c r="DJ103" s="796"/>
      <c r="DK103" s="796"/>
      <c r="DL103" s="796"/>
      <c r="DM103" s="796"/>
      <c r="DN103" s="796"/>
      <c r="DO103" s="796"/>
      <c r="DP103" s="796"/>
      <c r="DQ103" s="796"/>
      <c r="DR103" s="796"/>
      <c r="DS103" s="796"/>
      <c r="DT103" s="796"/>
      <c r="DU103" s="796"/>
      <c r="DV103" s="796"/>
      <c r="DW103" s="796"/>
      <c r="DX103" s="796"/>
      <c r="DY103" s="796"/>
      <c r="DZ103" s="796"/>
      <c r="EA103" s="49"/>
    </row>
    <row r="104" spans="1:131" ht="26.25" customHeight="1" x14ac:dyDescent="0.15">
      <c r="A104" s="59"/>
      <c r="B104" s="63"/>
      <c r="C104" s="63"/>
      <c r="D104" s="63"/>
      <c r="E104" s="63"/>
      <c r="F104" s="63"/>
      <c r="G104" s="63"/>
      <c r="H104" s="63"/>
      <c r="I104" s="63"/>
      <c r="J104" s="63"/>
      <c r="K104" s="63"/>
      <c r="L104" s="63"/>
      <c r="M104" s="63"/>
      <c r="N104" s="63"/>
      <c r="O104" s="63"/>
      <c r="P104" s="63"/>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9"/>
      <c r="BA104" s="69"/>
      <c r="BB104" s="69"/>
      <c r="BC104" s="69"/>
      <c r="BD104" s="69"/>
      <c r="BE104" s="56"/>
      <c r="BF104" s="56"/>
      <c r="BG104" s="56"/>
      <c r="BH104" s="56"/>
      <c r="BI104" s="56"/>
      <c r="BJ104" s="56"/>
      <c r="BK104" s="56"/>
      <c r="BL104" s="56"/>
      <c r="BM104" s="56"/>
      <c r="BN104" s="56"/>
      <c r="BO104" s="56"/>
      <c r="BP104" s="56"/>
      <c r="BQ104" s="797" t="s">
        <v>464</v>
      </c>
      <c r="BR104" s="797"/>
      <c r="BS104" s="797"/>
      <c r="BT104" s="797"/>
      <c r="BU104" s="797"/>
      <c r="BV104" s="797"/>
      <c r="BW104" s="797"/>
      <c r="BX104" s="797"/>
      <c r="BY104" s="797"/>
      <c r="BZ104" s="797"/>
      <c r="CA104" s="797"/>
      <c r="CB104" s="797"/>
      <c r="CC104" s="797"/>
      <c r="CD104" s="797"/>
      <c r="CE104" s="797"/>
      <c r="CF104" s="797"/>
      <c r="CG104" s="797"/>
      <c r="CH104" s="797"/>
      <c r="CI104" s="797"/>
      <c r="CJ104" s="797"/>
      <c r="CK104" s="797"/>
      <c r="CL104" s="797"/>
      <c r="CM104" s="797"/>
      <c r="CN104" s="797"/>
      <c r="CO104" s="797"/>
      <c r="CP104" s="797"/>
      <c r="CQ104" s="797"/>
      <c r="CR104" s="797"/>
      <c r="CS104" s="797"/>
      <c r="CT104" s="797"/>
      <c r="CU104" s="797"/>
      <c r="CV104" s="797"/>
      <c r="CW104" s="797"/>
      <c r="CX104" s="797"/>
      <c r="CY104" s="797"/>
      <c r="CZ104" s="797"/>
      <c r="DA104" s="797"/>
      <c r="DB104" s="797"/>
      <c r="DC104" s="797"/>
      <c r="DD104" s="797"/>
      <c r="DE104" s="797"/>
      <c r="DF104" s="797"/>
      <c r="DG104" s="797"/>
      <c r="DH104" s="797"/>
      <c r="DI104" s="797"/>
      <c r="DJ104" s="797"/>
      <c r="DK104" s="797"/>
      <c r="DL104" s="797"/>
      <c r="DM104" s="797"/>
      <c r="DN104" s="797"/>
      <c r="DO104" s="797"/>
      <c r="DP104" s="797"/>
      <c r="DQ104" s="797"/>
      <c r="DR104" s="797"/>
      <c r="DS104" s="797"/>
      <c r="DT104" s="797"/>
      <c r="DU104" s="797"/>
      <c r="DV104" s="797"/>
      <c r="DW104" s="797"/>
      <c r="DX104" s="797"/>
      <c r="DY104" s="797"/>
      <c r="DZ104" s="797"/>
      <c r="EA104" s="49"/>
    </row>
    <row r="105" spans="1:131" ht="11.25" customHeight="1" x14ac:dyDescent="0.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row>
    <row r="106" spans="1:131" ht="11.25" customHeight="1" x14ac:dyDescent="0.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row>
    <row r="107" spans="1:131" s="49" customFormat="1" ht="26.25" customHeight="1" x14ac:dyDescent="0.15">
      <c r="A107" s="60" t="s">
        <v>465</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0" t="s">
        <v>281</v>
      </c>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row>
    <row r="108" spans="1:131" s="49" customFormat="1" ht="26.25" customHeight="1" x14ac:dyDescent="0.15">
      <c r="A108" s="798" t="s">
        <v>466</v>
      </c>
      <c r="B108" s="799"/>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800"/>
      <c r="AU108" s="798" t="s">
        <v>65</v>
      </c>
      <c r="AV108" s="799"/>
      <c r="AW108" s="799"/>
      <c r="AX108" s="799"/>
      <c r="AY108" s="799"/>
      <c r="AZ108" s="799"/>
      <c r="BA108" s="799"/>
      <c r="BB108" s="799"/>
      <c r="BC108" s="799"/>
      <c r="BD108" s="799"/>
      <c r="BE108" s="799"/>
      <c r="BF108" s="799"/>
      <c r="BG108" s="799"/>
      <c r="BH108" s="799"/>
      <c r="BI108" s="799"/>
      <c r="BJ108" s="799"/>
      <c r="BK108" s="799"/>
      <c r="BL108" s="799"/>
      <c r="BM108" s="799"/>
      <c r="BN108" s="799"/>
      <c r="BO108" s="799"/>
      <c r="BP108" s="799"/>
      <c r="BQ108" s="799"/>
      <c r="BR108" s="799"/>
      <c r="BS108" s="799"/>
      <c r="BT108" s="799"/>
      <c r="BU108" s="799"/>
      <c r="BV108" s="799"/>
      <c r="BW108" s="799"/>
      <c r="BX108" s="799"/>
      <c r="BY108" s="799"/>
      <c r="BZ108" s="799"/>
      <c r="CA108" s="799"/>
      <c r="CB108" s="799"/>
      <c r="CC108" s="799"/>
      <c r="CD108" s="799"/>
      <c r="CE108" s="799"/>
      <c r="CF108" s="799"/>
      <c r="CG108" s="799"/>
      <c r="CH108" s="799"/>
      <c r="CI108" s="799"/>
      <c r="CJ108" s="799"/>
      <c r="CK108" s="799"/>
      <c r="CL108" s="799"/>
      <c r="CM108" s="799"/>
      <c r="CN108" s="799"/>
      <c r="CO108" s="799"/>
      <c r="CP108" s="799"/>
      <c r="CQ108" s="799"/>
      <c r="CR108" s="799"/>
      <c r="CS108" s="799"/>
      <c r="CT108" s="799"/>
      <c r="CU108" s="799"/>
      <c r="CV108" s="799"/>
      <c r="CW108" s="799"/>
      <c r="CX108" s="799"/>
      <c r="CY108" s="799"/>
      <c r="CZ108" s="799"/>
      <c r="DA108" s="799"/>
      <c r="DB108" s="799"/>
      <c r="DC108" s="799"/>
      <c r="DD108" s="799"/>
      <c r="DE108" s="799"/>
      <c r="DF108" s="799"/>
      <c r="DG108" s="799"/>
      <c r="DH108" s="799"/>
      <c r="DI108" s="799"/>
      <c r="DJ108" s="799"/>
      <c r="DK108" s="799"/>
      <c r="DL108" s="799"/>
      <c r="DM108" s="799"/>
      <c r="DN108" s="799"/>
      <c r="DO108" s="799"/>
      <c r="DP108" s="799"/>
      <c r="DQ108" s="799"/>
      <c r="DR108" s="799"/>
      <c r="DS108" s="799"/>
      <c r="DT108" s="799"/>
      <c r="DU108" s="799"/>
      <c r="DV108" s="799"/>
      <c r="DW108" s="799"/>
      <c r="DX108" s="799"/>
      <c r="DY108" s="799"/>
      <c r="DZ108" s="800"/>
    </row>
    <row r="109" spans="1:131" s="49" customFormat="1" ht="26.25" customHeight="1" x14ac:dyDescent="0.15">
      <c r="A109" s="801" t="s">
        <v>467</v>
      </c>
      <c r="B109" s="802"/>
      <c r="C109" s="802"/>
      <c r="D109" s="802"/>
      <c r="E109" s="802"/>
      <c r="F109" s="802"/>
      <c r="G109" s="802"/>
      <c r="H109" s="802"/>
      <c r="I109" s="802"/>
      <c r="J109" s="802"/>
      <c r="K109" s="802"/>
      <c r="L109" s="802"/>
      <c r="M109" s="802"/>
      <c r="N109" s="802"/>
      <c r="O109" s="802"/>
      <c r="P109" s="802"/>
      <c r="Q109" s="802"/>
      <c r="R109" s="802"/>
      <c r="S109" s="802"/>
      <c r="T109" s="802"/>
      <c r="U109" s="802"/>
      <c r="V109" s="802"/>
      <c r="W109" s="802"/>
      <c r="X109" s="802"/>
      <c r="Y109" s="802"/>
      <c r="Z109" s="803"/>
      <c r="AA109" s="804" t="s">
        <v>14</v>
      </c>
      <c r="AB109" s="802"/>
      <c r="AC109" s="802"/>
      <c r="AD109" s="802"/>
      <c r="AE109" s="803"/>
      <c r="AF109" s="804" t="s">
        <v>431</v>
      </c>
      <c r="AG109" s="802"/>
      <c r="AH109" s="802"/>
      <c r="AI109" s="802"/>
      <c r="AJ109" s="803"/>
      <c r="AK109" s="804" t="s">
        <v>386</v>
      </c>
      <c r="AL109" s="802"/>
      <c r="AM109" s="802"/>
      <c r="AN109" s="802"/>
      <c r="AO109" s="803"/>
      <c r="AP109" s="804" t="s">
        <v>468</v>
      </c>
      <c r="AQ109" s="802"/>
      <c r="AR109" s="802"/>
      <c r="AS109" s="802"/>
      <c r="AT109" s="805"/>
      <c r="AU109" s="801" t="s">
        <v>467</v>
      </c>
      <c r="AV109" s="802"/>
      <c r="AW109" s="802"/>
      <c r="AX109" s="802"/>
      <c r="AY109" s="802"/>
      <c r="AZ109" s="802"/>
      <c r="BA109" s="802"/>
      <c r="BB109" s="802"/>
      <c r="BC109" s="802"/>
      <c r="BD109" s="802"/>
      <c r="BE109" s="802"/>
      <c r="BF109" s="802"/>
      <c r="BG109" s="802"/>
      <c r="BH109" s="802"/>
      <c r="BI109" s="802"/>
      <c r="BJ109" s="802"/>
      <c r="BK109" s="802"/>
      <c r="BL109" s="802"/>
      <c r="BM109" s="802"/>
      <c r="BN109" s="802"/>
      <c r="BO109" s="802"/>
      <c r="BP109" s="803"/>
      <c r="BQ109" s="804" t="s">
        <v>14</v>
      </c>
      <c r="BR109" s="802"/>
      <c r="BS109" s="802"/>
      <c r="BT109" s="802"/>
      <c r="BU109" s="803"/>
      <c r="BV109" s="804" t="s">
        <v>431</v>
      </c>
      <c r="BW109" s="802"/>
      <c r="BX109" s="802"/>
      <c r="BY109" s="802"/>
      <c r="BZ109" s="803"/>
      <c r="CA109" s="804" t="s">
        <v>386</v>
      </c>
      <c r="CB109" s="802"/>
      <c r="CC109" s="802"/>
      <c r="CD109" s="802"/>
      <c r="CE109" s="803"/>
      <c r="CF109" s="806" t="s">
        <v>468</v>
      </c>
      <c r="CG109" s="806"/>
      <c r="CH109" s="806"/>
      <c r="CI109" s="806"/>
      <c r="CJ109" s="806"/>
      <c r="CK109" s="804" t="s">
        <v>105</v>
      </c>
      <c r="CL109" s="802"/>
      <c r="CM109" s="802"/>
      <c r="CN109" s="802"/>
      <c r="CO109" s="802"/>
      <c r="CP109" s="802"/>
      <c r="CQ109" s="802"/>
      <c r="CR109" s="802"/>
      <c r="CS109" s="802"/>
      <c r="CT109" s="802"/>
      <c r="CU109" s="802"/>
      <c r="CV109" s="802"/>
      <c r="CW109" s="802"/>
      <c r="CX109" s="802"/>
      <c r="CY109" s="802"/>
      <c r="CZ109" s="802"/>
      <c r="DA109" s="802"/>
      <c r="DB109" s="802"/>
      <c r="DC109" s="802"/>
      <c r="DD109" s="802"/>
      <c r="DE109" s="802"/>
      <c r="DF109" s="803"/>
      <c r="DG109" s="804" t="s">
        <v>14</v>
      </c>
      <c r="DH109" s="802"/>
      <c r="DI109" s="802"/>
      <c r="DJ109" s="802"/>
      <c r="DK109" s="803"/>
      <c r="DL109" s="804" t="s">
        <v>431</v>
      </c>
      <c r="DM109" s="802"/>
      <c r="DN109" s="802"/>
      <c r="DO109" s="802"/>
      <c r="DP109" s="803"/>
      <c r="DQ109" s="804" t="s">
        <v>386</v>
      </c>
      <c r="DR109" s="802"/>
      <c r="DS109" s="802"/>
      <c r="DT109" s="802"/>
      <c r="DU109" s="803"/>
      <c r="DV109" s="804" t="s">
        <v>468</v>
      </c>
      <c r="DW109" s="802"/>
      <c r="DX109" s="802"/>
      <c r="DY109" s="802"/>
      <c r="DZ109" s="805"/>
    </row>
    <row r="110" spans="1:131" s="49" customFormat="1" ht="26.25" customHeight="1" x14ac:dyDescent="0.15">
      <c r="A110" s="807" t="s">
        <v>326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10">
        <v>1877422</v>
      </c>
      <c r="AB110" s="811"/>
      <c r="AC110" s="811"/>
      <c r="AD110" s="811"/>
      <c r="AE110" s="812"/>
      <c r="AF110" s="813">
        <v>1854332</v>
      </c>
      <c r="AG110" s="811"/>
      <c r="AH110" s="811"/>
      <c r="AI110" s="811"/>
      <c r="AJ110" s="812"/>
      <c r="AK110" s="813">
        <v>1824817</v>
      </c>
      <c r="AL110" s="811"/>
      <c r="AM110" s="811"/>
      <c r="AN110" s="811"/>
      <c r="AO110" s="812"/>
      <c r="AP110" s="814">
        <v>25.3</v>
      </c>
      <c r="AQ110" s="815"/>
      <c r="AR110" s="815"/>
      <c r="AS110" s="815"/>
      <c r="AT110" s="816"/>
      <c r="AU110" s="872" t="s">
        <v>130</v>
      </c>
      <c r="AV110" s="873"/>
      <c r="AW110" s="873"/>
      <c r="AX110" s="873"/>
      <c r="AY110" s="873"/>
      <c r="AZ110" s="817" t="s">
        <v>469</v>
      </c>
      <c r="BA110" s="808"/>
      <c r="BB110" s="808"/>
      <c r="BC110" s="808"/>
      <c r="BD110" s="808"/>
      <c r="BE110" s="808"/>
      <c r="BF110" s="808"/>
      <c r="BG110" s="808"/>
      <c r="BH110" s="808"/>
      <c r="BI110" s="808"/>
      <c r="BJ110" s="808"/>
      <c r="BK110" s="808"/>
      <c r="BL110" s="808"/>
      <c r="BM110" s="808"/>
      <c r="BN110" s="808"/>
      <c r="BO110" s="808"/>
      <c r="BP110" s="809"/>
      <c r="BQ110" s="818">
        <v>16537722</v>
      </c>
      <c r="BR110" s="819"/>
      <c r="BS110" s="819"/>
      <c r="BT110" s="819"/>
      <c r="BU110" s="819"/>
      <c r="BV110" s="819">
        <v>16030838</v>
      </c>
      <c r="BW110" s="819"/>
      <c r="BX110" s="819"/>
      <c r="BY110" s="819"/>
      <c r="BZ110" s="819"/>
      <c r="CA110" s="819">
        <v>15493536</v>
      </c>
      <c r="CB110" s="819"/>
      <c r="CC110" s="819"/>
      <c r="CD110" s="819"/>
      <c r="CE110" s="819"/>
      <c r="CF110" s="820">
        <v>215</v>
      </c>
      <c r="CG110" s="821"/>
      <c r="CH110" s="821"/>
      <c r="CI110" s="821"/>
      <c r="CJ110" s="821"/>
      <c r="CK110" s="878" t="s">
        <v>380</v>
      </c>
      <c r="CL110" s="879"/>
      <c r="CM110" s="817" t="s">
        <v>471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18" t="s">
        <v>208</v>
      </c>
      <c r="DH110" s="819"/>
      <c r="DI110" s="819"/>
      <c r="DJ110" s="819"/>
      <c r="DK110" s="819"/>
      <c r="DL110" s="819" t="s">
        <v>208</v>
      </c>
      <c r="DM110" s="819"/>
      <c r="DN110" s="819"/>
      <c r="DO110" s="819"/>
      <c r="DP110" s="819"/>
      <c r="DQ110" s="819" t="s">
        <v>208</v>
      </c>
      <c r="DR110" s="819"/>
      <c r="DS110" s="819"/>
      <c r="DT110" s="819"/>
      <c r="DU110" s="819"/>
      <c r="DV110" s="822" t="s">
        <v>208</v>
      </c>
      <c r="DW110" s="822"/>
      <c r="DX110" s="822"/>
      <c r="DY110" s="822"/>
      <c r="DZ110" s="823"/>
    </row>
    <row r="111" spans="1:131" s="49" customFormat="1" ht="26.25" customHeight="1" x14ac:dyDescent="0.15">
      <c r="A111" s="824" t="s">
        <v>451</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825"/>
      <c r="AA111" s="826" t="s">
        <v>208</v>
      </c>
      <c r="AB111" s="827"/>
      <c r="AC111" s="827"/>
      <c r="AD111" s="827"/>
      <c r="AE111" s="828"/>
      <c r="AF111" s="829" t="s">
        <v>208</v>
      </c>
      <c r="AG111" s="827"/>
      <c r="AH111" s="827"/>
      <c r="AI111" s="827"/>
      <c r="AJ111" s="828"/>
      <c r="AK111" s="829" t="s">
        <v>208</v>
      </c>
      <c r="AL111" s="827"/>
      <c r="AM111" s="827"/>
      <c r="AN111" s="827"/>
      <c r="AO111" s="828"/>
      <c r="AP111" s="830" t="s">
        <v>208</v>
      </c>
      <c r="AQ111" s="831"/>
      <c r="AR111" s="831"/>
      <c r="AS111" s="831"/>
      <c r="AT111" s="832"/>
      <c r="AU111" s="874"/>
      <c r="AV111" s="875"/>
      <c r="AW111" s="875"/>
      <c r="AX111" s="875"/>
      <c r="AY111" s="875"/>
      <c r="AZ111" s="833" t="s">
        <v>472</v>
      </c>
      <c r="BA111" s="834"/>
      <c r="BB111" s="834"/>
      <c r="BC111" s="834"/>
      <c r="BD111" s="834"/>
      <c r="BE111" s="834"/>
      <c r="BF111" s="834"/>
      <c r="BG111" s="834"/>
      <c r="BH111" s="834"/>
      <c r="BI111" s="834"/>
      <c r="BJ111" s="834"/>
      <c r="BK111" s="834"/>
      <c r="BL111" s="834"/>
      <c r="BM111" s="834"/>
      <c r="BN111" s="834"/>
      <c r="BO111" s="834"/>
      <c r="BP111" s="835"/>
      <c r="BQ111" s="836" t="s">
        <v>208</v>
      </c>
      <c r="BR111" s="837"/>
      <c r="BS111" s="837"/>
      <c r="BT111" s="837"/>
      <c r="BU111" s="837"/>
      <c r="BV111" s="837" t="s">
        <v>208</v>
      </c>
      <c r="BW111" s="837"/>
      <c r="BX111" s="837"/>
      <c r="BY111" s="837"/>
      <c r="BZ111" s="837"/>
      <c r="CA111" s="837" t="s">
        <v>208</v>
      </c>
      <c r="CB111" s="837"/>
      <c r="CC111" s="837"/>
      <c r="CD111" s="837"/>
      <c r="CE111" s="837"/>
      <c r="CF111" s="838" t="s">
        <v>208</v>
      </c>
      <c r="CG111" s="839"/>
      <c r="CH111" s="839"/>
      <c r="CI111" s="839"/>
      <c r="CJ111" s="839"/>
      <c r="CK111" s="880"/>
      <c r="CL111" s="881"/>
      <c r="CM111" s="833" t="s">
        <v>144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36" t="s">
        <v>208</v>
      </c>
      <c r="DH111" s="837"/>
      <c r="DI111" s="837"/>
      <c r="DJ111" s="837"/>
      <c r="DK111" s="837"/>
      <c r="DL111" s="837" t="s">
        <v>208</v>
      </c>
      <c r="DM111" s="837"/>
      <c r="DN111" s="837"/>
      <c r="DO111" s="837"/>
      <c r="DP111" s="837"/>
      <c r="DQ111" s="837" t="s">
        <v>208</v>
      </c>
      <c r="DR111" s="837"/>
      <c r="DS111" s="837"/>
      <c r="DT111" s="837"/>
      <c r="DU111" s="837"/>
      <c r="DV111" s="840" t="s">
        <v>208</v>
      </c>
      <c r="DW111" s="840"/>
      <c r="DX111" s="840"/>
      <c r="DY111" s="840"/>
      <c r="DZ111" s="841"/>
    </row>
    <row r="112" spans="1:131" s="49" customFormat="1" ht="26.25" customHeight="1" x14ac:dyDescent="0.15">
      <c r="A112" s="990" t="s">
        <v>161</v>
      </c>
      <c r="B112" s="991"/>
      <c r="C112" s="834" t="s">
        <v>474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26" t="s">
        <v>208</v>
      </c>
      <c r="AB112" s="827"/>
      <c r="AC112" s="827"/>
      <c r="AD112" s="827"/>
      <c r="AE112" s="828"/>
      <c r="AF112" s="829" t="s">
        <v>208</v>
      </c>
      <c r="AG112" s="827"/>
      <c r="AH112" s="827"/>
      <c r="AI112" s="827"/>
      <c r="AJ112" s="828"/>
      <c r="AK112" s="829" t="s">
        <v>208</v>
      </c>
      <c r="AL112" s="827"/>
      <c r="AM112" s="827"/>
      <c r="AN112" s="827"/>
      <c r="AO112" s="828"/>
      <c r="AP112" s="830" t="s">
        <v>208</v>
      </c>
      <c r="AQ112" s="831"/>
      <c r="AR112" s="831"/>
      <c r="AS112" s="831"/>
      <c r="AT112" s="832"/>
      <c r="AU112" s="874"/>
      <c r="AV112" s="875"/>
      <c r="AW112" s="875"/>
      <c r="AX112" s="875"/>
      <c r="AY112" s="875"/>
      <c r="AZ112" s="833" t="s">
        <v>269</v>
      </c>
      <c r="BA112" s="834"/>
      <c r="BB112" s="834"/>
      <c r="BC112" s="834"/>
      <c r="BD112" s="834"/>
      <c r="BE112" s="834"/>
      <c r="BF112" s="834"/>
      <c r="BG112" s="834"/>
      <c r="BH112" s="834"/>
      <c r="BI112" s="834"/>
      <c r="BJ112" s="834"/>
      <c r="BK112" s="834"/>
      <c r="BL112" s="834"/>
      <c r="BM112" s="834"/>
      <c r="BN112" s="834"/>
      <c r="BO112" s="834"/>
      <c r="BP112" s="835"/>
      <c r="BQ112" s="836">
        <v>11562794</v>
      </c>
      <c r="BR112" s="837"/>
      <c r="BS112" s="837"/>
      <c r="BT112" s="837"/>
      <c r="BU112" s="837"/>
      <c r="BV112" s="837">
        <v>11404067</v>
      </c>
      <c r="BW112" s="837"/>
      <c r="BX112" s="837"/>
      <c r="BY112" s="837"/>
      <c r="BZ112" s="837"/>
      <c r="CA112" s="837">
        <v>11074357</v>
      </c>
      <c r="CB112" s="837"/>
      <c r="CC112" s="837"/>
      <c r="CD112" s="837"/>
      <c r="CE112" s="837"/>
      <c r="CF112" s="838">
        <v>153.6</v>
      </c>
      <c r="CG112" s="839"/>
      <c r="CH112" s="839"/>
      <c r="CI112" s="839"/>
      <c r="CJ112" s="839"/>
      <c r="CK112" s="880"/>
      <c r="CL112" s="881"/>
      <c r="CM112" s="833" t="s">
        <v>390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36" t="s">
        <v>208</v>
      </c>
      <c r="DH112" s="837"/>
      <c r="DI112" s="837"/>
      <c r="DJ112" s="837"/>
      <c r="DK112" s="837"/>
      <c r="DL112" s="837" t="s">
        <v>208</v>
      </c>
      <c r="DM112" s="837"/>
      <c r="DN112" s="837"/>
      <c r="DO112" s="837"/>
      <c r="DP112" s="837"/>
      <c r="DQ112" s="837" t="s">
        <v>208</v>
      </c>
      <c r="DR112" s="837"/>
      <c r="DS112" s="837"/>
      <c r="DT112" s="837"/>
      <c r="DU112" s="837"/>
      <c r="DV112" s="840" t="s">
        <v>208</v>
      </c>
      <c r="DW112" s="840"/>
      <c r="DX112" s="840"/>
      <c r="DY112" s="840"/>
      <c r="DZ112" s="841"/>
    </row>
    <row r="113" spans="1:130" s="49" customFormat="1" ht="26.25" customHeight="1" x14ac:dyDescent="0.15">
      <c r="A113" s="992"/>
      <c r="B113" s="993"/>
      <c r="C113" s="834" t="s">
        <v>476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826">
        <v>977555</v>
      </c>
      <c r="AB113" s="827"/>
      <c r="AC113" s="827"/>
      <c r="AD113" s="827"/>
      <c r="AE113" s="828"/>
      <c r="AF113" s="829">
        <v>1026087</v>
      </c>
      <c r="AG113" s="827"/>
      <c r="AH113" s="827"/>
      <c r="AI113" s="827"/>
      <c r="AJ113" s="828"/>
      <c r="AK113" s="829">
        <v>1034363</v>
      </c>
      <c r="AL113" s="827"/>
      <c r="AM113" s="827"/>
      <c r="AN113" s="827"/>
      <c r="AO113" s="828"/>
      <c r="AP113" s="830">
        <v>14.4</v>
      </c>
      <c r="AQ113" s="831"/>
      <c r="AR113" s="831"/>
      <c r="AS113" s="831"/>
      <c r="AT113" s="832"/>
      <c r="AU113" s="874"/>
      <c r="AV113" s="875"/>
      <c r="AW113" s="875"/>
      <c r="AX113" s="875"/>
      <c r="AY113" s="875"/>
      <c r="AZ113" s="833" t="s">
        <v>211</v>
      </c>
      <c r="BA113" s="834"/>
      <c r="BB113" s="834"/>
      <c r="BC113" s="834"/>
      <c r="BD113" s="834"/>
      <c r="BE113" s="834"/>
      <c r="BF113" s="834"/>
      <c r="BG113" s="834"/>
      <c r="BH113" s="834"/>
      <c r="BI113" s="834"/>
      <c r="BJ113" s="834"/>
      <c r="BK113" s="834"/>
      <c r="BL113" s="834"/>
      <c r="BM113" s="834"/>
      <c r="BN113" s="834"/>
      <c r="BO113" s="834"/>
      <c r="BP113" s="835"/>
      <c r="BQ113" s="836">
        <v>130265</v>
      </c>
      <c r="BR113" s="837"/>
      <c r="BS113" s="837"/>
      <c r="BT113" s="837"/>
      <c r="BU113" s="837"/>
      <c r="BV113" s="837">
        <v>105219</v>
      </c>
      <c r="BW113" s="837"/>
      <c r="BX113" s="837"/>
      <c r="BY113" s="837"/>
      <c r="BZ113" s="837"/>
      <c r="CA113" s="837">
        <v>101739</v>
      </c>
      <c r="CB113" s="837"/>
      <c r="CC113" s="837"/>
      <c r="CD113" s="837"/>
      <c r="CE113" s="837"/>
      <c r="CF113" s="838">
        <v>1.4</v>
      </c>
      <c r="CG113" s="839"/>
      <c r="CH113" s="839"/>
      <c r="CI113" s="839"/>
      <c r="CJ113" s="839"/>
      <c r="CK113" s="880"/>
      <c r="CL113" s="881"/>
      <c r="CM113" s="833" t="s">
        <v>401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26" t="s">
        <v>208</v>
      </c>
      <c r="DH113" s="827"/>
      <c r="DI113" s="827"/>
      <c r="DJ113" s="827"/>
      <c r="DK113" s="828"/>
      <c r="DL113" s="829" t="s">
        <v>208</v>
      </c>
      <c r="DM113" s="827"/>
      <c r="DN113" s="827"/>
      <c r="DO113" s="827"/>
      <c r="DP113" s="828"/>
      <c r="DQ113" s="829" t="s">
        <v>208</v>
      </c>
      <c r="DR113" s="827"/>
      <c r="DS113" s="827"/>
      <c r="DT113" s="827"/>
      <c r="DU113" s="828"/>
      <c r="DV113" s="830" t="s">
        <v>208</v>
      </c>
      <c r="DW113" s="831"/>
      <c r="DX113" s="831"/>
      <c r="DY113" s="831"/>
      <c r="DZ113" s="832"/>
    </row>
    <row r="114" spans="1:130" s="49" customFormat="1" ht="26.25" customHeight="1" x14ac:dyDescent="0.15">
      <c r="A114" s="992"/>
      <c r="B114" s="993"/>
      <c r="C114" s="834" t="s">
        <v>477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26">
        <v>27906</v>
      </c>
      <c r="AB114" s="827"/>
      <c r="AC114" s="827"/>
      <c r="AD114" s="827"/>
      <c r="AE114" s="828"/>
      <c r="AF114" s="829">
        <v>20968</v>
      </c>
      <c r="AG114" s="827"/>
      <c r="AH114" s="827"/>
      <c r="AI114" s="827"/>
      <c r="AJ114" s="828"/>
      <c r="AK114" s="829">
        <v>20263</v>
      </c>
      <c r="AL114" s="827"/>
      <c r="AM114" s="827"/>
      <c r="AN114" s="827"/>
      <c r="AO114" s="828"/>
      <c r="AP114" s="830">
        <v>0.3</v>
      </c>
      <c r="AQ114" s="831"/>
      <c r="AR114" s="831"/>
      <c r="AS114" s="831"/>
      <c r="AT114" s="832"/>
      <c r="AU114" s="874"/>
      <c r="AV114" s="875"/>
      <c r="AW114" s="875"/>
      <c r="AX114" s="875"/>
      <c r="AY114" s="875"/>
      <c r="AZ114" s="833" t="s">
        <v>478</v>
      </c>
      <c r="BA114" s="834"/>
      <c r="BB114" s="834"/>
      <c r="BC114" s="834"/>
      <c r="BD114" s="834"/>
      <c r="BE114" s="834"/>
      <c r="BF114" s="834"/>
      <c r="BG114" s="834"/>
      <c r="BH114" s="834"/>
      <c r="BI114" s="834"/>
      <c r="BJ114" s="834"/>
      <c r="BK114" s="834"/>
      <c r="BL114" s="834"/>
      <c r="BM114" s="834"/>
      <c r="BN114" s="834"/>
      <c r="BO114" s="834"/>
      <c r="BP114" s="835"/>
      <c r="BQ114" s="836">
        <v>1628706</v>
      </c>
      <c r="BR114" s="837"/>
      <c r="BS114" s="837"/>
      <c r="BT114" s="837"/>
      <c r="BU114" s="837"/>
      <c r="BV114" s="837">
        <v>1645199</v>
      </c>
      <c r="BW114" s="837"/>
      <c r="BX114" s="837"/>
      <c r="BY114" s="837"/>
      <c r="BZ114" s="837"/>
      <c r="CA114" s="837">
        <v>1657319</v>
      </c>
      <c r="CB114" s="837"/>
      <c r="CC114" s="837"/>
      <c r="CD114" s="837"/>
      <c r="CE114" s="837"/>
      <c r="CF114" s="838">
        <v>23</v>
      </c>
      <c r="CG114" s="839"/>
      <c r="CH114" s="839"/>
      <c r="CI114" s="839"/>
      <c r="CJ114" s="839"/>
      <c r="CK114" s="880"/>
      <c r="CL114" s="881"/>
      <c r="CM114" s="833" t="s">
        <v>479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26" t="s">
        <v>208</v>
      </c>
      <c r="DH114" s="827"/>
      <c r="DI114" s="827"/>
      <c r="DJ114" s="827"/>
      <c r="DK114" s="828"/>
      <c r="DL114" s="829" t="s">
        <v>208</v>
      </c>
      <c r="DM114" s="827"/>
      <c r="DN114" s="827"/>
      <c r="DO114" s="827"/>
      <c r="DP114" s="828"/>
      <c r="DQ114" s="829" t="s">
        <v>208</v>
      </c>
      <c r="DR114" s="827"/>
      <c r="DS114" s="827"/>
      <c r="DT114" s="827"/>
      <c r="DU114" s="828"/>
      <c r="DV114" s="830" t="s">
        <v>208</v>
      </c>
      <c r="DW114" s="831"/>
      <c r="DX114" s="831"/>
      <c r="DY114" s="831"/>
      <c r="DZ114" s="832"/>
    </row>
    <row r="115" spans="1:130" s="49" customFormat="1" ht="26.25" customHeight="1" x14ac:dyDescent="0.15">
      <c r="A115" s="992"/>
      <c r="B115" s="993"/>
      <c r="C115" s="834" t="s">
        <v>369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826">
        <v>342</v>
      </c>
      <c r="AB115" s="827"/>
      <c r="AC115" s="827"/>
      <c r="AD115" s="827"/>
      <c r="AE115" s="828"/>
      <c r="AF115" s="829">
        <v>276</v>
      </c>
      <c r="AG115" s="827"/>
      <c r="AH115" s="827"/>
      <c r="AI115" s="827"/>
      <c r="AJ115" s="828"/>
      <c r="AK115" s="829">
        <v>240</v>
      </c>
      <c r="AL115" s="827"/>
      <c r="AM115" s="827"/>
      <c r="AN115" s="827"/>
      <c r="AO115" s="828"/>
      <c r="AP115" s="830">
        <v>0</v>
      </c>
      <c r="AQ115" s="831"/>
      <c r="AR115" s="831"/>
      <c r="AS115" s="831"/>
      <c r="AT115" s="832"/>
      <c r="AU115" s="874"/>
      <c r="AV115" s="875"/>
      <c r="AW115" s="875"/>
      <c r="AX115" s="875"/>
      <c r="AY115" s="875"/>
      <c r="AZ115" s="833" t="s">
        <v>343</v>
      </c>
      <c r="BA115" s="834"/>
      <c r="BB115" s="834"/>
      <c r="BC115" s="834"/>
      <c r="BD115" s="834"/>
      <c r="BE115" s="834"/>
      <c r="BF115" s="834"/>
      <c r="BG115" s="834"/>
      <c r="BH115" s="834"/>
      <c r="BI115" s="834"/>
      <c r="BJ115" s="834"/>
      <c r="BK115" s="834"/>
      <c r="BL115" s="834"/>
      <c r="BM115" s="834"/>
      <c r="BN115" s="834"/>
      <c r="BO115" s="834"/>
      <c r="BP115" s="835"/>
      <c r="BQ115" s="836" t="s">
        <v>208</v>
      </c>
      <c r="BR115" s="837"/>
      <c r="BS115" s="837"/>
      <c r="BT115" s="837"/>
      <c r="BU115" s="837"/>
      <c r="BV115" s="837" t="s">
        <v>208</v>
      </c>
      <c r="BW115" s="837"/>
      <c r="BX115" s="837"/>
      <c r="BY115" s="837"/>
      <c r="BZ115" s="837"/>
      <c r="CA115" s="837" t="s">
        <v>208</v>
      </c>
      <c r="CB115" s="837"/>
      <c r="CC115" s="837"/>
      <c r="CD115" s="837"/>
      <c r="CE115" s="837"/>
      <c r="CF115" s="838" t="s">
        <v>208</v>
      </c>
      <c r="CG115" s="839"/>
      <c r="CH115" s="839"/>
      <c r="CI115" s="839"/>
      <c r="CJ115" s="839"/>
      <c r="CK115" s="880"/>
      <c r="CL115" s="881"/>
      <c r="CM115" s="833" t="s">
        <v>35</v>
      </c>
      <c r="CN115" s="834"/>
      <c r="CO115" s="834"/>
      <c r="CP115" s="834"/>
      <c r="CQ115" s="834"/>
      <c r="CR115" s="834"/>
      <c r="CS115" s="834"/>
      <c r="CT115" s="834"/>
      <c r="CU115" s="834"/>
      <c r="CV115" s="834"/>
      <c r="CW115" s="834"/>
      <c r="CX115" s="834"/>
      <c r="CY115" s="834"/>
      <c r="CZ115" s="834"/>
      <c r="DA115" s="834"/>
      <c r="DB115" s="834"/>
      <c r="DC115" s="834"/>
      <c r="DD115" s="834"/>
      <c r="DE115" s="834"/>
      <c r="DF115" s="835"/>
      <c r="DG115" s="826" t="s">
        <v>208</v>
      </c>
      <c r="DH115" s="827"/>
      <c r="DI115" s="827"/>
      <c r="DJ115" s="827"/>
      <c r="DK115" s="828"/>
      <c r="DL115" s="829" t="s">
        <v>208</v>
      </c>
      <c r="DM115" s="827"/>
      <c r="DN115" s="827"/>
      <c r="DO115" s="827"/>
      <c r="DP115" s="828"/>
      <c r="DQ115" s="829" t="s">
        <v>208</v>
      </c>
      <c r="DR115" s="827"/>
      <c r="DS115" s="827"/>
      <c r="DT115" s="827"/>
      <c r="DU115" s="828"/>
      <c r="DV115" s="830" t="s">
        <v>208</v>
      </c>
      <c r="DW115" s="831"/>
      <c r="DX115" s="831"/>
      <c r="DY115" s="831"/>
      <c r="DZ115" s="832"/>
    </row>
    <row r="116" spans="1:130" s="49" customFormat="1" ht="26.25" customHeight="1" x14ac:dyDescent="0.15">
      <c r="A116" s="994"/>
      <c r="B116" s="995"/>
      <c r="C116" s="857" t="s">
        <v>3</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26" t="s">
        <v>208</v>
      </c>
      <c r="AB116" s="827"/>
      <c r="AC116" s="827"/>
      <c r="AD116" s="827"/>
      <c r="AE116" s="828"/>
      <c r="AF116" s="829" t="s">
        <v>208</v>
      </c>
      <c r="AG116" s="827"/>
      <c r="AH116" s="827"/>
      <c r="AI116" s="827"/>
      <c r="AJ116" s="828"/>
      <c r="AK116" s="829" t="s">
        <v>208</v>
      </c>
      <c r="AL116" s="827"/>
      <c r="AM116" s="827"/>
      <c r="AN116" s="827"/>
      <c r="AO116" s="828"/>
      <c r="AP116" s="830" t="s">
        <v>208</v>
      </c>
      <c r="AQ116" s="831"/>
      <c r="AR116" s="831"/>
      <c r="AS116" s="831"/>
      <c r="AT116" s="832"/>
      <c r="AU116" s="874"/>
      <c r="AV116" s="875"/>
      <c r="AW116" s="875"/>
      <c r="AX116" s="875"/>
      <c r="AY116" s="875"/>
      <c r="AZ116" s="842" t="s">
        <v>229</v>
      </c>
      <c r="BA116" s="843"/>
      <c r="BB116" s="843"/>
      <c r="BC116" s="843"/>
      <c r="BD116" s="843"/>
      <c r="BE116" s="843"/>
      <c r="BF116" s="843"/>
      <c r="BG116" s="843"/>
      <c r="BH116" s="843"/>
      <c r="BI116" s="843"/>
      <c r="BJ116" s="843"/>
      <c r="BK116" s="843"/>
      <c r="BL116" s="843"/>
      <c r="BM116" s="843"/>
      <c r="BN116" s="843"/>
      <c r="BO116" s="843"/>
      <c r="BP116" s="844"/>
      <c r="BQ116" s="836" t="s">
        <v>208</v>
      </c>
      <c r="BR116" s="837"/>
      <c r="BS116" s="837"/>
      <c r="BT116" s="837"/>
      <c r="BU116" s="837"/>
      <c r="BV116" s="837" t="s">
        <v>208</v>
      </c>
      <c r="BW116" s="837"/>
      <c r="BX116" s="837"/>
      <c r="BY116" s="837"/>
      <c r="BZ116" s="837"/>
      <c r="CA116" s="837" t="s">
        <v>208</v>
      </c>
      <c r="CB116" s="837"/>
      <c r="CC116" s="837"/>
      <c r="CD116" s="837"/>
      <c r="CE116" s="837"/>
      <c r="CF116" s="838" t="s">
        <v>208</v>
      </c>
      <c r="CG116" s="839"/>
      <c r="CH116" s="839"/>
      <c r="CI116" s="839"/>
      <c r="CJ116" s="839"/>
      <c r="CK116" s="880"/>
      <c r="CL116" s="881"/>
      <c r="CM116" s="833" t="s">
        <v>480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26" t="s">
        <v>208</v>
      </c>
      <c r="DH116" s="827"/>
      <c r="DI116" s="827"/>
      <c r="DJ116" s="827"/>
      <c r="DK116" s="828"/>
      <c r="DL116" s="829" t="s">
        <v>208</v>
      </c>
      <c r="DM116" s="827"/>
      <c r="DN116" s="827"/>
      <c r="DO116" s="827"/>
      <c r="DP116" s="828"/>
      <c r="DQ116" s="829" t="s">
        <v>208</v>
      </c>
      <c r="DR116" s="827"/>
      <c r="DS116" s="827"/>
      <c r="DT116" s="827"/>
      <c r="DU116" s="828"/>
      <c r="DV116" s="830" t="s">
        <v>208</v>
      </c>
      <c r="DW116" s="831"/>
      <c r="DX116" s="831"/>
      <c r="DY116" s="831"/>
      <c r="DZ116" s="832"/>
    </row>
    <row r="117" spans="1:130" s="49" customFormat="1" ht="26.25" customHeight="1" x14ac:dyDescent="0.15">
      <c r="A117" s="801" t="s">
        <v>274</v>
      </c>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45" t="s">
        <v>321</v>
      </c>
      <c r="Z117" s="803"/>
      <c r="AA117" s="846">
        <v>2883225</v>
      </c>
      <c r="AB117" s="847"/>
      <c r="AC117" s="847"/>
      <c r="AD117" s="847"/>
      <c r="AE117" s="848"/>
      <c r="AF117" s="849">
        <v>2901663</v>
      </c>
      <c r="AG117" s="847"/>
      <c r="AH117" s="847"/>
      <c r="AI117" s="847"/>
      <c r="AJ117" s="848"/>
      <c r="AK117" s="849">
        <v>2879683</v>
      </c>
      <c r="AL117" s="847"/>
      <c r="AM117" s="847"/>
      <c r="AN117" s="847"/>
      <c r="AO117" s="848"/>
      <c r="AP117" s="850"/>
      <c r="AQ117" s="851"/>
      <c r="AR117" s="851"/>
      <c r="AS117" s="851"/>
      <c r="AT117" s="852"/>
      <c r="AU117" s="874"/>
      <c r="AV117" s="875"/>
      <c r="AW117" s="875"/>
      <c r="AX117" s="875"/>
      <c r="AY117" s="875"/>
      <c r="AZ117" s="853" t="s">
        <v>481</v>
      </c>
      <c r="BA117" s="854"/>
      <c r="BB117" s="854"/>
      <c r="BC117" s="854"/>
      <c r="BD117" s="854"/>
      <c r="BE117" s="854"/>
      <c r="BF117" s="854"/>
      <c r="BG117" s="854"/>
      <c r="BH117" s="854"/>
      <c r="BI117" s="854"/>
      <c r="BJ117" s="854"/>
      <c r="BK117" s="854"/>
      <c r="BL117" s="854"/>
      <c r="BM117" s="854"/>
      <c r="BN117" s="854"/>
      <c r="BO117" s="854"/>
      <c r="BP117" s="855"/>
      <c r="BQ117" s="836" t="s">
        <v>208</v>
      </c>
      <c r="BR117" s="837"/>
      <c r="BS117" s="837"/>
      <c r="BT117" s="837"/>
      <c r="BU117" s="837"/>
      <c r="BV117" s="837" t="s">
        <v>208</v>
      </c>
      <c r="BW117" s="837"/>
      <c r="BX117" s="837"/>
      <c r="BY117" s="837"/>
      <c r="BZ117" s="837"/>
      <c r="CA117" s="837" t="s">
        <v>208</v>
      </c>
      <c r="CB117" s="837"/>
      <c r="CC117" s="837"/>
      <c r="CD117" s="837"/>
      <c r="CE117" s="837"/>
      <c r="CF117" s="838" t="s">
        <v>208</v>
      </c>
      <c r="CG117" s="839"/>
      <c r="CH117" s="839"/>
      <c r="CI117" s="839"/>
      <c r="CJ117" s="839"/>
      <c r="CK117" s="880"/>
      <c r="CL117" s="881"/>
      <c r="CM117" s="833" t="s">
        <v>336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26" t="s">
        <v>208</v>
      </c>
      <c r="DH117" s="827"/>
      <c r="DI117" s="827"/>
      <c r="DJ117" s="827"/>
      <c r="DK117" s="828"/>
      <c r="DL117" s="829" t="s">
        <v>208</v>
      </c>
      <c r="DM117" s="827"/>
      <c r="DN117" s="827"/>
      <c r="DO117" s="827"/>
      <c r="DP117" s="828"/>
      <c r="DQ117" s="829" t="s">
        <v>208</v>
      </c>
      <c r="DR117" s="827"/>
      <c r="DS117" s="827"/>
      <c r="DT117" s="827"/>
      <c r="DU117" s="828"/>
      <c r="DV117" s="830" t="s">
        <v>208</v>
      </c>
      <c r="DW117" s="831"/>
      <c r="DX117" s="831"/>
      <c r="DY117" s="831"/>
      <c r="DZ117" s="832"/>
    </row>
    <row r="118" spans="1:130" s="49" customFormat="1" ht="26.25" customHeight="1" x14ac:dyDescent="0.15">
      <c r="A118" s="801" t="s">
        <v>105</v>
      </c>
      <c r="B118" s="802"/>
      <c r="C118" s="802"/>
      <c r="D118" s="802"/>
      <c r="E118" s="802"/>
      <c r="F118" s="802"/>
      <c r="G118" s="802"/>
      <c r="H118" s="802"/>
      <c r="I118" s="802"/>
      <c r="J118" s="802"/>
      <c r="K118" s="802"/>
      <c r="L118" s="802"/>
      <c r="M118" s="802"/>
      <c r="N118" s="802"/>
      <c r="O118" s="802"/>
      <c r="P118" s="802"/>
      <c r="Q118" s="802"/>
      <c r="R118" s="802"/>
      <c r="S118" s="802"/>
      <c r="T118" s="802"/>
      <c r="U118" s="802"/>
      <c r="V118" s="802"/>
      <c r="W118" s="802"/>
      <c r="X118" s="802"/>
      <c r="Y118" s="802"/>
      <c r="Z118" s="803"/>
      <c r="AA118" s="804" t="s">
        <v>14</v>
      </c>
      <c r="AB118" s="802"/>
      <c r="AC118" s="802"/>
      <c r="AD118" s="802"/>
      <c r="AE118" s="803"/>
      <c r="AF118" s="804" t="s">
        <v>431</v>
      </c>
      <c r="AG118" s="802"/>
      <c r="AH118" s="802"/>
      <c r="AI118" s="802"/>
      <c r="AJ118" s="803"/>
      <c r="AK118" s="804" t="s">
        <v>386</v>
      </c>
      <c r="AL118" s="802"/>
      <c r="AM118" s="802"/>
      <c r="AN118" s="802"/>
      <c r="AO118" s="803"/>
      <c r="AP118" s="804" t="s">
        <v>468</v>
      </c>
      <c r="AQ118" s="802"/>
      <c r="AR118" s="802"/>
      <c r="AS118" s="802"/>
      <c r="AT118" s="805"/>
      <c r="AU118" s="874"/>
      <c r="AV118" s="875"/>
      <c r="AW118" s="875"/>
      <c r="AX118" s="875"/>
      <c r="AY118" s="875"/>
      <c r="AZ118" s="856" t="s">
        <v>482</v>
      </c>
      <c r="BA118" s="857"/>
      <c r="BB118" s="857"/>
      <c r="BC118" s="857"/>
      <c r="BD118" s="857"/>
      <c r="BE118" s="857"/>
      <c r="BF118" s="857"/>
      <c r="BG118" s="857"/>
      <c r="BH118" s="857"/>
      <c r="BI118" s="857"/>
      <c r="BJ118" s="857"/>
      <c r="BK118" s="857"/>
      <c r="BL118" s="857"/>
      <c r="BM118" s="857"/>
      <c r="BN118" s="857"/>
      <c r="BO118" s="857"/>
      <c r="BP118" s="858"/>
      <c r="BQ118" s="859" t="s">
        <v>208</v>
      </c>
      <c r="BR118" s="860"/>
      <c r="BS118" s="860"/>
      <c r="BT118" s="860"/>
      <c r="BU118" s="860"/>
      <c r="BV118" s="860" t="s">
        <v>208</v>
      </c>
      <c r="BW118" s="860"/>
      <c r="BX118" s="860"/>
      <c r="BY118" s="860"/>
      <c r="BZ118" s="860"/>
      <c r="CA118" s="860" t="s">
        <v>208</v>
      </c>
      <c r="CB118" s="860"/>
      <c r="CC118" s="860"/>
      <c r="CD118" s="860"/>
      <c r="CE118" s="860"/>
      <c r="CF118" s="838" t="s">
        <v>208</v>
      </c>
      <c r="CG118" s="839"/>
      <c r="CH118" s="839"/>
      <c r="CI118" s="839"/>
      <c r="CJ118" s="839"/>
      <c r="CK118" s="880"/>
      <c r="CL118" s="881"/>
      <c r="CM118" s="833" t="s">
        <v>483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26" t="s">
        <v>208</v>
      </c>
      <c r="DH118" s="827"/>
      <c r="DI118" s="827"/>
      <c r="DJ118" s="827"/>
      <c r="DK118" s="828"/>
      <c r="DL118" s="829" t="s">
        <v>208</v>
      </c>
      <c r="DM118" s="827"/>
      <c r="DN118" s="827"/>
      <c r="DO118" s="827"/>
      <c r="DP118" s="828"/>
      <c r="DQ118" s="829" t="s">
        <v>208</v>
      </c>
      <c r="DR118" s="827"/>
      <c r="DS118" s="827"/>
      <c r="DT118" s="827"/>
      <c r="DU118" s="828"/>
      <c r="DV118" s="830" t="s">
        <v>208</v>
      </c>
      <c r="DW118" s="831"/>
      <c r="DX118" s="831"/>
      <c r="DY118" s="831"/>
      <c r="DZ118" s="832"/>
    </row>
    <row r="119" spans="1:130" s="49" customFormat="1" ht="26.25" customHeight="1" x14ac:dyDescent="0.15">
      <c r="A119" s="1000" t="s">
        <v>380</v>
      </c>
      <c r="B119" s="879"/>
      <c r="C119" s="817" t="s">
        <v>471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10" t="s">
        <v>208</v>
      </c>
      <c r="AB119" s="811"/>
      <c r="AC119" s="811"/>
      <c r="AD119" s="811"/>
      <c r="AE119" s="812"/>
      <c r="AF119" s="813" t="s">
        <v>208</v>
      </c>
      <c r="AG119" s="811"/>
      <c r="AH119" s="811"/>
      <c r="AI119" s="811"/>
      <c r="AJ119" s="812"/>
      <c r="AK119" s="813" t="s">
        <v>208</v>
      </c>
      <c r="AL119" s="811"/>
      <c r="AM119" s="811"/>
      <c r="AN119" s="811"/>
      <c r="AO119" s="812"/>
      <c r="AP119" s="814" t="s">
        <v>208</v>
      </c>
      <c r="AQ119" s="815"/>
      <c r="AR119" s="815"/>
      <c r="AS119" s="815"/>
      <c r="AT119" s="816"/>
      <c r="AU119" s="876"/>
      <c r="AV119" s="877"/>
      <c r="AW119" s="877"/>
      <c r="AX119" s="877"/>
      <c r="AY119" s="877"/>
      <c r="AZ119" s="70" t="s">
        <v>274</v>
      </c>
      <c r="BA119" s="70"/>
      <c r="BB119" s="70"/>
      <c r="BC119" s="70"/>
      <c r="BD119" s="70"/>
      <c r="BE119" s="70"/>
      <c r="BF119" s="70"/>
      <c r="BG119" s="70"/>
      <c r="BH119" s="70"/>
      <c r="BI119" s="70"/>
      <c r="BJ119" s="70"/>
      <c r="BK119" s="70"/>
      <c r="BL119" s="70"/>
      <c r="BM119" s="70"/>
      <c r="BN119" s="70"/>
      <c r="BO119" s="845" t="s">
        <v>176</v>
      </c>
      <c r="BP119" s="861"/>
      <c r="BQ119" s="859">
        <v>29859487</v>
      </c>
      <c r="BR119" s="860"/>
      <c r="BS119" s="860"/>
      <c r="BT119" s="860"/>
      <c r="BU119" s="860"/>
      <c r="BV119" s="860">
        <v>29185323</v>
      </c>
      <c r="BW119" s="860"/>
      <c r="BX119" s="860"/>
      <c r="BY119" s="860"/>
      <c r="BZ119" s="860"/>
      <c r="CA119" s="860">
        <v>28326951</v>
      </c>
      <c r="CB119" s="860"/>
      <c r="CC119" s="860"/>
      <c r="CD119" s="860"/>
      <c r="CE119" s="860"/>
      <c r="CF119" s="862"/>
      <c r="CG119" s="863"/>
      <c r="CH119" s="863"/>
      <c r="CI119" s="863"/>
      <c r="CJ119" s="864"/>
      <c r="CK119" s="882"/>
      <c r="CL119" s="883"/>
      <c r="CM119" s="856" t="s">
        <v>484</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65" t="s">
        <v>208</v>
      </c>
      <c r="DH119" s="866"/>
      <c r="DI119" s="866"/>
      <c r="DJ119" s="866"/>
      <c r="DK119" s="867"/>
      <c r="DL119" s="868" t="s">
        <v>208</v>
      </c>
      <c r="DM119" s="866"/>
      <c r="DN119" s="866"/>
      <c r="DO119" s="866"/>
      <c r="DP119" s="867"/>
      <c r="DQ119" s="868" t="s">
        <v>208</v>
      </c>
      <c r="DR119" s="866"/>
      <c r="DS119" s="866"/>
      <c r="DT119" s="866"/>
      <c r="DU119" s="867"/>
      <c r="DV119" s="869" t="s">
        <v>208</v>
      </c>
      <c r="DW119" s="870"/>
      <c r="DX119" s="870"/>
      <c r="DY119" s="870"/>
      <c r="DZ119" s="871"/>
    </row>
    <row r="120" spans="1:130" s="49" customFormat="1" ht="26.25" customHeight="1" x14ac:dyDescent="0.15">
      <c r="A120" s="1001"/>
      <c r="B120" s="881"/>
      <c r="C120" s="833" t="s">
        <v>144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26" t="s">
        <v>208</v>
      </c>
      <c r="AB120" s="827"/>
      <c r="AC120" s="827"/>
      <c r="AD120" s="827"/>
      <c r="AE120" s="828"/>
      <c r="AF120" s="829" t="s">
        <v>208</v>
      </c>
      <c r="AG120" s="827"/>
      <c r="AH120" s="827"/>
      <c r="AI120" s="827"/>
      <c r="AJ120" s="828"/>
      <c r="AK120" s="829" t="s">
        <v>208</v>
      </c>
      <c r="AL120" s="827"/>
      <c r="AM120" s="827"/>
      <c r="AN120" s="827"/>
      <c r="AO120" s="828"/>
      <c r="AP120" s="830" t="s">
        <v>208</v>
      </c>
      <c r="AQ120" s="831"/>
      <c r="AR120" s="831"/>
      <c r="AS120" s="831"/>
      <c r="AT120" s="832"/>
      <c r="AU120" s="884" t="s">
        <v>473</v>
      </c>
      <c r="AV120" s="885"/>
      <c r="AW120" s="885"/>
      <c r="AX120" s="885"/>
      <c r="AY120" s="886"/>
      <c r="AZ120" s="817" t="s">
        <v>219</v>
      </c>
      <c r="BA120" s="808"/>
      <c r="BB120" s="808"/>
      <c r="BC120" s="808"/>
      <c r="BD120" s="808"/>
      <c r="BE120" s="808"/>
      <c r="BF120" s="808"/>
      <c r="BG120" s="808"/>
      <c r="BH120" s="808"/>
      <c r="BI120" s="808"/>
      <c r="BJ120" s="808"/>
      <c r="BK120" s="808"/>
      <c r="BL120" s="808"/>
      <c r="BM120" s="808"/>
      <c r="BN120" s="808"/>
      <c r="BO120" s="808"/>
      <c r="BP120" s="809"/>
      <c r="BQ120" s="818">
        <v>7590664</v>
      </c>
      <c r="BR120" s="819"/>
      <c r="BS120" s="819"/>
      <c r="BT120" s="819"/>
      <c r="BU120" s="819"/>
      <c r="BV120" s="819">
        <v>7786788</v>
      </c>
      <c r="BW120" s="819"/>
      <c r="BX120" s="819"/>
      <c r="BY120" s="819"/>
      <c r="BZ120" s="819"/>
      <c r="CA120" s="819">
        <v>8342028</v>
      </c>
      <c r="CB120" s="819"/>
      <c r="CC120" s="819"/>
      <c r="CD120" s="819"/>
      <c r="CE120" s="819"/>
      <c r="CF120" s="820">
        <v>115.7</v>
      </c>
      <c r="CG120" s="821"/>
      <c r="CH120" s="821"/>
      <c r="CI120" s="821"/>
      <c r="CJ120" s="821"/>
      <c r="CK120" s="898" t="s">
        <v>270</v>
      </c>
      <c r="CL120" s="899"/>
      <c r="CM120" s="899"/>
      <c r="CN120" s="899"/>
      <c r="CO120" s="900"/>
      <c r="CP120" s="892" t="s">
        <v>52</v>
      </c>
      <c r="CQ120" s="893"/>
      <c r="CR120" s="893"/>
      <c r="CS120" s="893"/>
      <c r="CT120" s="893"/>
      <c r="CU120" s="893"/>
      <c r="CV120" s="893"/>
      <c r="CW120" s="893"/>
      <c r="CX120" s="893"/>
      <c r="CY120" s="893"/>
      <c r="CZ120" s="893"/>
      <c r="DA120" s="893"/>
      <c r="DB120" s="893"/>
      <c r="DC120" s="893"/>
      <c r="DD120" s="893"/>
      <c r="DE120" s="893"/>
      <c r="DF120" s="894"/>
      <c r="DG120" s="818">
        <v>3735020</v>
      </c>
      <c r="DH120" s="819"/>
      <c r="DI120" s="819"/>
      <c r="DJ120" s="819"/>
      <c r="DK120" s="819"/>
      <c r="DL120" s="819">
        <v>5792566</v>
      </c>
      <c r="DM120" s="819"/>
      <c r="DN120" s="819"/>
      <c r="DO120" s="819"/>
      <c r="DP120" s="819"/>
      <c r="DQ120" s="819">
        <v>5966681</v>
      </c>
      <c r="DR120" s="819"/>
      <c r="DS120" s="819"/>
      <c r="DT120" s="819"/>
      <c r="DU120" s="819"/>
      <c r="DV120" s="822">
        <v>82.8</v>
      </c>
      <c r="DW120" s="822"/>
      <c r="DX120" s="822"/>
      <c r="DY120" s="822"/>
      <c r="DZ120" s="823"/>
    </row>
    <row r="121" spans="1:130" s="49" customFormat="1" ht="26.25" customHeight="1" x14ac:dyDescent="0.15">
      <c r="A121" s="1001"/>
      <c r="B121" s="881"/>
      <c r="C121" s="853" t="s">
        <v>143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826" t="s">
        <v>208</v>
      </c>
      <c r="AB121" s="827"/>
      <c r="AC121" s="827"/>
      <c r="AD121" s="827"/>
      <c r="AE121" s="828"/>
      <c r="AF121" s="829" t="s">
        <v>208</v>
      </c>
      <c r="AG121" s="827"/>
      <c r="AH121" s="827"/>
      <c r="AI121" s="827"/>
      <c r="AJ121" s="828"/>
      <c r="AK121" s="829" t="s">
        <v>208</v>
      </c>
      <c r="AL121" s="827"/>
      <c r="AM121" s="827"/>
      <c r="AN121" s="827"/>
      <c r="AO121" s="828"/>
      <c r="AP121" s="830" t="s">
        <v>208</v>
      </c>
      <c r="AQ121" s="831"/>
      <c r="AR121" s="831"/>
      <c r="AS121" s="831"/>
      <c r="AT121" s="832"/>
      <c r="AU121" s="887"/>
      <c r="AV121" s="888"/>
      <c r="AW121" s="888"/>
      <c r="AX121" s="888"/>
      <c r="AY121" s="889"/>
      <c r="AZ121" s="833" t="s">
        <v>485</v>
      </c>
      <c r="BA121" s="834"/>
      <c r="BB121" s="834"/>
      <c r="BC121" s="834"/>
      <c r="BD121" s="834"/>
      <c r="BE121" s="834"/>
      <c r="BF121" s="834"/>
      <c r="BG121" s="834"/>
      <c r="BH121" s="834"/>
      <c r="BI121" s="834"/>
      <c r="BJ121" s="834"/>
      <c r="BK121" s="834"/>
      <c r="BL121" s="834"/>
      <c r="BM121" s="834"/>
      <c r="BN121" s="834"/>
      <c r="BO121" s="834"/>
      <c r="BP121" s="835"/>
      <c r="BQ121" s="836">
        <v>375652</v>
      </c>
      <c r="BR121" s="837"/>
      <c r="BS121" s="837"/>
      <c r="BT121" s="837"/>
      <c r="BU121" s="837"/>
      <c r="BV121" s="837">
        <v>295385</v>
      </c>
      <c r="BW121" s="837"/>
      <c r="BX121" s="837"/>
      <c r="BY121" s="837"/>
      <c r="BZ121" s="837"/>
      <c r="CA121" s="837">
        <v>221080</v>
      </c>
      <c r="CB121" s="837"/>
      <c r="CC121" s="837"/>
      <c r="CD121" s="837"/>
      <c r="CE121" s="837"/>
      <c r="CF121" s="838">
        <v>3.1</v>
      </c>
      <c r="CG121" s="839"/>
      <c r="CH121" s="839"/>
      <c r="CI121" s="839"/>
      <c r="CJ121" s="839"/>
      <c r="CK121" s="901"/>
      <c r="CL121" s="902"/>
      <c r="CM121" s="902"/>
      <c r="CN121" s="902"/>
      <c r="CO121" s="903"/>
      <c r="CP121" s="895" t="s">
        <v>92</v>
      </c>
      <c r="CQ121" s="896"/>
      <c r="CR121" s="896"/>
      <c r="CS121" s="896"/>
      <c r="CT121" s="896"/>
      <c r="CU121" s="896"/>
      <c r="CV121" s="896"/>
      <c r="CW121" s="896"/>
      <c r="CX121" s="896"/>
      <c r="CY121" s="896"/>
      <c r="CZ121" s="896"/>
      <c r="DA121" s="896"/>
      <c r="DB121" s="896"/>
      <c r="DC121" s="896"/>
      <c r="DD121" s="896"/>
      <c r="DE121" s="896"/>
      <c r="DF121" s="897"/>
      <c r="DG121" s="836">
        <v>4187845</v>
      </c>
      <c r="DH121" s="837"/>
      <c r="DI121" s="837"/>
      <c r="DJ121" s="837"/>
      <c r="DK121" s="837"/>
      <c r="DL121" s="837">
        <v>3810193</v>
      </c>
      <c r="DM121" s="837"/>
      <c r="DN121" s="837"/>
      <c r="DO121" s="837"/>
      <c r="DP121" s="837"/>
      <c r="DQ121" s="837">
        <v>3377804</v>
      </c>
      <c r="DR121" s="837"/>
      <c r="DS121" s="837"/>
      <c r="DT121" s="837"/>
      <c r="DU121" s="837"/>
      <c r="DV121" s="840">
        <v>46.9</v>
      </c>
      <c r="DW121" s="840"/>
      <c r="DX121" s="840"/>
      <c r="DY121" s="840"/>
      <c r="DZ121" s="841"/>
    </row>
    <row r="122" spans="1:130" s="49" customFormat="1" ht="26.25" customHeight="1" x14ac:dyDescent="0.15">
      <c r="A122" s="1001"/>
      <c r="B122" s="881"/>
      <c r="C122" s="833" t="s">
        <v>479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26" t="s">
        <v>208</v>
      </c>
      <c r="AB122" s="827"/>
      <c r="AC122" s="827"/>
      <c r="AD122" s="827"/>
      <c r="AE122" s="828"/>
      <c r="AF122" s="829" t="s">
        <v>208</v>
      </c>
      <c r="AG122" s="827"/>
      <c r="AH122" s="827"/>
      <c r="AI122" s="827"/>
      <c r="AJ122" s="828"/>
      <c r="AK122" s="829" t="s">
        <v>208</v>
      </c>
      <c r="AL122" s="827"/>
      <c r="AM122" s="827"/>
      <c r="AN122" s="827"/>
      <c r="AO122" s="828"/>
      <c r="AP122" s="830" t="s">
        <v>208</v>
      </c>
      <c r="AQ122" s="831"/>
      <c r="AR122" s="831"/>
      <c r="AS122" s="831"/>
      <c r="AT122" s="832"/>
      <c r="AU122" s="887"/>
      <c r="AV122" s="888"/>
      <c r="AW122" s="888"/>
      <c r="AX122" s="888"/>
      <c r="AY122" s="889"/>
      <c r="AZ122" s="856" t="s">
        <v>487</v>
      </c>
      <c r="BA122" s="857"/>
      <c r="BB122" s="857"/>
      <c r="BC122" s="857"/>
      <c r="BD122" s="857"/>
      <c r="BE122" s="857"/>
      <c r="BF122" s="857"/>
      <c r="BG122" s="857"/>
      <c r="BH122" s="857"/>
      <c r="BI122" s="857"/>
      <c r="BJ122" s="857"/>
      <c r="BK122" s="857"/>
      <c r="BL122" s="857"/>
      <c r="BM122" s="857"/>
      <c r="BN122" s="857"/>
      <c r="BO122" s="857"/>
      <c r="BP122" s="858"/>
      <c r="BQ122" s="859">
        <v>18300608</v>
      </c>
      <c r="BR122" s="860"/>
      <c r="BS122" s="860"/>
      <c r="BT122" s="860"/>
      <c r="BU122" s="860"/>
      <c r="BV122" s="860">
        <v>18061192</v>
      </c>
      <c r="BW122" s="860"/>
      <c r="BX122" s="860"/>
      <c r="BY122" s="860"/>
      <c r="BZ122" s="860"/>
      <c r="CA122" s="860">
        <v>17805803</v>
      </c>
      <c r="CB122" s="860"/>
      <c r="CC122" s="860"/>
      <c r="CD122" s="860"/>
      <c r="CE122" s="860"/>
      <c r="CF122" s="906">
        <v>247</v>
      </c>
      <c r="CG122" s="907"/>
      <c r="CH122" s="907"/>
      <c r="CI122" s="907"/>
      <c r="CJ122" s="907"/>
      <c r="CK122" s="901"/>
      <c r="CL122" s="902"/>
      <c r="CM122" s="902"/>
      <c r="CN122" s="902"/>
      <c r="CO122" s="903"/>
      <c r="CP122" s="895" t="s">
        <v>368</v>
      </c>
      <c r="CQ122" s="896"/>
      <c r="CR122" s="896"/>
      <c r="CS122" s="896"/>
      <c r="CT122" s="896"/>
      <c r="CU122" s="896"/>
      <c r="CV122" s="896"/>
      <c r="CW122" s="896"/>
      <c r="CX122" s="896"/>
      <c r="CY122" s="896"/>
      <c r="CZ122" s="896"/>
      <c r="DA122" s="896"/>
      <c r="DB122" s="896"/>
      <c r="DC122" s="896"/>
      <c r="DD122" s="896"/>
      <c r="DE122" s="896"/>
      <c r="DF122" s="897"/>
      <c r="DG122" s="836">
        <v>1653025</v>
      </c>
      <c r="DH122" s="837"/>
      <c r="DI122" s="837"/>
      <c r="DJ122" s="837"/>
      <c r="DK122" s="837"/>
      <c r="DL122" s="837">
        <v>1490042</v>
      </c>
      <c r="DM122" s="837"/>
      <c r="DN122" s="837"/>
      <c r="DO122" s="837"/>
      <c r="DP122" s="837"/>
      <c r="DQ122" s="837">
        <v>1728845</v>
      </c>
      <c r="DR122" s="837"/>
      <c r="DS122" s="837"/>
      <c r="DT122" s="837"/>
      <c r="DU122" s="837"/>
      <c r="DV122" s="840">
        <v>24</v>
      </c>
      <c r="DW122" s="840"/>
      <c r="DX122" s="840"/>
      <c r="DY122" s="840"/>
      <c r="DZ122" s="841"/>
    </row>
    <row r="123" spans="1:130" s="49" customFormat="1" ht="26.25" customHeight="1" x14ac:dyDescent="0.15">
      <c r="A123" s="1001"/>
      <c r="B123" s="881"/>
      <c r="C123" s="833" t="s">
        <v>480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26" t="s">
        <v>208</v>
      </c>
      <c r="AB123" s="827"/>
      <c r="AC123" s="827"/>
      <c r="AD123" s="827"/>
      <c r="AE123" s="828"/>
      <c r="AF123" s="829" t="s">
        <v>208</v>
      </c>
      <c r="AG123" s="827"/>
      <c r="AH123" s="827"/>
      <c r="AI123" s="827"/>
      <c r="AJ123" s="828"/>
      <c r="AK123" s="829" t="s">
        <v>208</v>
      </c>
      <c r="AL123" s="827"/>
      <c r="AM123" s="827"/>
      <c r="AN123" s="827"/>
      <c r="AO123" s="828"/>
      <c r="AP123" s="830" t="s">
        <v>208</v>
      </c>
      <c r="AQ123" s="831"/>
      <c r="AR123" s="831"/>
      <c r="AS123" s="831"/>
      <c r="AT123" s="832"/>
      <c r="AU123" s="890"/>
      <c r="AV123" s="891"/>
      <c r="AW123" s="891"/>
      <c r="AX123" s="891"/>
      <c r="AY123" s="891"/>
      <c r="AZ123" s="70" t="s">
        <v>274</v>
      </c>
      <c r="BA123" s="70"/>
      <c r="BB123" s="70"/>
      <c r="BC123" s="70"/>
      <c r="BD123" s="70"/>
      <c r="BE123" s="70"/>
      <c r="BF123" s="70"/>
      <c r="BG123" s="70"/>
      <c r="BH123" s="70"/>
      <c r="BI123" s="70"/>
      <c r="BJ123" s="70"/>
      <c r="BK123" s="70"/>
      <c r="BL123" s="70"/>
      <c r="BM123" s="70"/>
      <c r="BN123" s="70"/>
      <c r="BO123" s="845" t="s">
        <v>488</v>
      </c>
      <c r="BP123" s="861"/>
      <c r="BQ123" s="908">
        <v>26266924</v>
      </c>
      <c r="BR123" s="909"/>
      <c r="BS123" s="909"/>
      <c r="BT123" s="909"/>
      <c r="BU123" s="909"/>
      <c r="BV123" s="909">
        <v>26143365</v>
      </c>
      <c r="BW123" s="909"/>
      <c r="BX123" s="909"/>
      <c r="BY123" s="909"/>
      <c r="BZ123" s="909"/>
      <c r="CA123" s="909">
        <v>26368911</v>
      </c>
      <c r="CB123" s="909"/>
      <c r="CC123" s="909"/>
      <c r="CD123" s="909"/>
      <c r="CE123" s="909"/>
      <c r="CF123" s="862"/>
      <c r="CG123" s="863"/>
      <c r="CH123" s="863"/>
      <c r="CI123" s="863"/>
      <c r="CJ123" s="864"/>
      <c r="CK123" s="901"/>
      <c r="CL123" s="902"/>
      <c r="CM123" s="902"/>
      <c r="CN123" s="902"/>
      <c r="CO123" s="903"/>
      <c r="CP123" s="895" t="s">
        <v>5</v>
      </c>
      <c r="CQ123" s="896"/>
      <c r="CR123" s="896"/>
      <c r="CS123" s="896"/>
      <c r="CT123" s="896"/>
      <c r="CU123" s="896"/>
      <c r="CV123" s="896"/>
      <c r="CW123" s="896"/>
      <c r="CX123" s="896"/>
      <c r="CY123" s="896"/>
      <c r="CZ123" s="896"/>
      <c r="DA123" s="896"/>
      <c r="DB123" s="896"/>
      <c r="DC123" s="896"/>
      <c r="DD123" s="896"/>
      <c r="DE123" s="896"/>
      <c r="DF123" s="897"/>
      <c r="DG123" s="826" t="s">
        <v>208</v>
      </c>
      <c r="DH123" s="827"/>
      <c r="DI123" s="827"/>
      <c r="DJ123" s="827"/>
      <c r="DK123" s="828"/>
      <c r="DL123" s="829" t="s">
        <v>208</v>
      </c>
      <c r="DM123" s="827"/>
      <c r="DN123" s="827"/>
      <c r="DO123" s="827"/>
      <c r="DP123" s="828"/>
      <c r="DQ123" s="829">
        <v>1027</v>
      </c>
      <c r="DR123" s="827"/>
      <c r="DS123" s="827"/>
      <c r="DT123" s="827"/>
      <c r="DU123" s="828"/>
      <c r="DV123" s="830">
        <v>0</v>
      </c>
      <c r="DW123" s="831"/>
      <c r="DX123" s="831"/>
      <c r="DY123" s="831"/>
      <c r="DZ123" s="832"/>
    </row>
    <row r="124" spans="1:130" s="49" customFormat="1" ht="26.25" customHeight="1" x14ac:dyDescent="0.15">
      <c r="A124" s="1001"/>
      <c r="B124" s="881"/>
      <c r="C124" s="833" t="s">
        <v>336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26" t="s">
        <v>208</v>
      </c>
      <c r="AB124" s="827"/>
      <c r="AC124" s="827"/>
      <c r="AD124" s="827"/>
      <c r="AE124" s="828"/>
      <c r="AF124" s="829" t="s">
        <v>208</v>
      </c>
      <c r="AG124" s="827"/>
      <c r="AH124" s="827"/>
      <c r="AI124" s="827"/>
      <c r="AJ124" s="828"/>
      <c r="AK124" s="829" t="s">
        <v>208</v>
      </c>
      <c r="AL124" s="827"/>
      <c r="AM124" s="827"/>
      <c r="AN124" s="827"/>
      <c r="AO124" s="828"/>
      <c r="AP124" s="830" t="s">
        <v>208</v>
      </c>
      <c r="AQ124" s="831"/>
      <c r="AR124" s="831"/>
      <c r="AS124" s="831"/>
      <c r="AT124" s="832"/>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51.2</v>
      </c>
      <c r="BR124" s="918"/>
      <c r="BS124" s="918"/>
      <c r="BT124" s="918"/>
      <c r="BU124" s="918"/>
      <c r="BV124" s="918">
        <v>43.6</v>
      </c>
      <c r="BW124" s="918"/>
      <c r="BX124" s="918"/>
      <c r="BY124" s="918"/>
      <c r="BZ124" s="918"/>
      <c r="CA124" s="918">
        <v>27.1</v>
      </c>
      <c r="CB124" s="918"/>
      <c r="CC124" s="918"/>
      <c r="CD124" s="918"/>
      <c r="CE124" s="918"/>
      <c r="CF124" s="919"/>
      <c r="CG124" s="920"/>
      <c r="CH124" s="920"/>
      <c r="CI124" s="920"/>
      <c r="CJ124" s="921"/>
      <c r="CK124" s="904"/>
      <c r="CL124" s="904"/>
      <c r="CM124" s="904"/>
      <c r="CN124" s="904"/>
      <c r="CO124" s="905"/>
      <c r="CP124" s="895" t="s">
        <v>490</v>
      </c>
      <c r="CQ124" s="896"/>
      <c r="CR124" s="896"/>
      <c r="CS124" s="896"/>
      <c r="CT124" s="896"/>
      <c r="CU124" s="896"/>
      <c r="CV124" s="896"/>
      <c r="CW124" s="896"/>
      <c r="CX124" s="896"/>
      <c r="CY124" s="896"/>
      <c r="CZ124" s="896"/>
      <c r="DA124" s="896"/>
      <c r="DB124" s="896"/>
      <c r="DC124" s="896"/>
      <c r="DD124" s="896"/>
      <c r="DE124" s="896"/>
      <c r="DF124" s="897"/>
      <c r="DG124" s="865">
        <v>1986904</v>
      </c>
      <c r="DH124" s="866"/>
      <c r="DI124" s="866"/>
      <c r="DJ124" s="866"/>
      <c r="DK124" s="867"/>
      <c r="DL124" s="868">
        <v>311266</v>
      </c>
      <c r="DM124" s="866"/>
      <c r="DN124" s="866"/>
      <c r="DO124" s="866"/>
      <c r="DP124" s="867"/>
      <c r="DQ124" s="868" t="s">
        <v>208</v>
      </c>
      <c r="DR124" s="866"/>
      <c r="DS124" s="866"/>
      <c r="DT124" s="866"/>
      <c r="DU124" s="867"/>
      <c r="DV124" s="869" t="s">
        <v>208</v>
      </c>
      <c r="DW124" s="870"/>
      <c r="DX124" s="870"/>
      <c r="DY124" s="870"/>
      <c r="DZ124" s="871"/>
    </row>
    <row r="125" spans="1:130" s="49" customFormat="1" ht="26.25" customHeight="1" x14ac:dyDescent="0.15">
      <c r="A125" s="1001"/>
      <c r="B125" s="881"/>
      <c r="C125" s="833" t="s">
        <v>483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26" t="s">
        <v>208</v>
      </c>
      <c r="AB125" s="827"/>
      <c r="AC125" s="827"/>
      <c r="AD125" s="827"/>
      <c r="AE125" s="828"/>
      <c r="AF125" s="829" t="s">
        <v>208</v>
      </c>
      <c r="AG125" s="827"/>
      <c r="AH125" s="827"/>
      <c r="AI125" s="827"/>
      <c r="AJ125" s="828"/>
      <c r="AK125" s="829" t="s">
        <v>208</v>
      </c>
      <c r="AL125" s="827"/>
      <c r="AM125" s="827"/>
      <c r="AN125" s="827"/>
      <c r="AO125" s="828"/>
      <c r="AP125" s="830" t="s">
        <v>208</v>
      </c>
      <c r="AQ125" s="831"/>
      <c r="AR125" s="831"/>
      <c r="AS125" s="831"/>
      <c r="AT125" s="832"/>
      <c r="AU125" s="61"/>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57"/>
      <c r="BR125" s="57"/>
      <c r="BS125" s="57"/>
      <c r="BT125" s="57"/>
      <c r="BU125" s="57"/>
      <c r="BV125" s="57"/>
      <c r="BW125" s="57"/>
      <c r="BX125" s="57"/>
      <c r="BY125" s="57"/>
      <c r="BZ125" s="57"/>
      <c r="CA125" s="57"/>
      <c r="CB125" s="57"/>
      <c r="CC125" s="57"/>
      <c r="CD125" s="57"/>
      <c r="CE125" s="57"/>
      <c r="CF125" s="57"/>
      <c r="CG125" s="57"/>
      <c r="CH125" s="57"/>
      <c r="CI125" s="57"/>
      <c r="CJ125" s="76"/>
      <c r="CK125" s="939" t="s">
        <v>493</v>
      </c>
      <c r="CL125" s="899"/>
      <c r="CM125" s="899"/>
      <c r="CN125" s="899"/>
      <c r="CO125" s="900"/>
      <c r="CP125" s="817" t="s">
        <v>146</v>
      </c>
      <c r="CQ125" s="808"/>
      <c r="CR125" s="808"/>
      <c r="CS125" s="808"/>
      <c r="CT125" s="808"/>
      <c r="CU125" s="808"/>
      <c r="CV125" s="808"/>
      <c r="CW125" s="808"/>
      <c r="CX125" s="808"/>
      <c r="CY125" s="808"/>
      <c r="CZ125" s="808"/>
      <c r="DA125" s="808"/>
      <c r="DB125" s="808"/>
      <c r="DC125" s="808"/>
      <c r="DD125" s="808"/>
      <c r="DE125" s="808"/>
      <c r="DF125" s="809"/>
      <c r="DG125" s="818" t="s">
        <v>208</v>
      </c>
      <c r="DH125" s="819"/>
      <c r="DI125" s="819"/>
      <c r="DJ125" s="819"/>
      <c r="DK125" s="819"/>
      <c r="DL125" s="819" t="s">
        <v>208</v>
      </c>
      <c r="DM125" s="819"/>
      <c r="DN125" s="819"/>
      <c r="DO125" s="819"/>
      <c r="DP125" s="819"/>
      <c r="DQ125" s="819" t="s">
        <v>208</v>
      </c>
      <c r="DR125" s="819"/>
      <c r="DS125" s="819"/>
      <c r="DT125" s="819"/>
      <c r="DU125" s="819"/>
      <c r="DV125" s="822" t="s">
        <v>208</v>
      </c>
      <c r="DW125" s="822"/>
      <c r="DX125" s="822"/>
      <c r="DY125" s="822"/>
      <c r="DZ125" s="823"/>
    </row>
    <row r="126" spans="1:130" s="49" customFormat="1" ht="26.25" customHeight="1" x14ac:dyDescent="0.15">
      <c r="A126" s="1001"/>
      <c r="B126" s="881"/>
      <c r="C126" s="833" t="s">
        <v>484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26" t="s">
        <v>208</v>
      </c>
      <c r="AB126" s="827"/>
      <c r="AC126" s="827"/>
      <c r="AD126" s="827"/>
      <c r="AE126" s="828"/>
      <c r="AF126" s="829" t="s">
        <v>208</v>
      </c>
      <c r="AG126" s="827"/>
      <c r="AH126" s="827"/>
      <c r="AI126" s="827"/>
      <c r="AJ126" s="828"/>
      <c r="AK126" s="829" t="s">
        <v>208</v>
      </c>
      <c r="AL126" s="827"/>
      <c r="AM126" s="827"/>
      <c r="AN126" s="827"/>
      <c r="AO126" s="828"/>
      <c r="AP126" s="830" t="s">
        <v>208</v>
      </c>
      <c r="AQ126" s="831"/>
      <c r="AR126" s="831"/>
      <c r="AS126" s="831"/>
      <c r="AT126" s="832"/>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75"/>
      <c r="CE126" s="75"/>
      <c r="CF126" s="75"/>
      <c r="CG126" s="57"/>
      <c r="CH126" s="57"/>
      <c r="CI126" s="57"/>
      <c r="CJ126" s="76"/>
      <c r="CK126" s="940"/>
      <c r="CL126" s="902"/>
      <c r="CM126" s="902"/>
      <c r="CN126" s="902"/>
      <c r="CO126" s="903"/>
      <c r="CP126" s="833" t="s">
        <v>416</v>
      </c>
      <c r="CQ126" s="834"/>
      <c r="CR126" s="834"/>
      <c r="CS126" s="834"/>
      <c r="CT126" s="834"/>
      <c r="CU126" s="834"/>
      <c r="CV126" s="834"/>
      <c r="CW126" s="834"/>
      <c r="CX126" s="834"/>
      <c r="CY126" s="834"/>
      <c r="CZ126" s="834"/>
      <c r="DA126" s="834"/>
      <c r="DB126" s="834"/>
      <c r="DC126" s="834"/>
      <c r="DD126" s="834"/>
      <c r="DE126" s="834"/>
      <c r="DF126" s="835"/>
      <c r="DG126" s="836" t="s">
        <v>208</v>
      </c>
      <c r="DH126" s="837"/>
      <c r="DI126" s="837"/>
      <c r="DJ126" s="837"/>
      <c r="DK126" s="837"/>
      <c r="DL126" s="837" t="s">
        <v>208</v>
      </c>
      <c r="DM126" s="837"/>
      <c r="DN126" s="837"/>
      <c r="DO126" s="837"/>
      <c r="DP126" s="837"/>
      <c r="DQ126" s="837" t="s">
        <v>208</v>
      </c>
      <c r="DR126" s="837"/>
      <c r="DS126" s="837"/>
      <c r="DT126" s="837"/>
      <c r="DU126" s="837"/>
      <c r="DV126" s="840" t="s">
        <v>208</v>
      </c>
      <c r="DW126" s="840"/>
      <c r="DX126" s="840"/>
      <c r="DY126" s="840"/>
      <c r="DZ126" s="841"/>
    </row>
    <row r="127" spans="1:130" s="49" customFormat="1" ht="26.25" customHeight="1" x14ac:dyDescent="0.15">
      <c r="A127" s="1002"/>
      <c r="B127" s="883"/>
      <c r="C127" s="856" t="s">
        <v>86</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26">
        <v>342</v>
      </c>
      <c r="AB127" s="827"/>
      <c r="AC127" s="827"/>
      <c r="AD127" s="827"/>
      <c r="AE127" s="828"/>
      <c r="AF127" s="829">
        <v>276</v>
      </c>
      <c r="AG127" s="827"/>
      <c r="AH127" s="827"/>
      <c r="AI127" s="827"/>
      <c r="AJ127" s="828"/>
      <c r="AK127" s="829">
        <v>240</v>
      </c>
      <c r="AL127" s="827"/>
      <c r="AM127" s="827"/>
      <c r="AN127" s="827"/>
      <c r="AO127" s="828"/>
      <c r="AP127" s="830">
        <v>0</v>
      </c>
      <c r="AQ127" s="831"/>
      <c r="AR127" s="831"/>
      <c r="AS127" s="831"/>
      <c r="AT127" s="832"/>
      <c r="AU127" s="57"/>
      <c r="AV127" s="57"/>
      <c r="AW127" s="57"/>
      <c r="AX127" s="944" t="s">
        <v>494</v>
      </c>
      <c r="AY127" s="911"/>
      <c r="AZ127" s="911"/>
      <c r="BA127" s="911"/>
      <c r="BB127" s="911"/>
      <c r="BC127" s="911"/>
      <c r="BD127" s="911"/>
      <c r="BE127" s="912"/>
      <c r="BF127" s="910" t="s">
        <v>495</v>
      </c>
      <c r="BG127" s="911"/>
      <c r="BH127" s="911"/>
      <c r="BI127" s="911"/>
      <c r="BJ127" s="911"/>
      <c r="BK127" s="911"/>
      <c r="BL127" s="912"/>
      <c r="BM127" s="910" t="s">
        <v>417</v>
      </c>
      <c r="BN127" s="911"/>
      <c r="BO127" s="911"/>
      <c r="BP127" s="911"/>
      <c r="BQ127" s="911"/>
      <c r="BR127" s="911"/>
      <c r="BS127" s="912"/>
      <c r="BT127" s="910" t="s">
        <v>410</v>
      </c>
      <c r="BU127" s="911"/>
      <c r="BV127" s="911"/>
      <c r="BW127" s="911"/>
      <c r="BX127" s="911"/>
      <c r="BY127" s="911"/>
      <c r="BZ127" s="913"/>
      <c r="CA127" s="57"/>
      <c r="CB127" s="57"/>
      <c r="CC127" s="57"/>
      <c r="CD127" s="75"/>
      <c r="CE127" s="75"/>
      <c r="CF127" s="75"/>
      <c r="CG127" s="57"/>
      <c r="CH127" s="57"/>
      <c r="CI127" s="57"/>
      <c r="CJ127" s="76"/>
      <c r="CK127" s="940"/>
      <c r="CL127" s="902"/>
      <c r="CM127" s="902"/>
      <c r="CN127" s="902"/>
      <c r="CO127" s="903"/>
      <c r="CP127" s="833" t="s">
        <v>407</v>
      </c>
      <c r="CQ127" s="834"/>
      <c r="CR127" s="834"/>
      <c r="CS127" s="834"/>
      <c r="CT127" s="834"/>
      <c r="CU127" s="834"/>
      <c r="CV127" s="834"/>
      <c r="CW127" s="834"/>
      <c r="CX127" s="834"/>
      <c r="CY127" s="834"/>
      <c r="CZ127" s="834"/>
      <c r="DA127" s="834"/>
      <c r="DB127" s="834"/>
      <c r="DC127" s="834"/>
      <c r="DD127" s="834"/>
      <c r="DE127" s="834"/>
      <c r="DF127" s="835"/>
      <c r="DG127" s="836" t="s">
        <v>208</v>
      </c>
      <c r="DH127" s="837"/>
      <c r="DI127" s="837"/>
      <c r="DJ127" s="837"/>
      <c r="DK127" s="837"/>
      <c r="DL127" s="837" t="s">
        <v>208</v>
      </c>
      <c r="DM127" s="837"/>
      <c r="DN127" s="837"/>
      <c r="DO127" s="837"/>
      <c r="DP127" s="837"/>
      <c r="DQ127" s="837" t="s">
        <v>208</v>
      </c>
      <c r="DR127" s="837"/>
      <c r="DS127" s="837"/>
      <c r="DT127" s="837"/>
      <c r="DU127" s="837"/>
      <c r="DV127" s="840" t="s">
        <v>208</v>
      </c>
      <c r="DW127" s="840"/>
      <c r="DX127" s="840"/>
      <c r="DY127" s="840"/>
      <c r="DZ127" s="841"/>
    </row>
    <row r="128" spans="1:130" s="49" customFormat="1" ht="26.25" customHeight="1" x14ac:dyDescent="0.15">
      <c r="A128" s="964" t="s">
        <v>496</v>
      </c>
      <c r="B128" s="965"/>
      <c r="C128" s="965"/>
      <c r="D128" s="965"/>
      <c r="E128" s="965"/>
      <c r="F128" s="965"/>
      <c r="G128" s="965"/>
      <c r="H128" s="965"/>
      <c r="I128" s="965"/>
      <c r="J128" s="965"/>
      <c r="K128" s="965"/>
      <c r="L128" s="965"/>
      <c r="M128" s="965"/>
      <c r="N128" s="965"/>
      <c r="O128" s="965"/>
      <c r="P128" s="965"/>
      <c r="Q128" s="965"/>
      <c r="R128" s="965"/>
      <c r="S128" s="965"/>
      <c r="T128" s="965"/>
      <c r="U128" s="965"/>
      <c r="V128" s="965"/>
      <c r="W128" s="966" t="s">
        <v>11</v>
      </c>
      <c r="X128" s="966"/>
      <c r="Y128" s="966"/>
      <c r="Z128" s="967"/>
      <c r="AA128" s="810">
        <v>86143</v>
      </c>
      <c r="AB128" s="811"/>
      <c r="AC128" s="811"/>
      <c r="AD128" s="811"/>
      <c r="AE128" s="812"/>
      <c r="AF128" s="813">
        <v>78975</v>
      </c>
      <c r="AG128" s="811"/>
      <c r="AH128" s="811"/>
      <c r="AI128" s="811"/>
      <c r="AJ128" s="812"/>
      <c r="AK128" s="813">
        <v>66851</v>
      </c>
      <c r="AL128" s="811"/>
      <c r="AM128" s="811"/>
      <c r="AN128" s="811"/>
      <c r="AO128" s="812"/>
      <c r="AP128" s="968"/>
      <c r="AQ128" s="969"/>
      <c r="AR128" s="969"/>
      <c r="AS128" s="969"/>
      <c r="AT128" s="970"/>
      <c r="AU128" s="57"/>
      <c r="AV128" s="57"/>
      <c r="AW128" s="57"/>
      <c r="AX128" s="807" t="s">
        <v>306</v>
      </c>
      <c r="AY128" s="808"/>
      <c r="AZ128" s="808"/>
      <c r="BA128" s="808"/>
      <c r="BB128" s="808"/>
      <c r="BC128" s="808"/>
      <c r="BD128" s="808"/>
      <c r="BE128" s="809"/>
      <c r="BF128" s="971" t="s">
        <v>208</v>
      </c>
      <c r="BG128" s="972"/>
      <c r="BH128" s="972"/>
      <c r="BI128" s="972"/>
      <c r="BJ128" s="972"/>
      <c r="BK128" s="972"/>
      <c r="BL128" s="973"/>
      <c r="BM128" s="971">
        <v>13.49</v>
      </c>
      <c r="BN128" s="972"/>
      <c r="BO128" s="972"/>
      <c r="BP128" s="972"/>
      <c r="BQ128" s="972"/>
      <c r="BR128" s="972"/>
      <c r="BS128" s="973"/>
      <c r="BT128" s="971">
        <v>20</v>
      </c>
      <c r="BU128" s="972"/>
      <c r="BV128" s="972"/>
      <c r="BW128" s="972"/>
      <c r="BX128" s="972"/>
      <c r="BY128" s="972"/>
      <c r="BZ128" s="974"/>
      <c r="CA128" s="75"/>
      <c r="CB128" s="75"/>
      <c r="CC128" s="75"/>
      <c r="CD128" s="75"/>
      <c r="CE128" s="75"/>
      <c r="CF128" s="75"/>
      <c r="CG128" s="57"/>
      <c r="CH128" s="57"/>
      <c r="CI128" s="57"/>
      <c r="CJ128" s="76"/>
      <c r="CK128" s="941"/>
      <c r="CL128" s="942"/>
      <c r="CM128" s="942"/>
      <c r="CN128" s="942"/>
      <c r="CO128" s="943"/>
      <c r="CP128" s="922" t="s">
        <v>398</v>
      </c>
      <c r="CQ128" s="681"/>
      <c r="CR128" s="681"/>
      <c r="CS128" s="681"/>
      <c r="CT128" s="681"/>
      <c r="CU128" s="681"/>
      <c r="CV128" s="681"/>
      <c r="CW128" s="681"/>
      <c r="CX128" s="681"/>
      <c r="CY128" s="681"/>
      <c r="CZ128" s="681"/>
      <c r="DA128" s="681"/>
      <c r="DB128" s="681"/>
      <c r="DC128" s="681"/>
      <c r="DD128" s="681"/>
      <c r="DE128" s="681"/>
      <c r="DF128" s="923"/>
      <c r="DG128" s="924" t="s">
        <v>208</v>
      </c>
      <c r="DH128" s="925"/>
      <c r="DI128" s="925"/>
      <c r="DJ128" s="925"/>
      <c r="DK128" s="925"/>
      <c r="DL128" s="925" t="s">
        <v>208</v>
      </c>
      <c r="DM128" s="925"/>
      <c r="DN128" s="925"/>
      <c r="DO128" s="925"/>
      <c r="DP128" s="925"/>
      <c r="DQ128" s="925" t="s">
        <v>208</v>
      </c>
      <c r="DR128" s="925"/>
      <c r="DS128" s="925"/>
      <c r="DT128" s="925"/>
      <c r="DU128" s="925"/>
      <c r="DV128" s="926" t="s">
        <v>208</v>
      </c>
      <c r="DW128" s="926"/>
      <c r="DX128" s="926"/>
      <c r="DY128" s="926"/>
      <c r="DZ128" s="927"/>
    </row>
    <row r="129" spans="1:131" s="49" customFormat="1" ht="26.25" customHeight="1" x14ac:dyDescent="0.15">
      <c r="A129" s="824" t="s">
        <v>181</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928" t="s">
        <v>237</v>
      </c>
      <c r="X129" s="929"/>
      <c r="Y129" s="929"/>
      <c r="Z129" s="930"/>
      <c r="AA129" s="826">
        <v>8942228</v>
      </c>
      <c r="AB129" s="827"/>
      <c r="AC129" s="827"/>
      <c r="AD129" s="827"/>
      <c r="AE129" s="828"/>
      <c r="AF129" s="829">
        <v>8926466</v>
      </c>
      <c r="AG129" s="827"/>
      <c r="AH129" s="827"/>
      <c r="AI129" s="827"/>
      <c r="AJ129" s="828"/>
      <c r="AK129" s="829">
        <v>9152843</v>
      </c>
      <c r="AL129" s="827"/>
      <c r="AM129" s="827"/>
      <c r="AN129" s="827"/>
      <c r="AO129" s="828"/>
      <c r="AP129" s="931"/>
      <c r="AQ129" s="932"/>
      <c r="AR129" s="932"/>
      <c r="AS129" s="932"/>
      <c r="AT129" s="933"/>
      <c r="AU129" s="68"/>
      <c r="AV129" s="68"/>
      <c r="AW129" s="68"/>
      <c r="AX129" s="934" t="s">
        <v>128</v>
      </c>
      <c r="AY129" s="834"/>
      <c r="AZ129" s="834"/>
      <c r="BA129" s="834"/>
      <c r="BB129" s="834"/>
      <c r="BC129" s="834"/>
      <c r="BD129" s="834"/>
      <c r="BE129" s="835"/>
      <c r="BF129" s="935" t="s">
        <v>208</v>
      </c>
      <c r="BG129" s="936"/>
      <c r="BH129" s="936"/>
      <c r="BI129" s="936"/>
      <c r="BJ129" s="936"/>
      <c r="BK129" s="936"/>
      <c r="BL129" s="937"/>
      <c r="BM129" s="935">
        <v>18.489999999999998</v>
      </c>
      <c r="BN129" s="936"/>
      <c r="BO129" s="936"/>
      <c r="BP129" s="936"/>
      <c r="BQ129" s="936"/>
      <c r="BR129" s="936"/>
      <c r="BS129" s="937"/>
      <c r="BT129" s="935">
        <v>30</v>
      </c>
      <c r="BU129" s="936"/>
      <c r="BV129" s="936"/>
      <c r="BW129" s="936"/>
      <c r="BX129" s="936"/>
      <c r="BY129" s="936"/>
      <c r="BZ129" s="938"/>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68"/>
      <c r="DQ129" s="68"/>
      <c r="DR129" s="68"/>
      <c r="DS129" s="68"/>
      <c r="DT129" s="68"/>
      <c r="DU129" s="68"/>
      <c r="DV129" s="68"/>
      <c r="DW129" s="68"/>
      <c r="DX129" s="68"/>
      <c r="DY129" s="68"/>
      <c r="DZ129" s="68"/>
    </row>
    <row r="130" spans="1:131" s="49" customFormat="1" ht="26.25" customHeight="1" x14ac:dyDescent="0.15">
      <c r="A130" s="824" t="s">
        <v>497</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928" t="s">
        <v>498</v>
      </c>
      <c r="X130" s="929"/>
      <c r="Y130" s="929"/>
      <c r="Z130" s="930"/>
      <c r="AA130" s="826">
        <v>1936683</v>
      </c>
      <c r="AB130" s="827"/>
      <c r="AC130" s="827"/>
      <c r="AD130" s="827"/>
      <c r="AE130" s="828"/>
      <c r="AF130" s="829">
        <v>1951310</v>
      </c>
      <c r="AG130" s="827"/>
      <c r="AH130" s="827"/>
      <c r="AI130" s="827"/>
      <c r="AJ130" s="828"/>
      <c r="AK130" s="829">
        <v>1945307</v>
      </c>
      <c r="AL130" s="827"/>
      <c r="AM130" s="827"/>
      <c r="AN130" s="827"/>
      <c r="AO130" s="828"/>
      <c r="AP130" s="931"/>
      <c r="AQ130" s="932"/>
      <c r="AR130" s="932"/>
      <c r="AS130" s="932"/>
      <c r="AT130" s="933"/>
      <c r="AU130" s="68"/>
      <c r="AV130" s="68"/>
      <c r="AW130" s="68"/>
      <c r="AX130" s="934" t="s">
        <v>433</v>
      </c>
      <c r="AY130" s="834"/>
      <c r="AZ130" s="834"/>
      <c r="BA130" s="834"/>
      <c r="BB130" s="834"/>
      <c r="BC130" s="834"/>
      <c r="BD130" s="834"/>
      <c r="BE130" s="835"/>
      <c r="BF130" s="945">
        <v>12.2</v>
      </c>
      <c r="BG130" s="946"/>
      <c r="BH130" s="946"/>
      <c r="BI130" s="946"/>
      <c r="BJ130" s="946"/>
      <c r="BK130" s="946"/>
      <c r="BL130" s="947"/>
      <c r="BM130" s="945">
        <v>25</v>
      </c>
      <c r="BN130" s="946"/>
      <c r="BO130" s="946"/>
      <c r="BP130" s="946"/>
      <c r="BQ130" s="946"/>
      <c r="BR130" s="946"/>
      <c r="BS130" s="947"/>
      <c r="BT130" s="945">
        <v>35</v>
      </c>
      <c r="BU130" s="946"/>
      <c r="BV130" s="946"/>
      <c r="BW130" s="946"/>
      <c r="BX130" s="946"/>
      <c r="BY130" s="946"/>
      <c r="BZ130" s="948"/>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68"/>
      <c r="DQ130" s="68"/>
      <c r="DR130" s="68"/>
      <c r="DS130" s="68"/>
      <c r="DT130" s="68"/>
      <c r="DU130" s="68"/>
      <c r="DV130" s="68"/>
      <c r="DW130" s="68"/>
      <c r="DX130" s="68"/>
      <c r="DY130" s="68"/>
      <c r="DZ130" s="68"/>
    </row>
    <row r="131" spans="1:131" s="49" customFormat="1" ht="26.25" customHeight="1" x14ac:dyDescent="0.15">
      <c r="A131" s="949"/>
      <c r="B131" s="950"/>
      <c r="C131" s="950"/>
      <c r="D131" s="950"/>
      <c r="E131" s="950"/>
      <c r="F131" s="950"/>
      <c r="G131" s="950"/>
      <c r="H131" s="950"/>
      <c r="I131" s="950"/>
      <c r="J131" s="950"/>
      <c r="K131" s="950"/>
      <c r="L131" s="950"/>
      <c r="M131" s="950"/>
      <c r="N131" s="950"/>
      <c r="O131" s="950"/>
      <c r="P131" s="950"/>
      <c r="Q131" s="950"/>
      <c r="R131" s="950"/>
      <c r="S131" s="950"/>
      <c r="T131" s="950"/>
      <c r="U131" s="950"/>
      <c r="V131" s="950"/>
      <c r="W131" s="951" t="s">
        <v>183</v>
      </c>
      <c r="X131" s="952"/>
      <c r="Y131" s="952"/>
      <c r="Z131" s="953"/>
      <c r="AA131" s="865">
        <v>7005545</v>
      </c>
      <c r="AB131" s="866"/>
      <c r="AC131" s="866"/>
      <c r="AD131" s="866"/>
      <c r="AE131" s="867"/>
      <c r="AF131" s="868">
        <v>6975156</v>
      </c>
      <c r="AG131" s="866"/>
      <c r="AH131" s="866"/>
      <c r="AI131" s="866"/>
      <c r="AJ131" s="867"/>
      <c r="AK131" s="868">
        <v>7207536</v>
      </c>
      <c r="AL131" s="866"/>
      <c r="AM131" s="866"/>
      <c r="AN131" s="866"/>
      <c r="AO131" s="867"/>
      <c r="AP131" s="954"/>
      <c r="AQ131" s="955"/>
      <c r="AR131" s="955"/>
      <c r="AS131" s="955"/>
      <c r="AT131" s="956"/>
      <c r="AU131" s="68"/>
      <c r="AV131" s="68"/>
      <c r="AW131" s="68"/>
      <c r="AX131" s="957" t="s">
        <v>470</v>
      </c>
      <c r="AY131" s="681"/>
      <c r="AZ131" s="681"/>
      <c r="BA131" s="681"/>
      <c r="BB131" s="681"/>
      <c r="BC131" s="681"/>
      <c r="BD131" s="681"/>
      <c r="BE131" s="923"/>
      <c r="BF131" s="958">
        <v>27.1</v>
      </c>
      <c r="BG131" s="959"/>
      <c r="BH131" s="959"/>
      <c r="BI131" s="959"/>
      <c r="BJ131" s="959"/>
      <c r="BK131" s="959"/>
      <c r="BL131" s="960"/>
      <c r="BM131" s="958">
        <v>350</v>
      </c>
      <c r="BN131" s="959"/>
      <c r="BO131" s="959"/>
      <c r="BP131" s="959"/>
      <c r="BQ131" s="959"/>
      <c r="BR131" s="959"/>
      <c r="BS131" s="960"/>
      <c r="BT131" s="961"/>
      <c r="BU131" s="962"/>
      <c r="BV131" s="962"/>
      <c r="BW131" s="962"/>
      <c r="BX131" s="962"/>
      <c r="BY131" s="962"/>
      <c r="BZ131" s="963"/>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68"/>
      <c r="DQ131" s="68"/>
      <c r="DR131" s="68"/>
      <c r="DS131" s="68"/>
      <c r="DT131" s="68"/>
      <c r="DU131" s="68"/>
      <c r="DV131" s="68"/>
      <c r="DW131" s="68"/>
      <c r="DX131" s="68"/>
      <c r="DY131" s="68"/>
      <c r="DZ131" s="68"/>
    </row>
    <row r="132" spans="1:131" s="49" customFormat="1" ht="26.25" customHeight="1" x14ac:dyDescent="0.15">
      <c r="A132" s="996" t="s">
        <v>32</v>
      </c>
      <c r="B132" s="997"/>
      <c r="C132" s="997"/>
      <c r="D132" s="997"/>
      <c r="E132" s="997"/>
      <c r="F132" s="997"/>
      <c r="G132" s="997"/>
      <c r="H132" s="997"/>
      <c r="I132" s="997"/>
      <c r="J132" s="997"/>
      <c r="K132" s="997"/>
      <c r="L132" s="997"/>
      <c r="M132" s="997"/>
      <c r="N132" s="997"/>
      <c r="O132" s="997"/>
      <c r="P132" s="997"/>
      <c r="Q132" s="997"/>
      <c r="R132" s="997"/>
      <c r="S132" s="997"/>
      <c r="T132" s="997"/>
      <c r="U132" s="997"/>
      <c r="V132" s="975" t="s">
        <v>499</v>
      </c>
      <c r="W132" s="975"/>
      <c r="X132" s="975"/>
      <c r="Y132" s="975"/>
      <c r="Z132" s="976"/>
      <c r="AA132" s="977">
        <v>12.28168544</v>
      </c>
      <c r="AB132" s="978"/>
      <c r="AC132" s="978"/>
      <c r="AD132" s="978"/>
      <c r="AE132" s="979"/>
      <c r="AF132" s="980">
        <v>12.49259515</v>
      </c>
      <c r="AG132" s="978"/>
      <c r="AH132" s="978"/>
      <c r="AI132" s="978"/>
      <c r="AJ132" s="979"/>
      <c r="AK132" s="980">
        <v>12.03636028</v>
      </c>
      <c r="AL132" s="978"/>
      <c r="AM132" s="978"/>
      <c r="AN132" s="978"/>
      <c r="AO132" s="979"/>
      <c r="AP132" s="862"/>
      <c r="AQ132" s="863"/>
      <c r="AR132" s="863"/>
      <c r="AS132" s="863"/>
      <c r="AT132" s="981"/>
      <c r="AU132" s="67"/>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68"/>
      <c r="DQ132" s="68"/>
      <c r="DR132" s="68"/>
      <c r="DS132" s="68"/>
      <c r="DT132" s="68"/>
      <c r="DU132" s="68"/>
      <c r="DV132" s="68"/>
      <c r="DW132" s="68"/>
      <c r="DX132" s="68"/>
      <c r="DY132" s="68"/>
      <c r="DZ132" s="68"/>
    </row>
    <row r="133" spans="1:131" s="49" customFormat="1" ht="26.25" customHeight="1" x14ac:dyDescent="0.15">
      <c r="A133" s="998"/>
      <c r="B133" s="999"/>
      <c r="C133" s="999"/>
      <c r="D133" s="999"/>
      <c r="E133" s="999"/>
      <c r="F133" s="999"/>
      <c r="G133" s="999"/>
      <c r="H133" s="999"/>
      <c r="I133" s="999"/>
      <c r="J133" s="999"/>
      <c r="K133" s="999"/>
      <c r="L133" s="999"/>
      <c r="M133" s="999"/>
      <c r="N133" s="999"/>
      <c r="O133" s="999"/>
      <c r="P133" s="999"/>
      <c r="Q133" s="999"/>
      <c r="R133" s="999"/>
      <c r="S133" s="999"/>
      <c r="T133" s="999"/>
      <c r="U133" s="999"/>
      <c r="V133" s="982" t="s">
        <v>96</v>
      </c>
      <c r="W133" s="982"/>
      <c r="X133" s="982"/>
      <c r="Y133" s="982"/>
      <c r="Z133" s="983"/>
      <c r="AA133" s="984">
        <v>11.7</v>
      </c>
      <c r="AB133" s="985"/>
      <c r="AC133" s="985"/>
      <c r="AD133" s="985"/>
      <c r="AE133" s="986"/>
      <c r="AF133" s="984">
        <v>12</v>
      </c>
      <c r="AG133" s="985"/>
      <c r="AH133" s="985"/>
      <c r="AI133" s="985"/>
      <c r="AJ133" s="986"/>
      <c r="AK133" s="984">
        <v>12.2</v>
      </c>
      <c r="AL133" s="985"/>
      <c r="AM133" s="985"/>
      <c r="AN133" s="985"/>
      <c r="AO133" s="986"/>
      <c r="AP133" s="919"/>
      <c r="AQ133" s="920"/>
      <c r="AR133" s="920"/>
      <c r="AS133" s="920"/>
      <c r="AT133" s="987"/>
      <c r="AU133" s="68"/>
      <c r="AV133" s="68"/>
      <c r="AW133" s="68"/>
      <c r="AX133" s="68"/>
      <c r="AY133" s="68"/>
      <c r="AZ133" s="68"/>
      <c r="BA133" s="68"/>
      <c r="BB133" s="68"/>
      <c r="BC133" s="68"/>
      <c r="BD133" s="68"/>
      <c r="BE133" s="68"/>
      <c r="BF133" s="68"/>
      <c r="BG133" s="68"/>
      <c r="BH133" s="68"/>
      <c r="BI133" s="68"/>
      <c r="BJ133" s="68"/>
      <c r="BK133" s="68"/>
      <c r="BL133" s="68"/>
      <c r="BM133" s="68"/>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68"/>
      <c r="DQ133" s="68"/>
      <c r="DR133" s="68"/>
      <c r="DS133" s="68"/>
      <c r="DT133" s="68"/>
      <c r="DU133" s="68"/>
      <c r="DV133" s="68"/>
      <c r="DW133" s="68"/>
      <c r="DX133" s="68"/>
      <c r="DY133" s="68"/>
      <c r="DZ133" s="68"/>
    </row>
    <row r="134" spans="1:131" ht="11.25" customHeight="1"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8"/>
      <c r="AV134" s="68"/>
      <c r="AW134" s="68"/>
      <c r="AX134" s="68"/>
      <c r="AY134" s="68"/>
      <c r="AZ134" s="68"/>
      <c r="BA134" s="68"/>
      <c r="BB134" s="68"/>
      <c r="BC134" s="68"/>
      <c r="BD134" s="68"/>
      <c r="BE134" s="68"/>
      <c r="BF134" s="68"/>
      <c r="BG134" s="68"/>
      <c r="BH134" s="68"/>
      <c r="BI134" s="68"/>
      <c r="BJ134" s="68"/>
      <c r="BK134" s="68"/>
      <c r="BL134" s="68"/>
      <c r="BM134" s="68"/>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68"/>
      <c r="DQ134" s="68"/>
      <c r="DR134" s="68"/>
      <c r="DS134" s="68"/>
      <c r="DT134" s="68"/>
      <c r="DU134" s="68"/>
      <c r="DV134" s="68"/>
      <c r="DW134" s="68"/>
      <c r="DX134" s="68"/>
      <c r="DY134" s="68"/>
      <c r="DZ134" s="68"/>
      <c r="EA134" s="49"/>
    </row>
    <row r="135" spans="1:131" ht="14.25" hidden="1" x14ac:dyDescent="0.15">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row>
  </sheetData>
  <sheetProtection algorithmName="SHA-512" hashValue="Dems/Snkon3OxUXsO8L+oUbi9EJqE/DYGeyE1Sy7bE7xbnnptJKUpbGvuEs2exmzlN8Z0EFehVlRu2znRt1uSg==" saltValue="xT5vwkrJ4nq5Y4kjdCT4q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8" customWidth="1"/>
    <col min="121" max="121" width="0" style="79" hidden="1" customWidth="1"/>
    <col min="122" max="122" width="9" style="79" hidden="1" customWidth="1"/>
    <col min="123" max="16384" width="9" style="79" hidden="1"/>
  </cols>
  <sheetData>
    <row r="1" spans="1:120"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9"/>
    </row>
    <row r="17" spans="119:120" x14ac:dyDescent="0.15">
      <c r="DP17" s="79"/>
    </row>
    <row r="18" spans="119:120" x14ac:dyDescent="0.15"/>
    <row r="19" spans="119:120" x14ac:dyDescent="0.15"/>
    <row r="20" spans="119:120" x14ac:dyDescent="0.15">
      <c r="DO20" s="79"/>
      <c r="DP20" s="79"/>
    </row>
    <row r="21" spans="119:120" x14ac:dyDescent="0.15">
      <c r="DP21" s="79"/>
    </row>
    <row r="22" spans="119:120" x14ac:dyDescent="0.15"/>
    <row r="23" spans="119:120" x14ac:dyDescent="0.15">
      <c r="DO23" s="79"/>
      <c r="DP23" s="79"/>
    </row>
    <row r="24" spans="119:120" x14ac:dyDescent="0.15">
      <c r="DP24" s="79"/>
    </row>
    <row r="25" spans="119:120" x14ac:dyDescent="0.15">
      <c r="DP25" s="79"/>
    </row>
    <row r="26" spans="119:120" x14ac:dyDescent="0.15">
      <c r="DO26" s="79"/>
      <c r="DP26" s="79"/>
    </row>
    <row r="27" spans="119:120" x14ac:dyDescent="0.15"/>
    <row r="28" spans="119:120" x14ac:dyDescent="0.15">
      <c r="DO28" s="79"/>
      <c r="DP28" s="79"/>
    </row>
    <row r="29" spans="119:120" x14ac:dyDescent="0.15">
      <c r="DP29" s="79"/>
    </row>
    <row r="30" spans="119:120" x14ac:dyDescent="0.15"/>
    <row r="31" spans="119:120" x14ac:dyDescent="0.15">
      <c r="DO31" s="79"/>
      <c r="DP31" s="79"/>
    </row>
    <row r="32" spans="119:120" x14ac:dyDescent="0.15"/>
    <row r="33" spans="98:120" x14ac:dyDescent="0.15">
      <c r="DO33" s="79"/>
      <c r="DP33" s="79"/>
    </row>
    <row r="34" spans="98:120" x14ac:dyDescent="0.15">
      <c r="DM34" s="79"/>
    </row>
    <row r="35" spans="98:120" x14ac:dyDescent="0.15">
      <c r="CT35" s="79"/>
      <c r="CU35" s="79"/>
      <c r="CV35" s="79"/>
      <c r="CY35" s="79"/>
      <c r="CZ35" s="79"/>
      <c r="DA35" s="79"/>
      <c r="DD35" s="79"/>
      <c r="DE35" s="79"/>
      <c r="DF35" s="79"/>
      <c r="DI35" s="79"/>
      <c r="DJ35" s="79"/>
      <c r="DK35" s="79"/>
      <c r="DM35" s="79"/>
      <c r="DN35" s="79"/>
      <c r="DO35" s="79"/>
      <c r="DP35" s="79"/>
    </row>
    <row r="36" spans="98:120" x14ac:dyDescent="0.15"/>
    <row r="37" spans="98:120" x14ac:dyDescent="0.15">
      <c r="CW37" s="79"/>
      <c r="DB37" s="79"/>
      <c r="DG37" s="79"/>
      <c r="DL37" s="79"/>
      <c r="DP37" s="79"/>
    </row>
    <row r="38" spans="98:120" x14ac:dyDescent="0.15">
      <c r="CT38" s="79"/>
      <c r="CU38" s="79"/>
      <c r="CV38" s="79"/>
      <c r="CW38" s="79"/>
      <c r="CY38" s="79"/>
      <c r="CZ38" s="79"/>
      <c r="DA38" s="79"/>
      <c r="DB38" s="79"/>
      <c r="DD38" s="79"/>
      <c r="DE38" s="79"/>
      <c r="DF38" s="79"/>
      <c r="DG38" s="79"/>
      <c r="DI38" s="79"/>
      <c r="DJ38" s="79"/>
      <c r="DK38" s="79"/>
      <c r="DL38" s="79"/>
      <c r="DN38" s="79"/>
      <c r="DO38" s="79"/>
      <c r="DP38" s="7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9"/>
      <c r="DO49" s="79"/>
      <c r="DP49" s="7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9"/>
      <c r="CS63" s="79"/>
      <c r="CX63" s="79"/>
      <c r="DC63" s="79"/>
      <c r="DH63" s="79"/>
    </row>
    <row r="64" spans="22:120" x14ac:dyDescent="0.15">
      <c r="V64" s="79"/>
    </row>
    <row r="65" spans="15:120" x14ac:dyDescent="0.15">
      <c r="X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U65" s="79"/>
      <c r="CZ65" s="79"/>
      <c r="DE65" s="79"/>
      <c r="DJ65" s="79"/>
    </row>
    <row r="66" spans="15:120" x14ac:dyDescent="0.15">
      <c r="Q66" s="79"/>
      <c r="S66" s="79"/>
      <c r="U66" s="79"/>
      <c r="DM66" s="79"/>
    </row>
    <row r="67" spans="15:120" x14ac:dyDescent="0.15">
      <c r="O67" s="79"/>
      <c r="P67" s="79"/>
      <c r="R67" s="79"/>
      <c r="T67" s="79"/>
      <c r="Y67" s="79"/>
      <c r="CT67" s="79"/>
      <c r="CV67" s="79"/>
      <c r="CW67" s="79"/>
      <c r="CY67" s="79"/>
      <c r="DA67" s="79"/>
      <c r="DB67" s="79"/>
      <c r="DD67" s="79"/>
      <c r="DF67" s="79"/>
      <c r="DG67" s="79"/>
      <c r="DI67" s="79"/>
      <c r="DK67" s="79"/>
      <c r="DL67" s="79"/>
      <c r="DN67" s="79"/>
      <c r="DO67" s="79"/>
      <c r="DP67" s="79"/>
    </row>
    <row r="68" spans="15:120" x14ac:dyDescent="0.15"/>
    <row r="69" spans="15:120" x14ac:dyDescent="0.15"/>
    <row r="70" spans="15:120" x14ac:dyDescent="0.15"/>
    <row r="71" spans="15:120" x14ac:dyDescent="0.15"/>
    <row r="72" spans="15:120" x14ac:dyDescent="0.15">
      <c r="DP72" s="79"/>
    </row>
    <row r="73" spans="15:120" x14ac:dyDescent="0.15">
      <c r="DP73" s="7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9"/>
      <c r="CX96" s="79"/>
      <c r="DC96" s="79"/>
      <c r="DH96" s="79"/>
    </row>
    <row r="97" spans="24:120" x14ac:dyDescent="0.15">
      <c r="CS97" s="79"/>
      <c r="CX97" s="79"/>
      <c r="DC97" s="79"/>
      <c r="DH97" s="79"/>
      <c r="DP97" s="78" t="s">
        <v>109</v>
      </c>
    </row>
    <row r="98" spans="24:120" hidden="1" x14ac:dyDescent="0.15">
      <c r="CS98" s="79"/>
      <c r="CX98" s="79"/>
      <c r="DC98" s="79"/>
      <c r="DH98" s="79"/>
    </row>
    <row r="99" spans="24:120" hidden="1" x14ac:dyDescent="0.15">
      <c r="CS99" s="79"/>
      <c r="CX99" s="79"/>
      <c r="DC99" s="79"/>
      <c r="DH99" s="79"/>
    </row>
    <row r="101" spans="24:120" ht="12" hidden="1" customHeight="1" x14ac:dyDescent="0.15">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U101" s="79"/>
      <c r="CZ101" s="79"/>
      <c r="DE101" s="79"/>
      <c r="DJ101" s="79"/>
    </row>
    <row r="102" spans="24:120" ht="1.5" hidden="1" customHeight="1" x14ac:dyDescent="0.15">
      <c r="CU102" s="79"/>
      <c r="CZ102" s="79"/>
      <c r="DE102" s="79"/>
      <c r="DJ102" s="79"/>
      <c r="DM102" s="79"/>
    </row>
    <row r="103" spans="24:120" hidden="1" x14ac:dyDescent="0.15">
      <c r="CT103" s="79"/>
      <c r="CV103" s="79"/>
      <c r="CW103" s="79"/>
      <c r="CY103" s="79"/>
      <c r="DA103" s="79"/>
      <c r="DB103" s="79"/>
      <c r="DD103" s="79"/>
      <c r="DF103" s="79"/>
      <c r="DG103" s="79"/>
      <c r="DI103" s="79"/>
      <c r="DK103" s="79"/>
      <c r="DL103" s="79"/>
      <c r="DM103" s="79"/>
      <c r="DN103" s="79"/>
      <c r="DO103" s="79"/>
      <c r="DP103" s="79"/>
    </row>
    <row r="104" spans="24:120" hidden="1" x14ac:dyDescent="0.15">
      <c r="CV104" s="79"/>
      <c r="CW104" s="79"/>
      <c r="DA104" s="79"/>
      <c r="DB104" s="79"/>
      <c r="DF104" s="79"/>
      <c r="DG104" s="79"/>
      <c r="DK104" s="79"/>
      <c r="DL104" s="79"/>
      <c r="DN104" s="79"/>
      <c r="DO104" s="79"/>
      <c r="DP104" s="79"/>
    </row>
    <row r="105" spans="24:120" ht="12.75" hidden="1" customHeight="1" x14ac:dyDescent="0.15"/>
  </sheetData>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8" customWidth="1"/>
    <col min="117" max="117" width="9" style="79" hidden="1" customWidth="1"/>
    <col min="118" max="16384" width="9" style="79" hidden="1"/>
  </cols>
  <sheetData>
    <row r="1" spans="2:116" ht="13.5" customHeight="1" x14ac:dyDescent="0.1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row>
    <row r="2" spans="2:116" ht="13.5" customHeight="1" x14ac:dyDescent="0.15"/>
    <row r="3" spans="2:116" ht="13.5" customHeight="1" x14ac:dyDescent="0.15"/>
    <row r="4" spans="2:116" ht="13.5" customHeight="1" x14ac:dyDescent="0.15">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row>
    <row r="5" spans="2:116" ht="13.5" customHeight="1" x14ac:dyDescent="0.15">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row>
    <row r="19" spans="9:116" ht="13.5" customHeight="1" x14ac:dyDescent="0.15"/>
    <row r="20" spans="9:116" ht="13.5" customHeight="1" x14ac:dyDescent="0.15"/>
    <row r="21" spans="9:116" ht="13.5" customHeight="1" x14ac:dyDescent="0.15">
      <c r="DL21" s="79"/>
    </row>
    <row r="22" spans="9:116" ht="13.5" customHeight="1" x14ac:dyDescent="0.15">
      <c r="DI22" s="79"/>
      <c r="DJ22" s="79"/>
      <c r="DK22" s="79"/>
      <c r="DL22" s="79"/>
    </row>
    <row r="23" spans="9:116" ht="13.5" customHeight="1" x14ac:dyDescent="0.15">
      <c r="CY23" s="79"/>
      <c r="CZ23" s="79"/>
      <c r="DA23" s="79"/>
      <c r="DB23" s="79"/>
      <c r="DC23" s="79"/>
      <c r="DD23" s="79"/>
      <c r="DE23" s="79"/>
      <c r="DF23" s="79"/>
      <c r="DG23" s="79"/>
      <c r="DH23" s="79"/>
      <c r="DI23" s="79"/>
      <c r="DJ23" s="79"/>
      <c r="DK23" s="79"/>
      <c r="DL23" s="79"/>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9"/>
      <c r="DA35" s="79"/>
      <c r="DB35" s="79"/>
      <c r="DC35" s="79"/>
      <c r="DD35" s="79"/>
      <c r="DE35" s="79"/>
      <c r="DF35" s="79"/>
      <c r="DG35" s="79"/>
      <c r="DH35" s="79"/>
      <c r="DI35" s="79"/>
      <c r="DJ35" s="79"/>
      <c r="DK35" s="79"/>
      <c r="DL35" s="79"/>
    </row>
    <row r="36" spans="15:116" ht="13.5" customHeight="1" x14ac:dyDescent="0.15"/>
    <row r="37" spans="15:116" ht="13.5" customHeight="1" x14ac:dyDescent="0.15">
      <c r="DL37" s="79"/>
    </row>
    <row r="38" spans="15:116" ht="13.5" customHeight="1" x14ac:dyDescent="0.15">
      <c r="DI38" s="79"/>
      <c r="DJ38" s="79"/>
      <c r="DK38" s="79"/>
      <c r="DL38" s="79"/>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row>
    <row r="44" spans="15:116" ht="13.5" customHeight="1" x14ac:dyDescent="0.15">
      <c r="DL44" s="79"/>
    </row>
    <row r="45" spans="15:116" ht="13.5" customHeight="1" x14ac:dyDescent="0.15"/>
    <row r="46" spans="15:116" ht="13.5" customHeight="1" x14ac:dyDescent="0.15">
      <c r="DA46" s="79"/>
      <c r="DB46" s="79"/>
      <c r="DC46" s="79"/>
      <c r="DD46" s="79"/>
      <c r="DE46" s="79"/>
      <c r="DF46" s="79"/>
      <c r="DG46" s="79"/>
      <c r="DH46" s="79"/>
      <c r="DI46" s="79"/>
      <c r="DJ46" s="79"/>
      <c r="DK46" s="79"/>
      <c r="DL46" s="79"/>
    </row>
    <row r="47" spans="15:116" ht="13.5" customHeight="1" x14ac:dyDescent="0.15"/>
    <row r="48" spans="15:116" ht="13.5" customHeight="1" x14ac:dyDescent="0.15"/>
    <row r="49" spans="104:116" ht="13.5" customHeight="1" x14ac:dyDescent="0.15"/>
    <row r="50" spans="104:116" ht="13.5" customHeight="1" x14ac:dyDescent="0.15">
      <c r="CZ50" s="79"/>
      <c r="DA50" s="79"/>
      <c r="DB50" s="79"/>
      <c r="DC50" s="79"/>
      <c r="DD50" s="79"/>
      <c r="DE50" s="79"/>
      <c r="DF50" s="79"/>
      <c r="DG50" s="79"/>
      <c r="DH50" s="79"/>
      <c r="DI50" s="79"/>
      <c r="DJ50" s="79"/>
      <c r="DK50" s="79"/>
      <c r="DL50" s="79"/>
    </row>
    <row r="51" spans="104:116" ht="13.5" customHeight="1" x14ac:dyDescent="0.15"/>
    <row r="52" spans="104:116" ht="13.5" customHeight="1" x14ac:dyDescent="0.15"/>
    <row r="53" spans="104:116" ht="13.5" customHeight="1" x14ac:dyDescent="0.15">
      <c r="DL53" s="79"/>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9"/>
      <c r="DD67" s="79"/>
      <c r="DE67" s="79"/>
      <c r="DF67" s="79"/>
      <c r="DG67" s="79"/>
      <c r="DH67" s="79"/>
      <c r="DI67" s="79"/>
      <c r="DJ67" s="79"/>
      <c r="DK67" s="79"/>
      <c r="DL67" s="79"/>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7Q46HC4GA8VfCWOK4u13batt/bljopwcUHW1jO4xM09EHmuK6lplVAjpu13NpelzrTn69qHx/uckTQ3geL4orQ==" saltValue="sk2qzg8xx8iuINhcWNAJF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47" customWidth="1"/>
    <col min="37" max="44" width="17" style="47" customWidth="1"/>
    <col min="45" max="45" width="6.125" style="80" customWidth="1"/>
    <col min="46" max="46" width="3" style="81" customWidth="1"/>
    <col min="47" max="47" width="19.125" style="47" hidden="1" customWidth="1"/>
    <col min="48" max="52" width="12.625" style="47" hidden="1" customWidth="1"/>
    <col min="53" max="53" width="8.625" style="47" hidden="1" customWidth="1"/>
    <col min="54" max="16384" width="8.625" style="47" hidden="1"/>
  </cols>
  <sheetData>
    <row r="1" spans="1:46" x14ac:dyDescent="0.15">
      <c r="AS1" s="160"/>
      <c r="AT1" s="160"/>
    </row>
    <row r="2" spans="1:46" x14ac:dyDescent="0.15">
      <c r="AS2" s="160"/>
      <c r="AT2" s="160"/>
    </row>
    <row r="3" spans="1:46" x14ac:dyDescent="0.15">
      <c r="AS3" s="160"/>
      <c r="AT3" s="160"/>
    </row>
    <row r="4" spans="1:46" x14ac:dyDescent="0.15">
      <c r="AS4" s="160"/>
      <c r="AT4" s="160"/>
    </row>
    <row r="5" spans="1:46" ht="17.25" x14ac:dyDescent="0.15">
      <c r="A5" s="83" t="s">
        <v>500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161"/>
    </row>
    <row r="6" spans="1:46" x14ac:dyDescent="0.15">
      <c r="A6" s="81"/>
      <c r="AK6" s="82" t="s">
        <v>329</v>
      </c>
      <c r="AL6" s="82"/>
      <c r="AM6" s="82"/>
      <c r="AN6" s="82"/>
    </row>
    <row r="7" spans="1:46" ht="13.5" customHeight="1" x14ac:dyDescent="0.15">
      <c r="A7" s="81"/>
      <c r="AK7" s="92"/>
      <c r="AL7" s="99"/>
      <c r="AM7" s="99"/>
      <c r="AN7" s="109"/>
      <c r="AO7" s="1029" t="s">
        <v>97</v>
      </c>
      <c r="AP7" s="126"/>
      <c r="AQ7" s="137" t="s">
        <v>501</v>
      </c>
      <c r="AR7" s="151"/>
    </row>
    <row r="8" spans="1:46" x14ac:dyDescent="0.15">
      <c r="A8" s="81"/>
      <c r="AK8" s="93"/>
      <c r="AL8" s="100"/>
      <c r="AM8" s="100"/>
      <c r="AN8" s="110"/>
      <c r="AO8" s="1030"/>
      <c r="AP8" s="127" t="s">
        <v>503</v>
      </c>
      <c r="AQ8" s="138" t="s">
        <v>504</v>
      </c>
      <c r="AR8" s="152" t="s">
        <v>22</v>
      </c>
    </row>
    <row r="9" spans="1:46" x14ac:dyDescent="0.15">
      <c r="A9" s="81"/>
      <c r="AK9" s="1020" t="s">
        <v>505</v>
      </c>
      <c r="AL9" s="1021"/>
      <c r="AM9" s="1021"/>
      <c r="AN9" s="1022"/>
      <c r="AO9" s="116">
        <v>1704732</v>
      </c>
      <c r="AP9" s="116">
        <v>115122</v>
      </c>
      <c r="AQ9" s="139">
        <v>118567</v>
      </c>
      <c r="AR9" s="153">
        <v>-2.9</v>
      </c>
    </row>
    <row r="10" spans="1:46" ht="13.5" customHeight="1" x14ac:dyDescent="0.15">
      <c r="A10" s="81"/>
      <c r="AK10" s="1020" t="s">
        <v>171</v>
      </c>
      <c r="AL10" s="1021"/>
      <c r="AM10" s="1021"/>
      <c r="AN10" s="1022"/>
      <c r="AO10" s="117">
        <v>273670</v>
      </c>
      <c r="AP10" s="117">
        <v>18481</v>
      </c>
      <c r="AQ10" s="140">
        <v>18618</v>
      </c>
      <c r="AR10" s="154">
        <v>-0.7</v>
      </c>
    </row>
    <row r="11" spans="1:46" ht="13.5" customHeight="1" x14ac:dyDescent="0.15">
      <c r="A11" s="81"/>
      <c r="AK11" s="1020" t="s">
        <v>394</v>
      </c>
      <c r="AL11" s="1021"/>
      <c r="AM11" s="1021"/>
      <c r="AN11" s="1022"/>
      <c r="AO11" s="117">
        <v>286748</v>
      </c>
      <c r="AP11" s="117">
        <v>19364</v>
      </c>
      <c r="AQ11" s="140">
        <v>3260</v>
      </c>
      <c r="AR11" s="154">
        <v>494</v>
      </c>
    </row>
    <row r="12" spans="1:46" ht="13.5" customHeight="1" x14ac:dyDescent="0.15">
      <c r="A12" s="81"/>
      <c r="AK12" s="1020" t="s">
        <v>226</v>
      </c>
      <c r="AL12" s="1021"/>
      <c r="AM12" s="1021"/>
      <c r="AN12" s="1022"/>
      <c r="AO12" s="117" t="s">
        <v>208</v>
      </c>
      <c r="AP12" s="117" t="s">
        <v>208</v>
      </c>
      <c r="AQ12" s="140" t="s">
        <v>208</v>
      </c>
      <c r="AR12" s="154" t="s">
        <v>208</v>
      </c>
    </row>
    <row r="13" spans="1:46" ht="13.5" customHeight="1" x14ac:dyDescent="0.15">
      <c r="A13" s="81"/>
      <c r="AK13" s="1020" t="s">
        <v>506</v>
      </c>
      <c r="AL13" s="1021"/>
      <c r="AM13" s="1021"/>
      <c r="AN13" s="1022"/>
      <c r="AO13" s="117">
        <v>143188</v>
      </c>
      <c r="AP13" s="117">
        <v>9670</v>
      </c>
      <c r="AQ13" s="140">
        <v>6416</v>
      </c>
      <c r="AR13" s="154">
        <v>50.7</v>
      </c>
    </row>
    <row r="14" spans="1:46" ht="13.5" customHeight="1" x14ac:dyDescent="0.15">
      <c r="A14" s="81"/>
      <c r="AK14" s="1020" t="s">
        <v>507</v>
      </c>
      <c r="AL14" s="1021"/>
      <c r="AM14" s="1021"/>
      <c r="AN14" s="1022"/>
      <c r="AO14" s="117">
        <v>17698</v>
      </c>
      <c r="AP14" s="117">
        <v>1195</v>
      </c>
      <c r="AQ14" s="140">
        <v>2560</v>
      </c>
      <c r="AR14" s="154">
        <v>-53.3</v>
      </c>
    </row>
    <row r="15" spans="1:46" ht="13.5" customHeight="1" x14ac:dyDescent="0.15">
      <c r="A15" s="81"/>
      <c r="AK15" s="1014" t="s">
        <v>308</v>
      </c>
      <c r="AL15" s="1015"/>
      <c r="AM15" s="1015"/>
      <c r="AN15" s="1016"/>
      <c r="AO15" s="117">
        <v>-121782</v>
      </c>
      <c r="AP15" s="117">
        <v>-8224</v>
      </c>
      <c r="AQ15" s="140">
        <v>-9017</v>
      </c>
      <c r="AR15" s="154">
        <v>-8.8000000000000007</v>
      </c>
    </row>
    <row r="16" spans="1:46" x14ac:dyDescent="0.15">
      <c r="A16" s="81"/>
      <c r="AK16" s="1014" t="s">
        <v>274</v>
      </c>
      <c r="AL16" s="1015"/>
      <c r="AM16" s="1015"/>
      <c r="AN16" s="1016"/>
      <c r="AO16" s="117">
        <v>2304254</v>
      </c>
      <c r="AP16" s="117">
        <v>155609</v>
      </c>
      <c r="AQ16" s="140">
        <v>140405</v>
      </c>
      <c r="AR16" s="154">
        <v>10.8</v>
      </c>
    </row>
    <row r="17" spans="1:46" x14ac:dyDescent="0.15">
      <c r="A17" s="81"/>
    </row>
    <row r="18" spans="1:46" x14ac:dyDescent="0.15">
      <c r="A18" s="81"/>
      <c r="AQ18" s="132"/>
      <c r="AR18" s="132"/>
    </row>
    <row r="19" spans="1:46" x14ac:dyDescent="0.15">
      <c r="A19" s="81"/>
      <c r="AK19" s="47" t="s">
        <v>195</v>
      </c>
    </row>
    <row r="20" spans="1:46" x14ac:dyDescent="0.15">
      <c r="A20" s="81"/>
      <c r="AK20" s="94"/>
      <c r="AL20" s="101"/>
      <c r="AM20" s="101"/>
      <c r="AN20" s="111"/>
      <c r="AO20" s="118" t="s">
        <v>508</v>
      </c>
      <c r="AP20" s="128" t="s">
        <v>333</v>
      </c>
      <c r="AQ20" s="141" t="s">
        <v>45</v>
      </c>
      <c r="AR20" s="155"/>
    </row>
    <row r="21" spans="1:46" s="82" customFormat="1" x14ac:dyDescent="0.15">
      <c r="A21" s="84"/>
      <c r="AK21" s="1017" t="s">
        <v>509</v>
      </c>
      <c r="AL21" s="1018"/>
      <c r="AM21" s="1018"/>
      <c r="AN21" s="1019"/>
      <c r="AO21" s="119">
        <v>12.09</v>
      </c>
      <c r="AP21" s="129">
        <v>12.43</v>
      </c>
      <c r="AQ21" s="142">
        <v>-0.34</v>
      </c>
      <c r="AS21" s="162"/>
      <c r="AT21" s="84"/>
    </row>
    <row r="22" spans="1:46" s="82" customFormat="1" x14ac:dyDescent="0.15">
      <c r="A22" s="84"/>
      <c r="AK22" s="1017" t="s">
        <v>510</v>
      </c>
      <c r="AL22" s="1018"/>
      <c r="AM22" s="1018"/>
      <c r="AN22" s="1019"/>
      <c r="AO22" s="120">
        <v>95.3</v>
      </c>
      <c r="AP22" s="130">
        <v>95.8</v>
      </c>
      <c r="AQ22" s="143">
        <v>-0.5</v>
      </c>
      <c r="AR22" s="132"/>
      <c r="AS22" s="162"/>
      <c r="AT22" s="84"/>
    </row>
    <row r="23" spans="1:46" s="82" customFormat="1" x14ac:dyDescent="0.15">
      <c r="A23" s="84"/>
      <c r="AP23" s="132"/>
      <c r="AQ23" s="132"/>
      <c r="AR23" s="132"/>
      <c r="AS23" s="162"/>
      <c r="AT23" s="84"/>
    </row>
    <row r="24" spans="1:46" s="82" customFormat="1" x14ac:dyDescent="0.15">
      <c r="A24" s="84"/>
      <c r="AP24" s="132"/>
      <c r="AQ24" s="132"/>
      <c r="AR24" s="132"/>
      <c r="AS24" s="162"/>
      <c r="AT24" s="84"/>
    </row>
    <row r="25" spans="1:46" s="82" customFormat="1" x14ac:dyDescent="0.15">
      <c r="A25" s="8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1"/>
      <c r="AQ25" s="131"/>
      <c r="AR25" s="131"/>
      <c r="AS25" s="163"/>
      <c r="AT25" s="84"/>
    </row>
    <row r="26" spans="1:46" s="82" customFormat="1" x14ac:dyDescent="0.15">
      <c r="A26" s="1039" t="s">
        <v>511</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84"/>
    </row>
    <row r="27" spans="1:46" x14ac:dyDescent="0.15">
      <c r="A27" s="86"/>
      <c r="AS27" s="160"/>
      <c r="AT27" s="160"/>
    </row>
    <row r="28" spans="1:46" ht="17.25" x14ac:dyDescent="0.15">
      <c r="A28" s="83" t="s">
        <v>264</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64"/>
    </row>
    <row r="29" spans="1:46" x14ac:dyDescent="0.15">
      <c r="A29" s="81"/>
      <c r="AK29" s="82" t="s">
        <v>63</v>
      </c>
      <c r="AL29" s="82"/>
      <c r="AM29" s="82"/>
      <c r="AN29" s="82"/>
      <c r="AS29" s="165"/>
    </row>
    <row r="30" spans="1:46" ht="13.5" customHeight="1" x14ac:dyDescent="0.15">
      <c r="A30" s="81"/>
      <c r="AK30" s="92"/>
      <c r="AL30" s="99"/>
      <c r="AM30" s="99"/>
      <c r="AN30" s="109"/>
      <c r="AO30" s="1029" t="s">
        <v>97</v>
      </c>
      <c r="AP30" s="126"/>
      <c r="AQ30" s="137" t="s">
        <v>501</v>
      </c>
      <c r="AR30" s="151"/>
    </row>
    <row r="31" spans="1:46" x14ac:dyDescent="0.15">
      <c r="A31" s="81"/>
      <c r="AK31" s="93"/>
      <c r="AL31" s="100"/>
      <c r="AM31" s="100"/>
      <c r="AN31" s="110"/>
      <c r="AO31" s="1030"/>
      <c r="AP31" s="127" t="s">
        <v>503</v>
      </c>
      <c r="AQ31" s="138" t="s">
        <v>504</v>
      </c>
      <c r="AR31" s="152" t="s">
        <v>22</v>
      </c>
    </row>
    <row r="32" spans="1:46" ht="27" customHeight="1" x14ac:dyDescent="0.15">
      <c r="A32" s="81"/>
      <c r="AK32" s="1033" t="s">
        <v>512</v>
      </c>
      <c r="AL32" s="1034"/>
      <c r="AM32" s="1034"/>
      <c r="AN32" s="1035"/>
      <c r="AO32" s="117">
        <v>1824817</v>
      </c>
      <c r="AP32" s="117">
        <v>123232</v>
      </c>
      <c r="AQ32" s="144">
        <v>81678</v>
      </c>
      <c r="AR32" s="154">
        <v>50.9</v>
      </c>
    </row>
    <row r="33" spans="1:46" ht="13.5" customHeight="1" x14ac:dyDescent="0.15">
      <c r="A33" s="81"/>
      <c r="AK33" s="1033" t="s">
        <v>513</v>
      </c>
      <c r="AL33" s="1034"/>
      <c r="AM33" s="1034"/>
      <c r="AN33" s="1035"/>
      <c r="AO33" s="117" t="s">
        <v>208</v>
      </c>
      <c r="AP33" s="117" t="s">
        <v>208</v>
      </c>
      <c r="AQ33" s="144" t="s">
        <v>208</v>
      </c>
      <c r="AR33" s="154" t="s">
        <v>208</v>
      </c>
    </row>
    <row r="34" spans="1:46" ht="27" customHeight="1" x14ac:dyDescent="0.15">
      <c r="A34" s="81"/>
      <c r="AK34" s="1033" t="s">
        <v>70</v>
      </c>
      <c r="AL34" s="1034"/>
      <c r="AM34" s="1034"/>
      <c r="AN34" s="1035"/>
      <c r="AO34" s="117" t="s">
        <v>208</v>
      </c>
      <c r="AP34" s="117" t="s">
        <v>208</v>
      </c>
      <c r="AQ34" s="144" t="s">
        <v>208</v>
      </c>
      <c r="AR34" s="154" t="s">
        <v>208</v>
      </c>
    </row>
    <row r="35" spans="1:46" ht="27" customHeight="1" x14ac:dyDescent="0.15">
      <c r="A35" s="81"/>
      <c r="AK35" s="1033" t="s">
        <v>514</v>
      </c>
      <c r="AL35" s="1034"/>
      <c r="AM35" s="1034"/>
      <c r="AN35" s="1035"/>
      <c r="AO35" s="117">
        <v>1034363</v>
      </c>
      <c r="AP35" s="117">
        <v>69852</v>
      </c>
      <c r="AQ35" s="144">
        <v>27670</v>
      </c>
      <c r="AR35" s="154">
        <v>152.4</v>
      </c>
    </row>
    <row r="36" spans="1:46" ht="27" customHeight="1" x14ac:dyDescent="0.15">
      <c r="A36" s="81"/>
      <c r="AK36" s="1033" t="s">
        <v>41</v>
      </c>
      <c r="AL36" s="1034"/>
      <c r="AM36" s="1034"/>
      <c r="AN36" s="1035"/>
      <c r="AO36" s="117">
        <v>20263</v>
      </c>
      <c r="AP36" s="117">
        <v>1368</v>
      </c>
      <c r="AQ36" s="144">
        <v>3435</v>
      </c>
      <c r="AR36" s="154">
        <v>-60.2</v>
      </c>
    </row>
    <row r="37" spans="1:46" ht="13.5" customHeight="1" x14ac:dyDescent="0.15">
      <c r="A37" s="81"/>
      <c r="AK37" s="1033" t="s">
        <v>346</v>
      </c>
      <c r="AL37" s="1034"/>
      <c r="AM37" s="1034"/>
      <c r="AN37" s="1035"/>
      <c r="AO37" s="117">
        <v>240</v>
      </c>
      <c r="AP37" s="117">
        <v>16</v>
      </c>
      <c r="AQ37" s="144">
        <v>958</v>
      </c>
      <c r="AR37" s="154">
        <v>-98.3</v>
      </c>
    </row>
    <row r="38" spans="1:46" ht="27" customHeight="1" x14ac:dyDescent="0.15">
      <c r="A38" s="81"/>
      <c r="AK38" s="1036" t="s">
        <v>515</v>
      </c>
      <c r="AL38" s="1037"/>
      <c r="AM38" s="1037"/>
      <c r="AN38" s="1038"/>
      <c r="AO38" s="121" t="s">
        <v>208</v>
      </c>
      <c r="AP38" s="121" t="s">
        <v>208</v>
      </c>
      <c r="AQ38" s="145">
        <v>13</v>
      </c>
      <c r="AR38" s="143" t="s">
        <v>208</v>
      </c>
      <c r="AS38" s="165"/>
    </row>
    <row r="39" spans="1:46" x14ac:dyDescent="0.15">
      <c r="A39" s="81"/>
      <c r="AK39" s="1036" t="s">
        <v>94</v>
      </c>
      <c r="AL39" s="1037"/>
      <c r="AM39" s="1037"/>
      <c r="AN39" s="1038"/>
      <c r="AO39" s="117">
        <v>-66851</v>
      </c>
      <c r="AP39" s="117">
        <v>-4515</v>
      </c>
      <c r="AQ39" s="144">
        <v>-3370</v>
      </c>
      <c r="AR39" s="154">
        <v>34</v>
      </c>
      <c r="AS39" s="165"/>
    </row>
    <row r="40" spans="1:46" ht="27" customHeight="1" x14ac:dyDescent="0.15">
      <c r="A40" s="81"/>
      <c r="AK40" s="1033" t="s">
        <v>516</v>
      </c>
      <c r="AL40" s="1034"/>
      <c r="AM40" s="1034"/>
      <c r="AN40" s="1035"/>
      <c r="AO40" s="117">
        <v>-1945307</v>
      </c>
      <c r="AP40" s="117">
        <v>-131369</v>
      </c>
      <c r="AQ40" s="144">
        <v>-74594</v>
      </c>
      <c r="AR40" s="154">
        <v>76.099999999999994</v>
      </c>
      <c r="AS40" s="165"/>
    </row>
    <row r="41" spans="1:46" x14ac:dyDescent="0.15">
      <c r="A41" s="81"/>
      <c r="AK41" s="1023" t="s">
        <v>382</v>
      </c>
      <c r="AL41" s="1024"/>
      <c r="AM41" s="1024"/>
      <c r="AN41" s="1025"/>
      <c r="AO41" s="117">
        <v>867525</v>
      </c>
      <c r="AP41" s="117">
        <v>58585</v>
      </c>
      <c r="AQ41" s="144">
        <v>35790</v>
      </c>
      <c r="AR41" s="154">
        <v>63.7</v>
      </c>
      <c r="AS41" s="165"/>
    </row>
    <row r="42" spans="1:46" x14ac:dyDescent="0.15">
      <c r="A42" s="81"/>
      <c r="AK42" s="95" t="s">
        <v>395</v>
      </c>
      <c r="AQ42" s="132"/>
      <c r="AR42" s="132"/>
      <c r="AS42" s="165"/>
    </row>
    <row r="43" spans="1:46" x14ac:dyDescent="0.15">
      <c r="A43" s="81"/>
      <c r="AP43" s="133"/>
      <c r="AQ43" s="132"/>
      <c r="AS43" s="165"/>
    </row>
    <row r="44" spans="1:46" x14ac:dyDescent="0.15">
      <c r="A44" s="81"/>
      <c r="AQ44" s="132"/>
    </row>
    <row r="45" spans="1:46"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146"/>
      <c r="AR45" s="87"/>
      <c r="AS45" s="87"/>
      <c r="AT45" s="160"/>
    </row>
    <row r="46" spans="1:46" x14ac:dyDescent="0.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160"/>
    </row>
    <row r="47" spans="1:46" ht="17.25" customHeight="1" x14ac:dyDescent="0.15">
      <c r="A47" s="89" t="s">
        <v>517</v>
      </c>
    </row>
    <row r="48" spans="1:46" x14ac:dyDescent="0.15">
      <c r="A48" s="81"/>
      <c r="AK48" s="88" t="s">
        <v>518</v>
      </c>
      <c r="AL48" s="88"/>
      <c r="AM48" s="88"/>
      <c r="AN48" s="88"/>
      <c r="AO48" s="88"/>
      <c r="AP48" s="88"/>
      <c r="AQ48" s="131"/>
      <c r="AR48" s="88"/>
    </row>
    <row r="49" spans="1:44" ht="13.5" customHeight="1" x14ac:dyDescent="0.15">
      <c r="A49" s="81"/>
      <c r="AK49" s="96"/>
      <c r="AL49" s="102"/>
      <c r="AM49" s="1031" t="s">
        <v>97</v>
      </c>
      <c r="AN49" s="1026" t="s">
        <v>442</v>
      </c>
      <c r="AO49" s="1027"/>
      <c r="AP49" s="1027"/>
      <c r="AQ49" s="1027"/>
      <c r="AR49" s="1028"/>
    </row>
    <row r="50" spans="1:44" x14ac:dyDescent="0.15">
      <c r="A50" s="81"/>
      <c r="AK50" s="97"/>
      <c r="AL50" s="103"/>
      <c r="AM50" s="1032"/>
      <c r="AN50" s="113" t="s">
        <v>491</v>
      </c>
      <c r="AO50" s="123" t="s">
        <v>492</v>
      </c>
      <c r="AP50" s="134" t="s">
        <v>519</v>
      </c>
      <c r="AQ50" s="147" t="s">
        <v>378</v>
      </c>
      <c r="AR50" s="157" t="s">
        <v>520</v>
      </c>
    </row>
    <row r="51" spans="1:44" x14ac:dyDescent="0.15">
      <c r="A51" s="81"/>
      <c r="AK51" s="96" t="s">
        <v>235</v>
      </c>
      <c r="AL51" s="102"/>
      <c r="AM51" s="107">
        <v>1473178</v>
      </c>
      <c r="AN51" s="114">
        <v>87919</v>
      </c>
      <c r="AO51" s="124">
        <v>31.8</v>
      </c>
      <c r="AP51" s="135">
        <v>106005</v>
      </c>
      <c r="AQ51" s="148">
        <v>9.1999999999999993</v>
      </c>
      <c r="AR51" s="158">
        <v>22.6</v>
      </c>
    </row>
    <row r="52" spans="1:44" x14ac:dyDescent="0.15">
      <c r="A52" s="81"/>
      <c r="AK52" s="98"/>
      <c r="AL52" s="104" t="s">
        <v>276</v>
      </c>
      <c r="AM52" s="108">
        <v>1105854</v>
      </c>
      <c r="AN52" s="115">
        <v>65997</v>
      </c>
      <c r="AO52" s="125">
        <v>46</v>
      </c>
      <c r="AP52" s="136">
        <v>58359</v>
      </c>
      <c r="AQ52" s="149">
        <v>16.5</v>
      </c>
      <c r="AR52" s="159">
        <v>29.5</v>
      </c>
    </row>
    <row r="53" spans="1:44" x14ac:dyDescent="0.15">
      <c r="A53" s="81"/>
      <c r="AK53" s="96" t="s">
        <v>502</v>
      </c>
      <c r="AL53" s="102"/>
      <c r="AM53" s="107">
        <v>1334387</v>
      </c>
      <c r="AN53" s="114">
        <v>81764</v>
      </c>
      <c r="AO53" s="124">
        <v>-7</v>
      </c>
      <c r="AP53" s="135">
        <v>98507</v>
      </c>
      <c r="AQ53" s="148">
        <v>-7.1</v>
      </c>
      <c r="AR53" s="158">
        <v>0.1</v>
      </c>
    </row>
    <row r="54" spans="1:44" x14ac:dyDescent="0.15">
      <c r="A54" s="81"/>
      <c r="AK54" s="98"/>
      <c r="AL54" s="104" t="s">
        <v>276</v>
      </c>
      <c r="AM54" s="108">
        <v>817797</v>
      </c>
      <c r="AN54" s="115">
        <v>50110</v>
      </c>
      <c r="AO54" s="125">
        <v>-24.1</v>
      </c>
      <c r="AP54" s="136">
        <v>47567</v>
      </c>
      <c r="AQ54" s="149">
        <v>-18.5</v>
      </c>
      <c r="AR54" s="159">
        <v>-5.6</v>
      </c>
    </row>
    <row r="55" spans="1:44" x14ac:dyDescent="0.15">
      <c r="A55" s="81"/>
      <c r="AK55" s="96" t="s">
        <v>521</v>
      </c>
      <c r="AL55" s="102"/>
      <c r="AM55" s="107">
        <v>1517699</v>
      </c>
      <c r="AN55" s="114">
        <v>96209</v>
      </c>
      <c r="AO55" s="124">
        <v>17.7</v>
      </c>
      <c r="AP55" s="135">
        <v>113347</v>
      </c>
      <c r="AQ55" s="148">
        <v>15.1</v>
      </c>
      <c r="AR55" s="158">
        <v>2.6</v>
      </c>
    </row>
    <row r="56" spans="1:44" x14ac:dyDescent="0.15">
      <c r="A56" s="81"/>
      <c r="AK56" s="98"/>
      <c r="AL56" s="104" t="s">
        <v>276</v>
      </c>
      <c r="AM56" s="108">
        <v>947898</v>
      </c>
      <c r="AN56" s="115">
        <v>60089</v>
      </c>
      <c r="AO56" s="125">
        <v>19.899999999999999</v>
      </c>
      <c r="AP56" s="136">
        <v>58728</v>
      </c>
      <c r="AQ56" s="149">
        <v>23.5</v>
      </c>
      <c r="AR56" s="159">
        <v>-3.6</v>
      </c>
    </row>
    <row r="57" spans="1:44" x14ac:dyDescent="0.15">
      <c r="A57" s="81"/>
      <c r="AK57" s="96" t="s">
        <v>475</v>
      </c>
      <c r="AL57" s="102"/>
      <c r="AM57" s="107">
        <v>1350091</v>
      </c>
      <c r="AN57" s="114">
        <v>88577</v>
      </c>
      <c r="AO57" s="124">
        <v>-7.9</v>
      </c>
      <c r="AP57" s="135">
        <v>120302</v>
      </c>
      <c r="AQ57" s="148">
        <v>6.1</v>
      </c>
      <c r="AR57" s="158">
        <v>-14</v>
      </c>
    </row>
    <row r="58" spans="1:44" x14ac:dyDescent="0.15">
      <c r="A58" s="81"/>
      <c r="AK58" s="98"/>
      <c r="AL58" s="104" t="s">
        <v>276</v>
      </c>
      <c r="AM58" s="108">
        <v>751520</v>
      </c>
      <c r="AN58" s="115">
        <v>49306</v>
      </c>
      <c r="AO58" s="125">
        <v>-17.899999999999999</v>
      </c>
      <c r="AP58" s="136">
        <v>59328</v>
      </c>
      <c r="AQ58" s="149">
        <v>1</v>
      </c>
      <c r="AR58" s="159">
        <v>-18.899999999999999</v>
      </c>
    </row>
    <row r="59" spans="1:44" x14ac:dyDescent="0.15">
      <c r="A59" s="81"/>
      <c r="AK59" s="96" t="s">
        <v>522</v>
      </c>
      <c r="AL59" s="102"/>
      <c r="AM59" s="107">
        <v>1076689</v>
      </c>
      <c r="AN59" s="114">
        <v>72710</v>
      </c>
      <c r="AO59" s="124">
        <v>-17.899999999999999</v>
      </c>
      <c r="AP59" s="135">
        <v>114841</v>
      </c>
      <c r="AQ59" s="148">
        <v>-4.5</v>
      </c>
      <c r="AR59" s="158">
        <v>-13.4</v>
      </c>
    </row>
    <row r="60" spans="1:44" x14ac:dyDescent="0.15">
      <c r="A60" s="81"/>
      <c r="AK60" s="98"/>
      <c r="AL60" s="104" t="s">
        <v>276</v>
      </c>
      <c r="AM60" s="108">
        <v>676919</v>
      </c>
      <c r="AN60" s="115">
        <v>45713</v>
      </c>
      <c r="AO60" s="125">
        <v>-7.3</v>
      </c>
      <c r="AP60" s="136">
        <v>51589</v>
      </c>
      <c r="AQ60" s="149">
        <v>-13</v>
      </c>
      <c r="AR60" s="159">
        <v>5.7</v>
      </c>
    </row>
    <row r="61" spans="1:44" x14ac:dyDescent="0.15">
      <c r="A61" s="81"/>
      <c r="AK61" s="96" t="s">
        <v>523</v>
      </c>
      <c r="AL61" s="105"/>
      <c r="AM61" s="107">
        <v>1350409</v>
      </c>
      <c r="AN61" s="114">
        <v>85436</v>
      </c>
      <c r="AO61" s="124">
        <v>3.3</v>
      </c>
      <c r="AP61" s="135">
        <v>110600</v>
      </c>
      <c r="AQ61" s="150">
        <v>3.8</v>
      </c>
      <c r="AR61" s="158">
        <v>-0.5</v>
      </c>
    </row>
    <row r="62" spans="1:44" x14ac:dyDescent="0.15">
      <c r="A62" s="81"/>
      <c r="AK62" s="98"/>
      <c r="AL62" s="104" t="s">
        <v>276</v>
      </c>
      <c r="AM62" s="108">
        <v>859998</v>
      </c>
      <c r="AN62" s="115">
        <v>54243</v>
      </c>
      <c r="AO62" s="125">
        <v>3.3</v>
      </c>
      <c r="AP62" s="136">
        <v>55114</v>
      </c>
      <c r="AQ62" s="149">
        <v>1.9</v>
      </c>
      <c r="AR62" s="159">
        <v>1.4</v>
      </c>
    </row>
    <row r="63" spans="1:44" x14ac:dyDescent="0.15">
      <c r="A63" s="81"/>
    </row>
    <row r="64" spans="1:44" x14ac:dyDescent="0.15">
      <c r="A64" s="81"/>
    </row>
    <row r="65" spans="1:46" x14ac:dyDescent="0.15">
      <c r="A65" s="81"/>
    </row>
    <row r="66" spans="1:46" x14ac:dyDescent="0.15">
      <c r="A66" s="9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166"/>
    </row>
    <row r="67" spans="1:46" ht="13.5" hidden="1" customHeight="1" x14ac:dyDescent="0.15">
      <c r="AS67" s="160"/>
      <c r="AT67" s="160"/>
    </row>
  </sheetData>
  <sheetProtection algorithmName="SHA-512" hashValue="gtqKcqOcD1eKWll53YiYXnmxXm2KV6clxDaD9i5VYXKMaL8isneMJEF1V7VMwFD0Jo4gDe7/hRRfts5iuOTfGA==" saltValue="xmrnlTX6HXoJGUlWQOiBx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8" customWidth="1"/>
    <col min="126" max="126" width="9" style="79" hidden="1" customWidth="1"/>
    <col min="127" max="16384" width="9" style="79" hidden="1"/>
  </cols>
  <sheetData>
    <row r="1" spans="2:125" ht="13.5" customHeight="1" x14ac:dyDescent="0.1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2:125" x14ac:dyDescent="0.15">
      <c r="B2" s="79"/>
      <c r="DG2" s="79"/>
    </row>
    <row r="3" spans="2:125" x14ac:dyDescent="0.15">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H3" s="79"/>
      <c r="DI3" s="79"/>
      <c r="DJ3" s="79"/>
      <c r="DK3" s="79"/>
      <c r="DL3" s="79"/>
      <c r="DM3" s="79"/>
      <c r="DN3" s="79"/>
      <c r="DO3" s="79"/>
      <c r="DP3" s="79"/>
      <c r="DQ3" s="79"/>
      <c r="DR3" s="79"/>
      <c r="DS3" s="79"/>
      <c r="DT3" s="79"/>
      <c r="DU3" s="79"/>
    </row>
    <row r="4" spans="2:125" x14ac:dyDescent="0.15"/>
    <row r="5" spans="2:125" x14ac:dyDescent="0.15"/>
    <row r="6" spans="2:125" x14ac:dyDescent="0.15"/>
    <row r="7" spans="2:125" x14ac:dyDescent="0.15"/>
    <row r="8" spans="2:125" x14ac:dyDescent="0.15"/>
    <row r="9" spans="2:125" x14ac:dyDescent="0.15">
      <c r="DU9" s="7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9"/>
    </row>
    <row r="18" spans="125:125" x14ac:dyDescent="0.15"/>
    <row r="19" spans="125:125" x14ac:dyDescent="0.15"/>
    <row r="20" spans="125:125" x14ac:dyDescent="0.15">
      <c r="DU20" s="79"/>
    </row>
    <row r="21" spans="125:125" x14ac:dyDescent="0.15">
      <c r="DU21" s="7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9"/>
    </row>
    <row r="29" spans="125:125" x14ac:dyDescent="0.15"/>
    <row r="30" spans="125:125" x14ac:dyDescent="0.15"/>
    <row r="31" spans="125:125" x14ac:dyDescent="0.15"/>
    <row r="32" spans="125:125" x14ac:dyDescent="0.15"/>
    <row r="33" spans="2:125" x14ac:dyDescent="0.15">
      <c r="B33" s="79"/>
      <c r="G33" s="79"/>
      <c r="I33" s="79"/>
    </row>
    <row r="34" spans="2:125" x14ac:dyDescent="0.15">
      <c r="C34" s="79"/>
      <c r="P34" s="79"/>
      <c r="DE34" s="79"/>
      <c r="DH34" s="79"/>
    </row>
    <row r="35" spans="2:125" x14ac:dyDescent="0.15">
      <c r="D35" s="79"/>
      <c r="E35" s="79"/>
      <c r="DG35" s="79"/>
      <c r="DJ35" s="79"/>
      <c r="DP35" s="79"/>
      <c r="DQ35" s="79"/>
      <c r="DR35" s="79"/>
      <c r="DS35" s="79"/>
      <c r="DT35" s="79"/>
      <c r="DU35" s="79"/>
    </row>
    <row r="36" spans="2:125" x14ac:dyDescent="0.15">
      <c r="F36" s="79"/>
      <c r="H36" s="79"/>
      <c r="J36" s="79"/>
      <c r="K36" s="79"/>
      <c r="L36" s="79"/>
      <c r="M36" s="79"/>
      <c r="N36" s="79"/>
      <c r="O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F36" s="79"/>
      <c r="DI36" s="79"/>
      <c r="DK36" s="79"/>
      <c r="DL36" s="79"/>
      <c r="DM36" s="79"/>
      <c r="DN36" s="79"/>
      <c r="DO36" s="79"/>
      <c r="DP36" s="79"/>
      <c r="DQ36" s="79"/>
      <c r="DR36" s="79"/>
      <c r="DS36" s="79"/>
      <c r="DT36" s="79"/>
      <c r="DU36" s="79"/>
    </row>
    <row r="37" spans="2:125" x14ac:dyDescent="0.15">
      <c r="DU37" s="79"/>
    </row>
    <row r="38" spans="2:125" x14ac:dyDescent="0.15">
      <c r="DT38" s="79"/>
      <c r="DU38" s="79"/>
    </row>
    <row r="39" spans="2:125" x14ac:dyDescent="0.15"/>
    <row r="40" spans="2:125" x14ac:dyDescent="0.15">
      <c r="DH40" s="79"/>
    </row>
    <row r="41" spans="2:125" x14ac:dyDescent="0.15">
      <c r="DE41" s="79"/>
    </row>
    <row r="42" spans="2:125" x14ac:dyDescent="0.15">
      <c r="DG42" s="79"/>
      <c r="DJ42" s="79"/>
    </row>
    <row r="43" spans="2:125" x14ac:dyDescent="0.15">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F43" s="79"/>
      <c r="DI43" s="79"/>
      <c r="DK43" s="79"/>
      <c r="DL43" s="79"/>
      <c r="DM43" s="79"/>
      <c r="DN43" s="79"/>
      <c r="DO43" s="79"/>
      <c r="DP43" s="79"/>
      <c r="DQ43" s="79"/>
      <c r="DR43" s="79"/>
      <c r="DS43" s="79"/>
      <c r="DT43" s="79"/>
      <c r="DU43" s="79"/>
    </row>
    <row r="44" spans="2:125" x14ac:dyDescent="0.15">
      <c r="DU44" s="79"/>
    </row>
    <row r="45" spans="2:125" x14ac:dyDescent="0.15"/>
    <row r="46" spans="2:125" x14ac:dyDescent="0.15"/>
    <row r="47" spans="2:125" x14ac:dyDescent="0.15"/>
    <row r="48" spans="2:125" x14ac:dyDescent="0.15">
      <c r="DT48" s="79"/>
      <c r="DU48" s="79"/>
    </row>
    <row r="49" spans="120:125" x14ac:dyDescent="0.15">
      <c r="DU49" s="79"/>
    </row>
    <row r="50" spans="120:125" x14ac:dyDescent="0.15">
      <c r="DU50" s="79"/>
    </row>
    <row r="51" spans="120:125" x14ac:dyDescent="0.15">
      <c r="DP51" s="79"/>
      <c r="DQ51" s="79"/>
      <c r="DR51" s="79"/>
      <c r="DS51" s="79"/>
      <c r="DT51" s="79"/>
      <c r="DU51" s="79"/>
    </row>
    <row r="52" spans="120:125" x14ac:dyDescent="0.15"/>
    <row r="53" spans="120:125" x14ac:dyDescent="0.15"/>
    <row r="54" spans="120:125" x14ac:dyDescent="0.15">
      <c r="DU54" s="79"/>
    </row>
    <row r="55" spans="120:125" x14ac:dyDescent="0.15"/>
    <row r="56" spans="120:125" x14ac:dyDescent="0.15"/>
    <row r="57" spans="120:125" x14ac:dyDescent="0.15"/>
    <row r="58" spans="120:125" x14ac:dyDescent="0.15">
      <c r="DU58" s="79"/>
    </row>
    <row r="59" spans="120:125" x14ac:dyDescent="0.15"/>
    <row r="60" spans="120:125" x14ac:dyDescent="0.15"/>
    <row r="61" spans="120:125" x14ac:dyDescent="0.15"/>
    <row r="62" spans="120:125" x14ac:dyDescent="0.15"/>
    <row r="63" spans="120:125" x14ac:dyDescent="0.15">
      <c r="DU63" s="79"/>
    </row>
    <row r="64" spans="120:125" x14ac:dyDescent="0.15">
      <c r="DT64" s="79"/>
      <c r="DU64" s="79"/>
    </row>
    <row r="65" spans="123:125" x14ac:dyDescent="0.15"/>
    <row r="66" spans="123:125" x14ac:dyDescent="0.15"/>
    <row r="67" spans="123:125" x14ac:dyDescent="0.15"/>
    <row r="68" spans="123:125" x14ac:dyDescent="0.15"/>
    <row r="69" spans="123:125" x14ac:dyDescent="0.15">
      <c r="DS69" s="79"/>
      <c r="DT69" s="79"/>
      <c r="DU69" s="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9"/>
    </row>
    <row r="83" spans="116:125" x14ac:dyDescent="0.15">
      <c r="DM83" s="79"/>
      <c r="DN83" s="79"/>
      <c r="DO83" s="79"/>
      <c r="DP83" s="79"/>
      <c r="DQ83" s="79"/>
      <c r="DR83" s="79"/>
      <c r="DS83" s="79"/>
      <c r="DT83" s="79"/>
      <c r="DU83" s="79"/>
    </row>
    <row r="84" spans="116:125" x14ac:dyDescent="0.15"/>
    <row r="85" spans="116:125" x14ac:dyDescent="0.15"/>
    <row r="86" spans="116:125" x14ac:dyDescent="0.15"/>
    <row r="87" spans="116:125" x14ac:dyDescent="0.15"/>
    <row r="88" spans="116:125" x14ac:dyDescent="0.15">
      <c r="DU88" s="7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9"/>
      <c r="DT94" s="79"/>
      <c r="DU94" s="79"/>
    </row>
    <row r="95" spans="116:125" ht="13.5" customHeight="1" x14ac:dyDescent="0.15">
      <c r="DU95" s="7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9"/>
    </row>
    <row r="102" spans="124:125" ht="13.5" customHeight="1" x14ac:dyDescent="0.15"/>
    <row r="103" spans="124:125" ht="13.5" customHeight="1" x14ac:dyDescent="0.15"/>
    <row r="104" spans="124:125" ht="13.5" customHeight="1" x14ac:dyDescent="0.15">
      <c r="DT104" s="79"/>
      <c r="DU104" s="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9" t="s">
        <v>109</v>
      </c>
    </row>
    <row r="121" spans="125:125" ht="13.5" hidden="1" customHeight="1" x14ac:dyDescent="0.15">
      <c r="DU121" s="79"/>
    </row>
  </sheetData>
  <sheetProtection algorithmName="SHA-512" hashValue="tSFvWfR41S/hwgLUtsrrXLfQ69xbCLwYZ/L6pjZTKTezXij8zeVd7VwRFGYkbNbuObN4PBPbaO3FOTUqOnh0RQ==" saltValue="rKBlEx55rA2x+F7hilwJT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8" customWidth="1"/>
    <col min="126" max="142" width="0" style="79" hidden="1" customWidth="1"/>
    <col min="143" max="143" width="9" style="79" hidden="1" customWidth="1"/>
    <col min="144" max="16384" width="9" style="79" hidden="1"/>
  </cols>
  <sheetData>
    <row r="1" spans="1:125" ht="13.5" customHeight="1"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1:125" x14ac:dyDescent="0.15">
      <c r="B2" s="79"/>
      <c r="T2" s="79"/>
    </row>
    <row r="3" spans="1:125" x14ac:dyDescent="0.15">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9"/>
      <c r="G33" s="79"/>
      <c r="I33" s="79"/>
    </row>
    <row r="34" spans="2:125" x14ac:dyDescent="0.15">
      <c r="C34" s="79"/>
      <c r="P34" s="79"/>
      <c r="R34" s="79"/>
      <c r="U34" s="79"/>
    </row>
    <row r="35" spans="2:125" x14ac:dyDescent="0.15">
      <c r="D35" s="79"/>
      <c r="E35" s="79"/>
      <c r="T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row>
    <row r="36" spans="2:125" x14ac:dyDescent="0.15">
      <c r="F36" s="79"/>
      <c r="H36" s="79"/>
      <c r="J36" s="79"/>
      <c r="K36" s="79"/>
      <c r="L36" s="79"/>
      <c r="M36" s="79"/>
      <c r="N36" s="79"/>
      <c r="O36" s="79"/>
      <c r="Q36" s="79"/>
      <c r="S36" s="79"/>
      <c r="V36" s="79"/>
    </row>
    <row r="37" spans="2:125" x14ac:dyDescent="0.15"/>
    <row r="38" spans="2:125" x14ac:dyDescent="0.15"/>
    <row r="39" spans="2:125" x14ac:dyDescent="0.15"/>
    <row r="40" spans="2:125" x14ac:dyDescent="0.15">
      <c r="U40" s="79"/>
    </row>
    <row r="41" spans="2:125" x14ac:dyDescent="0.15">
      <c r="R41" s="79"/>
    </row>
    <row r="42" spans="2:125" x14ac:dyDescent="0.15">
      <c r="T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row>
    <row r="43" spans="2:125" x14ac:dyDescent="0.15">
      <c r="Q43" s="79"/>
      <c r="S43" s="79"/>
      <c r="V43" s="7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109</v>
      </c>
    </row>
  </sheetData>
  <sheetProtection algorithmName="SHA-512" hashValue="dmdw6M6I35J+LRaPz5w72OyV0S61QNOF4yuKwZL3mOjSQIbJl4Js8jE8dzewJpo7aFNUEgIzQKYuVuO1ikMzCQ==" saltValue="RSqHgZfx4hK0/VoPelleX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7" customWidth="1"/>
    <col min="2" max="16" width="14.625" style="47" customWidth="1"/>
    <col min="17" max="17" width="0" style="47" hidden="1" customWidth="1"/>
    <col min="18"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6"/>
      <c r="C45" s="86"/>
      <c r="D45" s="86"/>
      <c r="E45" s="86"/>
      <c r="F45" s="86"/>
      <c r="G45" s="86"/>
      <c r="H45" s="86"/>
      <c r="I45" s="86"/>
      <c r="J45" s="181" t="s">
        <v>4</v>
      </c>
    </row>
    <row r="46" spans="2:10" ht="29.25" customHeight="1" x14ac:dyDescent="0.2">
      <c r="B46" s="167" t="s">
        <v>12</v>
      </c>
      <c r="C46" s="171"/>
      <c r="D46" s="171"/>
      <c r="E46" s="172" t="s">
        <v>19</v>
      </c>
      <c r="F46" s="173" t="s">
        <v>405</v>
      </c>
      <c r="G46" s="177" t="s">
        <v>525</v>
      </c>
      <c r="H46" s="177" t="s">
        <v>526</v>
      </c>
      <c r="I46" s="177" t="s">
        <v>528</v>
      </c>
      <c r="J46" s="182" t="s">
        <v>529</v>
      </c>
    </row>
    <row r="47" spans="2:10" ht="57.75" customHeight="1" x14ac:dyDescent="0.15">
      <c r="B47" s="168"/>
      <c r="C47" s="1040" t="s">
        <v>1</v>
      </c>
      <c r="D47" s="1040"/>
      <c r="E47" s="1041"/>
      <c r="F47" s="174">
        <v>63.65</v>
      </c>
      <c r="G47" s="178">
        <v>64.7</v>
      </c>
      <c r="H47" s="178">
        <v>65.98</v>
      </c>
      <c r="I47" s="178">
        <v>68.38</v>
      </c>
      <c r="J47" s="183">
        <v>69.650000000000006</v>
      </c>
    </row>
    <row r="48" spans="2:10" ht="57.75" customHeight="1" x14ac:dyDescent="0.15">
      <c r="B48" s="169"/>
      <c r="C48" s="1042" t="s">
        <v>6</v>
      </c>
      <c r="D48" s="1042"/>
      <c r="E48" s="1043"/>
      <c r="F48" s="175">
        <v>5.97</v>
      </c>
      <c r="G48" s="179">
        <v>2.16</v>
      </c>
      <c r="H48" s="179">
        <v>4.4800000000000004</v>
      </c>
      <c r="I48" s="179">
        <v>2.2999999999999998</v>
      </c>
      <c r="J48" s="184">
        <v>8.83</v>
      </c>
    </row>
    <row r="49" spans="2:10" ht="57.75" customHeight="1" x14ac:dyDescent="0.15">
      <c r="B49" s="170"/>
      <c r="C49" s="1044" t="s">
        <v>18</v>
      </c>
      <c r="D49" s="1044"/>
      <c r="E49" s="1045"/>
      <c r="F49" s="176">
        <v>5.27</v>
      </c>
      <c r="G49" s="180" t="s">
        <v>530</v>
      </c>
      <c r="H49" s="180">
        <v>3.55</v>
      </c>
      <c r="I49" s="180">
        <v>0.09</v>
      </c>
      <c r="J49" s="185">
        <v>9.5500000000000007</v>
      </c>
    </row>
    <row r="50" spans="2:10" x14ac:dyDescent="0.15"/>
  </sheetData>
  <sheetProtection algorithmName="SHA-512" hashValue="xu4lcxFNcJFoJa1Utb0j/iOjEDe0L9MYBZoHuyex87r4tuSPQ4XuH4uZScy8CkwfkzM3X55lU3xbDeQ5EIfeOQ==" saltValue="nv84F4kKlqi1l68LXUSMZ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吉田　正憲</cp:lastModifiedBy>
  <cp:lastPrinted>2023-03-20T01:58:29Z</cp:lastPrinted>
  <dcterms:created xsi:type="dcterms:W3CDTF">2023-02-20T06:48:50Z</dcterms:created>
  <dcterms:modified xsi:type="dcterms:W3CDTF">2023-11-10T01:02:35Z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2023-03-20T01:08:20Z</vt:filetime>
  </property>
</Properties>
</file>