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財政係\財政状況資料集\"/>
    </mc:Choice>
  </mc:AlternateContent>
  <bookViews>
    <workbookView xWindow="0" yWindow="0" windowWidth="23040" windowHeight="87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O37" i="10"/>
  <c r="AM37" i="10"/>
  <c r="AM36" i="10"/>
  <c r="AM35" i="10"/>
  <c r="BW34" i="10"/>
  <c r="BW35" i="10" s="1"/>
  <c r="BW36" i="10" s="1"/>
  <c r="BW37" i="10" s="1"/>
  <c r="BW38" i="10" s="1"/>
  <c r="BW39" i="10" s="1"/>
  <c r="BW40" i="10" s="1"/>
  <c r="BW41" i="10" s="1"/>
  <c r="BW42" i="10" s="1"/>
  <c r="BW43" i="10" s="1"/>
  <c r="AM34" i="10"/>
  <c r="C34" i="10"/>
  <c r="C35" i="10" s="1"/>
  <c r="CO34" i="10" l="1"/>
  <c r="CO35" i="10" s="1"/>
  <c r="CO36" i="10" s="1"/>
  <c r="C36" i="10"/>
  <c r="C37" i="10" s="1"/>
  <c r="C38"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alcChain>
</file>

<file path=xl/sharedStrings.xml><?xml version="1.0" encoding="utf-8"?>
<sst xmlns="http://schemas.openxmlformats.org/spreadsheetml/2006/main" count="1174" uniqueCount="608">
  <si>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</si>
  <si>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</si>
  <si>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</si>
  <si>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</si>
  <si>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</si>
  <si>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</si>
  <si>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</si>
  <si>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</si>
  <si>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</si>
  <si>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</si>
  <si>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</si>
  <si>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</si>
  <si>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</si>
  <si>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</si>
  <si>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</si>
  <si>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</si>
  <si>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</si>
  <si>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</si>
  <si>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</si>
  <si>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</si>
  <si>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</si>
  <si>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</si>
  <si>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</si>
  <si>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</si>
  <si>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</si>
  <si>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</si>
  <si>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</si>
  <si>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</si>
  <si>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</si>
  <si>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</si>
  <si>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</si>
  <si>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</si>
  <si>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</si>
  <si>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</si>
  <si>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</si>
  <si>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</si>
  <si>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</si>
  <si>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</si>
  <si>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</si>
  <si>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</si>
  <si>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</si>
  <si>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</si>
  <si>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</si>
  <si>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</si>
  <si>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</si>
  <si>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</si>
  <si>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</si>
  <si>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</si>
  <si>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</si>
  <si>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</si>
  <si>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</si>
  <si>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</si>
  <si>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</si>
  <si>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</si>
  <si>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</si>
  <si>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</si>
  <si>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</si>
  <si>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</si>
  <si>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</si>
  <si>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</si>
  <si>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</si>
  <si>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</si>
  <si>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</si>
  <si>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</si>
  <si>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</si>
  <si>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</si>
  <si>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</si>
  <si>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</si>
  <si>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</si>
  <si>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</si>
  <si>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</si>
  <si>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</si>
  <si>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</si>
  <si>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</si>
  <si>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</si>
  <si>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</si>
  <si>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</si>
  <si>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</si>
  <si>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</si>
  <si>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</si>
  <si>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</si>
  <si>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</si>
  <si>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</si>
  <si>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</si>
  <si>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</si>
  <si>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</si>
  <si>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</si>
  <si>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</si>
  <si>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</si>
  <si>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</si>
  <si>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</si>
  <si>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</si>
  <si>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</si>
  <si>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</si>
  <si>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</si>
  <si>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</si>
  <si>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</si>
  <si>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</si>
  <si>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</si>
  <si>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</si>
  <si>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</si>
  <si>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</si>
  <si>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</si>
  <si>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</si>
  <si>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</si>
  <si>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</si>
  <si>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</si>
  <si>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</si>
  <si>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</si>
  <si>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</si>
  <si>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</si>
  <si>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</si>
  <si>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</si>
  <si>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</si>
  <si>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</si>
  <si>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</si>
  <si>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</si>
  <si>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</si>
  <si>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</si>
  <si>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</si>
  <si>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</si>
  <si>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</si>
  <si>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</si>
  <si>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</si>
  <si>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</si>
  <si>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</si>
  <si>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</si>
  <si>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</si>
  <si>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</si>
  <si>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</si>
  <si>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</si>
  <si>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</si>
  <si>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</si>
  <si>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</si>
  <si>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</si>
  <si>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</si>
  <si>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</si>
  <si>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</si>
  <si>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</si>
  <si>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</si>
  <si>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</si>
  <si>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</si>
  <si>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</si>
  <si>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</si>
  <si>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</si>
  <si>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</si>
  <si>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</si>
  <si>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</si>
  <si>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</si>
  <si>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</si>
  <si>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</si>
  <si>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</si>
  <si>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</si>
  <si>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</si>
  <si>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</si>
  <si>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</si>
  <si>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</si>
  <si>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</si>
  <si>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</si>
  <si>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</si>
  <si>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</si>
  <si>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</si>
  <si>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</si>
  <si>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</si>
  <si>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</si>
  <si>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</si>
  <si>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</si>
  <si>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</si>
  <si>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</si>
  <si>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</si>
  <si>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</si>
  <si>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</si>
  <si>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</si>
  <si>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</si>
  <si>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</si>
  <si>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</si>
  <si>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</si>
  <si>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</si>
  <si>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</si>
  <si>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</si>
  <si>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</si>
  <si>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</si>
  <si>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</si>
  <si>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</si>
  <si>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</si>
  <si>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</si>
  <si>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</si>
  <si>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</si>
  <si>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</si>
  <si>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</si>
  <si>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</si>
  <si>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</si>
  <si>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</si>
  <si>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</si>
  <si>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</si>
  <si>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</si>
  <si>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</si>
  <si>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</si>
  <si>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</si>
  <si>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</si>
  <si>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</si>
  <si>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</si>
  <si>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</si>
  <si>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</si>
  <si>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</si>
  <si>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</si>
  <si>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</si>
  <si>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</si>
  <si>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</si>
  <si>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</si>
  <si>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</si>
  <si>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</si>
  <si>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山口県上関町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</si>
  <si>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</si>
  <si>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</si>
  <si>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</si>
  <si>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</si>
  <si>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</si>
  <si>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</si>
  <si>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</si>
  <si>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</si>
  <si>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</si>
  <si>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</si>
  <si>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</si>
  <si>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</si>
  <si>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</si>
  <si>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</si>
  <si>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</si>
  <si>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</si>
  <si>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</si>
  <si>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</si>
  <si>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</si>
  <si>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</si>
  <si>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</si>
  <si>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</si>
  <si>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</si>
  <si>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</si>
  <si>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</si>
  <si>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</si>
  <si>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</si>
  <si>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</si>
  <si>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</si>
  <si>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</si>
  <si>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</si>
  <si>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</si>
  <si>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</si>
  <si>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</si>
  <si>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</si>
  <si>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</si>
  <si>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</si>
  <si>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</si>
  <si>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</si>
  <si>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</si>
  <si>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</si>
  <si>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</si>
  <si>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</si>
  <si>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</si>
  <si>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</si>
  <si>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</si>
  <si>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</si>
  <si>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</si>
  <si>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</si>
  <si>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</si>
  <si>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</si>
  <si>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</si>
  <si>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</si>
  <si>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</si>
  <si>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</si>
  <si>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</si>
  <si>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</si>
  <si>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</si>
  <si>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</si>
  <si>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</si>
  <si>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</si>
  <si>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</si>
  <si>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</si>
  <si>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</si>
  <si>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</si>
  <si>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</si>
  <si>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</si>
  <si>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</si>
  <si>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</si>
  <si>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</si>
  <si>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</si>
  <si>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</si>
  <si>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</si>
  <si>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</si>
  <si>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</si>
  <si>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</si>
  <si>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</si>
  <si>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</si>
  <si>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</si>
  <si>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</si>
  <si>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</si>
  <si>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</si>
  <si>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</si>
  <si>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</si>
  <si>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</si>
  <si>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</si>
  <si>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</si>
  <si>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</si>
  <si>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</si>
  <si>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</si>
  <si>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</si>
  <si>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</si>
  <si>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</si>
  <si>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</si>
  <si>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</si>
  <si>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</si>
  <si>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</si>
  <si>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</si>
  <si>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</si>
  <si>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</si>
  <si>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</si>
  <si>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</si>
  <si>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</si>
  <si>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</si>
  <si>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</si>
  <si>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</si>
  <si>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</si>
  <si>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</si>
  <si>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</si>
  <si>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</si>
  <si>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</si>
  <si>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</si>
  <si>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</si>
  <si>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</si>
  <si>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</si>
  <si>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</si>
  <si>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</si>
  <si>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</si>
  <si>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</si>
  <si>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</si>
  <si>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</si>
  <si>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</si>
  <si>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</si>
  <si>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</si>
  <si>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交通</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</si>
  <si>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</si>
  <si>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</si>
  <si>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</si>
  <si>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</si>
  <si>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</si>
  <si>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</si>
  <si>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</si>
  <si>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</si>
  <si>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</si>
  <si>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</si>
  <si>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</si>
  <si>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</si>
  <si>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</si>
  <si>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</si>
  <si>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</si>
  <si>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</si>
  <si>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</si>
  <si>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</si>
  <si>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</si>
  <si>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</si>
  <si>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</si>
  <si>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</si>
  <si>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</si>
  <si>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</si>
  <si>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</si>
  <si>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</si>
  <si>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</si>
  <si>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</si>
  <si>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</si>
  <si>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山口県上関町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</si>
  <si>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</si>
  <si>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</si>
  <si>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</si>
  <si>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</si>
  <si>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</si>
  <si>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</si>
  <si>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</si>
  <si>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</si>
  <si>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</si>
  <si>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</si>
  <si>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</si>
  <si>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</si>
  <si>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</si>
  <si>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</si>
  <si>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</si>
  <si>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</si>
  <si>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</si>
  <si>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</si>
  <si>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</si>
  <si>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</si>
  <si>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</si>
  <si>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へき地診療所事業特別会計</t>
    <phoneticPr fontId="5"/>
  </si>
  <si>
    <t>へき地歯科診療所事業特別会計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</si>
  <si>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</si>
  <si>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</si>
  <si>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</si>
  <si>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</si>
  <si>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</si>
  <si>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</si>
  <si>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</si>
  <si>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</si>
  <si>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</si>
  <si>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</si>
  <si>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</si>
  <si>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</si>
  <si>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</si>
  <si>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</si>
  <si>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</si>
  <si>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</si>
  <si>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介護保険特別会計（保険事業勘定）</t>
    <phoneticPr fontId="5"/>
  </si>
  <si>
    <t>介護保険特別会計（介護サービス事業勘定）</t>
    <phoneticPr fontId="5"/>
  </si>
  <si>
    <t>-</t>
    <phoneticPr fontId="5"/>
  </si>
  <si>
    <t>簡易水道事業特別会計</t>
    <phoneticPr fontId="5"/>
  </si>
  <si>
    <t>法非適用企業</t>
    <phoneticPr fontId="5"/>
  </si>
  <si>
    <t>農業集落排水事業特別会計</t>
    <phoneticPr fontId="5"/>
  </si>
  <si>
    <t>漁業集落排水事業特別会計</t>
    <phoneticPr fontId="5"/>
  </si>
  <si>
    <t>航運事業特別会計</t>
    <phoneticPr fontId="5"/>
  </si>
  <si>
    <t>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</si>
  <si>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</si>
  <si>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</si>
  <si>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</si>
  <si>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</si>
  <si>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</si>
  <si>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</si>
  <si>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</si>
  <si>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</si>
  <si>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</si>
  <si>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</si>
  <si>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</si>
  <si>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</si>
  <si>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</si>
  <si>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</si>
  <si>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</si>
  <si>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</si>
  <si>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</si>
  <si>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</si>
  <si>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</si>
  <si>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</si>
  <si>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</si>
  <si>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</si>
  <si>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</si>
  <si>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</si>
  <si>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</si>
  <si>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</si>
  <si>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</si>
  <si>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</si>
  <si>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</si>
  <si>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</si>
  <si>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</si>
  <si>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</si>
  <si>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</si>
  <si>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</si>
  <si>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</si>
  <si>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</si>
  <si>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</si>
  <si>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</si>
  <si>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</si>
  <si>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</si>
  <si>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</si>
  <si>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</si>
  <si>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</si>
  <si>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</si>
  <si>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</si>
  <si>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</si>
  <si>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</si>
  <si>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</si>
  <si>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</si>
  <si>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</si>
  <si>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</si>
  <si>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</si>
  <si>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</si>
  <si>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</si>
  <si>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</si>
  <si>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</si>
  <si>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</si>
  <si>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</si>
  <si>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</si>
  <si>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</si>
  <si>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</si>
  <si>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</si>
  <si>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</si>
  <si>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</si>
  <si>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</si>
  <si>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</si>
  <si>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</si>
  <si>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</si>
  <si>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</si>
  <si>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</si>
  <si>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</si>
  <si>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</si>
  <si>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</si>
  <si>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</si>
  <si>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</si>
  <si>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</si>
  <si>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</si>
  <si>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</si>
  <si>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</si>
  <si>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</si>
  <si>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</si>
  <si>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</si>
  <si>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</si>
  <si>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</si>
  <si>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</si>
  <si>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</si>
  <si>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</si>
  <si>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</si>
  <si>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</si>
  <si>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</si>
  <si>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</si>
  <si>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</si>
  <si>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</si>
  <si>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</si>
  <si>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</si>
  <si>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</si>
  <si>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</si>
  <si>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</si>
  <si>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</si>
  <si>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</si>
  <si>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</si>
  <si>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</si>
  <si>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</si>
  <si>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</si>
  <si>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</si>
  <si>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</si>
  <si>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</si>
  <si>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</si>
  <si>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</si>
  <si>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</si>
  <si>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</si>
  <si>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</si>
  <si>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</si>
  <si>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</si>
  <si>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</si>
  <si>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</si>
  <si>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</si>
  <si>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</si>
  <si>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</si>
  <si>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</si>
  <si>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</si>
  <si>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</si>
  <si>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</si>
  <si>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</si>
  <si>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</si>
  <si>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</si>
  <si>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</si>
  <si>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</si>
  <si>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</si>
  <si>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</si>
  <si>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</si>
  <si>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</si>
  <si>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</si>
  <si>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</si>
  <si>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</si>
  <si>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</si>
  <si>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</si>
  <si>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</si>
  <si>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</si>
  <si>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</si>
  <si>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</si>
  <si>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風力発電事業特別会計</t>
  </si>
  <si>
    <t>介護保険特別会計（保険事業勘定）</t>
  </si>
  <si>
    <t>国民健康保険事業特別会計</t>
  </si>
  <si>
    <t>航運事業特別会計</t>
  </si>
  <si>
    <t>簡易水道事業特別会計</t>
  </si>
  <si>
    <t>漁業集落排水事業特別会計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</si>
  <si>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</si>
  <si>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</si>
  <si>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</si>
  <si>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</si>
  <si>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</si>
  <si>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</si>
  <si>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</si>
  <si>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</si>
  <si>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</si>
  <si>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</si>
  <si>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上関航運</t>
    <rPh sb="0" eb="2">
      <t>カミノセキ</t>
    </rPh>
    <rPh sb="2" eb="4">
      <t>コウウン</t>
    </rPh>
    <phoneticPr fontId="2"/>
  </si>
  <si>
    <t>上関町土地開発公社</t>
    <rPh sb="0" eb="3">
      <t>カミノセキチョウ</t>
    </rPh>
    <rPh sb="3" eb="7">
      <t>トチカイハツ</t>
    </rPh>
    <rPh sb="7" eb="9">
      <t>コウシャ</t>
    </rPh>
    <phoneticPr fontId="2"/>
  </si>
  <si>
    <t>なごみ</t>
    <phoneticPr fontId="2"/>
  </si>
  <si>
    <t>-</t>
    <phoneticPr fontId="2"/>
  </si>
  <si>
    <t>-</t>
    <phoneticPr fontId="2"/>
  </si>
  <si>
    <t>公共施設建設基金</t>
    <rPh sb="0" eb="2">
      <t>コウキョウ</t>
    </rPh>
    <rPh sb="2" eb="4">
      <t>シセツ</t>
    </rPh>
    <rPh sb="4" eb="8">
      <t>ケンセツキキン</t>
    </rPh>
    <phoneticPr fontId="5"/>
  </si>
  <si>
    <t>ふるさと振興基金</t>
    <phoneticPr fontId="5"/>
  </si>
  <si>
    <t>原子力発電施設等立地地域特別交付金施設維持運営基金</t>
    <phoneticPr fontId="5"/>
  </si>
  <si>
    <t>新庁舎建設建設基金</t>
    <rPh sb="0" eb="5">
      <t>シンチョウシャケンセツ</t>
    </rPh>
    <rPh sb="5" eb="7">
      <t>ケンセツ</t>
    </rPh>
    <rPh sb="7" eb="9">
      <t>キキン</t>
    </rPh>
    <phoneticPr fontId="5"/>
  </si>
  <si>
    <t>ささえあい基金</t>
    <rPh sb="5" eb="7">
      <t>キキン</t>
    </rPh>
    <phoneticPr fontId="5"/>
  </si>
  <si>
    <t>周東環境衛生組合（一般会計）</t>
    <rPh sb="0" eb="2">
      <t>シュウトウ</t>
    </rPh>
    <rPh sb="2" eb="4">
      <t>カンキョウ</t>
    </rPh>
    <rPh sb="4" eb="6">
      <t>エイセイ</t>
    </rPh>
    <rPh sb="6" eb="8">
      <t>クミアイ</t>
    </rPh>
    <rPh sb="9" eb="11">
      <t>イッパン</t>
    </rPh>
    <rPh sb="11" eb="13">
      <t>カイケイ</t>
    </rPh>
    <phoneticPr fontId="5"/>
  </si>
  <si>
    <t>柳井地区広域消防組合（一般会計）</t>
    <rPh sb="0" eb="2">
      <t>ヤナイ</t>
    </rPh>
    <rPh sb="2" eb="4">
      <t>チク</t>
    </rPh>
    <rPh sb="4" eb="6">
      <t>コウイキ</t>
    </rPh>
    <rPh sb="6" eb="8">
      <t>ショウボウ</t>
    </rPh>
    <rPh sb="8" eb="10">
      <t>クミアイ</t>
    </rPh>
    <rPh sb="11" eb="13">
      <t>イッパン</t>
    </rPh>
    <rPh sb="13" eb="15">
      <t>カイケイ</t>
    </rPh>
    <phoneticPr fontId="5"/>
  </si>
  <si>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5"/>
  </si>
  <si>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5"/>
  </si>
  <si>
    <t>山口県市町総合事務組合（退職手当特別会計）</t>
    <rPh sb="0" eb="3">
      <t>ヤマグチケン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5"/>
  </si>
  <si>
    <t>山口県市町総合事務組合（消防団員補償等特別会計）</t>
    <rPh sb="0" eb="3">
      <t>ヤマグチケン</t>
    </rPh>
    <rPh sb="3" eb="5">
      <t>シチョウ</t>
    </rPh>
    <rPh sb="5" eb="7">
      <t>ソウゴウ</t>
    </rPh>
    <rPh sb="7" eb="9">
      <t>ジム</t>
    </rPh>
    <rPh sb="9" eb="11">
      <t>クミアイ</t>
    </rPh>
    <rPh sb="12" eb="15">
      <t>ショウボウダン</t>
    </rPh>
    <rPh sb="15" eb="16">
      <t>イン</t>
    </rPh>
    <rPh sb="16" eb="18">
      <t>ホショウ</t>
    </rPh>
    <rPh sb="18" eb="19">
      <t>トウ</t>
    </rPh>
    <rPh sb="19" eb="21">
      <t>トクベツ</t>
    </rPh>
    <rPh sb="21" eb="23">
      <t>カイケイ</t>
    </rPh>
    <phoneticPr fontId="5"/>
  </si>
  <si>
    <t>山口県市町総合事務組合（非常勤職員公務災害補償特別会計）</t>
    <rPh sb="0" eb="3">
      <t>ヤマグチケン</t>
    </rPh>
    <rPh sb="3" eb="5">
      <t>シチョウ</t>
    </rPh>
    <rPh sb="5" eb="7">
      <t>ソウゴウ</t>
    </rPh>
    <rPh sb="7" eb="9">
      <t>ジム</t>
    </rPh>
    <rPh sb="9" eb="11">
      <t>クミアイ</t>
    </rPh>
    <rPh sb="25" eb="27">
      <t>カイケイ</t>
    </rPh>
    <phoneticPr fontId="5"/>
  </si>
  <si>
    <t>山口県市町総合事務組合（山口県市町公平委員会特別会計）</t>
    <rPh sb="0" eb="3">
      <t>ヤマグチケン</t>
    </rPh>
    <rPh sb="3" eb="5">
      <t>シチョウ</t>
    </rPh>
    <rPh sb="5" eb="7">
      <t>ソウゴウ</t>
    </rPh>
    <rPh sb="7" eb="9">
      <t>ジム</t>
    </rPh>
    <rPh sb="9" eb="11">
      <t>クミアイ</t>
    </rPh>
    <rPh sb="24" eb="26">
      <t>カイケイ</t>
    </rPh>
    <phoneticPr fontId="5"/>
  </si>
  <si>
    <t>山口県市町総合事務組合（交通災害共済特別会計）</t>
    <rPh sb="0" eb="3">
      <t>ヤマグチケン</t>
    </rPh>
    <rPh sb="3" eb="5">
      <t>シチョウ</t>
    </rPh>
    <rPh sb="5" eb="7">
      <t>ソウゴウ</t>
    </rPh>
    <rPh sb="7" eb="9">
      <t>ジム</t>
    </rPh>
    <rPh sb="9" eb="11">
      <t>クミアイ</t>
    </rPh>
    <rPh sb="20" eb="22">
      <t>カイケイ</t>
    </rPh>
    <phoneticPr fontId="5"/>
  </si>
  <si>
    <t>山口県市町総合事務組合（山口県自治会館管理特別会計）</t>
    <rPh sb="0" eb="3">
      <t>ヤマグチケン</t>
    </rPh>
    <rPh sb="3" eb="5">
      <t>シチョウ</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5"/>
  </si>
  <si>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5"/>
  </si>
  <si>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</si>
  <si>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</si>
  <si>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</si>
  <si>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</si>
  <si>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</si>
  <si>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</si>
  <si>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</si>
  <si>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</si>
  <si>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実質公債費比率は、類似団体と比較して高いものの、将来負担比率は低くなっている。
これは、当町の主な起債である過疎債の償還期間が短いため元利償還額が高くなってしまうことと、充当可能基金をある程度保持していることによる。普通交付税額の増減により比率が左右される状況は変わらないが、借入については慎重に行う。</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</si>
  <si>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</si>
  <si>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</si>
  <si>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</si>
  <si>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充当可能基金がある程度確保されており、将来負担比率は比率なしとなっている。老朽化施設もあるが、施設整備も近年実施されている。公共施設等総合管理計画に基づき最適な更新を行い、これらの施設を永く町民に使用して頂けるよう大切に維持し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</si>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</sst>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2BC7-485B-9D7C-FF42077751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286671</c:v>
                </c:pt>
                <c:pt idx="1">
                  <c:v>269599</c:v>
                </c:pt>
                <c:pt idx="2">
                  <c:v>254106</c:v>
                </c:pt>
                <c:pt idx="3">
                  <c:v>337201</c:v>
                </c:pt>
                <c:pt idx="4">
                  <c:v>454268</c:v>
                </c:pt>
              </c:numCache>
            </c:numRef>
          </c:val>
          <c:smooth val="0"/>
          <c:extLst>
            <c:ext xmlns:c16="http://schemas.microsoft.com/office/drawing/2014/chart" uri="{C3380CC4-5D6E-409C-BE32-E72D297353CC}">
              <c16:uniqueId val="{00000001-2BC7-485B-9D7C-FF42077751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5.77</c:v>
                </c:pt>
                <c:pt idx="1">
                  <c:v>5.75</c:v>
                </c:pt>
                <c:pt idx="2">
                  <c:v>10.34</c:v>
                </c:pt>
                <c:pt idx="3">
                  <c:v>9.36</c:v>
                </c:pt>
                <c:pt idx="4">
                  <c:v>14.07</c:v>
                </c:pt>
              </c:numCache>
            </c:numRef>
          </c:val>
          <c:extLst>
            <c:ext xmlns:c16="http://schemas.microsoft.com/office/drawing/2014/chart" uri="{C3380CC4-5D6E-409C-BE32-E72D297353CC}">
              <c16:uniqueId val="{00000000-BD42-44CF-A9E3-630A450D24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20.41</c:v>
                </c:pt>
                <c:pt idx="1">
                  <c:v>24.04</c:v>
                </c:pt>
                <c:pt idx="2">
                  <c:v>27.35</c:v>
                </c:pt>
                <c:pt idx="3">
                  <c:v>31.25</c:v>
                </c:pt>
                <c:pt idx="4">
                  <c:v>34.979999999999997</c:v>
                </c:pt>
              </c:numCache>
            </c:numRef>
          </c:val>
          <c:extLst>
            <c:ext xmlns:c16="http://schemas.microsoft.com/office/drawing/2014/chart" uri="{C3380CC4-5D6E-409C-BE32-E72D297353CC}">
              <c16:uniqueId val="{00000001-BD42-44CF-A9E3-630A450D24F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0.01</c:v>
                </c:pt>
                <c:pt idx="1">
                  <c:v>2.82</c:v>
                </c:pt>
                <c:pt idx="2">
                  <c:v>7.45</c:v>
                </c:pt>
                <c:pt idx="3">
                  <c:v>4.42</c:v>
                </c:pt>
                <c:pt idx="4">
                  <c:v>12.48</c:v>
                </c:pt>
              </c:numCache>
            </c:numRef>
          </c:val>
          <c:smooth val="0"/>
          <c:extLst>
            <c:ext xmlns:c16="http://schemas.microsoft.com/office/drawing/2014/chart" uri="{C3380CC4-5D6E-409C-BE32-E72D297353CC}">
              <c16:uniqueId val="{00000002-BD42-44CF-A9E3-630A450D24F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0.05</c:v>
                </c:pt>
                <c:pt idx="4">
                  <c:v>#N/A</c:v>
                </c:pt>
                <c:pt idx="5">
                  <c:v>0.02</c:v>
                </c:pt>
                <c:pt idx="6">
                  <c:v>#N/A</c:v>
                </c:pt>
                <c:pt idx="7">
                  <c:v>0</c:v>
                </c:pt>
                <c:pt idx="8">
                  <c:v>#N/A</c:v>
                </c:pt>
                <c:pt idx="9">
                  <c:v>0</c:v>
                </c:pt>
              </c:numCache>
            </c:numRef>
          </c:val>
          <c:extLst>
            <c:ext xmlns:c16="http://schemas.microsoft.com/office/drawing/2014/chart" uri="{C3380CC4-5D6E-409C-BE32-E72D297353CC}">
              <c16:uniqueId val="{00000000-DD4A-417D-B38B-60375310EA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4A-417D-B38B-60375310EA85}"/>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D4A-417D-B38B-60375310EA85}"/>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3-DD4A-417D-B38B-60375310EA85}"/>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0.02</c:v>
                </c:pt>
                <c:pt idx="4">
                  <c:v>#N/A</c:v>
                </c:pt>
                <c:pt idx="5">
                  <c:v>0.01</c:v>
                </c:pt>
                <c:pt idx="6">
                  <c:v>#N/A</c:v>
                </c:pt>
                <c:pt idx="7">
                  <c:v>0</c:v>
                </c:pt>
                <c:pt idx="8">
                  <c:v>#N/A</c:v>
                </c:pt>
                <c:pt idx="9">
                  <c:v>0.01</c:v>
                </c:pt>
              </c:numCache>
            </c:numRef>
          </c:val>
          <c:extLst>
            <c:ext xmlns:c16="http://schemas.microsoft.com/office/drawing/2014/chart" uri="{C3380CC4-5D6E-409C-BE32-E72D297353CC}">
              <c16:uniqueId val="{00000004-DD4A-417D-B38B-60375310EA85}"/>
            </c:ext>
          </c:extLst>
        </c:ser>
        <c:ser>
          <c:idx val="5"/>
          <c:order val="5"/>
          <c:tx>
            <c:strRef>
              <c:f>データシート!$A$32</c:f>
              <c:strCache>
                <c:ptCount val="1"/>
                <c:pt idx="0">
                  <c:v>航運事業特別会計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0.61</c:v>
                </c:pt>
                <c:pt idx="2">
                  <c:v>#N/A</c:v>
                </c:pt>
                <c:pt idx="3">
                  <c:v>0.73</c:v>
                </c:pt>
                <c:pt idx="4">
                  <c:v>#N/A</c:v>
                </c:pt>
                <c:pt idx="5">
                  <c:v>0.71</c:v>
                </c:pt>
                <c:pt idx="6">
                  <c:v>#N/A</c:v>
                </c:pt>
                <c:pt idx="7">
                  <c:v>0.35</c:v>
                </c:pt>
                <c:pt idx="8">
                  <c:v>#N/A</c:v>
                </c:pt>
                <c:pt idx="9">
                  <c:v>0.23</c:v>
                </c:pt>
              </c:numCache>
            </c:numRef>
          </c:val>
          <c:extLst>
            <c:ext xmlns:c16="http://schemas.microsoft.com/office/drawing/2014/chart" uri="{C3380CC4-5D6E-409C-BE32-E72D297353CC}">
              <c16:uniqueId val="{00000005-DD4A-417D-B38B-60375310EA8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0.62</c:v>
                </c:pt>
                <c:pt idx="2">
                  <c:v>#N/A</c:v>
                </c:pt>
                <c:pt idx="3">
                  <c:v>0.68</c:v>
                </c:pt>
                <c:pt idx="4">
                  <c:v>#N/A</c:v>
                </c:pt>
                <c:pt idx="5">
                  <c:v>0.91</c:v>
                </c:pt>
                <c:pt idx="6">
                  <c:v>#N/A</c:v>
                </c:pt>
                <c:pt idx="7">
                  <c:v>1.1000000000000001</c:v>
                </c:pt>
                <c:pt idx="8">
                  <c:v>#N/A</c:v>
                </c:pt>
                <c:pt idx="9">
                  <c:v>0.67</c:v>
                </c:pt>
              </c:numCache>
            </c:numRef>
          </c:val>
          <c:extLst>
            <c:ext xmlns:c16="http://schemas.microsoft.com/office/drawing/2014/chart" uri="{C3380CC4-5D6E-409C-BE32-E72D297353CC}">
              <c16:uniqueId val="{00000006-DD4A-417D-B38B-60375310EA85}"/>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0.83</c:v>
                </c:pt>
                <c:pt idx="2">
                  <c:v>#N/A</c:v>
                </c:pt>
                <c:pt idx="3">
                  <c:v>1.59</c:v>
                </c:pt>
                <c:pt idx="4">
                  <c:v>#N/A</c:v>
                </c:pt>
                <c:pt idx="5">
                  <c:v>1.72</c:v>
                </c:pt>
                <c:pt idx="6">
                  <c:v>#N/A</c:v>
                </c:pt>
                <c:pt idx="7">
                  <c:v>0.89</c:v>
                </c:pt>
                <c:pt idx="8">
                  <c:v>#N/A</c:v>
                </c:pt>
                <c:pt idx="9">
                  <c:v>0.82</c:v>
                </c:pt>
              </c:numCache>
            </c:numRef>
          </c:val>
          <c:extLst>
            <c:ext xmlns:c16="http://schemas.microsoft.com/office/drawing/2014/chart" uri="{C3380CC4-5D6E-409C-BE32-E72D297353CC}">
              <c16:uniqueId val="{00000007-DD4A-417D-B38B-60375310EA85}"/>
            </c:ext>
          </c:extLst>
        </c:ser>
        <c:ser>
          <c:idx val="8"/>
          <c:order val="8"/>
          <c:tx>
            <c:strRef>
              <c:f>データシート!$A$35</c:f>
              <c:strCache>
                <c:ptCount val="1"/>
                <c:pt idx="0">
                  <c:v>風力発電事業特別会計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#N/A</c:v>
                </c:pt>
                <c:pt idx="3">
                  <c:v>1.6</c:v>
                </c:pt>
                <c:pt idx="4">
                  <c:v>#N/A</c:v>
                </c:pt>
                <c:pt idx="5">
                  <c:v>1.7</c:v>
                </c:pt>
                <c:pt idx="6">
                  <c:v>#N/A</c:v>
                </c:pt>
                <c:pt idx="7">
                  <c:v>1.89</c:v>
                </c:pt>
                <c:pt idx="8">
                  <c:v>#N/A</c:v>
                </c:pt>
                <c:pt idx="9">
                  <c:v>1.72</c:v>
                </c:pt>
              </c:numCache>
            </c:numRef>
          </c:val>
          <c:extLst>
            <c:ext xmlns:c16="http://schemas.microsoft.com/office/drawing/2014/chart" uri="{C3380CC4-5D6E-409C-BE32-E72D297353CC}">
              <c16:uniqueId val="{00000008-DD4A-417D-B38B-60375310EA8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5.77</c:v>
                </c:pt>
                <c:pt idx="2">
                  <c:v>#N/A</c:v>
                </c:pt>
                <c:pt idx="3">
                  <c:v>5.75</c:v>
                </c:pt>
                <c:pt idx="4">
                  <c:v>#N/A</c:v>
                </c:pt>
                <c:pt idx="5">
                  <c:v>10.34</c:v>
                </c:pt>
                <c:pt idx="6">
                  <c:v>#N/A</c:v>
                </c:pt>
                <c:pt idx="7">
                  <c:v>9.35</c:v>
                </c:pt>
                <c:pt idx="8">
                  <c:v>#N/A</c:v>
                </c:pt>
                <c:pt idx="9">
                  <c:v>14.06</c:v>
                </c:pt>
              </c:numCache>
            </c:numRef>
          </c:val>
          <c:extLst>
            <c:ext xmlns:c16="http://schemas.microsoft.com/office/drawing/2014/chart" uri="{C3380CC4-5D6E-409C-BE32-E72D297353CC}">
              <c16:uniqueId val="{00000009-DD4A-417D-B38B-60375310EA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354</c:v>
                </c:pt>
                <c:pt idx="5">
                  <c:v>300</c:v>
                </c:pt>
                <c:pt idx="8">
                  <c:v>299</c:v>
                </c:pt>
                <c:pt idx="11">
                  <c:v>305</c:v>
                </c:pt>
                <c:pt idx="14">
                  <c:v>290</c:v>
                </c:pt>
              </c:numCache>
            </c:numRef>
          </c:val>
          <c:extLst>
            <c:ext xmlns:c16="http://schemas.microsoft.com/office/drawing/2014/chart" uri="{C3380CC4-5D6E-409C-BE32-E72D297353CC}">
              <c16:uniqueId val="{00000000-3FB1-4788-A147-E32EE9AE34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3FB1-4788-A147-E32EE9AE34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5</c:v>
                </c:pt>
                <c:pt idx="6">
                  <c:v>0</c:v>
                </c:pt>
                <c:pt idx="9">
                  <c:v>0</c:v>
                </c:pt>
                <c:pt idx="12">
                  <c:v>0</c:v>
                </c:pt>
              </c:numCache>
            </c:numRef>
          </c:val>
          <c:extLst>
            <c:ext xmlns:c16="http://schemas.microsoft.com/office/drawing/2014/chart" uri="{C3380CC4-5D6E-409C-BE32-E72D297353CC}">
              <c16:uniqueId val="{00000002-3FB1-4788-A147-E32EE9AE34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c:v>
                </c:pt>
                <c:pt idx="3">
                  <c:v>9</c:v>
                </c:pt>
                <c:pt idx="6">
                  <c:v>9</c:v>
                </c:pt>
                <c:pt idx="9">
                  <c:v>8</c:v>
                </c:pt>
                <c:pt idx="12">
                  <c:v>8</c:v>
                </c:pt>
              </c:numCache>
            </c:numRef>
          </c:val>
          <c:extLst>
            <c:ext xmlns:c16="http://schemas.microsoft.com/office/drawing/2014/chart" uri="{C3380CC4-5D6E-409C-BE32-E72D297353CC}">
              <c16:uniqueId val="{00000003-3FB1-4788-A147-E32EE9AE34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43</c:v>
                </c:pt>
                <c:pt idx="3">
                  <c:v>41</c:v>
                </c:pt>
                <c:pt idx="6">
                  <c:v>42</c:v>
                </c:pt>
                <c:pt idx="9">
                  <c:v>42</c:v>
                </c:pt>
                <c:pt idx="12">
                  <c:v>42</c:v>
                </c:pt>
              </c:numCache>
            </c:numRef>
          </c:val>
          <c:extLst>
            <c:ext xmlns:c16="http://schemas.microsoft.com/office/drawing/2014/chart" uri="{C3380CC4-5D6E-409C-BE32-E72D297353CC}">
              <c16:uniqueId val="{00000004-3FB1-4788-A147-E32EE9AE34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B1-4788-A147-E32EE9AE34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B1-4788-A147-E32EE9AE34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453</c:v>
                </c:pt>
                <c:pt idx="3">
                  <c:v>373</c:v>
                </c:pt>
                <c:pt idx="6">
                  <c:v>374</c:v>
                </c:pt>
                <c:pt idx="9">
                  <c:v>382</c:v>
                </c:pt>
                <c:pt idx="12">
                  <c:v>376</c:v>
                </c:pt>
              </c:numCache>
            </c:numRef>
          </c:val>
          <c:extLst>
            <c:ext xmlns:c16="http://schemas.microsoft.com/office/drawing/2014/chart" uri="{C3380CC4-5D6E-409C-BE32-E72D297353CC}">
              <c16:uniqueId val="{00000007-3FB1-4788-A147-E32EE9AE34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157</c:v>
                </c:pt>
                <c:pt idx="2">
                  <c:v>#N/A</c:v>
                </c:pt>
                <c:pt idx="3">
                  <c:v>#N/A</c:v>
                </c:pt>
                <c:pt idx="4">
                  <c:v>129</c:v>
                </c:pt>
                <c:pt idx="5">
                  <c:v>#N/A</c:v>
                </c:pt>
                <c:pt idx="6">
                  <c:v>#N/A</c:v>
                </c:pt>
                <c:pt idx="7">
                  <c:v>126</c:v>
                </c:pt>
                <c:pt idx="8">
                  <c:v>#N/A</c:v>
                </c:pt>
                <c:pt idx="9">
                  <c:v>#N/A</c:v>
                </c:pt>
                <c:pt idx="10">
                  <c:v>127</c:v>
                </c:pt>
                <c:pt idx="11">
                  <c:v>#N/A</c:v>
                </c:pt>
                <c:pt idx="12">
                  <c:v>#N/A</c:v>
                </c:pt>
                <c:pt idx="13">
                  <c:v>136</c:v>
                </c:pt>
                <c:pt idx="14">
                  <c:v>#N/A</c:v>
                </c:pt>
              </c:numCache>
            </c:numRef>
          </c:val>
          <c:smooth val="0"/>
          <c:extLst>
            <c:ext xmlns:c16="http://schemas.microsoft.com/office/drawing/2014/chart" uri="{C3380CC4-5D6E-409C-BE32-E72D297353CC}">
              <c16:uniqueId val="{00000008-3FB1-4788-A147-E32EE9AE34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2649</c:v>
                </c:pt>
                <c:pt idx="5">
                  <c:v>2762</c:v>
                </c:pt>
                <c:pt idx="8">
                  <c:v>2760</c:v>
                </c:pt>
                <c:pt idx="11">
                  <c:v>2761</c:v>
                </c:pt>
                <c:pt idx="14">
                  <c:v>2740</c:v>
                </c:pt>
              </c:numCache>
            </c:numRef>
          </c:val>
          <c:extLst>
            <c:ext xmlns:c16="http://schemas.microsoft.com/office/drawing/2014/chart" uri="{C3380CC4-5D6E-409C-BE32-E72D297353CC}">
              <c16:uniqueId val="{00000000-B75D-4846-BD56-DAE228F6EC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118</c:v>
                </c:pt>
                <c:pt idx="5">
                  <c:v>111</c:v>
                </c:pt>
                <c:pt idx="8">
                  <c:v>101</c:v>
                </c:pt>
                <c:pt idx="11">
                  <c:v>91</c:v>
                </c:pt>
                <c:pt idx="14">
                  <c:v>94</c:v>
                </c:pt>
              </c:numCache>
            </c:numRef>
          </c:val>
          <c:extLst>
            <c:ext xmlns:c16="http://schemas.microsoft.com/office/drawing/2014/chart" uri="{C3380CC4-5D6E-409C-BE32-E72D297353CC}">
              <c16:uniqueId val="{00000001-B75D-4846-BD56-DAE228F6EC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2886</c:v>
                </c:pt>
                <c:pt idx="5">
                  <c:v>2624</c:v>
                </c:pt>
                <c:pt idx="8">
                  <c:v>2710</c:v>
                </c:pt>
                <c:pt idx="11">
                  <c:v>2721</c:v>
                </c:pt>
                <c:pt idx="14">
                  <c:v>2595</c:v>
                </c:pt>
              </c:numCache>
            </c:numRef>
          </c:val>
          <c:extLst>
            <c:ext xmlns:c16="http://schemas.microsoft.com/office/drawing/2014/chart" uri="{C3380CC4-5D6E-409C-BE32-E72D297353CC}">
              <c16:uniqueId val="{00000002-B75D-4846-BD56-DAE228F6EC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5D-4846-BD56-DAE228F6EC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5D-4846-BD56-DAE228F6EC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8</c:v>
                </c:pt>
                <c:pt idx="3">
                  <c:v>36</c:v>
                </c:pt>
                <c:pt idx="6">
                  <c:v>31</c:v>
                </c:pt>
                <c:pt idx="9">
                  <c:v>40</c:v>
                </c:pt>
                <c:pt idx="12">
                  <c:v>41</c:v>
                </c:pt>
              </c:numCache>
            </c:numRef>
          </c:val>
          <c:extLst>
            <c:ext xmlns:c16="http://schemas.microsoft.com/office/drawing/2014/chart" uri="{C3380CC4-5D6E-409C-BE32-E72D297353CC}">
              <c16:uniqueId val="{00000005-B75D-4846-BD56-DAE228F6EC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436</c:v>
                </c:pt>
                <c:pt idx="3">
                  <c:v>431</c:v>
                </c:pt>
                <c:pt idx="6">
                  <c:v>333</c:v>
                </c:pt>
                <c:pt idx="9">
                  <c:v>439</c:v>
                </c:pt>
                <c:pt idx="12">
                  <c:v>419</c:v>
                </c:pt>
              </c:numCache>
            </c:numRef>
          </c:val>
          <c:extLst>
            <c:ext xmlns:c16="http://schemas.microsoft.com/office/drawing/2014/chart" uri="{C3380CC4-5D6E-409C-BE32-E72D297353CC}">
              <c16:uniqueId val="{00000006-B75D-4846-BD56-DAE228F6EC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78</c:v>
                </c:pt>
                <c:pt idx="3">
                  <c:v>69</c:v>
                </c:pt>
                <c:pt idx="6">
                  <c:v>63</c:v>
                </c:pt>
                <c:pt idx="9">
                  <c:v>53</c:v>
                </c:pt>
                <c:pt idx="12">
                  <c:v>49</c:v>
                </c:pt>
              </c:numCache>
            </c:numRef>
          </c:val>
          <c:extLst>
            <c:ext xmlns:c16="http://schemas.microsoft.com/office/drawing/2014/chart" uri="{C3380CC4-5D6E-409C-BE32-E72D297353CC}">
              <c16:uniqueId val="{00000007-B75D-4846-BD56-DAE228F6EC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407</c:v>
                </c:pt>
                <c:pt idx="3">
                  <c:v>377</c:v>
                </c:pt>
                <c:pt idx="6">
                  <c:v>343</c:v>
                </c:pt>
                <c:pt idx="9">
                  <c:v>310</c:v>
                </c:pt>
                <c:pt idx="12">
                  <c:v>281</c:v>
                </c:pt>
              </c:numCache>
            </c:numRef>
          </c:val>
          <c:extLst>
            <c:ext xmlns:c16="http://schemas.microsoft.com/office/drawing/2014/chart" uri="{C3380CC4-5D6E-409C-BE32-E72D297353CC}">
              <c16:uniqueId val="{00000008-B75D-4846-BD56-DAE228F6EC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9-B75D-4846-BD56-DAE228F6EC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3314</c:v>
                </c:pt>
                <c:pt idx="3">
                  <c:v>3471</c:v>
                </c:pt>
                <c:pt idx="6">
                  <c:v>3498</c:v>
                </c:pt>
                <c:pt idx="9">
                  <c:v>3643</c:v>
                </c:pt>
                <c:pt idx="12">
                  <c:v>3876</c:v>
                </c:pt>
              </c:numCache>
            </c:numRef>
          </c:val>
          <c:extLst>
            <c:ext xmlns:c16="http://schemas.microsoft.com/office/drawing/2014/chart" uri="{C3380CC4-5D6E-409C-BE32-E72D297353CC}">
              <c16:uniqueId val="{0000000A-B75D-4846-BD56-DAE228F6EC9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75D-4846-BD56-DAE228F6EC9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484</c:v>
                </c:pt>
                <c:pt idx="1">
                  <c:v>576</c:v>
                </c:pt>
                <c:pt idx="2">
                  <c:v>716</c:v>
                </c:pt>
              </c:numCache>
            </c:numRef>
          </c:val>
          <c:extLst>
            <c:ext xmlns:c16="http://schemas.microsoft.com/office/drawing/2014/chart" uri="{C3380CC4-5D6E-409C-BE32-E72D297353CC}">
              <c16:uniqueId val="{00000000-7165-4E0C-8F1D-01176F4248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86</c:v>
                </c:pt>
                <c:pt idx="1">
                  <c:v>86</c:v>
                </c:pt>
                <c:pt idx="2">
                  <c:v>86</c:v>
                </c:pt>
              </c:numCache>
            </c:numRef>
          </c:val>
          <c:extLst>
            <c:ext xmlns:c16="http://schemas.microsoft.com/office/drawing/2014/chart" uri="{C3380CC4-5D6E-409C-BE32-E72D297353CC}">
              <c16:uniqueId val="{00000001-7165-4E0C-8F1D-01176F4248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2296</c:v>
                </c:pt>
                <c:pt idx="1">
                  <c:v>2152</c:v>
                </c:pt>
                <c:pt idx="2">
                  <c:v>1806</c:v>
                </c:pt>
              </c:numCache>
            </c:numRef>
          </c:val>
          <c:extLst>
            <c:ext xmlns:c16="http://schemas.microsoft.com/office/drawing/2014/chart" uri="{C3380CC4-5D6E-409C-BE32-E72D297353CC}">
              <c16:uniqueId val="{00000002-7165-4E0C-8F1D-01176F4248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{F93AA71A-B019-473E-8070-08BE551EBD10}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424-42DF-BCD1-3920397069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{71909277-43FD-479E-91AF-C0EA202ADB82}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24-42DF-BCD1-3920397069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{4D8CA5C7-A7FF-4766-ADFE-9F4E43CCCB4F}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24-42DF-BCD1-3920397069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{DCC0327B-FBAA-4F44-B353-EF2FADF381CF}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24-42DF-BCD1-3920397069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{31F1D350-5E41-4D86-A93E-8415878FF9BA}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24-42DF-BCD1-39203970690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{706F2B01-8CC1-4907-8235-8D6F9785A2D6}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424-42DF-BCD1-39203970690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{6A3F7B43-162E-4937-A596-18E11964278A}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424-42DF-BCD1-39203970690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{9AC91B51-0E65-4A5C-9E57-994E3CA25957}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424-42DF-BCD1-39203970690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{E27E1338-F8AA-4FB5-BB8B-F6002BF5E618}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424-42DF-BCD1-3920397069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54.8</c:v>
                </c:pt>
                <c:pt idx="8">
                  <c:v>57.6</c:v>
                </c:pt>
                <c:pt idx="16">
                  <c:v>58.9</c:v>
                </c:pt>
                <c:pt idx="24">
                  <c:v>60.5</c:v>
                </c:pt>
                <c:pt idx="32">
                  <c:v>58.8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424-42DF-BCD1-3920397069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{B5ACA04B-1CB5-4643-9F3E-7E840A7779E2}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424-42DF-BCD1-3920397069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{CBC9A97A-9021-45BC-B7C4-F85C8BE6B292}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24-42DF-BCD1-3920397069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{30319043-08A1-4E50-AF7D-989B78F4545D}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24-42DF-BCD1-3920397069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{439CF694-44C8-43DE-A026-7749165C8898}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24-42DF-BCD1-3920397069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{E663767A-BD93-4629-A8F4-060870E97578}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24-42DF-BCD1-39203970690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{10CBA3E7-B485-499A-85EE-B5573772C5C6}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424-42DF-BCD1-39203970690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{AD237338-D46D-4812-A0B3-FC2730D72697}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424-42DF-BCD1-39203970690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{4BC802FD-7057-4020-B723-B0E85BC2571E}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424-42DF-BCD1-39203970690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{5E955443-88DE-48CA-9F96-2E645D1F4626}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424-42DF-BCD1-3920397069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424-42DF-BCD1-39203970690F}"/>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{9E89EF8F-AABC-418C-ADFE-28A532DD42C3}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6F9-4754-8246-F74B85FD76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{D2050FDE-3C3F-4AFC-8A1B-AB454E23139D}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F9-4754-8246-F74B85FD76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{B9235D9D-09D6-46F8-8819-12619BA6F9E1}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F9-4754-8246-F74B85FD76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{91D14D25-2516-49F1-8982-084D20F79888}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F9-4754-8246-F74B85FD76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{B7270E56-67B5-4B57-B5AD-70D752ADAAF3}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F9-4754-8246-F74B85FD766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{E1699EA5-A2EE-4FBB-A396-116C20A5CCC1}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6F9-4754-8246-F74B85FD766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{1DE67B14-65DC-49E9-BE98-4EC7B8A6D19B}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6F9-4754-8246-F74B85FD766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{EE3694D5-BDAD-4471-9D01-D66B305C4B45}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6F9-4754-8246-F74B85FD766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{7884F1F9-7FDF-4F86-9C19-DAE1CAB6A0B9}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6F9-4754-8246-F74B85FD76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9.8000000000000007</c:v>
                </c:pt>
                <c:pt idx="16">
                  <c:v>9.1999999999999993</c:v>
                </c:pt>
                <c:pt idx="24">
                  <c:v>8.4</c:v>
                </c:pt>
                <c:pt idx="32">
                  <c:v>8.1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6F9-4754-8246-F74B85FD766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{1872520B-E101-4502-9E7C-6BA0E1A2D6E4}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6F9-4754-8246-F74B85FD766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{8C3DE335-A3F5-4120-B345-514650410EA7}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F9-4754-8246-F74B85FD76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{07DDC2E1-2CC9-4322-B2F1-DEE8B85B0198}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F9-4754-8246-F74B85FD76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{8F13B429-E95E-4B4B-95B5-F631038E743C}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F9-4754-8246-F74B85FD76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{0FF60EA9-24D0-4DAB-8DA4-0986B0719FAC}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F9-4754-8246-F74B85FD766C}"/>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{04274744-C526-4337-B379-752023908ED8}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6F9-4754-8246-F74B85FD766C}"/>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{35C8000E-FC04-4888-A218-6EFF5409BDA1}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6F9-4754-8246-F74B85FD766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{81BBD89C-AFD2-4C18-A08F-1D04AB7FFA9F}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6F9-4754-8246-F74B85FD766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{15AA4C59-11CE-4AF8-8A97-44C2FC9B2DAA}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6F9-4754-8246-F74B85FD76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6F9-4754-8246-F74B85FD766C}"/>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135FE52C-8133-4DB7-96DD-6AB5A8AEEC51}"/>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10093E3C-C797-431D-A641-F1FEEE15C0B6}"/>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元利償還金は近年の地方債の発行が、償還期間が短い過疎債がほとんどであるため減少傾向である。公営企業債の元利償還金に対する繰入金は、新たな借入が少額で、例年通りの数値で推移している。</a:t>
          </a:r>
        </a:p>
        <a:p>
          <a:r>
            <a:rPr kumimoji="1" lang="ja-JP" altLang="en-US" sz="1400">
              <a:latin typeface="ＭＳ ゴシック" pitchFamily="49" charset="-128"/>
              <a:ea typeface="ＭＳ ゴシック" pitchFamily="49" charset="-128"/>
            </a:rPr>
            <a:t>算入公債費等：元利償還金と概ね、同程度に推移している。</a:t>
          </a:r>
        </a:p>
        <a:p>
          <a:r>
            <a:rPr kumimoji="1" lang="ja-JP" altLang="en-US" sz="1400">
              <a:latin typeface="ＭＳ ゴシック" pitchFamily="49" charset="-128"/>
              <a:ea typeface="ＭＳ ゴシック" pitchFamily="49" charset="-128"/>
            </a:rPr>
            <a:t>実質公債費比率の分子：減少傾向であったが、算入公債費等の減少でやや増加した。</a:t>
          </a:r>
        </a:p>
        <a:p>
          <a:r>
            <a:rPr kumimoji="1" lang="ja-JP" altLang="en-US" sz="1400">
              <a:latin typeface="ＭＳ ゴシック" pitchFamily="49" charset="-128"/>
              <a:ea typeface="ＭＳ ゴシック" pitchFamily="49" charset="-128"/>
            </a:rPr>
            <a:t>今後の対応：新規借入の抑制等により、比率の増加を抑える。平成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年度からは算入率の低い公共施設等適正管理推進事業債の借入があり比率への影響を注視している。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地方債現在高の増加により全体額も、やや増加した。公営企業債等繰入見込額は、新規借入額より元金償還額の方が多いため減少し、この傾向は今後も続くと見込んでいる。</a:t>
          </a:r>
        </a:p>
        <a:p>
          <a:r>
            <a:rPr kumimoji="1" lang="ja-JP" altLang="en-US" sz="1400">
              <a:latin typeface="ＭＳ ゴシック" pitchFamily="49" charset="-128"/>
              <a:ea typeface="ＭＳ ゴシック" pitchFamily="49" charset="-128"/>
            </a:rPr>
            <a:t>　充当可能財源等</a:t>
          </a:r>
        </a:p>
        <a:p>
          <a:r>
            <a:rPr kumimoji="1" lang="ja-JP" altLang="en-US" sz="1400">
              <a:latin typeface="ＭＳ ゴシック" pitchFamily="49" charset="-128"/>
              <a:ea typeface="ＭＳ ゴシック" pitchFamily="49" charset="-128"/>
            </a:rPr>
            <a:t>充当可能基金は、令和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年度に新庁舎建設事業の本格化を迎えながら、充当可能基金額は公共施設等適正管理推進事業債等の活用によって減少を抑えている。</a:t>
          </a:r>
        </a:p>
        <a:p>
          <a:r>
            <a:rPr kumimoji="1" lang="ja-JP" altLang="en-US" sz="1400">
              <a:latin typeface="ＭＳ ゴシック" pitchFamily="49" charset="-128"/>
              <a:ea typeface="ＭＳ ゴシック" pitchFamily="49" charset="-128"/>
            </a:rPr>
            <a:t>　将来負担比率の分子</a:t>
          </a:r>
        </a:p>
        <a:p>
          <a:r>
            <a:rPr kumimoji="1" lang="ja-JP" altLang="en-US" sz="1400">
              <a:latin typeface="ＭＳ ゴシック" pitchFamily="49" charset="-128"/>
              <a:ea typeface="ＭＳ ゴシック" pitchFamily="49" charset="-128"/>
            </a:rPr>
            <a:t>現在、将来負担比率はなしではあるが、新庁舎建設事業により地方債の増と新庁舎建設基金が減少した。健全な財政運営を維持していくため、新規借入や、不用意な一般財源の支出は慎重に行っていく。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山口県上関町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の本格化で、新庁舎建設基金は大幅に減少した。また、新型コロナウイルス感染症の緊急事態宣言で影響を受けた指定管理者の損失補償と新型コロナ地域対策事業を行うため、ふるさと振興基金を取り崩した。社会福祉対策基金についても、緊急事態宣言が社会福祉法人へ影響した関係で運営費補助のため取崩を行った。原子力発電施設等立地地域特別交付金施設維持運営基金は、計画通り特別交付金の財源で整備された施設の維持運営のために取崩を行ったため、基金の全体額は減少した。一方で、普通交付税の加算による余剰一般財源は今後の財政需要を見込んで財政調整基金に積み増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新庁舎建設を終えれば、大きな取崩し予定がなくなる。今後は、有利な地方債を活用するなど基金総額を確保しつつ、健全な財政運営に取り組みたい。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・新庁舎建設基金：町の新庁舎建設等に必要な財源の確保を図る。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・公共施設建設基金：公共施設の建設費に必要な財源の確保を図る。年度間の一般財源の過不足を調整する役割を持つ。</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・ふるさと振興基金：ふるさと振興にかかる事業の推進を図る。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・原子力発電施設等立地地域特別交付金施設維持運営基金：特別交付金の財源により整備された施設の維持運営を行う。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・ささえあい基金：町民の生活支援にかかる事業の推進を図る。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余剰財源をささえあい基金に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百万円、定住促進基金と人材育成基金にそれぞれ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百万円積立てた。しかし、令和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年度で新庁舎建設事業の本格化を迎え、新庁舎建設基金で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百万円の取崩があった。このことが特定目的基金全体の減少の要因となった。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新庁舎建設事業の大規模な支出は令和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したため、今後は大きな取崩し予定はない。その一方で、積立を行う一般財源の余裕が今後生じるかは不明だ。健全な財政運営に必要な基金残高を確保するために、安易に基金に財源を求めることのないよう努め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普通交付税が伸びたため、一般財源の不足額が減少し令和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年度も取崩しなしとなった。普通交付税の増加、令和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年度からの繰越金が多額であったことなどから、財政調整基金積立金が増加した。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財源不足額が過大とならないよう適正な財政運営を行い、基金残高がある程度維持できるよう取り組む。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利子のみ積立てているため、例年同程度を推移している。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満期一括償還もなく、新たな積立や取崩しの予定はない。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
2,503
34.69
4,419,006
4,115,795
288,050
2,047,359
3,876,416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年度については、新庁舎建設工事が終了した。</a:t>
          </a:r>
        </a:p>
        <a:p>
          <a:r>
            <a:rPr kumimoji="1" lang="ja-JP" altLang="en-US" sz="1100">
              <a:latin typeface="ＭＳ Ｐゴシック" panose="020B0600070205080204" pitchFamily="50" charset="-128"/>
              <a:ea typeface="ＭＳ Ｐゴシック" panose="020B0600070205080204" pitchFamily="50" charset="-128"/>
            </a:rPr>
            <a:t>近年、総合文化センターや上関中学校の建設があったため、全国平均よりやや低い率となっている。しばらくは全国平均よりも低い状態が続く見込みである。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206240" y="4378507"/>
          <a:ext cx="1270" cy="141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258945" y="5801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119245" y="579764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258945" y="4161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119245" y="437850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258945" y="4954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157345" y="49763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3537585" y="49917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2867025" y="49578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196465" y="49269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525905" y="48899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46899</xdr:rowOff>
    </xdr:from>
    <xdr:to>
      <xdr:col>23</xdr:col>
      <xdr:colOff>136525</xdr:colOff>
      <xdr:row>29</xdr:row>
      <xdr:rowOff>148499</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157345" y="490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69776</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258945" y="4763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99332</xdr:rowOff>
    </xdr:from>
    <xdr:to>
      <xdr:col>19</xdr:col>
      <xdr:colOff>187325</xdr:colOff>
      <xdr:row>30</xdr:row>
      <xdr:rowOff>29482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537585" y="49608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97699</xdr:rowOff>
    </xdr:from>
    <xdr:to>
      <xdr:col>23</xdr:col>
      <xdr:colOff>85725</xdr:colOff>
      <xdr:row>29</xdr:row>
      <xdr:rowOff>150132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3588385" y="4959259"/>
          <a:ext cx="61976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49983</xdr:rowOff>
    </xdr:from>
    <xdr:to>
      <xdr:col>15</xdr:col>
      <xdr:colOff>187325</xdr:colOff>
      <xdr:row>29</xdr:row>
      <xdr:rowOff>151583</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867025" y="49115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100783</xdr:rowOff>
    </xdr:from>
    <xdr:to>
      <xdr:col>19</xdr:col>
      <xdr:colOff>136525</xdr:colOff>
      <xdr:row>29</xdr:row>
      <xdr:rowOff>150132</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917825" y="4962343"/>
          <a:ext cx="67056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9888</xdr:rowOff>
    </xdr:from>
    <xdr:to>
      <xdr:col>11</xdr:col>
      <xdr:colOff>187325</xdr:colOff>
      <xdr:row>29</xdr:row>
      <xdr:rowOff>111488</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196465" y="48714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60688</xdr:rowOff>
    </xdr:from>
    <xdr:to>
      <xdr:col>15</xdr:col>
      <xdr:colOff>136525</xdr:colOff>
      <xdr:row>29</xdr:row>
      <xdr:rowOff>100783</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247265" y="4922248"/>
          <a:ext cx="67056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94978</xdr:rowOff>
    </xdr:from>
    <xdr:to>
      <xdr:col>7</xdr:col>
      <xdr:colOff>187325</xdr:colOff>
      <xdr:row>29</xdr:row>
      <xdr:rowOff>25128</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525905" y="47888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145778</xdr:rowOff>
    </xdr:from>
    <xdr:to>
      <xdr:col>11</xdr:col>
      <xdr:colOff>136525</xdr:colOff>
      <xdr:row>29</xdr:row>
      <xdr:rowOff>60688</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576705" y="4839698"/>
          <a:ext cx="67056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395989" y="508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2738129" y="504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067569" y="501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397009" y="4982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46009</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395989" y="4739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2738129" y="469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128015</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067569" y="465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41655</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397009" y="4567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本町は、普通交付税措置の高い過疎債を主に借り入れているため、全国平均・県内平均よりも良好な数値となっている。令和元年度～令和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年度にかけて、新庁舎建設事業を行っているため、将来負担額の増加と充当可能財源の減少が見込まれ、数値悪化の見込みである。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954293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3027660" y="4442248"/>
          <a:ext cx="1269" cy="130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3080365" y="575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2963525" y="57494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3080365" y="4491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001625" y="46362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359005" y="50322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688445" y="503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1017885" y="51084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0347325" y="51214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156792</xdr:rowOff>
    </xdr:from>
    <xdr:to>
      <xdr:col>76</xdr:col>
      <xdr:colOff>73025</xdr:colOff>
      <xdr:row>29</xdr:row>
      <xdr:rowOff>86942</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001625" y="48507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135219</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3080365" y="482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83757</xdr:rowOff>
    </xdr:from>
    <xdr:to>
      <xdr:col>72</xdr:col>
      <xdr:colOff>123825</xdr:colOff>
      <xdr:row>30</xdr:row>
      <xdr:rowOff>13907</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359005" y="49453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36142</xdr:rowOff>
    </xdr:from>
    <xdr:to>
      <xdr:col>76</xdr:col>
      <xdr:colOff>22225</xdr:colOff>
      <xdr:row>29</xdr:row>
      <xdr:rowOff>134557</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2409805" y="4897702"/>
          <a:ext cx="619760" cy="9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76560</xdr:rowOff>
    </xdr:from>
    <xdr:to>
      <xdr:col>68</xdr:col>
      <xdr:colOff>123825</xdr:colOff>
      <xdr:row>30</xdr:row>
      <xdr:rowOff>6710</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688445" y="4938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127360</xdr:rowOff>
    </xdr:from>
    <xdr:to>
      <xdr:col>72</xdr:col>
      <xdr:colOff>73025</xdr:colOff>
      <xdr:row>29</xdr:row>
      <xdr:rowOff>134557</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1739245" y="4988920"/>
          <a:ext cx="67056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111284</xdr:rowOff>
    </xdr:from>
    <xdr:to>
      <xdr:col>64</xdr:col>
      <xdr:colOff>123825</xdr:colOff>
      <xdr:row>30</xdr:row>
      <xdr:rowOff>41434</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017885" y="49728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127360</xdr:rowOff>
    </xdr:from>
    <xdr:to>
      <xdr:col>68</xdr:col>
      <xdr:colOff>73025</xdr:colOff>
      <xdr:row>29</xdr:row>
      <xdr:rowOff>162084</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1068685" y="4988920"/>
          <a:ext cx="670560" cy="3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97960</xdr:rowOff>
    </xdr:from>
    <xdr:to>
      <xdr:col>60</xdr:col>
      <xdr:colOff>123825</xdr:colOff>
      <xdr:row>29</xdr:row>
      <xdr:rowOff>28110</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0347325" y="4791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148760</xdr:rowOff>
    </xdr:from>
    <xdr:to>
      <xdr:col>64</xdr:col>
      <xdr:colOff>73025</xdr:colOff>
      <xdr:row>29</xdr:row>
      <xdr:rowOff>162084</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10398125" y="4842680"/>
          <a:ext cx="670560" cy="18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91933</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2185092" y="512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97870</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1527232" y="51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546</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0856672" y="519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13500</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0186112" y="521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30434</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2185092" y="472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23237</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1527232" y="471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57961</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0856672" y="475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44637</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0186112" y="457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
2,503
34.69
4,419,006
4,115,795
288,050
2,047,359
3,876,416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086225" y="5626281"/>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12496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02082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124960" y="5405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020820" y="5626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124960" y="6373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036060" y="6518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312160" y="65421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514600" y="6488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739900" y="6447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965200" y="64398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036060" y="654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158949</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124960" y="652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31931</xdr:rowOff>
    </xdr:from>
    <xdr:to>
      <xdr:col>20</xdr:col>
      <xdr:colOff>38100</xdr:colOff>
      <xdr:row>39</xdr:row>
      <xdr:rowOff>133531</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312160" y="65698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59872</xdr:rowOff>
    </xdr:from>
    <xdr:to>
      <xdr:col>24</xdr:col>
      <xdr:colOff>63500</xdr:colOff>
      <xdr:row>39</xdr:row>
      <xdr:rowOff>82731</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3355340" y="6597832"/>
          <a:ext cx="7315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5806</xdr:rowOff>
    </xdr:from>
    <xdr:to>
      <xdr:col>15</xdr:col>
      <xdr:colOff>101600</xdr:colOff>
      <xdr:row>39</xdr:row>
      <xdr:rowOff>107406</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5146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56606</xdr:rowOff>
    </xdr:from>
    <xdr:to>
      <xdr:col>19</xdr:col>
      <xdr:colOff>177800</xdr:colOff>
      <xdr:row>39</xdr:row>
      <xdr:rowOff>82731</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565400" y="6594566"/>
          <a:ext cx="78994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152763</xdr:rowOff>
    </xdr:from>
    <xdr:to>
      <xdr:col>10</xdr:col>
      <xdr:colOff>165100</xdr:colOff>
      <xdr:row>39</xdr:row>
      <xdr:rowOff>82913</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739900" y="65230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32113</xdr:rowOff>
    </xdr:from>
    <xdr:to>
      <xdr:col>15</xdr:col>
      <xdr:colOff>50800</xdr:colOff>
      <xdr:row>39</xdr:row>
      <xdr:rowOff>56606</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1790700" y="6570073"/>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125004</xdr:rowOff>
    </xdr:from>
    <xdr:to>
      <xdr:col>6</xdr:col>
      <xdr:colOff>38100</xdr:colOff>
      <xdr:row>39</xdr:row>
      <xdr:rowOff>55154</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965200" y="64953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4354</xdr:rowOff>
    </xdr:from>
    <xdr:to>
      <xdr:col>10</xdr:col>
      <xdr:colOff>114300</xdr:colOff>
      <xdr:row>39</xdr:row>
      <xdr:rowOff>32113</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008380" y="6542314"/>
          <a:ext cx="7823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170564" y="632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385704"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611004" y="62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836304" y="621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124658</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17056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98533</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38570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74040</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61100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46281</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836304" y="65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100-000070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flipV="1">
          <a:off x="9219565" y="5786016"/>
          <a:ext cx="0" cy="122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00000000-0008-0000-0100-000072000000}"/>
            </a:ext>
          </a:extLst>
        </xdr:cNvPr>
        <xdr:cNvSpPr txBox="1"/>
      </xdr:nvSpPr>
      <xdr:spPr>
        <a:xfrm>
          <a:off x="9258300" y="701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9154160" y="7006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00000000-0008-0000-0100-000074000000}"/>
            </a:ext>
          </a:extLst>
        </xdr:cNvPr>
        <xdr:cNvSpPr txBox="1"/>
      </xdr:nvSpPr>
      <xdr:spPr>
        <a:xfrm>
          <a:off x="9258300" y="55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9154160" y="5786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a:extLst>
            <a:ext uri="{FF2B5EF4-FFF2-40B4-BE49-F238E27FC236}">
              <a16:creationId xmlns:a16="http://schemas.microsoft.com/office/drawing/2014/main" id="{00000000-0008-0000-0100-000076000000}"/>
            </a:ext>
          </a:extLst>
        </xdr:cNvPr>
        <xdr:cNvSpPr txBox="1"/>
      </xdr:nvSpPr>
      <xdr:spPr>
        <a:xfrm>
          <a:off x="9258300" y="6674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192260" y="6819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445500" y="684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670800" y="6831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873240" y="6836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098540" y="6831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118925</xdr:rowOff>
    </xdr:from>
    <xdr:to>
      <xdr:col>55</xdr:col>
      <xdr:colOff>50800</xdr:colOff>
      <xdr:row>41</xdr:row>
      <xdr:rowOff>49075</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9192260" y="68245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97352</xdr:rowOff>
    </xdr:from>
    <xdr:ext cx="534377" cy="259045"/>
    <xdr:sp macro="" textlink="">
      <xdr:nvSpPr>
        <xdr:cNvPr id="130" name="【道路】&#10;一人当たり延長該当値テキスト">
          <a:extLst>
            <a:ext uri="{FF2B5EF4-FFF2-40B4-BE49-F238E27FC236}">
              <a16:creationId xmlns:a16="http://schemas.microsoft.com/office/drawing/2014/main" id="{00000000-0008-0000-0100-000082000000}"/>
            </a:ext>
          </a:extLst>
        </xdr:cNvPr>
        <xdr:cNvSpPr txBox="1"/>
      </xdr:nvSpPr>
      <xdr:spPr>
        <a:xfrm>
          <a:off x="9258300" y="68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123538</xdr:rowOff>
    </xdr:from>
    <xdr:to>
      <xdr:col>50</xdr:col>
      <xdr:colOff>165100</xdr:colOff>
      <xdr:row>41</xdr:row>
      <xdr:rowOff>53688</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8445500" y="68291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169725</xdr:rowOff>
    </xdr:from>
    <xdr:to>
      <xdr:col>55</xdr:col>
      <xdr:colOff>0</xdr:colOff>
      <xdr:row>41</xdr:row>
      <xdr:rowOff>2888</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8496300" y="6875325"/>
          <a:ext cx="7239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127532</xdr:rowOff>
    </xdr:from>
    <xdr:to>
      <xdr:col>46</xdr:col>
      <xdr:colOff>38100</xdr:colOff>
      <xdr:row>41</xdr:row>
      <xdr:rowOff>57682</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7670800" y="68331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2888</xdr:rowOff>
    </xdr:from>
    <xdr:to>
      <xdr:col>50</xdr:col>
      <xdr:colOff>114300</xdr:colOff>
      <xdr:row>41</xdr:row>
      <xdr:rowOff>6882</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7713980" y="6876128"/>
          <a:ext cx="782320" cy="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131701</xdr:rowOff>
    </xdr:from>
    <xdr:to>
      <xdr:col>41</xdr:col>
      <xdr:colOff>101600</xdr:colOff>
      <xdr:row>41</xdr:row>
      <xdr:rowOff>61851</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6873240" y="68373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6882</xdr:rowOff>
    </xdr:from>
    <xdr:to>
      <xdr:col>45</xdr:col>
      <xdr:colOff>177800</xdr:colOff>
      <xdr:row>41</xdr:row>
      <xdr:rowOff>11051</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6924040" y="6880122"/>
          <a:ext cx="78994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162551</xdr:rowOff>
    </xdr:from>
    <xdr:to>
      <xdr:col>36</xdr:col>
      <xdr:colOff>165100</xdr:colOff>
      <xdr:row>41</xdr:row>
      <xdr:rowOff>92701</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6098540" y="68681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11051</xdr:rowOff>
    </xdr:from>
    <xdr:to>
      <xdr:col>41</xdr:col>
      <xdr:colOff>50800</xdr:colOff>
      <xdr:row>41</xdr:row>
      <xdr:rowOff>41901</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6149340" y="6884291"/>
          <a:ext cx="774700" cy="3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a:extLst>
            <a:ext uri="{FF2B5EF4-FFF2-40B4-BE49-F238E27FC236}">
              <a16:creationId xmlns:a16="http://schemas.microsoft.com/office/drawing/2014/main" id="{00000000-0008-0000-0100-00008B000000}"/>
            </a:ext>
          </a:extLst>
        </xdr:cNvPr>
        <xdr:cNvSpPr txBox="1"/>
      </xdr:nvSpPr>
      <xdr:spPr>
        <a:xfrm>
          <a:off x="8239271" y="693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40" name="n_2aveValue【道路】&#10;一人当たり延長">
          <a:extLst>
            <a:ext uri="{FF2B5EF4-FFF2-40B4-BE49-F238E27FC236}">
              <a16:creationId xmlns:a16="http://schemas.microsoft.com/office/drawing/2014/main" id="{00000000-0008-0000-0100-00008C000000}"/>
            </a:ext>
          </a:extLst>
        </xdr:cNvPr>
        <xdr:cNvSpPr txBox="1"/>
      </xdr:nvSpPr>
      <xdr:spPr>
        <a:xfrm>
          <a:off x="7477271" y="66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a:extLst>
            <a:ext uri="{FF2B5EF4-FFF2-40B4-BE49-F238E27FC236}">
              <a16:creationId xmlns:a16="http://schemas.microsoft.com/office/drawing/2014/main" id="{00000000-0008-0000-0100-00008D000000}"/>
            </a:ext>
          </a:extLst>
        </xdr:cNvPr>
        <xdr:cNvSpPr txBox="1"/>
      </xdr:nvSpPr>
      <xdr:spPr>
        <a:xfrm>
          <a:off x="6702571" y="661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a:extLst>
            <a:ext uri="{FF2B5EF4-FFF2-40B4-BE49-F238E27FC236}">
              <a16:creationId xmlns:a16="http://schemas.microsoft.com/office/drawing/2014/main" id="{00000000-0008-0000-0100-00008E000000}"/>
            </a:ext>
          </a:extLst>
        </xdr:cNvPr>
        <xdr:cNvSpPr txBox="1"/>
      </xdr:nvSpPr>
      <xdr:spPr>
        <a:xfrm>
          <a:off x="5905011" y="661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70215</xdr:rowOff>
    </xdr:from>
    <xdr:ext cx="534377" cy="259045"/>
    <xdr:sp macro="" textlink="">
      <xdr:nvSpPr>
        <xdr:cNvPr id="143" name="n_1mainValue【道路】&#10;一人当たり延長">
          <a:extLst>
            <a:ext uri="{FF2B5EF4-FFF2-40B4-BE49-F238E27FC236}">
              <a16:creationId xmlns:a16="http://schemas.microsoft.com/office/drawing/2014/main" id="{00000000-0008-0000-0100-00008F000000}"/>
            </a:ext>
          </a:extLst>
        </xdr:cNvPr>
        <xdr:cNvSpPr txBox="1"/>
      </xdr:nvSpPr>
      <xdr:spPr>
        <a:xfrm>
          <a:off x="8239271" y="660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48809</xdr:rowOff>
    </xdr:from>
    <xdr:ext cx="534377" cy="259045"/>
    <xdr:sp macro="" textlink="">
      <xdr:nvSpPr>
        <xdr:cNvPr id="144" name="n_2mainValue【道路】&#10;一人当たり延長">
          <a:extLst>
            <a:ext uri="{FF2B5EF4-FFF2-40B4-BE49-F238E27FC236}">
              <a16:creationId xmlns:a16="http://schemas.microsoft.com/office/drawing/2014/main" id="{00000000-0008-0000-0100-000090000000}"/>
            </a:ext>
          </a:extLst>
        </xdr:cNvPr>
        <xdr:cNvSpPr txBox="1"/>
      </xdr:nvSpPr>
      <xdr:spPr>
        <a:xfrm>
          <a:off x="7477271" y="692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52978</xdr:rowOff>
    </xdr:from>
    <xdr:ext cx="534377" cy="259045"/>
    <xdr:sp macro="" textlink="">
      <xdr:nvSpPr>
        <xdr:cNvPr id="145" name="n_3mainValue【道路】&#10;一人当たり延長">
          <a:extLst>
            <a:ext uri="{FF2B5EF4-FFF2-40B4-BE49-F238E27FC236}">
              <a16:creationId xmlns:a16="http://schemas.microsoft.com/office/drawing/2014/main" id="{00000000-0008-0000-0100-000091000000}"/>
            </a:ext>
          </a:extLst>
        </xdr:cNvPr>
        <xdr:cNvSpPr txBox="1"/>
      </xdr:nvSpPr>
      <xdr:spPr>
        <a:xfrm>
          <a:off x="6702571" y="692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83828</xdr:rowOff>
    </xdr:from>
    <xdr:ext cx="534377" cy="259045"/>
    <xdr:sp macro="" textlink="">
      <xdr:nvSpPr>
        <xdr:cNvPr id="146" name="n_4mainValue【道路】&#10;一人当たり延長">
          <a:extLst>
            <a:ext uri="{FF2B5EF4-FFF2-40B4-BE49-F238E27FC236}">
              <a16:creationId xmlns:a16="http://schemas.microsoft.com/office/drawing/2014/main" id="{00000000-0008-0000-0100-000092000000}"/>
            </a:ext>
          </a:extLst>
        </xdr:cNvPr>
        <xdr:cNvSpPr txBox="1"/>
      </xdr:nvSpPr>
      <xdr:spPr>
        <a:xfrm>
          <a:off x="5905011" y="695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086225" y="9261022"/>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124960" y="1084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020820" y="108367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12496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124960" y="10216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036060" y="102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312160" y="102503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514600" y="10213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739900" y="102051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965200" y="10139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153307</xdr:rowOff>
    </xdr:from>
    <xdr:to>
      <xdr:col>24</xdr:col>
      <xdr:colOff>114300</xdr:colOff>
      <xdr:row>60</xdr:row>
      <xdr:rowOff>83457</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036060" y="100440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4734</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124960"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125549</xdr:rowOff>
    </xdr:from>
    <xdr:to>
      <xdr:col>20</xdr:col>
      <xdr:colOff>38100</xdr:colOff>
      <xdr:row>60</xdr:row>
      <xdr:rowOff>55699</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312160" y="100163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4899</xdr:rowOff>
    </xdr:from>
    <xdr:to>
      <xdr:col>24</xdr:col>
      <xdr:colOff>63500</xdr:colOff>
      <xdr:row>60</xdr:row>
      <xdr:rowOff>32657</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355340" y="10063299"/>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514600" y="9988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4899</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565400" y="10039350"/>
          <a:ext cx="78994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71665</xdr:rowOff>
    </xdr:from>
    <xdr:to>
      <xdr:col>10</xdr:col>
      <xdr:colOff>165100</xdr:colOff>
      <xdr:row>60</xdr:row>
      <xdr:rowOff>1815</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739900" y="9962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122465</xdr:rowOff>
    </xdr:from>
    <xdr:to>
      <xdr:col>15</xdr:col>
      <xdr:colOff>50800</xdr:colOff>
      <xdr:row>59</xdr:row>
      <xdr:rowOff>148590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790700" y="10013225"/>
          <a:ext cx="7747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43906</xdr:rowOff>
    </xdr:from>
    <xdr:to>
      <xdr:col>6</xdr:col>
      <xdr:colOff>38100</xdr:colOff>
      <xdr:row>59</xdr:row>
      <xdr:rowOff>145506</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965200" y="99346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94706</xdr:rowOff>
    </xdr:from>
    <xdr:to>
      <xdr:col>10</xdr:col>
      <xdr:colOff>114300</xdr:colOff>
      <xdr:row>59</xdr:row>
      <xdr:rowOff>122465</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008380" y="9985466"/>
          <a:ext cx="7823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170564" y="1034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38570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611004" y="1029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836304" y="1022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72226</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170564" y="979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44467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38570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18342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611004" y="974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162033</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836304" y="971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168508" y="917703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9219565" y="9380353"/>
          <a:ext cx="0" cy="1424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9258300" y="108089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9154160" y="10805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9258300" y="915939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9154160" y="93803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9258300" y="10456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192260" y="106010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445500" y="1058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670800" y="105473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873240" y="10548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098540" y="106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21506</xdr:rowOff>
    </xdr:from>
    <xdr:to>
      <xdr:col>55</xdr:col>
      <xdr:colOff>50800</xdr:colOff>
      <xdr:row>64</xdr:row>
      <xdr:rowOff>123106</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9192260" y="107504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107883</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9258300" y="1066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21638</xdr:rowOff>
    </xdr:from>
    <xdr:to>
      <xdr:col>50</xdr:col>
      <xdr:colOff>165100</xdr:colOff>
      <xdr:row>64</xdr:row>
      <xdr:rowOff>123238</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8445500" y="1075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72306</xdr:rowOff>
    </xdr:from>
    <xdr:to>
      <xdr:col>55</xdr:col>
      <xdr:colOff>0</xdr:colOff>
      <xdr:row>64</xdr:row>
      <xdr:rowOff>72438</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8496300" y="10801266"/>
          <a:ext cx="7239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21744</xdr:rowOff>
    </xdr:from>
    <xdr:to>
      <xdr:col>46</xdr:col>
      <xdr:colOff>38100</xdr:colOff>
      <xdr:row>64</xdr:row>
      <xdr:rowOff>123344</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7670800" y="107507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72438</xdr:rowOff>
    </xdr:from>
    <xdr:to>
      <xdr:col>50</xdr:col>
      <xdr:colOff>114300</xdr:colOff>
      <xdr:row>64</xdr:row>
      <xdr:rowOff>72544</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7713980" y="10801398"/>
          <a:ext cx="78232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21863</xdr:rowOff>
    </xdr:from>
    <xdr:to>
      <xdr:col>41</xdr:col>
      <xdr:colOff>101600</xdr:colOff>
      <xdr:row>64</xdr:row>
      <xdr:rowOff>123463</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6873240" y="1075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72544</xdr:rowOff>
    </xdr:from>
    <xdr:to>
      <xdr:col>45</xdr:col>
      <xdr:colOff>177800</xdr:colOff>
      <xdr:row>64</xdr:row>
      <xdr:rowOff>72663</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6924040" y="10801504"/>
          <a:ext cx="78994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21997</xdr:rowOff>
    </xdr:from>
    <xdr:to>
      <xdr:col>36</xdr:col>
      <xdr:colOff>165100</xdr:colOff>
      <xdr:row>64</xdr:row>
      <xdr:rowOff>123597</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098540" y="107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72663</xdr:rowOff>
    </xdr:from>
    <xdr:to>
      <xdr:col>41</xdr:col>
      <xdr:colOff>50800</xdr:colOff>
      <xdr:row>64</xdr:row>
      <xdr:rowOff>72797</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149340" y="10801623"/>
          <a:ext cx="7747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184225" y="103665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399365" y="103263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24665" y="103276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5849965" y="103906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114365</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239271" y="1084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114471</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477271" y="1084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114590</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702571" y="1084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114724</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5905011" y="108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086225" y="13130349"/>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124960" y="12909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020820" y="131303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124960" y="13751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312160" y="13916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514600" y="1391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73990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965200" y="139389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11793</xdr:rowOff>
    </xdr:from>
    <xdr:to>
      <xdr:col>24</xdr:col>
      <xdr:colOff>114300</xdr:colOff>
      <xdr:row>83</xdr:row>
      <xdr:rowOff>113393</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036060" y="139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161670</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124960" y="139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162016</xdr:rowOff>
    </xdr:from>
    <xdr:to>
      <xdr:col>20</xdr:col>
      <xdr:colOff>38100</xdr:colOff>
      <xdr:row>83</xdr:row>
      <xdr:rowOff>92166</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312160" y="139084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41366</xdr:rowOff>
    </xdr:from>
    <xdr:to>
      <xdr:col>24</xdr:col>
      <xdr:colOff>63500</xdr:colOff>
      <xdr:row>83</xdr:row>
      <xdr:rowOff>62593</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355340" y="13955486"/>
          <a:ext cx="7315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119562</xdr:rowOff>
    </xdr:from>
    <xdr:to>
      <xdr:col>15</xdr:col>
      <xdr:colOff>101600</xdr:colOff>
      <xdr:row>83</xdr:row>
      <xdr:rowOff>49712</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514600" y="138660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170362</xdr:rowOff>
    </xdr:from>
    <xdr:to>
      <xdr:col>19</xdr:col>
      <xdr:colOff>177800</xdr:colOff>
      <xdr:row>83</xdr:row>
      <xdr:rowOff>41366</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565400" y="13916842"/>
          <a:ext cx="78994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82006</xdr:rowOff>
    </xdr:from>
    <xdr:to>
      <xdr:col>10</xdr:col>
      <xdr:colOff>165100</xdr:colOff>
      <xdr:row>83</xdr:row>
      <xdr:rowOff>12156</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739900" y="138284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132806</xdr:rowOff>
    </xdr:from>
    <xdr:to>
      <xdr:col>15</xdr:col>
      <xdr:colOff>50800</xdr:colOff>
      <xdr:row>82</xdr:row>
      <xdr:rowOff>170362</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790700" y="13879286"/>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29755</xdr:rowOff>
    </xdr:from>
    <xdr:to>
      <xdr:col>6</xdr:col>
      <xdr:colOff>38100</xdr:colOff>
      <xdr:row>82</xdr:row>
      <xdr:rowOff>131355</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965200" y="137762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80555</xdr:rowOff>
    </xdr:from>
    <xdr:to>
      <xdr:col>10</xdr:col>
      <xdr:colOff>114300</xdr:colOff>
      <xdr:row>82</xdr:row>
      <xdr:rowOff>132806</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008380" y="13827035"/>
          <a:ext cx="78232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17056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93090</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385704" y="14007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611004" y="1406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117583</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836304" y="1403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108693</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17056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66239</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385704" y="13645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611004" y="1360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836304" y="1355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299921" y="1412459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299921" y="1380564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5299921" y="134866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5299921" y="131677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5299921" y="1284878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5299921" y="125298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9219565" y="13082718"/>
          <a:ext cx="0" cy="150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9258300" y="1461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9154160" y="14584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9258300" y="1286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9154160" y="13082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9258300" y="1436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192260" y="145086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445500" y="145219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670800" y="145200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873240" y="14520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098540" y="145246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105493</xdr:rowOff>
    </xdr:from>
    <xdr:to>
      <xdr:col>55</xdr:col>
      <xdr:colOff>50800</xdr:colOff>
      <xdr:row>87</xdr:row>
      <xdr:rowOff>35643</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192260" y="145225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9258300" y="1448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104076</xdr:rowOff>
    </xdr:from>
    <xdr:to>
      <xdr:col>50</xdr:col>
      <xdr:colOff>165100</xdr:colOff>
      <xdr:row>87</xdr:row>
      <xdr:rowOff>34226</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445500" y="145211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154876</xdr:rowOff>
    </xdr:from>
    <xdr:to>
      <xdr:col>55</xdr:col>
      <xdr:colOff>0</xdr:colOff>
      <xdr:row>86</xdr:row>
      <xdr:rowOff>156293</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8496300" y="14571916"/>
          <a:ext cx="7239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104463</xdr:rowOff>
    </xdr:from>
    <xdr:to>
      <xdr:col>46</xdr:col>
      <xdr:colOff>38100</xdr:colOff>
      <xdr:row>87</xdr:row>
      <xdr:rowOff>34613</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670800" y="145215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154876</xdr:rowOff>
    </xdr:from>
    <xdr:to>
      <xdr:col>50</xdr:col>
      <xdr:colOff>114300</xdr:colOff>
      <xdr:row>86</xdr:row>
      <xdr:rowOff>155263</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713980" y="14571916"/>
          <a:ext cx="782320" cy="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104905</xdr:rowOff>
    </xdr:from>
    <xdr:to>
      <xdr:col>41</xdr:col>
      <xdr:colOff>101600</xdr:colOff>
      <xdr:row>87</xdr:row>
      <xdr:rowOff>35055</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873240" y="14521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155263</xdr:rowOff>
    </xdr:from>
    <xdr:to>
      <xdr:col>45</xdr:col>
      <xdr:colOff>177800</xdr:colOff>
      <xdr:row>86</xdr:row>
      <xdr:rowOff>155705</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24040" y="14572303"/>
          <a:ext cx="78994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105398</xdr:rowOff>
    </xdr:from>
    <xdr:to>
      <xdr:col>36</xdr:col>
      <xdr:colOff>165100</xdr:colOff>
      <xdr:row>87</xdr:row>
      <xdr:rowOff>35548</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098540" y="145224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155705</xdr:rowOff>
    </xdr:from>
    <xdr:to>
      <xdr:col>41</xdr:col>
      <xdr:colOff>50800</xdr:colOff>
      <xdr:row>86</xdr:row>
      <xdr:rowOff>156198</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149340" y="14572745"/>
          <a:ext cx="7747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8271587" y="1461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7509587" y="1429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6712027" y="1429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5937327" y="1461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50753</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8271587" y="1430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25740</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7509587" y="146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26182</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6712027" y="1461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52075</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5937327" y="1430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0000000-0008-0000-0100-000095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108857</xdr:rowOff>
    </xdr:from>
    <xdr:to>
      <xdr:col>24</xdr:col>
      <xdr:colOff>62865</xdr:colOff>
      <xdr:row>109</xdr:row>
      <xdr:rowOff>30480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4086225" y="16872857"/>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00000000-0008-0000-0100-000097010000}"/>
            </a:ext>
          </a:extLst>
        </xdr:cNvPr>
        <xdr:cNvSpPr txBox="1"/>
      </xdr:nvSpPr>
      <xdr:spPr>
        <a:xfrm>
          <a:off x="412496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402082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55534</xdr:rowOff>
    </xdr:from>
    <xdr:ext cx="405111" cy="259045"/>
    <xdr:sp macro="" textlink="">
      <xdr:nvSpPr>
        <xdr:cNvPr id="409" name="【港湾・漁港】&#10;有形固定資産減価償却率最大値テキスト">
          <a:extLst>
            <a:ext uri="{FF2B5EF4-FFF2-40B4-BE49-F238E27FC236}">
              <a16:creationId xmlns:a16="http://schemas.microsoft.com/office/drawing/2014/main" id="{00000000-0008-0000-0100-000099010000}"/>
            </a:ext>
          </a:extLst>
        </xdr:cNvPr>
        <xdr:cNvSpPr txBox="1"/>
      </xdr:nvSpPr>
      <xdr:spPr>
        <a:xfrm>
          <a:off x="4124960" y="16651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108857</xdr:rowOff>
    </xdr:from>
    <xdr:to>
      <xdr:col>24</xdr:col>
      <xdr:colOff>152400</xdr:colOff>
      <xdr:row>100</xdr:row>
      <xdr:rowOff>108857</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4020820" y="168728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159311</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00000000-0008-0000-0100-00009B010000}"/>
            </a:ext>
          </a:extLst>
        </xdr:cNvPr>
        <xdr:cNvSpPr txBox="1"/>
      </xdr:nvSpPr>
      <xdr:spPr>
        <a:xfrm>
          <a:off x="4124960" y="174262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4036060" y="17570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3312160" y="174828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2514600" y="1746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739900" y="1745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965200" y="173984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43362</xdr:rowOff>
    </xdr:from>
    <xdr:to>
      <xdr:col>24</xdr:col>
      <xdr:colOff>114300</xdr:colOff>
      <xdr:row>105</xdr:row>
      <xdr:rowOff>144962</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403606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21789</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00000000-0008-0000-0100-0000A7010000}"/>
            </a:ext>
          </a:extLst>
        </xdr:cNvPr>
        <xdr:cNvSpPr txBox="1"/>
      </xdr:nvSpPr>
      <xdr:spPr>
        <a:xfrm>
          <a:off x="4124960" y="1762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15602</xdr:rowOff>
    </xdr:from>
    <xdr:to>
      <xdr:col>20</xdr:col>
      <xdr:colOff>38100</xdr:colOff>
      <xdr:row>105</xdr:row>
      <xdr:rowOff>117202</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3312160" y="176178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66402</xdr:rowOff>
    </xdr:from>
    <xdr:to>
      <xdr:col>24</xdr:col>
      <xdr:colOff>63500</xdr:colOff>
      <xdr:row>105</xdr:row>
      <xdr:rowOff>94162</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3355340" y="17668602"/>
          <a:ext cx="73152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165826</xdr:rowOff>
    </xdr:from>
    <xdr:to>
      <xdr:col>15</xdr:col>
      <xdr:colOff>101600</xdr:colOff>
      <xdr:row>105</xdr:row>
      <xdr:rowOff>95976</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2514600" y="176003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45176</xdr:rowOff>
    </xdr:from>
    <xdr:to>
      <xdr:col>19</xdr:col>
      <xdr:colOff>177800</xdr:colOff>
      <xdr:row>105</xdr:row>
      <xdr:rowOff>66402</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2565400" y="17647376"/>
          <a:ext cx="78994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739900" y="17582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27214</xdr:rowOff>
    </xdr:from>
    <xdr:to>
      <xdr:col>15</xdr:col>
      <xdr:colOff>50800</xdr:colOff>
      <xdr:row>105</xdr:row>
      <xdr:rowOff>45176</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790700" y="17629414"/>
          <a:ext cx="7747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125005</xdr:rowOff>
    </xdr:from>
    <xdr:to>
      <xdr:col>6</xdr:col>
      <xdr:colOff>38100</xdr:colOff>
      <xdr:row>105</xdr:row>
      <xdr:rowOff>55155</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965200" y="175595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4355</xdr:rowOff>
    </xdr:from>
    <xdr:to>
      <xdr:col>10</xdr:col>
      <xdr:colOff>114300</xdr:colOff>
      <xdr:row>105</xdr:row>
      <xdr:rowOff>27214</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008380" y="17606555"/>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2" name="n_1aveValue【港湾・漁港】&#10;有形固定資産減価償却率">
          <a:extLst>
            <a:ext uri="{FF2B5EF4-FFF2-40B4-BE49-F238E27FC236}">
              <a16:creationId xmlns:a16="http://schemas.microsoft.com/office/drawing/2014/main" id="{00000000-0008-0000-0100-0000B0010000}"/>
            </a:ext>
          </a:extLst>
        </xdr:cNvPr>
        <xdr:cNvSpPr txBox="1"/>
      </xdr:nvSpPr>
      <xdr:spPr>
        <a:xfrm>
          <a:off x="317056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3" name="n_2aveValue【港湾・漁港】&#10;有形固定資産減価償却率">
          <a:extLst>
            <a:ext uri="{FF2B5EF4-FFF2-40B4-BE49-F238E27FC236}">
              <a16:creationId xmlns:a16="http://schemas.microsoft.com/office/drawing/2014/main" id="{00000000-0008-0000-0100-0000B1010000}"/>
            </a:ext>
          </a:extLst>
        </xdr:cNvPr>
        <xdr:cNvSpPr txBox="1"/>
      </xdr:nvSpPr>
      <xdr:spPr>
        <a:xfrm>
          <a:off x="238570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4" name="n_3aveValue【港湾・漁港】&#10;有形固定資産減価償却率">
          <a:extLst>
            <a:ext uri="{FF2B5EF4-FFF2-40B4-BE49-F238E27FC236}">
              <a16:creationId xmlns:a16="http://schemas.microsoft.com/office/drawing/2014/main" id="{00000000-0008-0000-0100-0000B2010000}"/>
            </a:ext>
          </a:extLst>
        </xdr:cNvPr>
        <xdr:cNvSpPr txBox="1"/>
      </xdr:nvSpPr>
      <xdr:spPr>
        <a:xfrm>
          <a:off x="161100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435" name="n_4aveValue【港湾・漁港】&#10;有形固定資産減価償却率">
          <a:extLst>
            <a:ext uri="{FF2B5EF4-FFF2-40B4-BE49-F238E27FC236}">
              <a16:creationId xmlns:a16="http://schemas.microsoft.com/office/drawing/2014/main" id="{00000000-0008-0000-0100-0000B3010000}"/>
            </a:ext>
          </a:extLst>
        </xdr:cNvPr>
        <xdr:cNvSpPr txBox="1"/>
      </xdr:nvSpPr>
      <xdr:spPr>
        <a:xfrm>
          <a:off x="83630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108329</xdr:rowOff>
    </xdr:from>
    <xdr:ext cx="405111" cy="259045"/>
    <xdr:sp macro="" textlink="">
      <xdr:nvSpPr>
        <xdr:cNvPr id="436" name="n_1mainValue【港湾・漁港】&#10;有形固定資産減価償却率">
          <a:extLst>
            <a:ext uri="{FF2B5EF4-FFF2-40B4-BE49-F238E27FC236}">
              <a16:creationId xmlns:a16="http://schemas.microsoft.com/office/drawing/2014/main" id="{00000000-0008-0000-0100-0000B4010000}"/>
            </a:ext>
          </a:extLst>
        </xdr:cNvPr>
        <xdr:cNvSpPr txBox="1"/>
      </xdr:nvSpPr>
      <xdr:spPr>
        <a:xfrm>
          <a:off x="3170564" y="17710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87103</xdr:rowOff>
    </xdr:from>
    <xdr:ext cx="405111" cy="259045"/>
    <xdr:sp macro="" textlink="">
      <xdr:nvSpPr>
        <xdr:cNvPr id="437" name="n_2mainValue【港湾・漁港】&#10;有形固定資産減価償却率">
          <a:extLst>
            <a:ext uri="{FF2B5EF4-FFF2-40B4-BE49-F238E27FC236}">
              <a16:creationId xmlns:a16="http://schemas.microsoft.com/office/drawing/2014/main" id="{00000000-0008-0000-0100-0000B5010000}"/>
            </a:ext>
          </a:extLst>
        </xdr:cNvPr>
        <xdr:cNvSpPr txBox="1"/>
      </xdr:nvSpPr>
      <xdr:spPr>
        <a:xfrm>
          <a:off x="2385704" y="1768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69141</xdr:rowOff>
    </xdr:from>
    <xdr:ext cx="405111" cy="259045"/>
    <xdr:sp macro="" textlink="">
      <xdr:nvSpPr>
        <xdr:cNvPr id="438" name="n_3mainValue【港湾・漁港】&#10;有形固定資産減価償却率">
          <a:extLst>
            <a:ext uri="{FF2B5EF4-FFF2-40B4-BE49-F238E27FC236}">
              <a16:creationId xmlns:a16="http://schemas.microsoft.com/office/drawing/2014/main" id="{00000000-0008-0000-0100-0000B6010000}"/>
            </a:ext>
          </a:extLst>
        </xdr:cNvPr>
        <xdr:cNvSpPr txBox="1"/>
      </xdr:nvSpPr>
      <xdr:spPr>
        <a:xfrm>
          <a:off x="1611004" y="1767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46282</xdr:rowOff>
    </xdr:from>
    <xdr:ext cx="405111" cy="259045"/>
    <xdr:sp macro="" textlink="">
      <xdr:nvSpPr>
        <xdr:cNvPr id="439" name="n_4mainValue【港湾・漁港】&#10;有形固定資産減価償却率">
          <a:extLst>
            <a:ext uri="{FF2B5EF4-FFF2-40B4-BE49-F238E27FC236}">
              <a16:creationId xmlns:a16="http://schemas.microsoft.com/office/drawing/2014/main" id="{00000000-0008-0000-0100-0000B7010000}"/>
            </a:ext>
          </a:extLst>
        </xdr:cNvPr>
        <xdr:cNvSpPr txBox="1"/>
      </xdr:nvSpPr>
      <xdr:spPr>
        <a:xfrm>
          <a:off x="836304" y="1764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5168508" y="177457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168508" y="1737234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5168508" y="1699896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5104387" y="1662558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5104387" y="1625601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00000000-0008-0000-0100-0000CE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57632</xdr:rowOff>
    </xdr:from>
    <xdr:to>
      <xdr:col>54</xdr:col>
      <xdr:colOff>189865</xdr:colOff>
      <xdr:row>108</xdr:row>
      <xdr:rowOff>152355</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flipV="1">
          <a:off x="9219565" y="16821632"/>
          <a:ext cx="0" cy="1435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156182</xdr:rowOff>
    </xdr:from>
    <xdr:ext cx="469744" cy="259045"/>
    <xdr:sp macro="" textlink="">
      <xdr:nvSpPr>
        <xdr:cNvPr id="464" name="【港湾・漁港】&#10;一人当たり有形固定資産（償却資産）額最小値テキスト">
          <a:extLst>
            <a:ext uri="{FF2B5EF4-FFF2-40B4-BE49-F238E27FC236}">
              <a16:creationId xmlns:a16="http://schemas.microsoft.com/office/drawing/2014/main" id="{00000000-0008-0000-0100-0000D0010000}"/>
            </a:ext>
          </a:extLst>
        </xdr:cNvPr>
        <xdr:cNvSpPr txBox="1"/>
      </xdr:nvSpPr>
      <xdr:spPr>
        <a:xfrm>
          <a:off x="9258300" y="1826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152355</xdr:rowOff>
    </xdr:from>
    <xdr:to>
      <xdr:col>55</xdr:col>
      <xdr:colOff>88900</xdr:colOff>
      <xdr:row>108</xdr:row>
      <xdr:rowOff>152355</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9154160" y="18257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4309</xdr:rowOff>
    </xdr:from>
    <xdr:ext cx="819455" cy="259045"/>
    <xdr:sp macro="" textlink="">
      <xdr:nvSpPr>
        <xdr:cNvPr id="466" name="【港湾・漁港】&#10;一人当たり有形固定資産（償却資産）額最大値テキスト">
          <a:extLst>
            <a:ext uri="{FF2B5EF4-FFF2-40B4-BE49-F238E27FC236}">
              <a16:creationId xmlns:a16="http://schemas.microsoft.com/office/drawing/2014/main" id="{00000000-0008-0000-0100-0000D2010000}"/>
            </a:ext>
          </a:extLst>
        </xdr:cNvPr>
        <xdr:cNvSpPr txBox="1"/>
      </xdr:nvSpPr>
      <xdr:spPr>
        <a:xfrm>
          <a:off x="9258300" y="16600669"/>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115,462,035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57632</xdr:rowOff>
    </xdr:from>
    <xdr:to>
      <xdr:col>55</xdr:col>
      <xdr:colOff>88900</xdr:colOff>
      <xdr:row>100</xdr:row>
      <xdr:rowOff>57632</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9154160" y="168216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25018</xdr:rowOff>
    </xdr:from>
    <xdr:ext cx="690189" cy="259045"/>
    <xdr:sp macro="" textlink="">
      <xdr:nvSpPr>
        <xdr:cNvPr id="468" name="【港湾・漁港】&#10;一人当たり有形固定資産（償却資産）額平均値テキスト">
          <a:extLst>
            <a:ext uri="{FF2B5EF4-FFF2-40B4-BE49-F238E27FC236}">
              <a16:creationId xmlns:a16="http://schemas.microsoft.com/office/drawing/2014/main" id="{00000000-0008-0000-0100-0000D4010000}"/>
            </a:ext>
          </a:extLst>
        </xdr:cNvPr>
        <xdr:cNvSpPr txBox="1"/>
      </xdr:nvSpPr>
      <xdr:spPr>
        <a:xfrm>
          <a:off x="9258300" y="1813013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46591</xdr:rowOff>
    </xdr:from>
    <xdr:to>
      <xdr:col>55</xdr:col>
      <xdr:colOff>50800</xdr:colOff>
      <xdr:row>108</xdr:row>
      <xdr:rowOff>148191</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9192260" y="181517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61975</xdr:rowOff>
    </xdr:from>
    <xdr:to>
      <xdr:col>50</xdr:col>
      <xdr:colOff>165100</xdr:colOff>
      <xdr:row>108</xdr:row>
      <xdr:rowOff>163575</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8445500" y="181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52656</xdr:rowOff>
    </xdr:from>
    <xdr:to>
      <xdr:col>46</xdr:col>
      <xdr:colOff>38100</xdr:colOff>
      <xdr:row>108</xdr:row>
      <xdr:rowOff>154256</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7670800" y="181577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48879</xdr:rowOff>
    </xdr:from>
    <xdr:to>
      <xdr:col>41</xdr:col>
      <xdr:colOff>101600</xdr:colOff>
      <xdr:row>108</xdr:row>
      <xdr:rowOff>150479</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6873240" y="1815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51411</xdr:rowOff>
    </xdr:from>
    <xdr:to>
      <xdr:col>36</xdr:col>
      <xdr:colOff>165100</xdr:colOff>
      <xdr:row>108</xdr:row>
      <xdr:rowOff>153011</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6098540" y="1815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7291</xdr:rowOff>
    </xdr:from>
    <xdr:to>
      <xdr:col>55</xdr:col>
      <xdr:colOff>50800</xdr:colOff>
      <xdr:row>108</xdr:row>
      <xdr:rowOff>108891</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9192260" y="181124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138118</xdr:rowOff>
    </xdr:from>
    <xdr:ext cx="690189" cy="259045"/>
    <xdr:sp macro="" textlink="">
      <xdr:nvSpPr>
        <xdr:cNvPr id="480" name="【港湾・漁港】&#10;一人当たり有形固定資産（償却資産）額該当値テキスト">
          <a:extLst>
            <a:ext uri="{FF2B5EF4-FFF2-40B4-BE49-F238E27FC236}">
              <a16:creationId xmlns:a16="http://schemas.microsoft.com/office/drawing/2014/main" id="{00000000-0008-0000-0100-0000E0010000}"/>
            </a:ext>
          </a:extLst>
        </xdr:cNvPr>
        <xdr:cNvSpPr txBox="1"/>
      </xdr:nvSpPr>
      <xdr:spPr>
        <a:xfrm>
          <a:off x="9258300" y="179079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10492</xdr:rowOff>
    </xdr:from>
    <xdr:to>
      <xdr:col>50</xdr:col>
      <xdr:colOff>165100</xdr:colOff>
      <xdr:row>108</xdr:row>
      <xdr:rowOff>112092</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8445500" y="181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58091</xdr:rowOff>
    </xdr:from>
    <xdr:to>
      <xdr:col>55</xdr:col>
      <xdr:colOff>0</xdr:colOff>
      <xdr:row>108</xdr:row>
      <xdr:rowOff>61292</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8496300" y="18163211"/>
          <a:ext cx="7239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13587</xdr:rowOff>
    </xdr:from>
    <xdr:to>
      <xdr:col>46</xdr:col>
      <xdr:colOff>38100</xdr:colOff>
      <xdr:row>108</xdr:row>
      <xdr:rowOff>115187</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7670800" y="181187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61292</xdr:rowOff>
    </xdr:from>
    <xdr:to>
      <xdr:col>50</xdr:col>
      <xdr:colOff>114300</xdr:colOff>
      <xdr:row>108</xdr:row>
      <xdr:rowOff>64387</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7713980" y="18166412"/>
          <a:ext cx="782320"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17266</xdr:rowOff>
    </xdr:from>
    <xdr:to>
      <xdr:col>41</xdr:col>
      <xdr:colOff>101600</xdr:colOff>
      <xdr:row>108</xdr:row>
      <xdr:rowOff>118866</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6873240" y="1812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64387</xdr:rowOff>
    </xdr:from>
    <xdr:to>
      <xdr:col>45</xdr:col>
      <xdr:colOff>177800</xdr:colOff>
      <xdr:row>108</xdr:row>
      <xdr:rowOff>68066</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6924040" y="18169507"/>
          <a:ext cx="789940" cy="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20717</xdr:rowOff>
    </xdr:from>
    <xdr:to>
      <xdr:col>36</xdr:col>
      <xdr:colOff>165100</xdr:colOff>
      <xdr:row>108</xdr:row>
      <xdr:rowOff>122317</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6098540" y="1812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68066</xdr:rowOff>
    </xdr:from>
    <xdr:to>
      <xdr:col>41</xdr:col>
      <xdr:colOff>50800</xdr:colOff>
      <xdr:row>108</xdr:row>
      <xdr:rowOff>71517</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6149340" y="18173186"/>
          <a:ext cx="7747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154702</xdr:rowOff>
    </xdr:from>
    <xdr:ext cx="690189" cy="259045"/>
    <xdr:sp macro="" textlink="">
      <xdr:nvSpPr>
        <xdr:cNvPr id="489" name="n_1ave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8184225" y="18259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145383</xdr:rowOff>
    </xdr:from>
    <xdr:ext cx="690189" cy="259045"/>
    <xdr:sp macro="" textlink="">
      <xdr:nvSpPr>
        <xdr:cNvPr id="490" name="n_2ave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7399365" y="182505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141606</xdr:rowOff>
    </xdr:from>
    <xdr:ext cx="690189" cy="259045"/>
    <xdr:sp macro="" textlink="">
      <xdr:nvSpPr>
        <xdr:cNvPr id="491" name="n_3ave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6624665" y="18246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144138</xdr:rowOff>
    </xdr:from>
    <xdr:ext cx="690189" cy="259045"/>
    <xdr:sp macro="" textlink="">
      <xdr:nvSpPr>
        <xdr:cNvPr id="492" name="n_4ave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5849965" y="18249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128619</xdr:rowOff>
    </xdr:from>
    <xdr:ext cx="690189" cy="259045"/>
    <xdr:sp macro="" textlink="">
      <xdr:nvSpPr>
        <xdr:cNvPr id="493" name="n_1main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8184225" y="1789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131714</xdr:rowOff>
    </xdr:from>
    <xdr:ext cx="690189" cy="259045"/>
    <xdr:sp macro="" textlink="">
      <xdr:nvSpPr>
        <xdr:cNvPr id="494" name="n_2mainValue【港湾・漁港】&#10;一人当たり有形固定資産（償却資産）額">
          <a:extLst>
            <a:ext uri="{FF2B5EF4-FFF2-40B4-BE49-F238E27FC236}">
              <a16:creationId xmlns:a16="http://schemas.microsoft.com/office/drawing/2014/main" id="{00000000-0008-0000-0100-0000EE010000}"/>
            </a:ext>
          </a:extLst>
        </xdr:cNvPr>
        <xdr:cNvSpPr txBox="1"/>
      </xdr:nvSpPr>
      <xdr:spPr>
        <a:xfrm>
          <a:off x="7399365" y="17901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135393</xdr:rowOff>
    </xdr:from>
    <xdr:ext cx="690189" cy="259045"/>
    <xdr:sp macro="" textlink="">
      <xdr:nvSpPr>
        <xdr:cNvPr id="495" name="n_3mainValue【港湾・漁港】&#10;一人当たり有形固定資産（償却資産）額">
          <a:extLst>
            <a:ext uri="{FF2B5EF4-FFF2-40B4-BE49-F238E27FC236}">
              <a16:creationId xmlns:a16="http://schemas.microsoft.com/office/drawing/2014/main" id="{00000000-0008-0000-0100-0000EF010000}"/>
            </a:ext>
          </a:extLst>
        </xdr:cNvPr>
        <xdr:cNvSpPr txBox="1"/>
      </xdr:nvSpPr>
      <xdr:spPr>
        <a:xfrm>
          <a:off x="6624665" y="179052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138844</xdr:rowOff>
    </xdr:from>
    <xdr:ext cx="690189" cy="259045"/>
    <xdr:sp macro="" textlink="">
      <xdr:nvSpPr>
        <xdr:cNvPr id="496" name="n_4mainValue【港湾・漁港】&#10;一人当たり有形固定資産（償却資産）額">
          <a:extLst>
            <a:ext uri="{FF2B5EF4-FFF2-40B4-BE49-F238E27FC236}">
              <a16:creationId xmlns:a16="http://schemas.microsoft.com/office/drawing/2014/main" id="{00000000-0008-0000-0100-0000F0010000}"/>
            </a:ext>
          </a:extLst>
        </xdr:cNvPr>
        <xdr:cNvSpPr txBox="1"/>
      </xdr:nvSpPr>
      <xdr:spPr>
        <a:xfrm>
          <a:off x="5849965" y="17908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0000000-0008-0000-0100-000018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flipV="1">
          <a:off x="14375764" y="943927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0000000-0008-0000-0100-00001A020000}"/>
            </a:ext>
          </a:extLst>
        </xdr:cNvPr>
        <xdr:cNvSpPr txBox="1"/>
      </xdr:nvSpPr>
      <xdr:spPr>
        <a:xfrm>
          <a:off x="144145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4287500" y="1066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00000000-0008-0000-0100-00001C020000}"/>
            </a:ext>
          </a:extLst>
        </xdr:cNvPr>
        <xdr:cNvSpPr txBox="1"/>
      </xdr:nvSpPr>
      <xdr:spPr>
        <a:xfrm>
          <a:off x="144145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428750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0000000-0008-0000-0100-00001E020000}"/>
            </a:ext>
          </a:extLst>
        </xdr:cNvPr>
        <xdr:cNvSpPr txBox="1"/>
      </xdr:nvSpPr>
      <xdr:spPr>
        <a:xfrm>
          <a:off x="144145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4325600" y="10030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357884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2804140" y="1003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2029440" y="1000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123188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44450</xdr:rowOff>
    </xdr:from>
    <xdr:to>
      <xdr:col>85</xdr:col>
      <xdr:colOff>177800</xdr:colOff>
      <xdr:row>58</xdr:row>
      <xdr:rowOff>146050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4325600" y="97675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67327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00000000-0008-0000-0100-00002A020000}"/>
            </a:ext>
          </a:extLst>
        </xdr:cNvPr>
        <xdr:cNvSpPr txBox="1"/>
      </xdr:nvSpPr>
      <xdr:spPr>
        <a:xfrm>
          <a:off x="14414500"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166370</xdr:rowOff>
    </xdr:from>
    <xdr:to>
      <xdr:col>81</xdr:col>
      <xdr:colOff>101600</xdr:colOff>
      <xdr:row>58</xdr:row>
      <xdr:rowOff>96520</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3578840" y="9721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45720</xdr:rowOff>
    </xdr:from>
    <xdr:to>
      <xdr:col>85</xdr:col>
      <xdr:colOff>127000</xdr:colOff>
      <xdr:row>58</xdr:row>
      <xdr:rowOff>95250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3629640" y="9768840"/>
          <a:ext cx="74676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130175</xdr:rowOff>
    </xdr:from>
    <xdr:to>
      <xdr:col>76</xdr:col>
      <xdr:colOff>165100</xdr:colOff>
      <xdr:row>58</xdr:row>
      <xdr:rowOff>60325</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2804140" y="9685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9525</xdr:rowOff>
    </xdr:from>
    <xdr:to>
      <xdr:col>81</xdr:col>
      <xdr:colOff>50800</xdr:colOff>
      <xdr:row>58</xdr:row>
      <xdr:rowOff>45720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2854940" y="973264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95885</xdr:rowOff>
    </xdr:from>
    <xdr:to>
      <xdr:col>72</xdr:col>
      <xdr:colOff>38100</xdr:colOff>
      <xdr:row>58</xdr:row>
      <xdr:rowOff>26035</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2029440" y="96513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146685</xdr:rowOff>
    </xdr:from>
    <xdr:to>
      <xdr:col>76</xdr:col>
      <xdr:colOff>114300</xdr:colOff>
      <xdr:row>58</xdr:row>
      <xdr:rowOff>9525</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072620" y="9702165"/>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38735</xdr:rowOff>
    </xdr:from>
    <xdr:to>
      <xdr:col>67</xdr:col>
      <xdr:colOff>101600</xdr:colOff>
      <xdr:row>57</xdr:row>
      <xdr:rowOff>140335</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11231880" y="95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89535</xdr:rowOff>
    </xdr:from>
    <xdr:to>
      <xdr:col>71</xdr:col>
      <xdr:colOff>177800</xdr:colOff>
      <xdr:row>57</xdr:row>
      <xdr:rowOff>146685</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1282680" y="9645015"/>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563" name="n_1aveValue【学校施設】&#10;有形固定資産減価償却率">
          <a:extLst>
            <a:ext uri="{FF2B5EF4-FFF2-40B4-BE49-F238E27FC236}">
              <a16:creationId xmlns:a16="http://schemas.microsoft.com/office/drawing/2014/main" id="{00000000-0008-0000-0100-000033020000}"/>
            </a:ext>
          </a:extLst>
        </xdr:cNvPr>
        <xdr:cNvSpPr txBox="1"/>
      </xdr:nvSpPr>
      <xdr:spPr>
        <a:xfrm>
          <a:off x="134372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64" name="n_2aveValue【学校施設】&#10;有形固定資産減価償却率">
          <a:extLst>
            <a:ext uri="{FF2B5EF4-FFF2-40B4-BE49-F238E27FC236}">
              <a16:creationId xmlns:a16="http://schemas.microsoft.com/office/drawing/2014/main" id="{00000000-0008-0000-0100-000034020000}"/>
            </a:ext>
          </a:extLst>
        </xdr:cNvPr>
        <xdr:cNvSpPr txBox="1"/>
      </xdr:nvSpPr>
      <xdr:spPr>
        <a:xfrm>
          <a:off x="12675244"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65" name="n_3aveValue【学校施設】&#10;有形固定資産減価償却率">
          <a:extLst>
            <a:ext uri="{FF2B5EF4-FFF2-40B4-BE49-F238E27FC236}">
              <a16:creationId xmlns:a16="http://schemas.microsoft.com/office/drawing/2014/main" id="{00000000-0008-0000-0100-000035020000}"/>
            </a:ext>
          </a:extLst>
        </xdr:cNvPr>
        <xdr:cNvSpPr txBox="1"/>
      </xdr:nvSpPr>
      <xdr:spPr>
        <a:xfrm>
          <a:off x="119005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566" name="n_4aveValue【学校施設】&#10;有形固定資産減価償却率">
          <a:extLst>
            <a:ext uri="{FF2B5EF4-FFF2-40B4-BE49-F238E27FC236}">
              <a16:creationId xmlns:a16="http://schemas.microsoft.com/office/drawing/2014/main" id="{00000000-0008-0000-0100-000036020000}"/>
            </a:ext>
          </a:extLst>
        </xdr:cNvPr>
        <xdr:cNvSpPr txBox="1"/>
      </xdr:nvSpPr>
      <xdr:spPr>
        <a:xfrm>
          <a:off x="1110298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113047</xdr:rowOff>
    </xdr:from>
    <xdr:ext cx="405111" cy="259045"/>
    <xdr:sp macro="" textlink="">
      <xdr:nvSpPr>
        <xdr:cNvPr id="567" name="n_1mainValue【学校施設】&#10;有形固定資産減価償却率">
          <a:extLst>
            <a:ext uri="{FF2B5EF4-FFF2-40B4-BE49-F238E27FC236}">
              <a16:creationId xmlns:a16="http://schemas.microsoft.com/office/drawing/2014/main" id="{00000000-0008-0000-0100-000037020000}"/>
            </a:ext>
          </a:extLst>
        </xdr:cNvPr>
        <xdr:cNvSpPr txBox="1"/>
      </xdr:nvSpPr>
      <xdr:spPr>
        <a:xfrm>
          <a:off x="134372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76852</xdr:rowOff>
    </xdr:from>
    <xdr:ext cx="405111" cy="259045"/>
    <xdr:sp macro="" textlink="">
      <xdr:nvSpPr>
        <xdr:cNvPr id="568" name="n_2mainValue【学校施設】&#10;有形固定資産減価償却率">
          <a:extLst>
            <a:ext uri="{FF2B5EF4-FFF2-40B4-BE49-F238E27FC236}">
              <a16:creationId xmlns:a16="http://schemas.microsoft.com/office/drawing/2014/main" id="{00000000-0008-0000-0100-000038020000}"/>
            </a:ext>
          </a:extLst>
        </xdr:cNvPr>
        <xdr:cNvSpPr txBox="1"/>
      </xdr:nvSpPr>
      <xdr:spPr>
        <a:xfrm>
          <a:off x="12675244" y="946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42562</xdr:rowOff>
    </xdr:from>
    <xdr:ext cx="405111" cy="259045"/>
    <xdr:sp macro="" textlink="">
      <xdr:nvSpPr>
        <xdr:cNvPr id="569" name="n_3mainValue【学校施設】&#10;有形固定資産減価償却率">
          <a:extLst>
            <a:ext uri="{FF2B5EF4-FFF2-40B4-BE49-F238E27FC236}">
              <a16:creationId xmlns:a16="http://schemas.microsoft.com/office/drawing/2014/main" id="{00000000-0008-0000-0100-000039020000}"/>
            </a:ext>
          </a:extLst>
        </xdr:cNvPr>
        <xdr:cNvSpPr txBox="1"/>
      </xdr:nvSpPr>
      <xdr:spPr>
        <a:xfrm>
          <a:off x="11900544" y="943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156862</xdr:rowOff>
    </xdr:from>
    <xdr:ext cx="405111" cy="259045"/>
    <xdr:sp macro="" textlink="">
      <xdr:nvSpPr>
        <xdr:cNvPr id="570" name="n_4mainValue【学校施設】&#10;有形固定資産減価償却率">
          <a:extLst>
            <a:ext uri="{FF2B5EF4-FFF2-40B4-BE49-F238E27FC236}">
              <a16:creationId xmlns:a16="http://schemas.microsoft.com/office/drawing/2014/main" id="{00000000-0008-0000-0100-00003A020000}"/>
            </a:ext>
          </a:extLst>
        </xdr:cNvPr>
        <xdr:cNvSpPr txBox="1"/>
      </xdr:nvSpPr>
      <xdr:spPr>
        <a:xfrm>
          <a:off x="11102984" y="937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100-000051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19509104" y="9331757"/>
          <a:ext cx="0" cy="136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100-000053020000}"/>
            </a:ext>
          </a:extLst>
        </xdr:cNvPr>
        <xdr:cNvSpPr txBox="1"/>
      </xdr:nvSpPr>
      <xdr:spPr>
        <a:xfrm>
          <a:off x="19547840" y="10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9443700" y="10692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00000000-0008-0000-0100-000055020000}"/>
            </a:ext>
          </a:extLst>
        </xdr:cNvPr>
        <xdr:cNvSpPr txBox="1"/>
      </xdr:nvSpPr>
      <xdr:spPr>
        <a:xfrm>
          <a:off x="19547840" y="91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9443700" y="93317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100-000057020000}"/>
            </a:ext>
          </a:extLst>
        </xdr:cNvPr>
        <xdr:cNvSpPr txBox="1"/>
      </xdr:nvSpPr>
      <xdr:spPr>
        <a:xfrm>
          <a:off x="19547840" y="10434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9458940" y="104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8735040" y="10466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7937480" y="10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7162780" y="10466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6388080" y="10442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154407</xdr:rowOff>
    </xdr:from>
    <xdr:to>
      <xdr:col>116</xdr:col>
      <xdr:colOff>114300</xdr:colOff>
      <xdr:row>62</xdr:row>
      <xdr:rowOff>84557</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9458940" y="103804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5834</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100-000063020000}"/>
            </a:ext>
          </a:extLst>
        </xdr:cNvPr>
        <xdr:cNvSpPr txBox="1"/>
      </xdr:nvSpPr>
      <xdr:spPr>
        <a:xfrm>
          <a:off x="19547840" y="102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167513</xdr:rowOff>
    </xdr:from>
    <xdr:to>
      <xdr:col>112</xdr:col>
      <xdr:colOff>38100</xdr:colOff>
      <xdr:row>62</xdr:row>
      <xdr:rowOff>97663</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8735040" y="103935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33757</xdr:rowOff>
    </xdr:from>
    <xdr:to>
      <xdr:col>116</xdr:col>
      <xdr:colOff>63500</xdr:colOff>
      <xdr:row>62</xdr:row>
      <xdr:rowOff>46863</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8778220" y="10427437"/>
          <a:ext cx="73152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6503</xdr:rowOff>
    </xdr:from>
    <xdr:to>
      <xdr:col>107</xdr:col>
      <xdr:colOff>101600</xdr:colOff>
      <xdr:row>62</xdr:row>
      <xdr:rowOff>108103</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7937480" y="1040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46863</xdr:rowOff>
    </xdr:from>
    <xdr:to>
      <xdr:col>111</xdr:col>
      <xdr:colOff>177800</xdr:colOff>
      <xdr:row>62</xdr:row>
      <xdr:rowOff>57303</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7988280" y="10440543"/>
          <a:ext cx="78994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18314</xdr:rowOff>
    </xdr:from>
    <xdr:to>
      <xdr:col>102</xdr:col>
      <xdr:colOff>165100</xdr:colOff>
      <xdr:row>62</xdr:row>
      <xdr:rowOff>119914</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7162780" y="104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57303</xdr:rowOff>
    </xdr:from>
    <xdr:to>
      <xdr:col>107</xdr:col>
      <xdr:colOff>50800</xdr:colOff>
      <xdr:row>62</xdr:row>
      <xdr:rowOff>69114</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7213580" y="10450983"/>
          <a:ext cx="7747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31648</xdr:rowOff>
    </xdr:from>
    <xdr:to>
      <xdr:col>98</xdr:col>
      <xdr:colOff>38100</xdr:colOff>
      <xdr:row>62</xdr:row>
      <xdr:rowOff>133248</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6388080" y="104253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69114</xdr:rowOff>
    </xdr:from>
    <xdr:to>
      <xdr:col>102</xdr:col>
      <xdr:colOff>114300</xdr:colOff>
      <xdr:row>62</xdr:row>
      <xdr:rowOff>82448</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16431260" y="10462794"/>
          <a:ext cx="78232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620" name="n_1aveValue【学校施設】&#10;一人当たり面積">
          <a:extLst>
            <a:ext uri="{FF2B5EF4-FFF2-40B4-BE49-F238E27FC236}">
              <a16:creationId xmlns:a16="http://schemas.microsoft.com/office/drawing/2014/main" id="{00000000-0008-0000-0100-00006C020000}"/>
            </a:ext>
          </a:extLst>
        </xdr:cNvPr>
        <xdr:cNvSpPr txBox="1"/>
      </xdr:nvSpPr>
      <xdr:spPr>
        <a:xfrm>
          <a:off x="18561127" y="1055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621" name="n_2aveValue【学校施設】&#10;一人当たり面積">
          <a:extLst>
            <a:ext uri="{FF2B5EF4-FFF2-40B4-BE49-F238E27FC236}">
              <a16:creationId xmlns:a16="http://schemas.microsoft.com/office/drawing/2014/main" id="{00000000-0008-0000-0100-00006D020000}"/>
            </a:ext>
          </a:extLst>
        </xdr:cNvPr>
        <xdr:cNvSpPr txBox="1"/>
      </xdr:nvSpPr>
      <xdr:spPr>
        <a:xfrm>
          <a:off x="17776267" y="10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622" name="n_3aveValue【学校施設】&#10;一人当たり面積">
          <a:extLst>
            <a:ext uri="{FF2B5EF4-FFF2-40B4-BE49-F238E27FC236}">
              <a16:creationId xmlns:a16="http://schemas.microsoft.com/office/drawing/2014/main" id="{00000000-0008-0000-0100-00006E020000}"/>
            </a:ext>
          </a:extLst>
        </xdr:cNvPr>
        <xdr:cNvSpPr txBox="1"/>
      </xdr:nvSpPr>
      <xdr:spPr>
        <a:xfrm>
          <a:off x="17001567" y="1055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623" name="n_4aveValue【学校施設】&#10;一人当たり面積">
          <a:extLst>
            <a:ext uri="{FF2B5EF4-FFF2-40B4-BE49-F238E27FC236}">
              <a16:creationId xmlns:a16="http://schemas.microsoft.com/office/drawing/2014/main" id="{00000000-0008-0000-0100-00006F020000}"/>
            </a:ext>
          </a:extLst>
        </xdr:cNvPr>
        <xdr:cNvSpPr txBox="1"/>
      </xdr:nvSpPr>
      <xdr:spPr>
        <a:xfrm>
          <a:off x="16226867" y="1053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114190</xdr:rowOff>
    </xdr:from>
    <xdr:ext cx="469744" cy="259045"/>
    <xdr:sp macro="" textlink="">
      <xdr:nvSpPr>
        <xdr:cNvPr id="624" name="n_1mainValue【学校施設】&#10;一人当たり面積">
          <a:extLst>
            <a:ext uri="{FF2B5EF4-FFF2-40B4-BE49-F238E27FC236}">
              <a16:creationId xmlns:a16="http://schemas.microsoft.com/office/drawing/2014/main" id="{00000000-0008-0000-0100-000070020000}"/>
            </a:ext>
          </a:extLst>
        </xdr:cNvPr>
        <xdr:cNvSpPr txBox="1"/>
      </xdr:nvSpPr>
      <xdr:spPr>
        <a:xfrm>
          <a:off x="185611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124630</xdr:rowOff>
    </xdr:from>
    <xdr:ext cx="469744" cy="259045"/>
    <xdr:sp macro="" textlink="">
      <xdr:nvSpPr>
        <xdr:cNvPr id="625" name="n_2mainValue【学校施設】&#10;一人当たり面積">
          <a:extLst>
            <a:ext uri="{FF2B5EF4-FFF2-40B4-BE49-F238E27FC236}">
              <a16:creationId xmlns:a16="http://schemas.microsoft.com/office/drawing/2014/main" id="{00000000-0008-0000-0100-000071020000}"/>
            </a:ext>
          </a:extLst>
        </xdr:cNvPr>
        <xdr:cNvSpPr txBox="1"/>
      </xdr:nvSpPr>
      <xdr:spPr>
        <a:xfrm>
          <a:off x="17776267" y="1018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136441</xdr:rowOff>
    </xdr:from>
    <xdr:ext cx="469744" cy="259045"/>
    <xdr:sp macro="" textlink="">
      <xdr:nvSpPr>
        <xdr:cNvPr id="626" name="n_3mainValue【学校施設】&#10;一人当たり面積">
          <a:extLst>
            <a:ext uri="{FF2B5EF4-FFF2-40B4-BE49-F238E27FC236}">
              <a16:creationId xmlns:a16="http://schemas.microsoft.com/office/drawing/2014/main" id="{00000000-0008-0000-0100-000072020000}"/>
            </a:ext>
          </a:extLst>
        </xdr:cNvPr>
        <xdr:cNvSpPr txBox="1"/>
      </xdr:nvSpPr>
      <xdr:spPr>
        <a:xfrm>
          <a:off x="17001567" y="1019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149775</xdr:rowOff>
    </xdr:from>
    <xdr:ext cx="469744" cy="259045"/>
    <xdr:sp macro="" textlink="">
      <xdr:nvSpPr>
        <xdr:cNvPr id="627" name="n_4mainValue【学校施設】&#10;一人当たり面積">
          <a:extLst>
            <a:ext uri="{FF2B5EF4-FFF2-40B4-BE49-F238E27FC236}">
              <a16:creationId xmlns:a16="http://schemas.microsoft.com/office/drawing/2014/main" id="{00000000-0008-0000-0100-000073020000}"/>
            </a:ext>
          </a:extLst>
        </xdr:cNvPr>
        <xdr:cNvSpPr txBox="1"/>
      </xdr:nvSpPr>
      <xdr:spPr>
        <a:xfrm>
          <a:off x="16226867" y="1020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00000000-0008-0000-0100-00009B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flipV="1">
          <a:off x="14375764" y="167868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a:extLst>
            <a:ext uri="{FF2B5EF4-FFF2-40B4-BE49-F238E27FC236}">
              <a16:creationId xmlns:a16="http://schemas.microsoft.com/office/drawing/2014/main" id="{00000000-0008-0000-0100-00009D02000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71" name="【公民館】&#10;有形固定資産減価償却率最大値テキスト">
          <a:extLst>
            <a:ext uri="{FF2B5EF4-FFF2-40B4-BE49-F238E27FC236}">
              <a16:creationId xmlns:a16="http://schemas.microsoft.com/office/drawing/2014/main" id="{00000000-0008-0000-0100-00009F020000}"/>
            </a:ext>
          </a:extLst>
        </xdr:cNvPr>
        <xdr:cNvSpPr txBox="1"/>
      </xdr:nvSpPr>
      <xdr:spPr>
        <a:xfrm>
          <a:off x="14414500" y="1656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4287500" y="16786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135272</xdr:rowOff>
    </xdr:from>
    <xdr:ext cx="405111" cy="259045"/>
    <xdr:sp macro="" textlink="">
      <xdr:nvSpPr>
        <xdr:cNvPr id="673" name="【公民館】&#10;有形固定資産減価償却率平均値テキスト">
          <a:extLst>
            <a:ext uri="{FF2B5EF4-FFF2-40B4-BE49-F238E27FC236}">
              <a16:creationId xmlns:a16="http://schemas.microsoft.com/office/drawing/2014/main" id="{00000000-0008-0000-0100-0000A1020000}"/>
            </a:ext>
          </a:extLst>
        </xdr:cNvPr>
        <xdr:cNvSpPr txBox="1"/>
      </xdr:nvSpPr>
      <xdr:spPr>
        <a:xfrm>
          <a:off x="14414500" y="17569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4325600" y="175914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357884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12804140" y="175590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2029440" y="174961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11231880" y="1749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132080</xdr:rowOff>
    </xdr:from>
    <xdr:to>
      <xdr:col>85</xdr:col>
      <xdr:colOff>177800</xdr:colOff>
      <xdr:row>104</xdr:row>
      <xdr:rowOff>62230</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4325600" y="173990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154957</xdr:rowOff>
    </xdr:from>
    <xdr:ext cx="405111" cy="259045"/>
    <xdr:sp macro="" textlink="">
      <xdr:nvSpPr>
        <xdr:cNvPr id="685" name="【公民館】&#10;有形固定資産減価償却率該当値テキスト">
          <a:extLst>
            <a:ext uri="{FF2B5EF4-FFF2-40B4-BE49-F238E27FC236}">
              <a16:creationId xmlns:a16="http://schemas.microsoft.com/office/drawing/2014/main" id="{00000000-0008-0000-0100-0000AD020000}"/>
            </a:ext>
          </a:extLst>
        </xdr:cNvPr>
        <xdr:cNvSpPr txBox="1"/>
      </xdr:nvSpPr>
      <xdr:spPr>
        <a:xfrm>
          <a:off x="14414500"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34925</xdr:rowOff>
    </xdr:from>
    <xdr:to>
      <xdr:col>81</xdr:col>
      <xdr:colOff>101600</xdr:colOff>
      <xdr:row>104</xdr:row>
      <xdr:rowOff>136525</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3578840" y="1746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11430</xdr:rowOff>
    </xdr:from>
    <xdr:to>
      <xdr:col>85</xdr:col>
      <xdr:colOff>127000</xdr:colOff>
      <xdr:row>104</xdr:row>
      <xdr:rowOff>85725</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flipV="1">
          <a:off x="13629640" y="17445990"/>
          <a:ext cx="74676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158750</xdr:rowOff>
    </xdr:from>
    <xdr:to>
      <xdr:col>76</xdr:col>
      <xdr:colOff>165100</xdr:colOff>
      <xdr:row>104</xdr:row>
      <xdr:rowOff>88900</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12804140" y="17425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38100</xdr:rowOff>
    </xdr:from>
    <xdr:to>
      <xdr:col>81</xdr:col>
      <xdr:colOff>50800</xdr:colOff>
      <xdr:row>104</xdr:row>
      <xdr:rowOff>85725</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2854940" y="17472660"/>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113030</xdr:rowOff>
    </xdr:from>
    <xdr:to>
      <xdr:col>72</xdr:col>
      <xdr:colOff>38100</xdr:colOff>
      <xdr:row>104</xdr:row>
      <xdr:rowOff>43180</xdr:rowOff>
    </xdr:to>
    <xdr:sp macro="" textlink="">
      <xdr:nvSpPr>
        <xdr:cNvPr id="690" name="楕円 689">
          <a:extLst>
            <a:ext uri="{FF2B5EF4-FFF2-40B4-BE49-F238E27FC236}">
              <a16:creationId xmlns:a16="http://schemas.microsoft.com/office/drawing/2014/main" id="{00000000-0008-0000-0100-0000B2020000}"/>
            </a:ext>
          </a:extLst>
        </xdr:cNvPr>
        <xdr:cNvSpPr/>
      </xdr:nvSpPr>
      <xdr:spPr>
        <a:xfrm>
          <a:off x="12029440" y="17379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163830</xdr:rowOff>
    </xdr:from>
    <xdr:to>
      <xdr:col>76</xdr:col>
      <xdr:colOff>114300</xdr:colOff>
      <xdr:row>104</xdr:row>
      <xdr:rowOff>38100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2072620" y="1743075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67311</xdr:rowOff>
    </xdr:from>
    <xdr:to>
      <xdr:col>67</xdr:col>
      <xdr:colOff>101600</xdr:colOff>
      <xdr:row>103</xdr:row>
      <xdr:rowOff>168911</xdr:rowOff>
    </xdr:to>
    <xdr:sp macro="" textlink="">
      <xdr:nvSpPr>
        <xdr:cNvPr id="692" name="楕円 691">
          <a:extLst>
            <a:ext uri="{FF2B5EF4-FFF2-40B4-BE49-F238E27FC236}">
              <a16:creationId xmlns:a16="http://schemas.microsoft.com/office/drawing/2014/main" id="{00000000-0008-0000-0100-0000B4020000}"/>
            </a:ext>
          </a:extLst>
        </xdr:cNvPr>
        <xdr:cNvSpPr/>
      </xdr:nvSpPr>
      <xdr:spPr>
        <a:xfrm>
          <a:off x="11231880" y="173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118111</xdr:rowOff>
    </xdr:from>
    <xdr:to>
      <xdr:col>71</xdr:col>
      <xdr:colOff>177800</xdr:colOff>
      <xdr:row>103</xdr:row>
      <xdr:rowOff>163830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1282680" y="17385031"/>
          <a:ext cx="78994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694" name="n_1aveValue【公民館】&#10;有形固定資産減価償却率">
          <a:extLst>
            <a:ext uri="{FF2B5EF4-FFF2-40B4-BE49-F238E27FC236}">
              <a16:creationId xmlns:a16="http://schemas.microsoft.com/office/drawing/2014/main" id="{00000000-0008-0000-0100-0000B6020000}"/>
            </a:ext>
          </a:extLst>
        </xdr:cNvPr>
        <xdr:cNvSpPr txBox="1"/>
      </xdr:nvSpPr>
      <xdr:spPr>
        <a:xfrm>
          <a:off x="134372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695" name="n_2aveValue【公民館】&#10;有形固定資産減価償却率">
          <a:extLst>
            <a:ext uri="{FF2B5EF4-FFF2-40B4-BE49-F238E27FC236}">
              <a16:creationId xmlns:a16="http://schemas.microsoft.com/office/drawing/2014/main" id="{00000000-0008-0000-0100-0000B7020000}"/>
            </a:ext>
          </a:extLst>
        </xdr:cNvPr>
        <xdr:cNvSpPr txBox="1"/>
      </xdr:nvSpPr>
      <xdr:spPr>
        <a:xfrm>
          <a:off x="12675244" y="176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154322</xdr:rowOff>
    </xdr:from>
    <xdr:ext cx="405111" cy="259045"/>
    <xdr:sp macro="" textlink="">
      <xdr:nvSpPr>
        <xdr:cNvPr id="696" name="n_3aveValue【公民館】&#10;有形固定資産減価償却率">
          <a:extLst>
            <a:ext uri="{FF2B5EF4-FFF2-40B4-BE49-F238E27FC236}">
              <a16:creationId xmlns:a16="http://schemas.microsoft.com/office/drawing/2014/main" id="{00000000-0008-0000-0100-0000B8020000}"/>
            </a:ext>
          </a:extLst>
        </xdr:cNvPr>
        <xdr:cNvSpPr txBox="1"/>
      </xdr:nvSpPr>
      <xdr:spPr>
        <a:xfrm>
          <a:off x="11900544" y="1758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697" name="n_4aveValue【公民館】&#10;有形固定資産減価償却率">
          <a:extLst>
            <a:ext uri="{FF2B5EF4-FFF2-40B4-BE49-F238E27FC236}">
              <a16:creationId xmlns:a16="http://schemas.microsoft.com/office/drawing/2014/main" id="{00000000-0008-0000-0100-0000B9020000}"/>
            </a:ext>
          </a:extLst>
        </xdr:cNvPr>
        <xdr:cNvSpPr txBox="1"/>
      </xdr:nvSpPr>
      <xdr:spPr>
        <a:xfrm>
          <a:off x="11102984" y="1758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153052</xdr:rowOff>
    </xdr:from>
    <xdr:ext cx="405111" cy="259045"/>
    <xdr:sp macro="" textlink="">
      <xdr:nvSpPr>
        <xdr:cNvPr id="698" name="n_1mainValue【公民館】&#10;有形固定資産減価償却率">
          <a:extLst>
            <a:ext uri="{FF2B5EF4-FFF2-40B4-BE49-F238E27FC236}">
              <a16:creationId xmlns:a16="http://schemas.microsoft.com/office/drawing/2014/main" id="{00000000-0008-0000-0100-0000BA020000}"/>
            </a:ext>
          </a:extLst>
        </xdr:cNvPr>
        <xdr:cNvSpPr txBox="1"/>
      </xdr:nvSpPr>
      <xdr:spPr>
        <a:xfrm>
          <a:off x="13437244"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105427</xdr:rowOff>
    </xdr:from>
    <xdr:ext cx="405111" cy="259045"/>
    <xdr:sp macro="" textlink="">
      <xdr:nvSpPr>
        <xdr:cNvPr id="699" name="n_2mainValue【公民館】&#10;有形固定資産減価償却率">
          <a:extLst>
            <a:ext uri="{FF2B5EF4-FFF2-40B4-BE49-F238E27FC236}">
              <a16:creationId xmlns:a16="http://schemas.microsoft.com/office/drawing/2014/main" id="{00000000-0008-0000-0100-0000BB020000}"/>
            </a:ext>
          </a:extLst>
        </xdr:cNvPr>
        <xdr:cNvSpPr txBox="1"/>
      </xdr:nvSpPr>
      <xdr:spPr>
        <a:xfrm>
          <a:off x="1267524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59707</xdr:rowOff>
    </xdr:from>
    <xdr:ext cx="405111" cy="259045"/>
    <xdr:sp macro="" textlink="">
      <xdr:nvSpPr>
        <xdr:cNvPr id="700" name="n_3mainValue【公民館】&#10;有形固定資産減価償却率">
          <a:extLst>
            <a:ext uri="{FF2B5EF4-FFF2-40B4-BE49-F238E27FC236}">
              <a16:creationId xmlns:a16="http://schemas.microsoft.com/office/drawing/2014/main" id="{00000000-0008-0000-0100-0000BC020000}"/>
            </a:ext>
          </a:extLst>
        </xdr:cNvPr>
        <xdr:cNvSpPr txBox="1"/>
      </xdr:nvSpPr>
      <xdr:spPr>
        <a:xfrm>
          <a:off x="11900544" y="1715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13988</xdr:rowOff>
    </xdr:from>
    <xdr:ext cx="405111" cy="259045"/>
    <xdr:sp macro="" textlink="">
      <xdr:nvSpPr>
        <xdr:cNvPr id="701" name="n_4mainValue【公民館】&#10;有形固定資産減価償却率">
          <a:extLst>
            <a:ext uri="{FF2B5EF4-FFF2-40B4-BE49-F238E27FC236}">
              <a16:creationId xmlns:a16="http://schemas.microsoft.com/office/drawing/2014/main" id="{00000000-0008-0000-0100-0000BD020000}"/>
            </a:ext>
          </a:extLst>
        </xdr:cNvPr>
        <xdr:cNvSpPr txBox="1"/>
      </xdr:nvSpPr>
      <xdr:spPr>
        <a:xfrm>
          <a:off x="11102984" y="17113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00000000-0008-0000-0100-0000D4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19509104" y="16949547"/>
          <a:ext cx="0" cy="1286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726" name="【公民館】&#10;一人当たり面積最小値テキスト">
          <a:extLst>
            <a:ext uri="{FF2B5EF4-FFF2-40B4-BE49-F238E27FC236}">
              <a16:creationId xmlns:a16="http://schemas.microsoft.com/office/drawing/2014/main" id="{00000000-0008-0000-0100-0000D6020000}"/>
            </a:ext>
          </a:extLst>
        </xdr:cNvPr>
        <xdr:cNvSpPr txBox="1"/>
      </xdr:nvSpPr>
      <xdr:spPr>
        <a:xfrm>
          <a:off x="19547840" y="1824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9443700" y="182363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728" name="【公民館】&#10;一人当たり面積最大値テキスト">
          <a:extLst>
            <a:ext uri="{FF2B5EF4-FFF2-40B4-BE49-F238E27FC236}">
              <a16:creationId xmlns:a16="http://schemas.microsoft.com/office/drawing/2014/main" id="{00000000-0008-0000-0100-0000D8020000}"/>
            </a:ext>
          </a:extLst>
        </xdr:cNvPr>
        <xdr:cNvSpPr txBox="1"/>
      </xdr:nvSpPr>
      <xdr:spPr>
        <a:xfrm>
          <a:off x="19547840" y="1673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9443700" y="16949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730" name="【公民館】&#10;一人当たり面積平均値テキスト">
          <a:extLst>
            <a:ext uri="{FF2B5EF4-FFF2-40B4-BE49-F238E27FC236}">
              <a16:creationId xmlns:a16="http://schemas.microsoft.com/office/drawing/2014/main" id="{00000000-0008-0000-0100-0000DA020000}"/>
            </a:ext>
          </a:extLst>
        </xdr:cNvPr>
        <xdr:cNvSpPr txBox="1"/>
      </xdr:nvSpPr>
      <xdr:spPr>
        <a:xfrm>
          <a:off x="19547840" y="18027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19458940" y="18048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8735040" y="180495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17937480" y="18026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734" name="フローチャート: 判断 733">
          <a:extLst>
            <a:ext uri="{FF2B5EF4-FFF2-40B4-BE49-F238E27FC236}">
              <a16:creationId xmlns:a16="http://schemas.microsoft.com/office/drawing/2014/main" id="{00000000-0008-0000-0100-0000DE020000}"/>
            </a:ext>
          </a:extLst>
        </xdr:cNvPr>
        <xdr:cNvSpPr/>
      </xdr:nvSpPr>
      <xdr:spPr>
        <a:xfrm>
          <a:off x="17162780" y="18033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735" name="フローチャート: 判断 734">
          <a:extLst>
            <a:ext uri="{FF2B5EF4-FFF2-40B4-BE49-F238E27FC236}">
              <a16:creationId xmlns:a16="http://schemas.microsoft.com/office/drawing/2014/main" id="{00000000-0008-0000-0100-0000DF020000}"/>
            </a:ext>
          </a:extLst>
        </xdr:cNvPr>
        <xdr:cNvSpPr/>
      </xdr:nvSpPr>
      <xdr:spPr>
        <a:xfrm>
          <a:off x="16388080" y="180358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88264</xdr:rowOff>
    </xdr:from>
    <xdr:to>
      <xdr:col>116</xdr:col>
      <xdr:colOff>114300</xdr:colOff>
      <xdr:row>108</xdr:row>
      <xdr:rowOff>18414</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9458940" y="180257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111141</xdr:rowOff>
    </xdr:from>
    <xdr:ext cx="469744" cy="259045"/>
    <xdr:sp macro="" textlink="">
      <xdr:nvSpPr>
        <xdr:cNvPr id="742" name="【公民館】&#10;一人当たり面積該当値テキスト">
          <a:extLst>
            <a:ext uri="{FF2B5EF4-FFF2-40B4-BE49-F238E27FC236}">
              <a16:creationId xmlns:a16="http://schemas.microsoft.com/office/drawing/2014/main" id="{00000000-0008-0000-0100-0000E6020000}"/>
            </a:ext>
          </a:extLst>
        </xdr:cNvPr>
        <xdr:cNvSpPr txBox="1"/>
      </xdr:nvSpPr>
      <xdr:spPr>
        <a:xfrm>
          <a:off x="19547840" y="178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40830</xdr:rowOff>
    </xdr:from>
    <xdr:to>
      <xdr:col>112</xdr:col>
      <xdr:colOff>38100</xdr:colOff>
      <xdr:row>107</xdr:row>
      <xdr:rowOff>142430</xdr:rowOff>
    </xdr:to>
    <xdr:sp macro="" textlink="">
      <xdr:nvSpPr>
        <xdr:cNvPr id="743" name="楕円 742">
          <a:extLst>
            <a:ext uri="{FF2B5EF4-FFF2-40B4-BE49-F238E27FC236}">
              <a16:creationId xmlns:a16="http://schemas.microsoft.com/office/drawing/2014/main" id="{00000000-0008-0000-0100-0000E7020000}"/>
            </a:ext>
          </a:extLst>
        </xdr:cNvPr>
        <xdr:cNvSpPr/>
      </xdr:nvSpPr>
      <xdr:spPr>
        <a:xfrm>
          <a:off x="18735040" y="17978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91630</xdr:rowOff>
    </xdr:from>
    <xdr:to>
      <xdr:col>116</xdr:col>
      <xdr:colOff>63500</xdr:colOff>
      <xdr:row>107</xdr:row>
      <xdr:rowOff>139064</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8778220" y="18029110"/>
          <a:ext cx="73152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47307</xdr:rowOff>
    </xdr:from>
    <xdr:to>
      <xdr:col>107</xdr:col>
      <xdr:colOff>101600</xdr:colOff>
      <xdr:row>107</xdr:row>
      <xdr:rowOff>148907</xdr:rowOff>
    </xdr:to>
    <xdr:sp macro="" textlink="">
      <xdr:nvSpPr>
        <xdr:cNvPr id="745" name="楕円 744">
          <a:extLst>
            <a:ext uri="{FF2B5EF4-FFF2-40B4-BE49-F238E27FC236}">
              <a16:creationId xmlns:a16="http://schemas.microsoft.com/office/drawing/2014/main" id="{00000000-0008-0000-0100-0000E9020000}"/>
            </a:ext>
          </a:extLst>
        </xdr:cNvPr>
        <xdr:cNvSpPr/>
      </xdr:nvSpPr>
      <xdr:spPr>
        <a:xfrm>
          <a:off x="17937480" y="1798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91630</xdr:rowOff>
    </xdr:from>
    <xdr:to>
      <xdr:col>111</xdr:col>
      <xdr:colOff>177800</xdr:colOff>
      <xdr:row>107</xdr:row>
      <xdr:rowOff>98107</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flipV="1">
          <a:off x="17988280" y="18029110"/>
          <a:ext cx="78994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54738</xdr:rowOff>
    </xdr:from>
    <xdr:to>
      <xdr:col>102</xdr:col>
      <xdr:colOff>165100</xdr:colOff>
      <xdr:row>107</xdr:row>
      <xdr:rowOff>156338</xdr:rowOff>
    </xdr:to>
    <xdr:sp macro="" textlink="">
      <xdr:nvSpPr>
        <xdr:cNvPr id="747" name="楕円 746">
          <a:extLst>
            <a:ext uri="{FF2B5EF4-FFF2-40B4-BE49-F238E27FC236}">
              <a16:creationId xmlns:a16="http://schemas.microsoft.com/office/drawing/2014/main" id="{00000000-0008-0000-0100-0000EB020000}"/>
            </a:ext>
          </a:extLst>
        </xdr:cNvPr>
        <xdr:cNvSpPr/>
      </xdr:nvSpPr>
      <xdr:spPr>
        <a:xfrm>
          <a:off x="17162780" y="1799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98107</xdr:rowOff>
    </xdr:from>
    <xdr:to>
      <xdr:col>107</xdr:col>
      <xdr:colOff>50800</xdr:colOff>
      <xdr:row>107</xdr:row>
      <xdr:rowOff>105538</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flipV="1">
          <a:off x="17213580" y="18035587"/>
          <a:ext cx="7747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62928</xdr:rowOff>
    </xdr:from>
    <xdr:to>
      <xdr:col>98</xdr:col>
      <xdr:colOff>38100</xdr:colOff>
      <xdr:row>107</xdr:row>
      <xdr:rowOff>164528</xdr:rowOff>
    </xdr:to>
    <xdr:sp macro="" textlink="">
      <xdr:nvSpPr>
        <xdr:cNvPr id="749" name="楕円 748">
          <a:extLst>
            <a:ext uri="{FF2B5EF4-FFF2-40B4-BE49-F238E27FC236}">
              <a16:creationId xmlns:a16="http://schemas.microsoft.com/office/drawing/2014/main" id="{00000000-0008-0000-0100-0000ED020000}"/>
            </a:ext>
          </a:extLst>
        </xdr:cNvPr>
        <xdr:cNvSpPr/>
      </xdr:nvSpPr>
      <xdr:spPr>
        <a:xfrm>
          <a:off x="16388080" y="180004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105538</xdr:rowOff>
    </xdr:from>
    <xdr:to>
      <xdr:col>102</xdr:col>
      <xdr:colOff>114300</xdr:colOff>
      <xdr:row>107</xdr:row>
      <xdr:rowOff>113728</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flipV="1">
          <a:off x="16431260" y="18043018"/>
          <a:ext cx="782320" cy="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751" name="n_1aveValue【公民館】&#10;一人当たり面積">
          <a:extLst>
            <a:ext uri="{FF2B5EF4-FFF2-40B4-BE49-F238E27FC236}">
              <a16:creationId xmlns:a16="http://schemas.microsoft.com/office/drawing/2014/main" id="{00000000-0008-0000-0100-0000EF020000}"/>
            </a:ext>
          </a:extLst>
        </xdr:cNvPr>
        <xdr:cNvSpPr txBox="1"/>
      </xdr:nvSpPr>
      <xdr:spPr>
        <a:xfrm>
          <a:off x="18561127" y="1813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10304</xdr:rowOff>
    </xdr:from>
    <xdr:ext cx="469744" cy="259045"/>
    <xdr:sp macro="" textlink="">
      <xdr:nvSpPr>
        <xdr:cNvPr id="752" name="n_2aveValue【公民館】&#10;一人当たり面積">
          <a:extLst>
            <a:ext uri="{FF2B5EF4-FFF2-40B4-BE49-F238E27FC236}">
              <a16:creationId xmlns:a16="http://schemas.microsoft.com/office/drawing/2014/main" id="{00000000-0008-0000-0100-0000F0020000}"/>
            </a:ext>
          </a:extLst>
        </xdr:cNvPr>
        <xdr:cNvSpPr txBox="1"/>
      </xdr:nvSpPr>
      <xdr:spPr>
        <a:xfrm>
          <a:off x="17776267" y="1811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17163</xdr:rowOff>
    </xdr:from>
    <xdr:ext cx="469744" cy="259045"/>
    <xdr:sp macro="" textlink="">
      <xdr:nvSpPr>
        <xdr:cNvPr id="753" name="n_3aveValue【公民館】&#10;一人当たり面積">
          <a:extLst>
            <a:ext uri="{FF2B5EF4-FFF2-40B4-BE49-F238E27FC236}">
              <a16:creationId xmlns:a16="http://schemas.microsoft.com/office/drawing/2014/main" id="{00000000-0008-0000-0100-0000F1020000}"/>
            </a:ext>
          </a:extLst>
        </xdr:cNvPr>
        <xdr:cNvSpPr txBox="1"/>
      </xdr:nvSpPr>
      <xdr:spPr>
        <a:xfrm>
          <a:off x="17001567" y="181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19638</xdr:rowOff>
    </xdr:from>
    <xdr:ext cx="469744" cy="259045"/>
    <xdr:sp macro="" textlink="">
      <xdr:nvSpPr>
        <xdr:cNvPr id="754" name="n_4aveValue【公民館】&#10;一人当たり面積">
          <a:extLst>
            <a:ext uri="{FF2B5EF4-FFF2-40B4-BE49-F238E27FC236}">
              <a16:creationId xmlns:a16="http://schemas.microsoft.com/office/drawing/2014/main" id="{00000000-0008-0000-0100-0000F2020000}"/>
            </a:ext>
          </a:extLst>
        </xdr:cNvPr>
        <xdr:cNvSpPr txBox="1"/>
      </xdr:nvSpPr>
      <xdr:spPr>
        <a:xfrm>
          <a:off x="16226867" y="1812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158957</xdr:rowOff>
    </xdr:from>
    <xdr:ext cx="469744" cy="259045"/>
    <xdr:sp macro="" textlink="">
      <xdr:nvSpPr>
        <xdr:cNvPr id="755" name="n_1mainValue【公民館】&#10;一人当たり面積">
          <a:extLst>
            <a:ext uri="{FF2B5EF4-FFF2-40B4-BE49-F238E27FC236}">
              <a16:creationId xmlns:a16="http://schemas.microsoft.com/office/drawing/2014/main" id="{00000000-0008-0000-0100-0000F3020000}"/>
            </a:ext>
          </a:extLst>
        </xdr:cNvPr>
        <xdr:cNvSpPr txBox="1"/>
      </xdr:nvSpPr>
      <xdr:spPr>
        <a:xfrm>
          <a:off x="18561127" y="1776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165434</xdr:rowOff>
    </xdr:from>
    <xdr:ext cx="469744" cy="259045"/>
    <xdr:sp macro="" textlink="">
      <xdr:nvSpPr>
        <xdr:cNvPr id="756" name="n_2mainValue【公民館】&#10;一人当たり面積">
          <a:extLst>
            <a:ext uri="{FF2B5EF4-FFF2-40B4-BE49-F238E27FC236}">
              <a16:creationId xmlns:a16="http://schemas.microsoft.com/office/drawing/2014/main" id="{00000000-0008-0000-0100-0000F4020000}"/>
            </a:ext>
          </a:extLst>
        </xdr:cNvPr>
        <xdr:cNvSpPr txBox="1"/>
      </xdr:nvSpPr>
      <xdr:spPr>
        <a:xfrm>
          <a:off x="17776267" y="1776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1415</xdr:rowOff>
    </xdr:from>
    <xdr:ext cx="469744" cy="259045"/>
    <xdr:sp macro="" textlink="">
      <xdr:nvSpPr>
        <xdr:cNvPr id="757" name="n_3mainValue【公民館】&#10;一人当たり面積">
          <a:extLst>
            <a:ext uri="{FF2B5EF4-FFF2-40B4-BE49-F238E27FC236}">
              <a16:creationId xmlns:a16="http://schemas.microsoft.com/office/drawing/2014/main" id="{00000000-0008-0000-0100-0000F5020000}"/>
            </a:ext>
          </a:extLst>
        </xdr:cNvPr>
        <xdr:cNvSpPr txBox="1"/>
      </xdr:nvSpPr>
      <xdr:spPr>
        <a:xfrm>
          <a:off x="17001567" y="1777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9605</xdr:rowOff>
    </xdr:from>
    <xdr:ext cx="469744" cy="259045"/>
    <xdr:sp macro="" textlink="">
      <xdr:nvSpPr>
        <xdr:cNvPr id="758" name="n_4mainValue【公民館】&#10;一人当たり面積">
          <a:extLst>
            <a:ext uri="{FF2B5EF4-FFF2-40B4-BE49-F238E27FC236}">
              <a16:creationId xmlns:a16="http://schemas.microsoft.com/office/drawing/2014/main" id="{00000000-0008-0000-0100-0000F6020000}"/>
            </a:ext>
          </a:extLst>
        </xdr:cNvPr>
        <xdr:cNvSpPr txBox="1"/>
      </xdr:nvSpPr>
      <xdr:spPr>
        <a:xfrm>
          <a:off x="16226867" y="1777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00000000-0008-0000-0100-0000F7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00000000-0008-0000-0100-0000F8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有形固定資産減価償却率が、低くなっているのは、橋りょう・トンネル、学校施設である。近年にトンネルの譲渡があったこと、中学校の建設があったことが理由である。</a:t>
          </a:r>
        </a:p>
        <a:p>
          <a:r>
            <a:rPr kumimoji="1" lang="ja-JP" altLang="en-US" sz="1300">
              <a:latin typeface="ＭＳ Ｐゴシック" panose="020B0600070205080204" pitchFamily="50" charset="-128"/>
              <a:ea typeface="ＭＳ Ｐゴシック" panose="020B0600070205080204" pitchFamily="50" charset="-128"/>
            </a:rPr>
            <a:t>公営住宅や公民館については、廃止や更新が予定されているものも含まれているため、有形固定資産減価償却率が高くなっている。港湾・漁港については、個別施設計画に基づき適切な処置を行っていく。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
2,503
34.69
4,419,006
4,115,795
288,050
2,047,359
3,876,416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086225" y="5726974"/>
          <a:ext cx="0" cy="1204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124960"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020820" y="6931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124960" y="5509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020820" y="5726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20155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124960" y="6222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41728</xdr:rowOff>
    </xdr:from>
    <xdr:to>
      <xdr:col>24</xdr:col>
      <xdr:colOff>114300</xdr:colOff>
      <xdr:row>37</xdr:row>
      <xdr:rowOff>143328</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036060" y="624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5806</xdr:rowOff>
    </xdr:from>
    <xdr:to>
      <xdr:col>20</xdr:col>
      <xdr:colOff>38100</xdr:colOff>
      <xdr:row>36</xdr:row>
      <xdr:rowOff>107406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12160" y="60408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61323</xdr:rowOff>
    </xdr:from>
    <xdr:to>
      <xdr:col>15</xdr:col>
      <xdr:colOff>101600</xdr:colOff>
      <xdr:row>35</xdr:row>
      <xdr:rowOff>162923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514600" y="592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139700</xdr:rowOff>
    </xdr:from>
    <xdr:to>
      <xdr:col>10</xdr:col>
      <xdr:colOff>165100</xdr:colOff>
      <xdr:row>35</xdr:row>
      <xdr:rowOff>69850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739900" y="583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76019</xdr:rowOff>
    </xdr:from>
    <xdr:to>
      <xdr:col>6</xdr:col>
      <xdr:colOff>38100</xdr:colOff>
      <xdr:row>35</xdr:row>
      <xdr:rowOff>6169</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965200" y="57757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9072</xdr:rowOff>
    </xdr:from>
    <xdr:to>
      <xdr:col>24</xdr:col>
      <xdr:colOff>114300</xdr:colOff>
      <xdr:row>34</xdr:row>
      <xdr:rowOff>110672</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036060" y="57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100892</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124960" y="5633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147864</xdr:rowOff>
    </xdr:from>
    <xdr:to>
      <xdr:col>20</xdr:col>
      <xdr:colOff>38100</xdr:colOff>
      <xdr:row>34</xdr:row>
      <xdr:rowOff>78014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312160" y="56799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27214</xdr:rowOff>
    </xdr:from>
    <xdr:to>
      <xdr:col>24</xdr:col>
      <xdr:colOff>63500</xdr:colOff>
      <xdr:row>34</xdr:row>
      <xdr:rowOff>59872</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355340" y="5726974"/>
          <a:ext cx="7315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115207</xdr:rowOff>
    </xdr:from>
    <xdr:to>
      <xdr:col>15</xdr:col>
      <xdr:colOff>101600</xdr:colOff>
      <xdr:row>34</xdr:row>
      <xdr:rowOff>45357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514600" y="56473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166007</xdr:rowOff>
    </xdr:from>
    <xdr:to>
      <xdr:col>19</xdr:col>
      <xdr:colOff>177800</xdr:colOff>
      <xdr:row>34</xdr:row>
      <xdr:rowOff>27214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565400" y="5698127"/>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82550</xdr:rowOff>
    </xdr:from>
    <xdr:to>
      <xdr:col>10</xdr:col>
      <xdr:colOff>165100</xdr:colOff>
      <xdr:row>34</xdr:row>
      <xdr:rowOff>12700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739900" y="5614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133350</xdr:rowOff>
    </xdr:from>
    <xdr:to>
      <xdr:col>15</xdr:col>
      <xdr:colOff>50800</xdr:colOff>
      <xdr:row>33</xdr:row>
      <xdr:rowOff>166007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790700" y="5665470"/>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49893</xdr:rowOff>
    </xdr:from>
    <xdr:to>
      <xdr:col>6</xdr:col>
      <xdr:colOff>38100</xdr:colOff>
      <xdr:row>33</xdr:row>
      <xdr:rowOff>151493</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965200" y="55820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100693</xdr:rowOff>
    </xdr:from>
    <xdr:to>
      <xdr:col>10</xdr:col>
      <xdr:colOff>114300</xdr:colOff>
      <xdr:row>33</xdr:row>
      <xdr:rowOff>133350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008380" y="5632813"/>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98533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170564" y="6133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154050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385704" y="6021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60977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611004" y="592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168746</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836304" y="5868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94541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170564" y="5459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61884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385704" y="542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29227</xdr:rowOff>
    </xdr:from>
    <xdr:ext cx="340478"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643321" y="53937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168020</xdr:rowOff>
    </xdr:from>
    <xdr:ext cx="340478"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845761" y="53648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41</xdr:row>
      <xdr:rowOff>60960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9219565" y="56883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92583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9154160" y="6934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925830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915416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101617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9258300" y="6136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78740</xdr:rowOff>
    </xdr:from>
    <xdr:to>
      <xdr:col>55</xdr:col>
      <xdr:colOff>50800</xdr:colOff>
      <xdr:row>38</xdr:row>
      <xdr:rowOff>8890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9192260" y="6281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139700</xdr:rowOff>
    </xdr:from>
    <xdr:to>
      <xdr:col>50</xdr:col>
      <xdr:colOff>165100</xdr:colOff>
      <xdr:row>38</xdr:row>
      <xdr:rowOff>69850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445500" y="6342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86360</xdr:rowOff>
    </xdr:from>
    <xdr:to>
      <xdr:col>46</xdr:col>
      <xdr:colOff>38100</xdr:colOff>
      <xdr:row>39</xdr:row>
      <xdr:rowOff>16510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7670800" y="64566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90170</xdr:rowOff>
    </xdr:from>
    <xdr:to>
      <xdr:col>41</xdr:col>
      <xdr:colOff>101600</xdr:colOff>
      <xdr:row>39</xdr:row>
      <xdr:rowOff>20320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6873240" y="646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97790</xdr:rowOff>
    </xdr:from>
    <xdr:to>
      <xdr:col>36</xdr:col>
      <xdr:colOff>165100</xdr:colOff>
      <xdr:row>39</xdr:row>
      <xdr:rowOff>27940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098540" y="646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192260" y="6807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9258300"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109220</xdr:rowOff>
    </xdr:from>
    <xdr:to>
      <xdr:col>50</xdr:col>
      <xdr:colOff>165100</xdr:colOff>
      <xdr:row>41</xdr:row>
      <xdr:rowOff>39370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445500" y="6814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160020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496300" y="685800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670800" y="6822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160020</xdr:rowOff>
    </xdr:from>
    <xdr:to>
      <xdr:col>50</xdr:col>
      <xdr:colOff>114300</xdr:colOff>
      <xdr:row>40</xdr:row>
      <xdr:rowOff>167640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713980" y="686562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124460</xdr:rowOff>
    </xdr:from>
    <xdr:to>
      <xdr:col>41</xdr:col>
      <xdr:colOff>101600</xdr:colOff>
      <xdr:row>41</xdr:row>
      <xdr:rowOff>54610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873240" y="683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41</xdr:row>
      <xdr:rowOff>3810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24040" y="687324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132080</xdr:rowOff>
    </xdr:from>
    <xdr:to>
      <xdr:col>36</xdr:col>
      <xdr:colOff>165100</xdr:colOff>
      <xdr:row>41</xdr:row>
      <xdr:rowOff>62230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098540" y="6837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3810</xdr:rowOff>
    </xdr:from>
    <xdr:to>
      <xdr:col>41</xdr:col>
      <xdr:colOff>50800</xdr:colOff>
      <xdr:row>41</xdr:row>
      <xdr:rowOff>11430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149340" y="687705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86377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827158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33037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750958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36847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67120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44467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59373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30497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8271587" y="690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750958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45737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67120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53357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5937327"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086225" y="939001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124960" y="91690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020820" y="9390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124960" y="100391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036060" y="10183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312160" y="102100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51460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739900" y="1023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965200" y="102732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153307</xdr:rowOff>
    </xdr:from>
    <xdr:to>
      <xdr:col>24</xdr:col>
      <xdr:colOff>114300</xdr:colOff>
      <xdr:row>63</xdr:row>
      <xdr:rowOff>83457</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036060" y="105469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131734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124960" y="105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154940</xdr:rowOff>
    </xdr:from>
    <xdr:to>
      <xdr:col>20</xdr:col>
      <xdr:colOff>38100</xdr:colOff>
      <xdr:row>63</xdr:row>
      <xdr:rowOff>85090</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312160" y="10548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32657</xdr:rowOff>
    </xdr:from>
    <xdr:to>
      <xdr:col>24</xdr:col>
      <xdr:colOff>63500</xdr:colOff>
      <xdr:row>63</xdr:row>
      <xdr:rowOff>34290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flipV="1">
          <a:off x="3355340" y="10593977"/>
          <a:ext cx="7315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119017</xdr:rowOff>
    </xdr:from>
    <xdr:to>
      <xdr:col>15</xdr:col>
      <xdr:colOff>101600</xdr:colOff>
      <xdr:row>63</xdr:row>
      <xdr:rowOff>49167</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514600" y="105126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169817</xdr:rowOff>
    </xdr:from>
    <xdr:to>
      <xdr:col>19</xdr:col>
      <xdr:colOff>177800</xdr:colOff>
      <xdr:row>63</xdr:row>
      <xdr:rowOff>34290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565400" y="10563497"/>
          <a:ext cx="78994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83094</xdr:rowOff>
    </xdr:from>
    <xdr:to>
      <xdr:col>10</xdr:col>
      <xdr:colOff>165100</xdr:colOff>
      <xdr:row>63</xdr:row>
      <xdr:rowOff>13244</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739900" y="104767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133894</xdr:rowOff>
    </xdr:from>
    <xdr:to>
      <xdr:col>15</xdr:col>
      <xdr:colOff>50800</xdr:colOff>
      <xdr:row>62</xdr:row>
      <xdr:rowOff>169817</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790700" y="10527574"/>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47172</xdr:rowOff>
    </xdr:from>
    <xdr:to>
      <xdr:col>6</xdr:col>
      <xdr:colOff>38100</xdr:colOff>
      <xdr:row>62</xdr:row>
      <xdr:rowOff>148772</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965200" y="104408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97972</xdr:rowOff>
    </xdr:from>
    <xdr:to>
      <xdr:col>10</xdr:col>
      <xdr:colOff>114300</xdr:colOff>
      <xdr:row>62</xdr:row>
      <xdr:rowOff>133894</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008380" y="10491652"/>
          <a:ext cx="7823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170564" y="998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385704" y="997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611004" y="1001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836304" y="1005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76217</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17056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40294</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38570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4371</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611004" y="105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139899</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836304" y="1053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536404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536404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00000000-0008-0000-0200-0000E4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flipV="1">
          <a:off x="9219565" y="9307616"/>
          <a:ext cx="0" cy="1420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230" name="【体育館・プール】&#10;一人当たり面積最小値テキスト">
          <a:extLst>
            <a:ext uri="{FF2B5EF4-FFF2-40B4-BE49-F238E27FC236}">
              <a16:creationId xmlns:a16="http://schemas.microsoft.com/office/drawing/2014/main" id="{00000000-0008-0000-0200-0000E6000000}"/>
            </a:ext>
          </a:extLst>
        </xdr:cNvPr>
        <xdr:cNvSpPr txBox="1"/>
      </xdr:nvSpPr>
      <xdr:spPr>
        <a:xfrm>
          <a:off x="9258300" y="107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9154160" y="107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232" name="【体育館・プール】&#10;一人当たり面積最大値テキスト">
          <a:extLst>
            <a:ext uri="{FF2B5EF4-FFF2-40B4-BE49-F238E27FC236}">
              <a16:creationId xmlns:a16="http://schemas.microsoft.com/office/drawing/2014/main" id="{00000000-0008-0000-0200-0000E8000000}"/>
            </a:ext>
          </a:extLst>
        </xdr:cNvPr>
        <xdr:cNvSpPr txBox="1"/>
      </xdr:nvSpPr>
      <xdr:spPr>
        <a:xfrm>
          <a:off x="9258300" y="90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9154160" y="9307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234" name="【体育館・プール】&#10;一人当たり面積平均値テキスト">
          <a:extLst>
            <a:ext uri="{FF2B5EF4-FFF2-40B4-BE49-F238E27FC236}">
              <a16:creationId xmlns:a16="http://schemas.microsoft.com/office/drawing/2014/main" id="{00000000-0008-0000-0200-0000EA000000}"/>
            </a:ext>
          </a:extLst>
        </xdr:cNvPr>
        <xdr:cNvSpPr txBox="1"/>
      </xdr:nvSpPr>
      <xdr:spPr>
        <a:xfrm>
          <a:off x="9258300" y="10421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192260" y="10566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445500" y="1057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670800" y="105774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87324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6098540" y="10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66060</xdr:rowOff>
    </xdr:from>
    <xdr:to>
      <xdr:col>55</xdr:col>
      <xdr:colOff>50800</xdr:colOff>
      <xdr:row>63</xdr:row>
      <xdr:rowOff>167660</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9192260" y="106273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154947</xdr:rowOff>
    </xdr:from>
    <xdr:ext cx="469744" cy="259045"/>
    <xdr:sp macro="" textlink="">
      <xdr:nvSpPr>
        <xdr:cNvPr id="246" name="【体育館・プール】&#10;一人当たり面積該当値テキスト">
          <a:extLst>
            <a:ext uri="{FF2B5EF4-FFF2-40B4-BE49-F238E27FC236}">
              <a16:creationId xmlns:a16="http://schemas.microsoft.com/office/drawing/2014/main" id="{00000000-0008-0000-0200-0000F6000000}"/>
            </a:ext>
          </a:extLst>
        </xdr:cNvPr>
        <xdr:cNvSpPr txBox="1"/>
      </xdr:nvSpPr>
      <xdr:spPr>
        <a:xfrm>
          <a:off x="9258300" y="1054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67889</xdr:rowOff>
    </xdr:from>
    <xdr:to>
      <xdr:col>50</xdr:col>
      <xdr:colOff>165100</xdr:colOff>
      <xdr:row>63</xdr:row>
      <xdr:rowOff>169489</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8445500" y="1062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116860</xdr:rowOff>
    </xdr:from>
    <xdr:to>
      <xdr:col>55</xdr:col>
      <xdr:colOff>0</xdr:colOff>
      <xdr:row>63</xdr:row>
      <xdr:rowOff>118689</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8496300" y="10678180"/>
          <a:ext cx="7239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69352</xdr:rowOff>
    </xdr:from>
    <xdr:to>
      <xdr:col>46</xdr:col>
      <xdr:colOff>38100</xdr:colOff>
      <xdr:row>63</xdr:row>
      <xdr:rowOff>170952</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7670800" y="106306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118689</xdr:rowOff>
    </xdr:from>
    <xdr:to>
      <xdr:col>50</xdr:col>
      <xdr:colOff>114300</xdr:colOff>
      <xdr:row>63</xdr:row>
      <xdr:rowOff>120152</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7713980" y="10680009"/>
          <a:ext cx="78232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71089</xdr:rowOff>
    </xdr:from>
    <xdr:to>
      <xdr:col>41</xdr:col>
      <xdr:colOff>101600</xdr:colOff>
      <xdr:row>64</xdr:row>
      <xdr:rowOff>1239</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6873240" y="106324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120152</xdr:rowOff>
    </xdr:from>
    <xdr:to>
      <xdr:col>45</xdr:col>
      <xdr:colOff>177800</xdr:colOff>
      <xdr:row>63</xdr:row>
      <xdr:rowOff>121889</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6924040" y="10681472"/>
          <a:ext cx="78994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72918</xdr:rowOff>
    </xdr:from>
    <xdr:to>
      <xdr:col>36</xdr:col>
      <xdr:colOff>165100</xdr:colOff>
      <xdr:row>64</xdr:row>
      <xdr:rowOff>3068</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6098540" y="10634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121889</xdr:rowOff>
    </xdr:from>
    <xdr:to>
      <xdr:col>41</xdr:col>
      <xdr:colOff>50800</xdr:colOff>
      <xdr:row>63</xdr:row>
      <xdr:rowOff>123718</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6149340" y="10683209"/>
          <a:ext cx="7747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132981</xdr:rowOff>
    </xdr:from>
    <xdr:ext cx="469744" cy="259045"/>
    <xdr:sp macro="" textlink="">
      <xdr:nvSpPr>
        <xdr:cNvPr id="255" name="n_1aveValue【体育館・プール】&#10;一人当たり面積">
          <a:extLst>
            <a:ext uri="{FF2B5EF4-FFF2-40B4-BE49-F238E27FC236}">
              <a16:creationId xmlns:a16="http://schemas.microsoft.com/office/drawing/2014/main" id="{00000000-0008-0000-0200-0000FF000000}"/>
            </a:ext>
          </a:extLst>
        </xdr:cNvPr>
        <xdr:cNvSpPr txBox="1"/>
      </xdr:nvSpPr>
      <xdr:spPr>
        <a:xfrm>
          <a:off x="8271587" y="1035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256" name="n_2aveValue【体育館・プール】&#10;一人当たり面積">
          <a:extLst>
            <a:ext uri="{FF2B5EF4-FFF2-40B4-BE49-F238E27FC236}">
              <a16:creationId xmlns:a16="http://schemas.microsoft.com/office/drawing/2014/main" id="{00000000-0008-0000-0200-000000010000}"/>
            </a:ext>
          </a:extLst>
        </xdr:cNvPr>
        <xdr:cNvSpPr txBox="1"/>
      </xdr:nvSpPr>
      <xdr:spPr>
        <a:xfrm>
          <a:off x="7509587" y="103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257" name="n_3aveValue【体育館・プール】&#10;一人当たり面積">
          <a:extLst>
            <a:ext uri="{FF2B5EF4-FFF2-40B4-BE49-F238E27FC236}">
              <a16:creationId xmlns:a16="http://schemas.microsoft.com/office/drawing/2014/main" id="{00000000-0008-0000-0200-000001010000}"/>
            </a:ext>
          </a:extLst>
        </xdr:cNvPr>
        <xdr:cNvSpPr txBox="1"/>
      </xdr:nvSpPr>
      <xdr:spPr>
        <a:xfrm>
          <a:off x="6712027" y="1037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258" name="n_4aveValue【体育館・プール】&#10;一人当たり面積">
          <a:extLst>
            <a:ext uri="{FF2B5EF4-FFF2-40B4-BE49-F238E27FC236}">
              <a16:creationId xmlns:a16="http://schemas.microsoft.com/office/drawing/2014/main" id="{00000000-0008-0000-0200-000002010000}"/>
            </a:ext>
          </a:extLst>
        </xdr:cNvPr>
        <xdr:cNvSpPr txBox="1"/>
      </xdr:nvSpPr>
      <xdr:spPr>
        <a:xfrm>
          <a:off x="5937327" y="1036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160616</xdr:rowOff>
    </xdr:from>
    <xdr:ext cx="469744" cy="259045"/>
    <xdr:sp macro="" textlink="">
      <xdr:nvSpPr>
        <xdr:cNvPr id="259" name="n_1mainValue【体育館・プール】&#10;一人当たり面積">
          <a:extLst>
            <a:ext uri="{FF2B5EF4-FFF2-40B4-BE49-F238E27FC236}">
              <a16:creationId xmlns:a16="http://schemas.microsoft.com/office/drawing/2014/main" id="{00000000-0008-0000-0200-000003010000}"/>
            </a:ext>
          </a:extLst>
        </xdr:cNvPr>
        <xdr:cNvSpPr txBox="1"/>
      </xdr:nvSpPr>
      <xdr:spPr>
        <a:xfrm>
          <a:off x="8271587" y="1072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162079</xdr:rowOff>
    </xdr:from>
    <xdr:ext cx="469744" cy="259045"/>
    <xdr:sp macro="" textlink="">
      <xdr:nvSpPr>
        <xdr:cNvPr id="260" name="n_2mainValue【体育館・プール】&#10;一人当たり面積">
          <a:extLst>
            <a:ext uri="{FF2B5EF4-FFF2-40B4-BE49-F238E27FC236}">
              <a16:creationId xmlns:a16="http://schemas.microsoft.com/office/drawing/2014/main" id="{00000000-0008-0000-0200-000004010000}"/>
            </a:ext>
          </a:extLst>
        </xdr:cNvPr>
        <xdr:cNvSpPr txBox="1"/>
      </xdr:nvSpPr>
      <xdr:spPr>
        <a:xfrm>
          <a:off x="7509587" y="1072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163816</xdr:rowOff>
    </xdr:from>
    <xdr:ext cx="469744" cy="259045"/>
    <xdr:sp macro="" textlink="">
      <xdr:nvSpPr>
        <xdr:cNvPr id="261" name="n_3mainValue【体育館・プール】&#10;一人当たり面積">
          <a:extLst>
            <a:ext uri="{FF2B5EF4-FFF2-40B4-BE49-F238E27FC236}">
              <a16:creationId xmlns:a16="http://schemas.microsoft.com/office/drawing/2014/main" id="{00000000-0008-0000-0200-000005010000}"/>
            </a:ext>
          </a:extLst>
        </xdr:cNvPr>
        <xdr:cNvSpPr txBox="1"/>
      </xdr:nvSpPr>
      <xdr:spPr>
        <a:xfrm>
          <a:off x="6712027" y="1072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165645</xdr:rowOff>
    </xdr:from>
    <xdr:ext cx="469744" cy="259045"/>
    <xdr:sp macro="" textlink="">
      <xdr:nvSpPr>
        <xdr:cNvPr id="262" name="n_4mainValue【体育館・プール】&#10;一人当たり面積">
          <a:extLst>
            <a:ext uri="{FF2B5EF4-FFF2-40B4-BE49-F238E27FC236}">
              <a16:creationId xmlns:a16="http://schemas.microsoft.com/office/drawing/2014/main" id="{00000000-0008-0000-0200-000006010000}"/>
            </a:ext>
          </a:extLst>
        </xdr:cNvPr>
        <xdr:cNvSpPr txBox="1"/>
      </xdr:nvSpPr>
      <xdr:spPr>
        <a:xfrm>
          <a:off x="5937327" y="1072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00000000-0008-0000-0200-00002F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flipV="1">
          <a:off x="4086225" y="16903881"/>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00000000-0008-0000-0200-000031010000}"/>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00000000-0008-0000-0200-000033010000}"/>
            </a:ext>
          </a:extLst>
        </xdr:cNvPr>
        <xdr:cNvSpPr txBox="1"/>
      </xdr:nvSpPr>
      <xdr:spPr>
        <a:xfrm>
          <a:off x="4124960" y="16682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4020820" y="16903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00000000-0008-0000-0200-000035010000}"/>
            </a:ext>
          </a:extLst>
        </xdr:cNvPr>
        <xdr:cNvSpPr txBox="1"/>
      </xdr:nvSpPr>
      <xdr:spPr>
        <a:xfrm>
          <a:off x="4124960" y="175722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4036060" y="175938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331216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2514600" y="17513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1739900" y="17513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965200" y="175269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138068</xdr:rowOff>
    </xdr:from>
    <xdr:to>
      <xdr:col>24</xdr:col>
      <xdr:colOff>114300</xdr:colOff>
      <xdr:row>101</xdr:row>
      <xdr:rowOff>68218</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4036060" y="169020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52995</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00000000-0008-0000-0200-000041010000}"/>
            </a:ext>
          </a:extLst>
        </xdr:cNvPr>
        <xdr:cNvSpPr txBox="1"/>
      </xdr:nvSpPr>
      <xdr:spPr>
        <a:xfrm>
          <a:off x="4124960" y="16816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103777</xdr:rowOff>
    </xdr:from>
    <xdr:to>
      <xdr:col>20</xdr:col>
      <xdr:colOff>38100</xdr:colOff>
      <xdr:row>101</xdr:row>
      <xdr:rowOff>33927</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3312160" y="168677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154577</xdr:rowOff>
    </xdr:from>
    <xdr:to>
      <xdr:col>24</xdr:col>
      <xdr:colOff>63500</xdr:colOff>
      <xdr:row>101</xdr:row>
      <xdr:rowOff>17418</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3355340" y="16918577"/>
          <a:ext cx="73152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69487</xdr:rowOff>
    </xdr:from>
    <xdr:to>
      <xdr:col>15</xdr:col>
      <xdr:colOff>101600</xdr:colOff>
      <xdr:row>100</xdr:row>
      <xdr:rowOff>171087</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2514600" y="168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120287</xdr:rowOff>
    </xdr:from>
    <xdr:to>
      <xdr:col>19</xdr:col>
      <xdr:colOff>177800</xdr:colOff>
      <xdr:row>100</xdr:row>
      <xdr:rowOff>154577</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2565400" y="16884287"/>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33564</xdr:rowOff>
    </xdr:from>
    <xdr:to>
      <xdr:col>10</xdr:col>
      <xdr:colOff>165100</xdr:colOff>
      <xdr:row>100</xdr:row>
      <xdr:rowOff>135164</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1739900" y="1679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84364</xdr:rowOff>
    </xdr:from>
    <xdr:to>
      <xdr:col>15</xdr:col>
      <xdr:colOff>50800</xdr:colOff>
      <xdr:row>100</xdr:row>
      <xdr:rowOff>120287</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790700" y="16848364"/>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164193</xdr:rowOff>
    </xdr:from>
    <xdr:to>
      <xdr:col>6</xdr:col>
      <xdr:colOff>38100</xdr:colOff>
      <xdr:row>100</xdr:row>
      <xdr:rowOff>94343</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965200" y="167605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43543</xdr:rowOff>
    </xdr:from>
    <xdr:to>
      <xdr:col>10</xdr:col>
      <xdr:colOff>114300</xdr:colOff>
      <xdr:row>100</xdr:row>
      <xdr:rowOff>84364</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008380" y="16807543"/>
          <a:ext cx="7823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83838</xdr:rowOff>
    </xdr:from>
    <xdr:ext cx="405111" cy="259045"/>
    <xdr:sp macro="" textlink="">
      <xdr:nvSpPr>
        <xdr:cNvPr id="330" name="n_1aveValue【市民会館】&#10;有形固定資産減価償却率">
          <a:extLst>
            <a:ext uri="{FF2B5EF4-FFF2-40B4-BE49-F238E27FC236}">
              <a16:creationId xmlns:a16="http://schemas.microsoft.com/office/drawing/2014/main" id="{00000000-0008-0000-0200-00004A010000}"/>
            </a:ext>
          </a:extLst>
        </xdr:cNvPr>
        <xdr:cNvSpPr txBox="1"/>
      </xdr:nvSpPr>
      <xdr:spPr>
        <a:xfrm>
          <a:off x="317056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561</xdr:rowOff>
    </xdr:from>
    <xdr:ext cx="405111" cy="259045"/>
    <xdr:sp macro="" textlink="">
      <xdr:nvSpPr>
        <xdr:cNvPr id="331" name="n_2aveValue【市民会館】&#10;有形固定資産減価償却率">
          <a:extLst>
            <a:ext uri="{FF2B5EF4-FFF2-40B4-BE49-F238E27FC236}">
              <a16:creationId xmlns:a16="http://schemas.microsoft.com/office/drawing/2014/main" id="{00000000-0008-0000-0200-00004B010000}"/>
            </a:ext>
          </a:extLst>
        </xdr:cNvPr>
        <xdr:cNvSpPr txBox="1"/>
      </xdr:nvSpPr>
      <xdr:spPr>
        <a:xfrm>
          <a:off x="2385704" y="1760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561</xdr:rowOff>
    </xdr:from>
    <xdr:ext cx="405111" cy="259045"/>
    <xdr:sp macro="" textlink="">
      <xdr:nvSpPr>
        <xdr:cNvPr id="332" name="n_3aveValue【市民会館】&#10;有形固定資産減価償却率">
          <a:extLst>
            <a:ext uri="{FF2B5EF4-FFF2-40B4-BE49-F238E27FC236}">
              <a16:creationId xmlns:a16="http://schemas.microsoft.com/office/drawing/2014/main" id="{00000000-0008-0000-0200-00004C010000}"/>
            </a:ext>
          </a:extLst>
        </xdr:cNvPr>
        <xdr:cNvSpPr txBox="1"/>
      </xdr:nvSpPr>
      <xdr:spPr>
        <a:xfrm>
          <a:off x="1611004" y="1760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13625</xdr:rowOff>
    </xdr:from>
    <xdr:ext cx="405111" cy="259045"/>
    <xdr:sp macro="" textlink="">
      <xdr:nvSpPr>
        <xdr:cNvPr id="333" name="n_4aveValue【市民会館】&#10;有形固定資産減価償却率">
          <a:extLst>
            <a:ext uri="{FF2B5EF4-FFF2-40B4-BE49-F238E27FC236}">
              <a16:creationId xmlns:a16="http://schemas.microsoft.com/office/drawing/2014/main" id="{00000000-0008-0000-0200-00004D010000}"/>
            </a:ext>
          </a:extLst>
        </xdr:cNvPr>
        <xdr:cNvSpPr txBox="1"/>
      </xdr:nvSpPr>
      <xdr:spPr>
        <a:xfrm>
          <a:off x="836304" y="1761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50454</xdr:rowOff>
    </xdr:from>
    <xdr:ext cx="405111" cy="259045"/>
    <xdr:sp macro="" textlink="">
      <xdr:nvSpPr>
        <xdr:cNvPr id="334" name="n_1mainValue【市民会館】&#10;有形固定資産減価償却率">
          <a:extLst>
            <a:ext uri="{FF2B5EF4-FFF2-40B4-BE49-F238E27FC236}">
              <a16:creationId xmlns:a16="http://schemas.microsoft.com/office/drawing/2014/main" id="{00000000-0008-0000-0200-00004E010000}"/>
            </a:ext>
          </a:extLst>
        </xdr:cNvPr>
        <xdr:cNvSpPr txBox="1"/>
      </xdr:nvSpPr>
      <xdr:spPr>
        <a:xfrm>
          <a:off x="3170564" y="1664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16164</xdr:rowOff>
    </xdr:from>
    <xdr:ext cx="405111" cy="259045"/>
    <xdr:sp macro="" textlink="">
      <xdr:nvSpPr>
        <xdr:cNvPr id="335" name="n_2mainValue【市民会館】&#10;有形固定資産減価償却率">
          <a:extLst>
            <a:ext uri="{FF2B5EF4-FFF2-40B4-BE49-F238E27FC236}">
              <a16:creationId xmlns:a16="http://schemas.microsoft.com/office/drawing/2014/main" id="{00000000-0008-0000-0200-00004F010000}"/>
            </a:ext>
          </a:extLst>
        </xdr:cNvPr>
        <xdr:cNvSpPr txBox="1"/>
      </xdr:nvSpPr>
      <xdr:spPr>
        <a:xfrm>
          <a:off x="2385704" y="16612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151691</xdr:rowOff>
    </xdr:from>
    <xdr:ext cx="340478" cy="259045"/>
    <xdr:sp macro="" textlink="">
      <xdr:nvSpPr>
        <xdr:cNvPr id="336" name="n_3mainValue【市民会館】&#10;有形固定資産減価償却率">
          <a:extLst>
            <a:ext uri="{FF2B5EF4-FFF2-40B4-BE49-F238E27FC236}">
              <a16:creationId xmlns:a16="http://schemas.microsoft.com/office/drawing/2014/main" id="{00000000-0008-0000-0200-000050010000}"/>
            </a:ext>
          </a:extLst>
        </xdr:cNvPr>
        <xdr:cNvSpPr txBox="1"/>
      </xdr:nvSpPr>
      <xdr:spPr>
        <a:xfrm>
          <a:off x="1643321" y="165804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110870</xdr:rowOff>
    </xdr:from>
    <xdr:ext cx="340478" cy="259045"/>
    <xdr:sp macro="" textlink="">
      <xdr:nvSpPr>
        <xdr:cNvPr id="337" name="n_4mainValue【市民会館】&#10;有形固定資産減価償却率">
          <a:extLst>
            <a:ext uri="{FF2B5EF4-FFF2-40B4-BE49-F238E27FC236}">
              <a16:creationId xmlns:a16="http://schemas.microsoft.com/office/drawing/2014/main" id="{00000000-0008-0000-0200-000051010000}"/>
            </a:ext>
          </a:extLst>
        </xdr:cNvPr>
        <xdr:cNvSpPr txBox="1"/>
      </xdr:nvSpPr>
      <xdr:spPr>
        <a:xfrm>
          <a:off x="845761" y="165395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00000000-0008-0000-0200-000068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9219565" y="16933163"/>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62" name="【市民会館】&#10;一人当たり面積最小値テキスト">
          <a:extLst>
            <a:ext uri="{FF2B5EF4-FFF2-40B4-BE49-F238E27FC236}">
              <a16:creationId xmlns:a16="http://schemas.microsoft.com/office/drawing/2014/main" id="{00000000-0008-0000-0200-00006A010000}"/>
            </a:ext>
          </a:extLst>
        </xdr:cNvPr>
        <xdr:cNvSpPr txBox="1"/>
      </xdr:nvSpPr>
      <xdr:spPr>
        <a:xfrm>
          <a:off x="9258300" y="182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9154160" y="18198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364" name="【市民会館】&#10;一人当たり面積最大値テキスト">
          <a:extLst>
            <a:ext uri="{FF2B5EF4-FFF2-40B4-BE49-F238E27FC236}">
              <a16:creationId xmlns:a16="http://schemas.microsoft.com/office/drawing/2014/main" id="{00000000-0008-0000-0200-00006C010000}"/>
            </a:ext>
          </a:extLst>
        </xdr:cNvPr>
        <xdr:cNvSpPr txBox="1"/>
      </xdr:nvSpPr>
      <xdr:spPr>
        <a:xfrm>
          <a:off x="9258300" y="1671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9154160" y="169331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125365</xdr:rowOff>
    </xdr:from>
    <xdr:ext cx="469744" cy="259045"/>
    <xdr:sp macro="" textlink="">
      <xdr:nvSpPr>
        <xdr:cNvPr id="366" name="【市民会館】&#10;一人当たり面積平均値テキスト">
          <a:extLst>
            <a:ext uri="{FF2B5EF4-FFF2-40B4-BE49-F238E27FC236}">
              <a16:creationId xmlns:a16="http://schemas.microsoft.com/office/drawing/2014/main" id="{00000000-0008-0000-0200-00006E010000}"/>
            </a:ext>
          </a:extLst>
        </xdr:cNvPr>
        <xdr:cNvSpPr txBox="1"/>
      </xdr:nvSpPr>
      <xdr:spPr>
        <a:xfrm>
          <a:off x="9258300" y="17895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9192260" y="179167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8445500" y="17898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7670800" y="17934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6873240" y="17936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6098540" y="179186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119507</xdr:rowOff>
    </xdr:from>
    <xdr:to>
      <xdr:col>55</xdr:col>
      <xdr:colOff>50800</xdr:colOff>
      <xdr:row>107</xdr:row>
      <xdr:rowOff>49657</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9192260" y="178893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142384</xdr:rowOff>
    </xdr:from>
    <xdr:ext cx="469744" cy="259045"/>
    <xdr:sp macro="" textlink="">
      <xdr:nvSpPr>
        <xdr:cNvPr id="378" name="【市民会館】&#10;一人当たり面積該当値テキスト">
          <a:extLst>
            <a:ext uri="{FF2B5EF4-FFF2-40B4-BE49-F238E27FC236}">
              <a16:creationId xmlns:a16="http://schemas.microsoft.com/office/drawing/2014/main" id="{00000000-0008-0000-0200-00007A010000}"/>
            </a:ext>
          </a:extLst>
        </xdr:cNvPr>
        <xdr:cNvSpPr txBox="1"/>
      </xdr:nvSpPr>
      <xdr:spPr>
        <a:xfrm>
          <a:off x="9258300" y="177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130556</xdr:rowOff>
    </xdr:from>
    <xdr:to>
      <xdr:col>50</xdr:col>
      <xdr:colOff>165100</xdr:colOff>
      <xdr:row>107</xdr:row>
      <xdr:rowOff>60706</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8445500" y="17900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170307</xdr:rowOff>
    </xdr:from>
    <xdr:to>
      <xdr:col>55</xdr:col>
      <xdr:colOff>0</xdr:colOff>
      <xdr:row>107</xdr:row>
      <xdr:rowOff>9906</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8496300" y="17940147"/>
          <a:ext cx="7239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139319</xdr:rowOff>
    </xdr:from>
    <xdr:to>
      <xdr:col>46</xdr:col>
      <xdr:colOff>38100</xdr:colOff>
      <xdr:row>107</xdr:row>
      <xdr:rowOff>69469</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7670800" y="179091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9906</xdr:rowOff>
    </xdr:from>
    <xdr:to>
      <xdr:col>50</xdr:col>
      <xdr:colOff>114300</xdr:colOff>
      <xdr:row>107</xdr:row>
      <xdr:rowOff>18669</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7713980" y="17947386"/>
          <a:ext cx="78232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149606</xdr:rowOff>
    </xdr:from>
    <xdr:to>
      <xdr:col>41</xdr:col>
      <xdr:colOff>101600</xdr:colOff>
      <xdr:row>107</xdr:row>
      <xdr:rowOff>79756</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6873240" y="179194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18669</xdr:rowOff>
    </xdr:from>
    <xdr:to>
      <xdr:col>45</xdr:col>
      <xdr:colOff>177800</xdr:colOff>
      <xdr:row>107</xdr:row>
      <xdr:rowOff>28956</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6924040" y="17956149"/>
          <a:ext cx="78994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160655</xdr:rowOff>
    </xdr:from>
    <xdr:to>
      <xdr:col>36</xdr:col>
      <xdr:colOff>165100</xdr:colOff>
      <xdr:row>107</xdr:row>
      <xdr:rowOff>90805</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6098540" y="17930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28956</xdr:rowOff>
    </xdr:from>
    <xdr:to>
      <xdr:col>41</xdr:col>
      <xdr:colOff>50800</xdr:colOff>
      <xdr:row>107</xdr:row>
      <xdr:rowOff>40005</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flipV="1">
          <a:off x="6149340" y="17966436"/>
          <a:ext cx="7747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75328</xdr:rowOff>
    </xdr:from>
    <xdr:ext cx="469744" cy="259045"/>
    <xdr:sp macro="" textlink="">
      <xdr:nvSpPr>
        <xdr:cNvPr id="387" name="n_1aveValue【市民会館】&#10;一人当たり面積">
          <a:extLst>
            <a:ext uri="{FF2B5EF4-FFF2-40B4-BE49-F238E27FC236}">
              <a16:creationId xmlns:a16="http://schemas.microsoft.com/office/drawing/2014/main" id="{00000000-0008-0000-0200-000083010000}"/>
            </a:ext>
          </a:extLst>
        </xdr:cNvPr>
        <xdr:cNvSpPr txBox="1"/>
      </xdr:nvSpPr>
      <xdr:spPr>
        <a:xfrm>
          <a:off x="8271587" y="1767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86123</xdr:rowOff>
    </xdr:from>
    <xdr:ext cx="469744" cy="259045"/>
    <xdr:sp macro="" textlink="">
      <xdr:nvSpPr>
        <xdr:cNvPr id="388" name="n_2aveValue【市民会館】&#10;一人当たり面積">
          <a:extLst>
            <a:ext uri="{FF2B5EF4-FFF2-40B4-BE49-F238E27FC236}">
              <a16:creationId xmlns:a16="http://schemas.microsoft.com/office/drawing/2014/main" id="{00000000-0008-0000-0200-000084010000}"/>
            </a:ext>
          </a:extLst>
        </xdr:cNvPr>
        <xdr:cNvSpPr txBox="1"/>
      </xdr:nvSpPr>
      <xdr:spPr>
        <a:xfrm>
          <a:off x="7509587" y="1802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87647</xdr:rowOff>
    </xdr:from>
    <xdr:ext cx="469744" cy="259045"/>
    <xdr:sp macro="" textlink="">
      <xdr:nvSpPr>
        <xdr:cNvPr id="389" name="n_3aveValue【市民会館】&#10;一人当たり面積">
          <a:extLst>
            <a:ext uri="{FF2B5EF4-FFF2-40B4-BE49-F238E27FC236}">
              <a16:creationId xmlns:a16="http://schemas.microsoft.com/office/drawing/2014/main" id="{00000000-0008-0000-0200-000085010000}"/>
            </a:ext>
          </a:extLst>
        </xdr:cNvPr>
        <xdr:cNvSpPr txBox="1"/>
      </xdr:nvSpPr>
      <xdr:spPr>
        <a:xfrm>
          <a:off x="67120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95521</xdr:rowOff>
    </xdr:from>
    <xdr:ext cx="469744" cy="259045"/>
    <xdr:sp macro="" textlink="">
      <xdr:nvSpPr>
        <xdr:cNvPr id="390" name="n_4aveValue【市民会館】&#10;一人当たり面積">
          <a:extLst>
            <a:ext uri="{FF2B5EF4-FFF2-40B4-BE49-F238E27FC236}">
              <a16:creationId xmlns:a16="http://schemas.microsoft.com/office/drawing/2014/main" id="{00000000-0008-0000-0200-000086010000}"/>
            </a:ext>
          </a:extLst>
        </xdr:cNvPr>
        <xdr:cNvSpPr txBox="1"/>
      </xdr:nvSpPr>
      <xdr:spPr>
        <a:xfrm>
          <a:off x="59373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51833</xdr:rowOff>
    </xdr:from>
    <xdr:ext cx="469744" cy="259045"/>
    <xdr:sp macro="" textlink="">
      <xdr:nvSpPr>
        <xdr:cNvPr id="391" name="n_1mainValue【市民会館】&#10;一人当たり面積">
          <a:extLst>
            <a:ext uri="{FF2B5EF4-FFF2-40B4-BE49-F238E27FC236}">
              <a16:creationId xmlns:a16="http://schemas.microsoft.com/office/drawing/2014/main" id="{00000000-0008-0000-0200-000087010000}"/>
            </a:ext>
          </a:extLst>
        </xdr:cNvPr>
        <xdr:cNvSpPr txBox="1"/>
      </xdr:nvSpPr>
      <xdr:spPr>
        <a:xfrm>
          <a:off x="8271587" y="1798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85996</xdr:rowOff>
    </xdr:from>
    <xdr:ext cx="469744" cy="259045"/>
    <xdr:sp macro="" textlink="">
      <xdr:nvSpPr>
        <xdr:cNvPr id="392" name="n_2mainValue【市民会館】&#10;一人当たり面積">
          <a:extLst>
            <a:ext uri="{FF2B5EF4-FFF2-40B4-BE49-F238E27FC236}">
              <a16:creationId xmlns:a16="http://schemas.microsoft.com/office/drawing/2014/main" id="{00000000-0008-0000-0200-000088010000}"/>
            </a:ext>
          </a:extLst>
        </xdr:cNvPr>
        <xdr:cNvSpPr txBox="1"/>
      </xdr:nvSpPr>
      <xdr:spPr>
        <a:xfrm>
          <a:off x="7509587" y="1768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96283</xdr:rowOff>
    </xdr:from>
    <xdr:ext cx="469744" cy="259045"/>
    <xdr:sp macro="" textlink="">
      <xdr:nvSpPr>
        <xdr:cNvPr id="393" name="n_3mainValue【市民会館】&#10;一人当たり面積">
          <a:extLst>
            <a:ext uri="{FF2B5EF4-FFF2-40B4-BE49-F238E27FC236}">
              <a16:creationId xmlns:a16="http://schemas.microsoft.com/office/drawing/2014/main" id="{00000000-0008-0000-0200-000089010000}"/>
            </a:ext>
          </a:extLst>
        </xdr:cNvPr>
        <xdr:cNvSpPr txBox="1"/>
      </xdr:nvSpPr>
      <xdr:spPr>
        <a:xfrm>
          <a:off x="6712027" y="1769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81932</xdr:rowOff>
    </xdr:from>
    <xdr:ext cx="469744" cy="259045"/>
    <xdr:sp macro="" textlink="">
      <xdr:nvSpPr>
        <xdr:cNvPr id="394" name="n_4mainValue【市民会館】&#10;一人当たり面積">
          <a:extLst>
            <a:ext uri="{FF2B5EF4-FFF2-40B4-BE49-F238E27FC236}">
              <a16:creationId xmlns:a16="http://schemas.microsoft.com/office/drawing/2014/main" id="{00000000-0008-0000-0200-00008A010000}"/>
            </a:ext>
          </a:extLst>
        </xdr:cNvPr>
        <xdr:cNvSpPr txBox="1"/>
      </xdr:nvSpPr>
      <xdr:spPr>
        <a:xfrm>
          <a:off x="5937327" y="1801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00000000-0008-0000-0200-0000A3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flipV="1">
          <a:off x="14375764" y="5590359"/>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421" name="【一般廃棄物処理施設】&#10;有形固定資産減価償却率最小値テキスト">
          <a:extLst>
            <a:ext uri="{FF2B5EF4-FFF2-40B4-BE49-F238E27FC236}">
              <a16:creationId xmlns:a16="http://schemas.microsoft.com/office/drawing/2014/main" id="{00000000-0008-0000-0200-0000A5010000}"/>
            </a:ext>
          </a:extLst>
        </xdr:cNvPr>
        <xdr:cNvSpPr txBox="1"/>
      </xdr:nvSpPr>
      <xdr:spPr>
        <a:xfrm>
          <a:off x="144145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4287500" y="7104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00000000-0008-0000-0200-0000A7010000}"/>
            </a:ext>
          </a:extLst>
        </xdr:cNvPr>
        <xdr:cNvSpPr txBox="1"/>
      </xdr:nvSpPr>
      <xdr:spPr>
        <a:xfrm>
          <a:off x="14414500" y="53693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4287500" y="5590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00000000-0008-0000-0200-0000A9010000}"/>
            </a:ext>
          </a:extLst>
        </xdr:cNvPr>
        <xdr:cNvSpPr txBox="1"/>
      </xdr:nvSpPr>
      <xdr:spPr>
        <a:xfrm>
          <a:off x="14414500" y="618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4325600" y="632931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3578840" y="637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2804140" y="63619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2029440" y="63391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123188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92347</xdr:rowOff>
    </xdr:from>
    <xdr:to>
      <xdr:col>85</xdr:col>
      <xdr:colOff>177800</xdr:colOff>
      <xdr:row>41</xdr:row>
      <xdr:rowOff>22497</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4325600" y="679794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70774</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00000000-0008-0000-0200-0000B5010000}"/>
            </a:ext>
          </a:extLst>
        </xdr:cNvPr>
        <xdr:cNvSpPr txBox="1"/>
      </xdr:nvSpPr>
      <xdr:spPr>
        <a:xfrm>
          <a:off x="14414500" y="6776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41728</xdr:rowOff>
    </xdr:from>
    <xdr:to>
      <xdr:col>81</xdr:col>
      <xdr:colOff>101600</xdr:colOff>
      <xdr:row>40</xdr:row>
      <xdr:rowOff>143328</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3578840" y="674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92528</xdr:rowOff>
    </xdr:from>
    <xdr:to>
      <xdr:col>85</xdr:col>
      <xdr:colOff>127000</xdr:colOff>
      <xdr:row>40</xdr:row>
      <xdr:rowOff>143147</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3629640" y="6798128"/>
          <a:ext cx="74676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164193</xdr:rowOff>
    </xdr:from>
    <xdr:to>
      <xdr:col>76</xdr:col>
      <xdr:colOff>165100</xdr:colOff>
      <xdr:row>40</xdr:row>
      <xdr:rowOff>94343</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12804140" y="6702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43543</xdr:rowOff>
    </xdr:from>
    <xdr:to>
      <xdr:col>81</xdr:col>
      <xdr:colOff>50800</xdr:colOff>
      <xdr:row>40</xdr:row>
      <xdr:rowOff>92528</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2854940" y="6749143"/>
          <a:ext cx="7747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131535</xdr:rowOff>
    </xdr:from>
    <xdr:to>
      <xdr:col>72</xdr:col>
      <xdr:colOff>38100</xdr:colOff>
      <xdr:row>40</xdr:row>
      <xdr:rowOff>61685</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12029440" y="66694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10885</xdr:rowOff>
    </xdr:from>
    <xdr:to>
      <xdr:col>76</xdr:col>
      <xdr:colOff>114300</xdr:colOff>
      <xdr:row>40</xdr:row>
      <xdr:rowOff>43543</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2072620" y="6716485"/>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92347</xdr:rowOff>
    </xdr:from>
    <xdr:to>
      <xdr:col>67</xdr:col>
      <xdr:colOff>101600</xdr:colOff>
      <xdr:row>40</xdr:row>
      <xdr:rowOff>22497</xdr:rowOff>
    </xdr:to>
    <xdr:sp macro="" textlink="">
      <xdr:nvSpPr>
        <xdr:cNvPr id="444" name="楕円 443">
          <a:extLst>
            <a:ext uri="{FF2B5EF4-FFF2-40B4-BE49-F238E27FC236}">
              <a16:creationId xmlns:a16="http://schemas.microsoft.com/office/drawing/2014/main" id="{00000000-0008-0000-0200-0000BC010000}"/>
            </a:ext>
          </a:extLst>
        </xdr:cNvPr>
        <xdr:cNvSpPr/>
      </xdr:nvSpPr>
      <xdr:spPr>
        <a:xfrm>
          <a:off x="11231880" y="66303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143147</xdr:rowOff>
    </xdr:from>
    <xdr:to>
      <xdr:col>71</xdr:col>
      <xdr:colOff>177800</xdr:colOff>
      <xdr:row>40</xdr:row>
      <xdr:rowOff>10885</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1282680" y="6681107"/>
          <a:ext cx="78994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34372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26752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19005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1102984" y="633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134455</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3437244" y="684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85470</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2675244" y="6791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52812</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1900544" y="67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13624</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00000000-0008-0000-0200-0000C5010000}"/>
            </a:ext>
          </a:extLst>
        </xdr:cNvPr>
        <xdr:cNvSpPr txBox="1"/>
      </xdr:nvSpPr>
      <xdr:spPr>
        <a:xfrm>
          <a:off x="11102984" y="6719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5499308" y="64185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5499308" y="597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5499308" y="5527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00000000-0008-0000-0200-0000DA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19509104" y="5668785"/>
          <a:ext cx="0" cy="133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476" name="【一般廃棄物処理施設】&#10;一人当たり有形固定資産（償却資産）額最小値テキスト">
          <a:extLst>
            <a:ext uri="{FF2B5EF4-FFF2-40B4-BE49-F238E27FC236}">
              <a16:creationId xmlns:a16="http://schemas.microsoft.com/office/drawing/2014/main" id="{00000000-0008-0000-0200-0000DC010000}"/>
            </a:ext>
          </a:extLst>
        </xdr:cNvPr>
        <xdr:cNvSpPr txBox="1"/>
      </xdr:nvSpPr>
      <xdr:spPr>
        <a:xfrm>
          <a:off x="19547840" y="700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9443700" y="7005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478" name="【一般廃棄物処理施設】&#10;一人当たり有形固定資産（償却資産）額最大値テキスト">
          <a:extLst>
            <a:ext uri="{FF2B5EF4-FFF2-40B4-BE49-F238E27FC236}">
              <a16:creationId xmlns:a16="http://schemas.microsoft.com/office/drawing/2014/main" id="{00000000-0008-0000-0200-0000DE010000}"/>
            </a:ext>
          </a:extLst>
        </xdr:cNvPr>
        <xdr:cNvSpPr txBox="1"/>
      </xdr:nvSpPr>
      <xdr:spPr>
        <a:xfrm>
          <a:off x="19547840" y="544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9443700" y="5668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480" name="【一般廃棄物処理施設】&#10;一人当たり有形固定資産（償却資産）額平均値テキスト">
          <a:extLst>
            <a:ext uri="{FF2B5EF4-FFF2-40B4-BE49-F238E27FC236}">
              <a16:creationId xmlns:a16="http://schemas.microsoft.com/office/drawing/2014/main" id="{00000000-0008-0000-0200-0000E0010000}"/>
            </a:ext>
          </a:extLst>
        </xdr:cNvPr>
        <xdr:cNvSpPr txBox="1"/>
      </xdr:nvSpPr>
      <xdr:spPr>
        <a:xfrm>
          <a:off x="19547840" y="6689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9458940" y="68342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8735040" y="6823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7937480" y="6835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7162780" y="6841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6388080" y="68660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148977</xdr:rowOff>
    </xdr:from>
    <xdr:to>
      <xdr:col>116</xdr:col>
      <xdr:colOff>114300</xdr:colOff>
      <xdr:row>41</xdr:row>
      <xdr:rowOff>79127</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19458940" y="68545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107069</xdr:rowOff>
    </xdr:from>
    <xdr:ext cx="599010" cy="259045"/>
    <xdr:sp macro="" textlink="">
      <xdr:nvSpPr>
        <xdr:cNvPr id="492" name="【一般廃棄物処理施設】&#10;一人当たり有形固定資産（償却資産）額該当値テキスト">
          <a:extLst>
            <a:ext uri="{FF2B5EF4-FFF2-40B4-BE49-F238E27FC236}">
              <a16:creationId xmlns:a16="http://schemas.microsoft.com/office/drawing/2014/main" id="{00000000-0008-0000-0200-0000EC010000}"/>
            </a:ext>
          </a:extLst>
        </xdr:cNvPr>
        <xdr:cNvSpPr txBox="1"/>
      </xdr:nvSpPr>
      <xdr:spPr>
        <a:xfrm>
          <a:off x="19547840" y="681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151947</xdr:rowOff>
    </xdr:from>
    <xdr:to>
      <xdr:col>112</xdr:col>
      <xdr:colOff>38100</xdr:colOff>
      <xdr:row>41</xdr:row>
      <xdr:rowOff>82097</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8735040" y="68575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28327</xdr:rowOff>
    </xdr:from>
    <xdr:to>
      <xdr:col>116</xdr:col>
      <xdr:colOff>63500</xdr:colOff>
      <xdr:row>41</xdr:row>
      <xdr:rowOff>31297</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flipV="1">
          <a:off x="18778220" y="6901567"/>
          <a:ext cx="73152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154943</xdr:rowOff>
    </xdr:from>
    <xdr:to>
      <xdr:col>107</xdr:col>
      <xdr:colOff>101600</xdr:colOff>
      <xdr:row>41</xdr:row>
      <xdr:rowOff>85093</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17937480" y="68605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31297</xdr:rowOff>
    </xdr:from>
    <xdr:to>
      <xdr:col>111</xdr:col>
      <xdr:colOff>177800</xdr:colOff>
      <xdr:row>41</xdr:row>
      <xdr:rowOff>34293</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17988280" y="6904537"/>
          <a:ext cx="789940" cy="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163160</xdr:rowOff>
    </xdr:from>
    <xdr:to>
      <xdr:col>102</xdr:col>
      <xdr:colOff>165100</xdr:colOff>
      <xdr:row>41</xdr:row>
      <xdr:rowOff>93310</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17162780" y="6868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34293</xdr:rowOff>
    </xdr:from>
    <xdr:to>
      <xdr:col>107</xdr:col>
      <xdr:colOff>50800</xdr:colOff>
      <xdr:row>41</xdr:row>
      <xdr:rowOff>42510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17213580" y="6907533"/>
          <a:ext cx="7747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165008</xdr:rowOff>
    </xdr:from>
    <xdr:to>
      <xdr:col>98</xdr:col>
      <xdr:colOff>38100</xdr:colOff>
      <xdr:row>41</xdr:row>
      <xdr:rowOff>95158</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16388080" y="68706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42510</xdr:rowOff>
    </xdr:from>
    <xdr:to>
      <xdr:col>102</xdr:col>
      <xdr:colOff>114300</xdr:colOff>
      <xdr:row>41</xdr:row>
      <xdr:rowOff>44358</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flipV="1">
          <a:off x="16431260" y="6915750"/>
          <a:ext cx="78232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501" name="n_1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8496495" y="660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502" name="n_2ave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17734495" y="661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503" name="n_3ave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16936935" y="662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504" name="n_4ave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6162235" y="664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73224</xdr:rowOff>
    </xdr:from>
    <xdr:ext cx="599010" cy="259045"/>
    <xdr:sp macro="" textlink="">
      <xdr:nvSpPr>
        <xdr:cNvPr id="505" name="n_1main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8496495" y="694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76220</xdr:rowOff>
    </xdr:from>
    <xdr:ext cx="599010" cy="259045"/>
    <xdr:sp macro="" textlink="">
      <xdr:nvSpPr>
        <xdr:cNvPr id="506" name="n_2main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7734495" y="694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84437</xdr:rowOff>
    </xdr:from>
    <xdr:ext cx="599010" cy="259045"/>
    <xdr:sp macro="" textlink="">
      <xdr:nvSpPr>
        <xdr:cNvPr id="507" name="n_3main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16936935" y="695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86285</xdr:rowOff>
    </xdr:from>
    <xdr:ext cx="599010" cy="259045"/>
    <xdr:sp macro="" textlink="">
      <xdr:nvSpPr>
        <xdr:cNvPr id="508" name="n_4mainValue【一般廃棄物処理施設】&#10;一人当たり有形固定資産（償却資産）額">
          <a:extLst>
            <a:ext uri="{FF2B5EF4-FFF2-40B4-BE49-F238E27FC236}">
              <a16:creationId xmlns:a16="http://schemas.microsoft.com/office/drawing/2014/main" id="{00000000-0008-0000-0200-0000FC010000}"/>
            </a:ext>
          </a:extLst>
        </xdr:cNvPr>
        <xdr:cNvSpPr txBox="1"/>
      </xdr:nvSpPr>
      <xdr:spPr>
        <a:xfrm>
          <a:off x="16162235" y="695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00000000-0008-0000-0200-000014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flipV="1">
          <a:off x="14375764" y="94107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4" name="【保健センター・保健所】&#10;有形固定資産減価償却率最小値テキスト">
          <a:extLst>
            <a:ext uri="{FF2B5EF4-FFF2-40B4-BE49-F238E27FC236}">
              <a16:creationId xmlns:a16="http://schemas.microsoft.com/office/drawing/2014/main" id="{00000000-0008-0000-0200-000016020000}"/>
            </a:ext>
          </a:extLst>
        </xdr:cNvPr>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6" name="【保健センター・保健所】&#10;有形固定資産減価償却率最大値テキスト">
          <a:extLst>
            <a:ext uri="{FF2B5EF4-FFF2-40B4-BE49-F238E27FC236}">
              <a16:creationId xmlns:a16="http://schemas.microsoft.com/office/drawing/2014/main" id="{00000000-0008-0000-0200-000018020000}"/>
            </a:ext>
          </a:extLst>
        </xdr:cNvPr>
        <xdr:cNvSpPr txBox="1"/>
      </xdr:nvSpPr>
      <xdr:spPr>
        <a:xfrm>
          <a:off x="144145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428750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00000000-0008-0000-0200-00001A020000}"/>
            </a:ext>
          </a:extLst>
        </xdr:cNvPr>
        <xdr:cNvSpPr txBox="1"/>
      </xdr:nvSpPr>
      <xdr:spPr>
        <a:xfrm>
          <a:off x="144145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4325600" y="99275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3578840" y="984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2804140" y="9817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2029440" y="9868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1231880" y="980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158750</xdr:rowOff>
    </xdr:from>
    <xdr:to>
      <xdr:col>85</xdr:col>
      <xdr:colOff>177800</xdr:colOff>
      <xdr:row>62</xdr:row>
      <xdr:rowOff>88900</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4325600" y="103847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137177</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00000000-0008-0000-0200-000026020000}"/>
            </a:ext>
          </a:extLst>
        </xdr:cNvPr>
        <xdr:cNvSpPr txBox="1"/>
      </xdr:nvSpPr>
      <xdr:spPr>
        <a:xfrm>
          <a:off x="144145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3578840" y="1034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62</xdr:row>
      <xdr:rowOff>38100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3629640" y="1039368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82550</xdr:rowOff>
    </xdr:from>
    <xdr:to>
      <xdr:col>76</xdr:col>
      <xdr:colOff>165100</xdr:colOff>
      <xdr:row>62</xdr:row>
      <xdr:rowOff>12700</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2804140" y="1030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133350</xdr:rowOff>
    </xdr:from>
    <xdr:to>
      <xdr:col>81</xdr:col>
      <xdr:colOff>50800</xdr:colOff>
      <xdr:row>62</xdr:row>
      <xdr:rowOff>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2854940" y="1035939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44450</xdr:rowOff>
    </xdr:from>
    <xdr:to>
      <xdr:col>72</xdr:col>
      <xdr:colOff>38100</xdr:colOff>
      <xdr:row>61</xdr:row>
      <xdr:rowOff>146050</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12029440" y="102704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95250</xdr:rowOff>
    </xdr:from>
    <xdr:to>
      <xdr:col>76</xdr:col>
      <xdr:colOff>114300</xdr:colOff>
      <xdr:row>61</xdr:row>
      <xdr:rowOff>133350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2072620" y="1032129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1123188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95250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1282680" y="1028319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73042</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34372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40657</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26752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92092</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19005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29227</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110298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41927</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34372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3827</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26752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137177</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19005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110298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00000000-0008-0000-0200-00004B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flipV="1">
          <a:off x="19509104" y="9570567"/>
          <a:ext cx="0" cy="1146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00000000-0008-0000-0200-00004D020000}"/>
            </a:ext>
          </a:extLst>
        </xdr:cNvPr>
        <xdr:cNvSpPr txBox="1"/>
      </xdr:nvSpPr>
      <xdr:spPr>
        <a:xfrm>
          <a:off x="19547840" y="1072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9443700" y="10717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00000000-0008-0000-0200-00004F020000}"/>
            </a:ext>
          </a:extLst>
        </xdr:cNvPr>
        <xdr:cNvSpPr txBox="1"/>
      </xdr:nvSpPr>
      <xdr:spPr>
        <a:xfrm>
          <a:off x="19547840" y="935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9443700" y="95705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00000000-0008-0000-0200-000051020000}"/>
            </a:ext>
          </a:extLst>
        </xdr:cNvPr>
        <xdr:cNvSpPr txBox="1"/>
      </xdr:nvSpPr>
      <xdr:spPr>
        <a:xfrm>
          <a:off x="19547840" y="10457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19458940" y="1060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595" name="フローチャート: 判断 594">
          <a:extLst>
            <a:ext uri="{FF2B5EF4-FFF2-40B4-BE49-F238E27FC236}">
              <a16:creationId xmlns:a16="http://schemas.microsoft.com/office/drawing/2014/main" id="{00000000-0008-0000-0200-000053020000}"/>
            </a:ext>
          </a:extLst>
        </xdr:cNvPr>
        <xdr:cNvSpPr/>
      </xdr:nvSpPr>
      <xdr:spPr>
        <a:xfrm>
          <a:off x="18735040" y="106005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596" name="フローチャート: 判断 595">
          <a:extLst>
            <a:ext uri="{FF2B5EF4-FFF2-40B4-BE49-F238E27FC236}">
              <a16:creationId xmlns:a16="http://schemas.microsoft.com/office/drawing/2014/main" id="{00000000-0008-0000-0200-000054020000}"/>
            </a:ext>
          </a:extLst>
        </xdr:cNvPr>
        <xdr:cNvSpPr/>
      </xdr:nvSpPr>
      <xdr:spPr>
        <a:xfrm>
          <a:off x="17937480" y="1059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17162780" y="1059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16388080" y="106017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68986</xdr:rowOff>
    </xdr:from>
    <xdr:to>
      <xdr:col>116</xdr:col>
      <xdr:colOff>114300</xdr:colOff>
      <xdr:row>63</xdr:row>
      <xdr:rowOff>170586</xdr:rowOff>
    </xdr:to>
    <xdr:sp macro="" textlink="">
      <xdr:nvSpPr>
        <xdr:cNvPr id="604" name="楕円 603">
          <a:extLst>
            <a:ext uri="{FF2B5EF4-FFF2-40B4-BE49-F238E27FC236}">
              <a16:creationId xmlns:a16="http://schemas.microsoft.com/office/drawing/2014/main" id="{00000000-0008-0000-0200-00005C020000}"/>
            </a:ext>
          </a:extLst>
        </xdr:cNvPr>
        <xdr:cNvSpPr/>
      </xdr:nvSpPr>
      <xdr:spPr>
        <a:xfrm>
          <a:off x="19458940" y="106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19295</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00000000-0008-0000-0200-00005D020000}"/>
            </a:ext>
          </a:extLst>
        </xdr:cNvPr>
        <xdr:cNvSpPr txBox="1"/>
      </xdr:nvSpPr>
      <xdr:spPr>
        <a:xfrm>
          <a:off x="19547840" y="105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70586</xdr:rowOff>
    </xdr:from>
    <xdr:to>
      <xdr:col>112</xdr:col>
      <xdr:colOff>38100</xdr:colOff>
      <xdr:row>64</xdr:row>
      <xdr:rowOff>736</xdr:rowOff>
    </xdr:to>
    <xdr:sp macro="" textlink="">
      <xdr:nvSpPr>
        <xdr:cNvPr id="606" name="楕円 605">
          <a:extLst>
            <a:ext uri="{FF2B5EF4-FFF2-40B4-BE49-F238E27FC236}">
              <a16:creationId xmlns:a16="http://schemas.microsoft.com/office/drawing/2014/main" id="{00000000-0008-0000-0200-00005E020000}"/>
            </a:ext>
          </a:extLst>
        </xdr:cNvPr>
        <xdr:cNvSpPr/>
      </xdr:nvSpPr>
      <xdr:spPr>
        <a:xfrm>
          <a:off x="18735040" y="106319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119786</xdr:rowOff>
    </xdr:from>
    <xdr:to>
      <xdr:col>116</xdr:col>
      <xdr:colOff>63500</xdr:colOff>
      <xdr:row>63</xdr:row>
      <xdr:rowOff>121386</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flipV="1">
          <a:off x="18778220" y="10681106"/>
          <a:ext cx="73152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71958</xdr:rowOff>
    </xdr:from>
    <xdr:to>
      <xdr:col>107</xdr:col>
      <xdr:colOff>101600</xdr:colOff>
      <xdr:row>64</xdr:row>
      <xdr:rowOff>2108</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17937480" y="106332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121386</xdr:rowOff>
    </xdr:from>
    <xdr:to>
      <xdr:col>111</xdr:col>
      <xdr:colOff>177800</xdr:colOff>
      <xdr:row>63</xdr:row>
      <xdr:rowOff>122758</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flipV="1">
          <a:off x="17988280" y="10682706"/>
          <a:ext cx="78994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73558</xdr:rowOff>
    </xdr:from>
    <xdr:to>
      <xdr:col>102</xdr:col>
      <xdr:colOff>165100</xdr:colOff>
      <xdr:row>64</xdr:row>
      <xdr:rowOff>3708</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17162780" y="106348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122758</xdr:rowOff>
    </xdr:from>
    <xdr:to>
      <xdr:col>107</xdr:col>
      <xdr:colOff>50800</xdr:colOff>
      <xdr:row>63</xdr:row>
      <xdr:rowOff>124358</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flipV="1">
          <a:off x="17213580" y="10684078"/>
          <a:ext cx="7747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75387</xdr:rowOff>
    </xdr:from>
    <xdr:to>
      <xdr:col>98</xdr:col>
      <xdr:colOff>38100</xdr:colOff>
      <xdr:row>64</xdr:row>
      <xdr:rowOff>5537</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16388080" y="106367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124358</xdr:rowOff>
    </xdr:from>
    <xdr:to>
      <xdr:col>102</xdr:col>
      <xdr:colOff>114300</xdr:colOff>
      <xdr:row>63</xdr:row>
      <xdr:rowOff>126187</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flipV="1">
          <a:off x="16431260" y="10685678"/>
          <a:ext cx="78232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157395</xdr:rowOff>
    </xdr:from>
    <xdr:ext cx="469744" cy="259045"/>
    <xdr:sp macro="" textlink="">
      <xdr:nvSpPr>
        <xdr:cNvPr id="614" name="n_1aveValue【保健センター・保健所】&#10;一人当たり面積">
          <a:extLst>
            <a:ext uri="{FF2B5EF4-FFF2-40B4-BE49-F238E27FC236}">
              <a16:creationId xmlns:a16="http://schemas.microsoft.com/office/drawing/2014/main" id="{00000000-0008-0000-0200-000066020000}"/>
            </a:ext>
          </a:extLst>
        </xdr:cNvPr>
        <xdr:cNvSpPr txBox="1"/>
      </xdr:nvSpPr>
      <xdr:spPr>
        <a:xfrm>
          <a:off x="18561127" y="1038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151909</xdr:rowOff>
    </xdr:from>
    <xdr:ext cx="469744" cy="259045"/>
    <xdr:sp macro="" textlink="">
      <xdr:nvSpPr>
        <xdr:cNvPr id="615" name="n_2aveValue【保健センター・保健所】&#10;一人当たり面積">
          <a:extLst>
            <a:ext uri="{FF2B5EF4-FFF2-40B4-BE49-F238E27FC236}">
              <a16:creationId xmlns:a16="http://schemas.microsoft.com/office/drawing/2014/main" id="{00000000-0008-0000-0200-000067020000}"/>
            </a:ext>
          </a:extLst>
        </xdr:cNvPr>
        <xdr:cNvSpPr txBox="1"/>
      </xdr:nvSpPr>
      <xdr:spPr>
        <a:xfrm>
          <a:off x="17776267" y="1037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155109</xdr:rowOff>
    </xdr:from>
    <xdr:ext cx="469744" cy="259045"/>
    <xdr:sp macro="" textlink="">
      <xdr:nvSpPr>
        <xdr:cNvPr id="616" name="n_3aveValue【保健センター・保健所】&#10;一人当たり面積">
          <a:extLst>
            <a:ext uri="{FF2B5EF4-FFF2-40B4-BE49-F238E27FC236}">
              <a16:creationId xmlns:a16="http://schemas.microsoft.com/office/drawing/2014/main" id="{00000000-0008-0000-0200-000068020000}"/>
            </a:ext>
          </a:extLst>
        </xdr:cNvPr>
        <xdr:cNvSpPr txBox="1"/>
      </xdr:nvSpPr>
      <xdr:spPr>
        <a:xfrm>
          <a:off x="17001567" y="1038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158538</xdr:rowOff>
    </xdr:from>
    <xdr:ext cx="469744" cy="259045"/>
    <xdr:sp macro="" textlink="">
      <xdr:nvSpPr>
        <xdr:cNvPr id="617" name="n_4aveValue【保健センター・保健所】&#10;一人当たり面積">
          <a:extLst>
            <a:ext uri="{FF2B5EF4-FFF2-40B4-BE49-F238E27FC236}">
              <a16:creationId xmlns:a16="http://schemas.microsoft.com/office/drawing/2014/main" id="{00000000-0008-0000-0200-000069020000}"/>
            </a:ext>
          </a:extLst>
        </xdr:cNvPr>
        <xdr:cNvSpPr txBox="1"/>
      </xdr:nvSpPr>
      <xdr:spPr>
        <a:xfrm>
          <a:off x="16226867" y="1038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163313</xdr:rowOff>
    </xdr:from>
    <xdr:ext cx="469744" cy="259045"/>
    <xdr:sp macro="" textlink="">
      <xdr:nvSpPr>
        <xdr:cNvPr id="618" name="n_1mainValue【保健センター・保健所】&#10;一人当たり面積">
          <a:extLst>
            <a:ext uri="{FF2B5EF4-FFF2-40B4-BE49-F238E27FC236}">
              <a16:creationId xmlns:a16="http://schemas.microsoft.com/office/drawing/2014/main" id="{00000000-0008-0000-0200-00006A020000}"/>
            </a:ext>
          </a:extLst>
        </xdr:cNvPr>
        <xdr:cNvSpPr txBox="1"/>
      </xdr:nvSpPr>
      <xdr:spPr>
        <a:xfrm>
          <a:off x="18561127" y="1072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164685</xdr:rowOff>
    </xdr:from>
    <xdr:ext cx="469744" cy="259045"/>
    <xdr:sp macro="" textlink="">
      <xdr:nvSpPr>
        <xdr:cNvPr id="619" name="n_2mainValue【保健センター・保健所】&#10;一人当たり面積">
          <a:extLst>
            <a:ext uri="{FF2B5EF4-FFF2-40B4-BE49-F238E27FC236}">
              <a16:creationId xmlns:a16="http://schemas.microsoft.com/office/drawing/2014/main" id="{00000000-0008-0000-0200-00006B020000}"/>
            </a:ext>
          </a:extLst>
        </xdr:cNvPr>
        <xdr:cNvSpPr txBox="1"/>
      </xdr:nvSpPr>
      <xdr:spPr>
        <a:xfrm>
          <a:off x="17776267" y="1072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166285</xdr:rowOff>
    </xdr:from>
    <xdr:ext cx="469744" cy="259045"/>
    <xdr:sp macro="" textlink="">
      <xdr:nvSpPr>
        <xdr:cNvPr id="620" name="n_3mainValue【保健センター・保健所】&#10;一人当たり面積">
          <a:extLst>
            <a:ext uri="{FF2B5EF4-FFF2-40B4-BE49-F238E27FC236}">
              <a16:creationId xmlns:a16="http://schemas.microsoft.com/office/drawing/2014/main" id="{00000000-0008-0000-0200-00006C020000}"/>
            </a:ext>
          </a:extLst>
        </xdr:cNvPr>
        <xdr:cNvSpPr txBox="1"/>
      </xdr:nvSpPr>
      <xdr:spPr>
        <a:xfrm>
          <a:off x="17001567" y="1072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168114</xdr:rowOff>
    </xdr:from>
    <xdr:ext cx="469744" cy="259045"/>
    <xdr:sp macro="" textlink="">
      <xdr:nvSpPr>
        <xdr:cNvPr id="621" name="n_4mainValue【保健センター・保健所】&#10;一人当たり面積">
          <a:extLst>
            <a:ext uri="{FF2B5EF4-FFF2-40B4-BE49-F238E27FC236}">
              <a16:creationId xmlns:a16="http://schemas.microsoft.com/office/drawing/2014/main" id="{00000000-0008-0000-0200-00006D020000}"/>
            </a:ext>
          </a:extLst>
        </xdr:cNvPr>
        <xdr:cNvSpPr txBox="1"/>
      </xdr:nvSpPr>
      <xdr:spPr>
        <a:xfrm>
          <a:off x="16226867" y="1072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00000000-0008-0000-0200-000084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6" name="【消防施設】&#10;有形固定資産減価償却率最小値テキスト">
          <a:extLst>
            <a:ext uri="{FF2B5EF4-FFF2-40B4-BE49-F238E27FC236}">
              <a16:creationId xmlns:a16="http://schemas.microsoft.com/office/drawing/2014/main" id="{00000000-0008-0000-0200-000086020000}"/>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8" name="【消防施設】&#10;有形固定資産減価償却率最大値テキスト">
          <a:extLst>
            <a:ext uri="{FF2B5EF4-FFF2-40B4-BE49-F238E27FC236}">
              <a16:creationId xmlns:a16="http://schemas.microsoft.com/office/drawing/2014/main" id="{00000000-0008-0000-0200-000088020000}"/>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00000000-0008-0000-0200-00008A020000}"/>
            </a:ext>
          </a:extLst>
        </xdr:cNvPr>
        <xdr:cNvSpPr txBox="1"/>
      </xdr:nvSpPr>
      <xdr:spPr>
        <a:xfrm>
          <a:off x="14414500" y="1365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4325600" y="136728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357884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2804140" y="13738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12029440" y="137502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1231880" y="13742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87630</xdr:rowOff>
    </xdr:from>
    <xdr:to>
      <xdr:col>85</xdr:col>
      <xdr:colOff>177800</xdr:colOff>
      <xdr:row>82</xdr:row>
      <xdr:rowOff>17780</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4325600" y="136664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110507</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00000000-0008-0000-0200-000096020000}"/>
            </a:ext>
          </a:extLst>
        </xdr:cNvPr>
        <xdr:cNvSpPr txBox="1"/>
      </xdr:nvSpPr>
      <xdr:spPr>
        <a:xfrm>
          <a:off x="14414500" y="1352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166370</xdr:rowOff>
    </xdr:from>
    <xdr:to>
      <xdr:col>81</xdr:col>
      <xdr:colOff>101600</xdr:colOff>
      <xdr:row>82</xdr:row>
      <xdr:rowOff>96520</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3578840" y="1374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138430</xdr:rowOff>
    </xdr:from>
    <xdr:to>
      <xdr:col>85</xdr:col>
      <xdr:colOff>127000</xdr:colOff>
      <xdr:row>82</xdr:row>
      <xdr:rowOff>45720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flipV="1">
          <a:off x="13629640" y="13717270"/>
          <a:ext cx="74676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93980</xdr:rowOff>
    </xdr:from>
    <xdr:to>
      <xdr:col>76</xdr:col>
      <xdr:colOff>165100</xdr:colOff>
      <xdr:row>82</xdr:row>
      <xdr:rowOff>24130</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2804140" y="13672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144780</xdr:rowOff>
    </xdr:from>
    <xdr:to>
      <xdr:col>81</xdr:col>
      <xdr:colOff>50800</xdr:colOff>
      <xdr:row>82</xdr:row>
      <xdr:rowOff>45720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2854940" y="13723620"/>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22861</xdr:rowOff>
    </xdr:from>
    <xdr:to>
      <xdr:col>72</xdr:col>
      <xdr:colOff>38100</xdr:colOff>
      <xdr:row>81</xdr:row>
      <xdr:rowOff>124461</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2029440" y="136017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73661</xdr:rowOff>
    </xdr:from>
    <xdr:to>
      <xdr:col>76</xdr:col>
      <xdr:colOff>114300</xdr:colOff>
      <xdr:row>81</xdr:row>
      <xdr:rowOff>144780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2072620" y="13652501"/>
          <a:ext cx="782320" cy="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143511</xdr:rowOff>
    </xdr:from>
    <xdr:to>
      <xdr:col>67</xdr:col>
      <xdr:colOff>101600</xdr:colOff>
      <xdr:row>82</xdr:row>
      <xdr:rowOff>73661</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11231880" y="13722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73661</xdr:rowOff>
    </xdr:from>
    <xdr:to>
      <xdr:col>71</xdr:col>
      <xdr:colOff>177800</xdr:colOff>
      <xdr:row>82</xdr:row>
      <xdr:rowOff>22861</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flipV="1">
          <a:off x="11282680" y="13652501"/>
          <a:ext cx="78994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671" name="n_1aveValue【消防施設】&#10;有形固定資産減価償却率">
          <a:extLst>
            <a:ext uri="{FF2B5EF4-FFF2-40B4-BE49-F238E27FC236}">
              <a16:creationId xmlns:a16="http://schemas.microsoft.com/office/drawing/2014/main" id="{00000000-0008-0000-0200-00009F020000}"/>
            </a:ext>
          </a:extLst>
        </xdr:cNvPr>
        <xdr:cNvSpPr txBox="1"/>
      </xdr:nvSpPr>
      <xdr:spPr>
        <a:xfrm>
          <a:off x="134372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81297</xdr:rowOff>
    </xdr:from>
    <xdr:ext cx="405111" cy="259045"/>
    <xdr:sp macro="" textlink="">
      <xdr:nvSpPr>
        <xdr:cNvPr id="672" name="n_2aveValue【消防施設】&#10;有形固定資産減価償却率">
          <a:extLst>
            <a:ext uri="{FF2B5EF4-FFF2-40B4-BE49-F238E27FC236}">
              <a16:creationId xmlns:a16="http://schemas.microsoft.com/office/drawing/2014/main" id="{00000000-0008-0000-0200-0000A0020000}"/>
            </a:ext>
          </a:extLst>
        </xdr:cNvPr>
        <xdr:cNvSpPr txBox="1"/>
      </xdr:nvSpPr>
      <xdr:spPr>
        <a:xfrm>
          <a:off x="12675244" y="1382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96538</xdr:rowOff>
    </xdr:from>
    <xdr:ext cx="405111" cy="259045"/>
    <xdr:sp macro="" textlink="">
      <xdr:nvSpPr>
        <xdr:cNvPr id="673" name="n_3aveValue【消防施設】&#10;有形固定資産減価償却率">
          <a:extLst>
            <a:ext uri="{FF2B5EF4-FFF2-40B4-BE49-F238E27FC236}">
              <a16:creationId xmlns:a16="http://schemas.microsoft.com/office/drawing/2014/main" id="{00000000-0008-0000-0200-0000A1020000}"/>
            </a:ext>
          </a:extLst>
        </xdr:cNvPr>
        <xdr:cNvSpPr txBox="1"/>
      </xdr:nvSpPr>
      <xdr:spPr>
        <a:xfrm>
          <a:off x="11900544" y="13843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85107</xdr:rowOff>
    </xdr:from>
    <xdr:ext cx="405111" cy="259045"/>
    <xdr:sp macro="" textlink="">
      <xdr:nvSpPr>
        <xdr:cNvPr id="674" name="n_4aveValue【消防施設】&#10;有形固定資産減価償却率">
          <a:extLst>
            <a:ext uri="{FF2B5EF4-FFF2-40B4-BE49-F238E27FC236}">
              <a16:creationId xmlns:a16="http://schemas.microsoft.com/office/drawing/2014/main" id="{00000000-0008-0000-0200-0000A2020000}"/>
            </a:ext>
          </a:extLst>
        </xdr:cNvPr>
        <xdr:cNvSpPr txBox="1"/>
      </xdr:nvSpPr>
      <xdr:spPr>
        <a:xfrm>
          <a:off x="11102984" y="13831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87647</xdr:rowOff>
    </xdr:from>
    <xdr:ext cx="405111" cy="259045"/>
    <xdr:sp macro="" textlink="">
      <xdr:nvSpPr>
        <xdr:cNvPr id="675" name="n_1mainValue【消防施設】&#10;有形固定資産減価償却率">
          <a:extLst>
            <a:ext uri="{FF2B5EF4-FFF2-40B4-BE49-F238E27FC236}">
              <a16:creationId xmlns:a16="http://schemas.microsoft.com/office/drawing/2014/main" id="{00000000-0008-0000-0200-0000A3020000}"/>
            </a:ext>
          </a:extLst>
        </xdr:cNvPr>
        <xdr:cNvSpPr txBox="1"/>
      </xdr:nvSpPr>
      <xdr:spPr>
        <a:xfrm>
          <a:off x="13437244"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40657</xdr:rowOff>
    </xdr:from>
    <xdr:ext cx="405111" cy="259045"/>
    <xdr:sp macro="" textlink="">
      <xdr:nvSpPr>
        <xdr:cNvPr id="676" name="n_2mainValue【消防施設】&#10;有形固定資産減価償却率">
          <a:extLst>
            <a:ext uri="{FF2B5EF4-FFF2-40B4-BE49-F238E27FC236}">
              <a16:creationId xmlns:a16="http://schemas.microsoft.com/office/drawing/2014/main" id="{00000000-0008-0000-0200-0000A4020000}"/>
            </a:ext>
          </a:extLst>
        </xdr:cNvPr>
        <xdr:cNvSpPr txBox="1"/>
      </xdr:nvSpPr>
      <xdr:spPr>
        <a:xfrm>
          <a:off x="1267524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140988</xdr:rowOff>
    </xdr:from>
    <xdr:ext cx="405111" cy="259045"/>
    <xdr:sp macro="" textlink="">
      <xdr:nvSpPr>
        <xdr:cNvPr id="677" name="n_3mainValue【消防施設】&#10;有形固定資産減価償却率">
          <a:extLst>
            <a:ext uri="{FF2B5EF4-FFF2-40B4-BE49-F238E27FC236}">
              <a16:creationId xmlns:a16="http://schemas.microsoft.com/office/drawing/2014/main" id="{00000000-0008-0000-0200-0000A5020000}"/>
            </a:ext>
          </a:extLst>
        </xdr:cNvPr>
        <xdr:cNvSpPr txBox="1"/>
      </xdr:nvSpPr>
      <xdr:spPr>
        <a:xfrm>
          <a:off x="11900544" y="13384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678" name="n_4mainValue【消防施設】&#10;有形固定資産減価償却率">
          <a:extLst>
            <a:ext uri="{FF2B5EF4-FFF2-40B4-BE49-F238E27FC236}">
              <a16:creationId xmlns:a16="http://schemas.microsoft.com/office/drawing/2014/main" id="{00000000-0008-0000-0200-0000A6020000}"/>
            </a:ext>
          </a:extLst>
        </xdr:cNvPr>
        <xdr:cNvSpPr txBox="1"/>
      </xdr:nvSpPr>
      <xdr:spPr>
        <a:xfrm>
          <a:off x="1110298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a:extLst>
            <a:ext uri="{FF2B5EF4-FFF2-40B4-BE49-F238E27FC236}">
              <a16:creationId xmlns:a16="http://schemas.microsoft.com/office/drawing/2014/main" id="{00000000-0008-0000-0200-0000BD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flipV="1">
          <a:off x="19509104" y="13013055"/>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703" name="【消防施設】&#10;一人当たり面積最小値テキスト">
          <a:extLst>
            <a:ext uri="{FF2B5EF4-FFF2-40B4-BE49-F238E27FC236}">
              <a16:creationId xmlns:a16="http://schemas.microsoft.com/office/drawing/2014/main" id="{00000000-0008-0000-0200-0000BF020000}"/>
            </a:ext>
          </a:extLst>
        </xdr:cNvPr>
        <xdr:cNvSpPr txBox="1"/>
      </xdr:nvSpPr>
      <xdr:spPr>
        <a:xfrm>
          <a:off x="19547840" y="145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9443700" y="14514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05" name="【消防施設】&#10;一人当たり面積最大値テキスト">
          <a:extLst>
            <a:ext uri="{FF2B5EF4-FFF2-40B4-BE49-F238E27FC236}">
              <a16:creationId xmlns:a16="http://schemas.microsoft.com/office/drawing/2014/main" id="{00000000-0008-0000-0200-0000C1020000}"/>
            </a:ext>
          </a:extLst>
        </xdr:cNvPr>
        <xdr:cNvSpPr txBox="1"/>
      </xdr:nvSpPr>
      <xdr:spPr>
        <a:xfrm>
          <a:off x="19547840" y="1279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9443700" y="13013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707" name="【消防施設】&#10;一人当たり面積平均値テキスト">
          <a:extLst>
            <a:ext uri="{FF2B5EF4-FFF2-40B4-BE49-F238E27FC236}">
              <a16:creationId xmlns:a16="http://schemas.microsoft.com/office/drawing/2014/main" id="{00000000-0008-0000-0200-0000C3020000}"/>
            </a:ext>
          </a:extLst>
        </xdr:cNvPr>
        <xdr:cNvSpPr txBox="1"/>
      </xdr:nvSpPr>
      <xdr:spPr>
        <a:xfrm>
          <a:off x="19547840" y="143488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19458940" y="14370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709" name="フローチャート: 判断 708">
          <a:extLst>
            <a:ext uri="{FF2B5EF4-FFF2-40B4-BE49-F238E27FC236}">
              <a16:creationId xmlns:a16="http://schemas.microsoft.com/office/drawing/2014/main" id="{00000000-0008-0000-0200-0000C5020000}"/>
            </a:ext>
          </a:extLst>
        </xdr:cNvPr>
        <xdr:cNvSpPr/>
      </xdr:nvSpPr>
      <xdr:spPr>
        <a:xfrm>
          <a:off x="18735040" y="143235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17937480" y="14367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17162780" y="143593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6388080" y="143525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98933</xdr:rowOff>
    </xdr:from>
    <xdr:to>
      <xdr:col>116</xdr:col>
      <xdr:colOff>114300</xdr:colOff>
      <xdr:row>86</xdr:row>
      <xdr:rowOff>29083</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19458940" y="143483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58310</xdr:rowOff>
    </xdr:from>
    <xdr:ext cx="469744" cy="259045"/>
    <xdr:sp macro="" textlink="">
      <xdr:nvSpPr>
        <xdr:cNvPr id="719" name="【消防施設】&#10;一人当たり面積該当値テキスト">
          <a:extLst>
            <a:ext uri="{FF2B5EF4-FFF2-40B4-BE49-F238E27FC236}">
              <a16:creationId xmlns:a16="http://schemas.microsoft.com/office/drawing/2014/main" id="{00000000-0008-0000-0200-0000CF020000}"/>
            </a:ext>
          </a:extLst>
        </xdr:cNvPr>
        <xdr:cNvSpPr txBox="1"/>
      </xdr:nvSpPr>
      <xdr:spPr>
        <a:xfrm>
          <a:off x="19547840" y="1414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132842</xdr:rowOff>
    </xdr:from>
    <xdr:to>
      <xdr:col>112</xdr:col>
      <xdr:colOff>38100</xdr:colOff>
      <xdr:row>86</xdr:row>
      <xdr:rowOff>62992</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18735040" y="143822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149733</xdr:rowOff>
    </xdr:from>
    <xdr:to>
      <xdr:col>116</xdr:col>
      <xdr:colOff>63500</xdr:colOff>
      <xdr:row>86</xdr:row>
      <xdr:rowOff>12192</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flipV="1">
          <a:off x="18778220" y="14399133"/>
          <a:ext cx="73152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135510</xdr:rowOff>
    </xdr:from>
    <xdr:to>
      <xdr:col>107</xdr:col>
      <xdr:colOff>101600</xdr:colOff>
      <xdr:row>86</xdr:row>
      <xdr:rowOff>65660</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7937480" y="14384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12192</xdr:rowOff>
    </xdr:from>
    <xdr:to>
      <xdr:col>111</xdr:col>
      <xdr:colOff>177800</xdr:colOff>
      <xdr:row>86</xdr:row>
      <xdr:rowOff>14860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flipV="1">
          <a:off x="17988280" y="14429232"/>
          <a:ext cx="78994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138937</xdr:rowOff>
    </xdr:from>
    <xdr:to>
      <xdr:col>102</xdr:col>
      <xdr:colOff>165100</xdr:colOff>
      <xdr:row>86</xdr:row>
      <xdr:rowOff>69087</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7162780" y="143883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14860</xdr:rowOff>
    </xdr:from>
    <xdr:to>
      <xdr:col>107</xdr:col>
      <xdr:colOff>50800</xdr:colOff>
      <xdr:row>86</xdr:row>
      <xdr:rowOff>18287</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flipV="1">
          <a:off x="17213580" y="14431900"/>
          <a:ext cx="7747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142367</xdr:rowOff>
    </xdr:from>
    <xdr:to>
      <xdr:col>98</xdr:col>
      <xdr:colOff>38100</xdr:colOff>
      <xdr:row>86</xdr:row>
      <xdr:rowOff>72517</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16388080" y="143917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18287</xdr:rowOff>
    </xdr:from>
    <xdr:to>
      <xdr:col>102</xdr:col>
      <xdr:colOff>114300</xdr:colOff>
      <xdr:row>86</xdr:row>
      <xdr:rowOff>21717</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flipV="1">
          <a:off x="16431260" y="14435327"/>
          <a:ext cx="78232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728" name="n_1aveValue【消防施設】&#10;一人当たり面積">
          <a:extLst>
            <a:ext uri="{FF2B5EF4-FFF2-40B4-BE49-F238E27FC236}">
              <a16:creationId xmlns:a16="http://schemas.microsoft.com/office/drawing/2014/main" id="{00000000-0008-0000-0200-0000D8020000}"/>
            </a:ext>
          </a:extLst>
        </xdr:cNvPr>
        <xdr:cNvSpPr txBox="1"/>
      </xdr:nvSpPr>
      <xdr:spPr>
        <a:xfrm>
          <a:off x="18561127" y="1410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729" name="n_2aveValue【消防施設】&#10;一人当たり面積">
          <a:extLst>
            <a:ext uri="{FF2B5EF4-FFF2-40B4-BE49-F238E27FC236}">
              <a16:creationId xmlns:a16="http://schemas.microsoft.com/office/drawing/2014/main" id="{00000000-0008-0000-0200-0000D9020000}"/>
            </a:ext>
          </a:extLst>
        </xdr:cNvPr>
        <xdr:cNvSpPr txBox="1"/>
      </xdr:nvSpPr>
      <xdr:spPr>
        <a:xfrm>
          <a:off x="17776267" y="1414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730" name="n_3aveValue【消防施設】&#10;一人当たり面積">
          <a:extLst>
            <a:ext uri="{FF2B5EF4-FFF2-40B4-BE49-F238E27FC236}">
              <a16:creationId xmlns:a16="http://schemas.microsoft.com/office/drawing/2014/main" id="{00000000-0008-0000-0200-0000DA020000}"/>
            </a:ext>
          </a:extLst>
        </xdr:cNvPr>
        <xdr:cNvSpPr txBox="1"/>
      </xdr:nvSpPr>
      <xdr:spPr>
        <a:xfrm>
          <a:off x="17001567" y="1413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731" name="n_4aveValue【消防施設】&#10;一人当たり面積">
          <a:extLst>
            <a:ext uri="{FF2B5EF4-FFF2-40B4-BE49-F238E27FC236}">
              <a16:creationId xmlns:a16="http://schemas.microsoft.com/office/drawing/2014/main" id="{00000000-0008-0000-0200-0000DB020000}"/>
            </a:ext>
          </a:extLst>
        </xdr:cNvPr>
        <xdr:cNvSpPr txBox="1"/>
      </xdr:nvSpPr>
      <xdr:spPr>
        <a:xfrm>
          <a:off x="16226867" y="1413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54119</xdr:rowOff>
    </xdr:from>
    <xdr:ext cx="469744" cy="259045"/>
    <xdr:sp macro="" textlink="">
      <xdr:nvSpPr>
        <xdr:cNvPr id="732" name="n_1mainValue【消防施設】&#10;一人当たり面積">
          <a:extLst>
            <a:ext uri="{FF2B5EF4-FFF2-40B4-BE49-F238E27FC236}">
              <a16:creationId xmlns:a16="http://schemas.microsoft.com/office/drawing/2014/main" id="{00000000-0008-0000-0200-0000DC020000}"/>
            </a:ext>
          </a:extLst>
        </xdr:cNvPr>
        <xdr:cNvSpPr txBox="1"/>
      </xdr:nvSpPr>
      <xdr:spPr>
        <a:xfrm>
          <a:off x="18561127" y="1447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56787</xdr:rowOff>
    </xdr:from>
    <xdr:ext cx="469744" cy="259045"/>
    <xdr:sp macro="" textlink="">
      <xdr:nvSpPr>
        <xdr:cNvPr id="733" name="n_2mainValue【消防施設】&#10;一人当たり面積">
          <a:extLst>
            <a:ext uri="{FF2B5EF4-FFF2-40B4-BE49-F238E27FC236}">
              <a16:creationId xmlns:a16="http://schemas.microsoft.com/office/drawing/2014/main" id="{00000000-0008-0000-0200-0000DD020000}"/>
            </a:ext>
          </a:extLst>
        </xdr:cNvPr>
        <xdr:cNvSpPr txBox="1"/>
      </xdr:nvSpPr>
      <xdr:spPr>
        <a:xfrm>
          <a:off x="17776267" y="144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60214</xdr:rowOff>
    </xdr:from>
    <xdr:ext cx="469744" cy="259045"/>
    <xdr:sp macro="" textlink="">
      <xdr:nvSpPr>
        <xdr:cNvPr id="734" name="n_3mainValue【消防施設】&#10;一人当たり面積">
          <a:extLst>
            <a:ext uri="{FF2B5EF4-FFF2-40B4-BE49-F238E27FC236}">
              <a16:creationId xmlns:a16="http://schemas.microsoft.com/office/drawing/2014/main" id="{00000000-0008-0000-0200-0000DE020000}"/>
            </a:ext>
          </a:extLst>
        </xdr:cNvPr>
        <xdr:cNvSpPr txBox="1"/>
      </xdr:nvSpPr>
      <xdr:spPr>
        <a:xfrm>
          <a:off x="17001567" y="1447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63644</xdr:rowOff>
    </xdr:from>
    <xdr:ext cx="469744" cy="259045"/>
    <xdr:sp macro="" textlink="">
      <xdr:nvSpPr>
        <xdr:cNvPr id="735" name="n_4mainValue【消防施設】&#10;一人当たり面積">
          <a:extLst>
            <a:ext uri="{FF2B5EF4-FFF2-40B4-BE49-F238E27FC236}">
              <a16:creationId xmlns:a16="http://schemas.microsoft.com/office/drawing/2014/main" id="{00000000-0008-0000-0200-0000DF020000}"/>
            </a:ext>
          </a:extLst>
        </xdr:cNvPr>
        <xdr:cNvSpPr txBox="1"/>
      </xdr:nvSpPr>
      <xdr:spPr>
        <a:xfrm>
          <a:off x="16226867" y="144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a:extLst>
            <a:ext uri="{FF2B5EF4-FFF2-40B4-BE49-F238E27FC236}">
              <a16:creationId xmlns:a16="http://schemas.microsoft.com/office/drawing/2014/main" id="{00000000-0008-0000-0200-0000F8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flipV="1">
          <a:off x="14375764" y="16718280"/>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庁舎】&#10;有形固定資産減価償却率最小値テキスト">
          <a:extLst>
            <a:ext uri="{FF2B5EF4-FFF2-40B4-BE49-F238E27FC236}">
              <a16:creationId xmlns:a16="http://schemas.microsoft.com/office/drawing/2014/main" id="{00000000-0008-0000-0200-0000FA02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64" name="【庁舎】&#10;有形固定資産減価償却率最大値テキスト">
          <a:extLst>
            <a:ext uri="{FF2B5EF4-FFF2-40B4-BE49-F238E27FC236}">
              <a16:creationId xmlns:a16="http://schemas.microsoft.com/office/drawing/2014/main" id="{00000000-0008-0000-0200-0000FC020000}"/>
            </a:ext>
          </a:extLst>
        </xdr:cNvPr>
        <xdr:cNvSpPr txBox="1"/>
      </xdr:nvSpPr>
      <xdr:spPr>
        <a:xfrm>
          <a:off x="14414500" y="16497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4287500" y="16718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766" name="【庁舎】&#10;有形固定資産減価償却率平均値テキスト">
          <a:extLst>
            <a:ext uri="{FF2B5EF4-FFF2-40B4-BE49-F238E27FC236}">
              <a16:creationId xmlns:a16="http://schemas.microsoft.com/office/drawing/2014/main" id="{00000000-0008-0000-0200-0000FE020000}"/>
            </a:ext>
          </a:extLst>
        </xdr:cNvPr>
        <xdr:cNvSpPr txBox="1"/>
      </xdr:nvSpPr>
      <xdr:spPr>
        <a:xfrm>
          <a:off x="14414500" y="17487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14325600" y="175089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3578840" y="174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769" name="フローチャート: 判断 768">
          <a:extLst>
            <a:ext uri="{FF2B5EF4-FFF2-40B4-BE49-F238E27FC236}">
              <a16:creationId xmlns:a16="http://schemas.microsoft.com/office/drawing/2014/main" id="{00000000-0008-0000-0200-000001030000}"/>
            </a:ext>
          </a:extLst>
        </xdr:cNvPr>
        <xdr:cNvSpPr/>
      </xdr:nvSpPr>
      <xdr:spPr>
        <a:xfrm>
          <a:off x="1280414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770" name="フローチャート: 判断 769">
          <a:extLst>
            <a:ext uri="{FF2B5EF4-FFF2-40B4-BE49-F238E27FC236}">
              <a16:creationId xmlns:a16="http://schemas.microsoft.com/office/drawing/2014/main" id="{00000000-0008-0000-0200-000002030000}"/>
            </a:ext>
          </a:extLst>
        </xdr:cNvPr>
        <xdr:cNvSpPr/>
      </xdr:nvSpPr>
      <xdr:spPr>
        <a:xfrm>
          <a:off x="12029440" y="176667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1231880" y="1765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51526</xdr:rowOff>
    </xdr:from>
    <xdr:to>
      <xdr:col>85</xdr:col>
      <xdr:colOff>177800</xdr:colOff>
      <xdr:row>100</xdr:row>
      <xdr:rowOff>153126</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14325600" y="1681552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74403</xdr:rowOff>
    </xdr:from>
    <xdr:ext cx="340478" cy="259045"/>
    <xdr:sp macro="" textlink="">
      <xdr:nvSpPr>
        <xdr:cNvPr id="778" name="【庁舎】&#10;有形固定資産減価償却率該当値テキスト">
          <a:extLst>
            <a:ext uri="{FF2B5EF4-FFF2-40B4-BE49-F238E27FC236}">
              <a16:creationId xmlns:a16="http://schemas.microsoft.com/office/drawing/2014/main" id="{00000000-0008-0000-0200-00000A030000}"/>
            </a:ext>
          </a:extLst>
        </xdr:cNvPr>
        <xdr:cNvSpPr txBox="1"/>
      </xdr:nvSpPr>
      <xdr:spPr>
        <a:xfrm>
          <a:off x="14414500" y="16670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35198</xdr:rowOff>
    </xdr:from>
    <xdr:to>
      <xdr:col>81</xdr:col>
      <xdr:colOff>101600</xdr:colOff>
      <xdr:row>107</xdr:row>
      <xdr:rowOff>136798</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13578840" y="1797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102326</xdr:rowOff>
    </xdr:from>
    <xdr:to>
      <xdr:col>85</xdr:col>
      <xdr:colOff>127000</xdr:colOff>
      <xdr:row>107</xdr:row>
      <xdr:rowOff>85998</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flipV="1">
          <a:off x="13629640" y="16866326"/>
          <a:ext cx="746760" cy="115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5806</xdr:rowOff>
    </xdr:from>
    <xdr:to>
      <xdr:col>76</xdr:col>
      <xdr:colOff>165100</xdr:colOff>
      <xdr:row>107</xdr:row>
      <xdr:rowOff>107406</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2804140" y="179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56606</xdr:rowOff>
    </xdr:from>
    <xdr:to>
      <xdr:col>81</xdr:col>
      <xdr:colOff>50800</xdr:colOff>
      <xdr:row>107</xdr:row>
      <xdr:rowOff>85998</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2854940" y="17994086"/>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147864</xdr:rowOff>
    </xdr:from>
    <xdr:to>
      <xdr:col>72</xdr:col>
      <xdr:colOff>38100</xdr:colOff>
      <xdr:row>107</xdr:row>
      <xdr:rowOff>78014</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2029440" y="179177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27214</xdr:rowOff>
    </xdr:from>
    <xdr:to>
      <xdr:col>76</xdr:col>
      <xdr:colOff>114300</xdr:colOff>
      <xdr:row>107</xdr:row>
      <xdr:rowOff>56606</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2072620" y="17964694"/>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907</xdr:rowOff>
    </xdr:from>
    <xdr:to>
      <xdr:col>67</xdr:col>
      <xdr:colOff>101600</xdr:colOff>
      <xdr:row>107</xdr:row>
      <xdr:rowOff>102507</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1231880" y="179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27214</xdr:rowOff>
    </xdr:from>
    <xdr:to>
      <xdr:col>71</xdr:col>
      <xdr:colOff>177800</xdr:colOff>
      <xdr:row>107</xdr:row>
      <xdr:rowOff>51707</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flipV="1">
          <a:off x="11282680" y="17964694"/>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787" name="n_1aveValue【庁舎】&#10;有形固定資産減価償却率">
          <a:extLst>
            <a:ext uri="{FF2B5EF4-FFF2-40B4-BE49-F238E27FC236}">
              <a16:creationId xmlns:a16="http://schemas.microsoft.com/office/drawing/2014/main" id="{00000000-0008-0000-0200-000013030000}"/>
            </a:ext>
          </a:extLst>
        </xdr:cNvPr>
        <xdr:cNvSpPr txBox="1"/>
      </xdr:nvSpPr>
      <xdr:spPr>
        <a:xfrm>
          <a:off x="13437244"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788" name="n_2aveValue【庁舎】&#10;有形固定資産減価償却率">
          <a:extLst>
            <a:ext uri="{FF2B5EF4-FFF2-40B4-BE49-F238E27FC236}">
              <a16:creationId xmlns:a16="http://schemas.microsoft.com/office/drawing/2014/main" id="{00000000-0008-0000-0200-000014030000}"/>
            </a:ext>
          </a:extLst>
        </xdr:cNvPr>
        <xdr:cNvSpPr txBox="1"/>
      </xdr:nvSpPr>
      <xdr:spPr>
        <a:xfrm>
          <a:off x="12675244" y="1743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789" name="n_3aveValue【庁舎】&#10;有形固定資産減価償却率">
          <a:extLst>
            <a:ext uri="{FF2B5EF4-FFF2-40B4-BE49-F238E27FC236}">
              <a16:creationId xmlns:a16="http://schemas.microsoft.com/office/drawing/2014/main" id="{00000000-0008-0000-0200-000015030000}"/>
            </a:ext>
          </a:extLst>
        </xdr:cNvPr>
        <xdr:cNvSpPr txBox="1"/>
      </xdr:nvSpPr>
      <xdr:spPr>
        <a:xfrm>
          <a:off x="11900544" y="174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790" name="n_4aveValue【庁舎】&#10;有形固定資産減価償却率">
          <a:extLst>
            <a:ext uri="{FF2B5EF4-FFF2-40B4-BE49-F238E27FC236}">
              <a16:creationId xmlns:a16="http://schemas.microsoft.com/office/drawing/2014/main" id="{00000000-0008-0000-0200-000016030000}"/>
            </a:ext>
          </a:extLst>
        </xdr:cNvPr>
        <xdr:cNvSpPr txBox="1"/>
      </xdr:nvSpPr>
      <xdr:spPr>
        <a:xfrm>
          <a:off x="11102984" y="1743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127925</xdr:rowOff>
    </xdr:from>
    <xdr:ext cx="405111" cy="259045"/>
    <xdr:sp macro="" textlink="">
      <xdr:nvSpPr>
        <xdr:cNvPr id="791" name="n_1mainValue【庁舎】&#10;有形固定資産減価償却率">
          <a:extLst>
            <a:ext uri="{FF2B5EF4-FFF2-40B4-BE49-F238E27FC236}">
              <a16:creationId xmlns:a16="http://schemas.microsoft.com/office/drawing/2014/main" id="{00000000-0008-0000-0200-000017030000}"/>
            </a:ext>
          </a:extLst>
        </xdr:cNvPr>
        <xdr:cNvSpPr txBox="1"/>
      </xdr:nvSpPr>
      <xdr:spPr>
        <a:xfrm>
          <a:off x="13437244" y="1806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98533</xdr:rowOff>
    </xdr:from>
    <xdr:ext cx="405111" cy="259045"/>
    <xdr:sp macro="" textlink="">
      <xdr:nvSpPr>
        <xdr:cNvPr id="792" name="n_2mainValue【庁舎】&#10;有形固定資産減価償却率">
          <a:extLst>
            <a:ext uri="{FF2B5EF4-FFF2-40B4-BE49-F238E27FC236}">
              <a16:creationId xmlns:a16="http://schemas.microsoft.com/office/drawing/2014/main" id="{00000000-0008-0000-0200-000018030000}"/>
            </a:ext>
          </a:extLst>
        </xdr:cNvPr>
        <xdr:cNvSpPr txBox="1"/>
      </xdr:nvSpPr>
      <xdr:spPr>
        <a:xfrm>
          <a:off x="12675244" y="1803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69141</xdr:rowOff>
    </xdr:from>
    <xdr:ext cx="405111" cy="259045"/>
    <xdr:sp macro="" textlink="">
      <xdr:nvSpPr>
        <xdr:cNvPr id="793" name="n_3mainValue【庁舎】&#10;有形固定資産減価償却率">
          <a:extLst>
            <a:ext uri="{FF2B5EF4-FFF2-40B4-BE49-F238E27FC236}">
              <a16:creationId xmlns:a16="http://schemas.microsoft.com/office/drawing/2014/main" id="{00000000-0008-0000-0200-000019030000}"/>
            </a:ext>
          </a:extLst>
        </xdr:cNvPr>
        <xdr:cNvSpPr txBox="1"/>
      </xdr:nvSpPr>
      <xdr:spPr>
        <a:xfrm>
          <a:off x="11900544" y="1800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93634</xdr:rowOff>
    </xdr:from>
    <xdr:ext cx="405111" cy="259045"/>
    <xdr:sp macro="" textlink="">
      <xdr:nvSpPr>
        <xdr:cNvPr id="794" name="n_4mainValue【庁舎】&#10;有形固定資産減価償却率">
          <a:extLst>
            <a:ext uri="{FF2B5EF4-FFF2-40B4-BE49-F238E27FC236}">
              <a16:creationId xmlns:a16="http://schemas.microsoft.com/office/drawing/2014/main" id="{00000000-0008-0000-0200-00001A030000}"/>
            </a:ext>
          </a:extLst>
        </xdr:cNvPr>
        <xdr:cNvSpPr txBox="1"/>
      </xdr:nvSpPr>
      <xdr:spPr>
        <a:xfrm>
          <a:off x="11102984" y="1803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00000000-0008-0000-0200-000031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flipV="1">
          <a:off x="19509104" y="16934053"/>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819" name="【庁舎】&#10;一人当たり面積最小値テキスト">
          <a:extLst>
            <a:ext uri="{FF2B5EF4-FFF2-40B4-BE49-F238E27FC236}">
              <a16:creationId xmlns:a16="http://schemas.microsoft.com/office/drawing/2014/main" id="{00000000-0008-0000-0200-000033030000}"/>
            </a:ext>
          </a:extLst>
        </xdr:cNvPr>
        <xdr:cNvSpPr txBox="1"/>
      </xdr:nvSpPr>
      <xdr:spPr>
        <a:xfrm>
          <a:off x="19547840" y="1823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9443700" y="182332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821" name="【庁舎】&#10;一人当たり面積最大値テキスト">
          <a:extLst>
            <a:ext uri="{FF2B5EF4-FFF2-40B4-BE49-F238E27FC236}">
              <a16:creationId xmlns:a16="http://schemas.microsoft.com/office/drawing/2014/main" id="{00000000-0008-0000-0200-000035030000}"/>
            </a:ext>
          </a:extLst>
        </xdr:cNvPr>
        <xdr:cNvSpPr txBox="1"/>
      </xdr:nvSpPr>
      <xdr:spPr>
        <a:xfrm>
          <a:off x="19547840" y="1671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19443700" y="169340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823" name="【庁舎】&#10;一人当たり面積平均値テキスト">
          <a:extLst>
            <a:ext uri="{FF2B5EF4-FFF2-40B4-BE49-F238E27FC236}">
              <a16:creationId xmlns:a16="http://schemas.microsoft.com/office/drawing/2014/main" id="{00000000-0008-0000-0200-000037030000}"/>
            </a:ext>
          </a:extLst>
        </xdr:cNvPr>
        <xdr:cNvSpPr txBox="1"/>
      </xdr:nvSpPr>
      <xdr:spPr>
        <a:xfrm>
          <a:off x="19547840" y="18067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19458940" y="18088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825" name="フローチャート: 判断 824">
          <a:extLst>
            <a:ext uri="{FF2B5EF4-FFF2-40B4-BE49-F238E27FC236}">
              <a16:creationId xmlns:a16="http://schemas.microsoft.com/office/drawing/2014/main" id="{00000000-0008-0000-0200-000039030000}"/>
            </a:ext>
          </a:extLst>
        </xdr:cNvPr>
        <xdr:cNvSpPr/>
      </xdr:nvSpPr>
      <xdr:spPr>
        <a:xfrm>
          <a:off x="18735040" y="180905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826" name="フローチャート: 判断 825">
          <a:extLst>
            <a:ext uri="{FF2B5EF4-FFF2-40B4-BE49-F238E27FC236}">
              <a16:creationId xmlns:a16="http://schemas.microsoft.com/office/drawing/2014/main" id="{00000000-0008-0000-0200-00003A030000}"/>
            </a:ext>
          </a:extLst>
        </xdr:cNvPr>
        <xdr:cNvSpPr/>
      </xdr:nvSpPr>
      <xdr:spPr>
        <a:xfrm>
          <a:off x="17937480" y="18093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827" name="フローチャート: 判断 826">
          <a:extLst>
            <a:ext uri="{FF2B5EF4-FFF2-40B4-BE49-F238E27FC236}">
              <a16:creationId xmlns:a16="http://schemas.microsoft.com/office/drawing/2014/main" id="{00000000-0008-0000-0200-00003B030000}"/>
            </a:ext>
          </a:extLst>
        </xdr:cNvPr>
        <xdr:cNvSpPr/>
      </xdr:nvSpPr>
      <xdr:spPr>
        <a:xfrm>
          <a:off x="17162780" y="18095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828" name="フローチャート: 判断 827">
          <a:extLst>
            <a:ext uri="{FF2B5EF4-FFF2-40B4-BE49-F238E27FC236}">
              <a16:creationId xmlns:a16="http://schemas.microsoft.com/office/drawing/2014/main" id="{00000000-0008-0000-0200-00003C030000}"/>
            </a:ext>
          </a:extLst>
        </xdr:cNvPr>
        <xdr:cNvSpPr/>
      </xdr:nvSpPr>
      <xdr:spPr>
        <a:xfrm>
          <a:off x="16388080" y="180924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93345</xdr:rowOff>
    </xdr:from>
    <xdr:to>
      <xdr:col>116</xdr:col>
      <xdr:colOff>114300</xdr:colOff>
      <xdr:row>108</xdr:row>
      <xdr:rowOff>23495</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19458940" y="18030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116222</xdr:rowOff>
    </xdr:from>
    <xdr:ext cx="469744" cy="259045"/>
    <xdr:sp macro="" textlink="">
      <xdr:nvSpPr>
        <xdr:cNvPr id="835" name="【庁舎】&#10;一人当たり面積該当値テキスト">
          <a:extLst>
            <a:ext uri="{FF2B5EF4-FFF2-40B4-BE49-F238E27FC236}">
              <a16:creationId xmlns:a16="http://schemas.microsoft.com/office/drawing/2014/main" id="{00000000-0008-0000-0200-000043030000}"/>
            </a:ext>
          </a:extLst>
        </xdr:cNvPr>
        <xdr:cNvSpPr txBox="1"/>
      </xdr:nvSpPr>
      <xdr:spPr>
        <a:xfrm>
          <a:off x="19547840" y="1788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45086</xdr:rowOff>
    </xdr:from>
    <xdr:to>
      <xdr:col>112</xdr:col>
      <xdr:colOff>38100</xdr:colOff>
      <xdr:row>108</xdr:row>
      <xdr:rowOff>146686</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18735040" y="181502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144145</xdr:rowOff>
    </xdr:from>
    <xdr:to>
      <xdr:col>116</xdr:col>
      <xdr:colOff>63500</xdr:colOff>
      <xdr:row>108</xdr:row>
      <xdr:rowOff>95886</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flipV="1">
          <a:off x="18778220" y="18081625"/>
          <a:ext cx="731520" cy="1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46610</xdr:rowOff>
    </xdr:from>
    <xdr:to>
      <xdr:col>107</xdr:col>
      <xdr:colOff>101600</xdr:colOff>
      <xdr:row>108</xdr:row>
      <xdr:rowOff>148210</xdr:rowOff>
    </xdr:to>
    <xdr:sp macro="" textlink="">
      <xdr:nvSpPr>
        <xdr:cNvPr id="838" name="楕円 837">
          <a:extLst>
            <a:ext uri="{FF2B5EF4-FFF2-40B4-BE49-F238E27FC236}">
              <a16:creationId xmlns:a16="http://schemas.microsoft.com/office/drawing/2014/main" id="{00000000-0008-0000-0200-000046030000}"/>
            </a:ext>
          </a:extLst>
        </xdr:cNvPr>
        <xdr:cNvSpPr/>
      </xdr:nvSpPr>
      <xdr:spPr>
        <a:xfrm>
          <a:off x="17937480" y="181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95886</xdr:rowOff>
    </xdr:from>
    <xdr:to>
      <xdr:col>111</xdr:col>
      <xdr:colOff>177800</xdr:colOff>
      <xdr:row>108</xdr:row>
      <xdr:rowOff>97410</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flipV="1">
          <a:off x="17988280" y="18201006"/>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48388</xdr:rowOff>
    </xdr:from>
    <xdr:to>
      <xdr:col>102</xdr:col>
      <xdr:colOff>165100</xdr:colOff>
      <xdr:row>108</xdr:row>
      <xdr:rowOff>149988</xdr:rowOff>
    </xdr:to>
    <xdr:sp macro="" textlink="">
      <xdr:nvSpPr>
        <xdr:cNvPr id="840" name="楕円 839">
          <a:extLst>
            <a:ext uri="{FF2B5EF4-FFF2-40B4-BE49-F238E27FC236}">
              <a16:creationId xmlns:a16="http://schemas.microsoft.com/office/drawing/2014/main" id="{00000000-0008-0000-0200-000048030000}"/>
            </a:ext>
          </a:extLst>
        </xdr:cNvPr>
        <xdr:cNvSpPr/>
      </xdr:nvSpPr>
      <xdr:spPr>
        <a:xfrm>
          <a:off x="17162780" y="181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97410</xdr:rowOff>
    </xdr:from>
    <xdr:to>
      <xdr:col>107</xdr:col>
      <xdr:colOff>50800</xdr:colOff>
      <xdr:row>108</xdr:row>
      <xdr:rowOff>99188</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flipV="1">
          <a:off x="17213580" y="18202530"/>
          <a:ext cx="7747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50419</xdr:rowOff>
    </xdr:from>
    <xdr:to>
      <xdr:col>98</xdr:col>
      <xdr:colOff>38100</xdr:colOff>
      <xdr:row>108</xdr:row>
      <xdr:rowOff>152019</xdr:rowOff>
    </xdr:to>
    <xdr:sp macro="" textlink="">
      <xdr:nvSpPr>
        <xdr:cNvPr id="842" name="楕円 841">
          <a:extLst>
            <a:ext uri="{FF2B5EF4-FFF2-40B4-BE49-F238E27FC236}">
              <a16:creationId xmlns:a16="http://schemas.microsoft.com/office/drawing/2014/main" id="{00000000-0008-0000-0200-00004A030000}"/>
            </a:ext>
          </a:extLst>
        </xdr:cNvPr>
        <xdr:cNvSpPr/>
      </xdr:nvSpPr>
      <xdr:spPr>
        <a:xfrm>
          <a:off x="16388080" y="181555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99188</xdr:rowOff>
    </xdr:from>
    <xdr:to>
      <xdr:col>102</xdr:col>
      <xdr:colOff>114300</xdr:colOff>
      <xdr:row>108</xdr:row>
      <xdr:rowOff>101219</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flipV="1">
          <a:off x="16431260" y="18204308"/>
          <a:ext cx="78232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99713</xdr:rowOff>
    </xdr:from>
    <xdr:ext cx="469744" cy="259045"/>
    <xdr:sp macro="" textlink="">
      <xdr:nvSpPr>
        <xdr:cNvPr id="844" name="n_1aveValue【庁舎】&#10;一人当たり面積">
          <a:extLst>
            <a:ext uri="{FF2B5EF4-FFF2-40B4-BE49-F238E27FC236}">
              <a16:creationId xmlns:a16="http://schemas.microsoft.com/office/drawing/2014/main" id="{00000000-0008-0000-0200-00004C030000}"/>
            </a:ext>
          </a:extLst>
        </xdr:cNvPr>
        <xdr:cNvSpPr txBox="1"/>
      </xdr:nvSpPr>
      <xdr:spPr>
        <a:xfrm>
          <a:off x="18561127" y="1786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845" name="n_2aveValue【庁舎】&#10;一人当たり面積">
          <a:extLst>
            <a:ext uri="{FF2B5EF4-FFF2-40B4-BE49-F238E27FC236}">
              <a16:creationId xmlns:a16="http://schemas.microsoft.com/office/drawing/2014/main" id="{00000000-0008-0000-0200-00004D030000}"/>
            </a:ext>
          </a:extLst>
        </xdr:cNvPr>
        <xdr:cNvSpPr txBox="1"/>
      </xdr:nvSpPr>
      <xdr:spPr>
        <a:xfrm>
          <a:off x="17776267" y="1787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846" name="n_3aveValue【庁舎】&#10;一人当たり面積">
          <a:extLst>
            <a:ext uri="{FF2B5EF4-FFF2-40B4-BE49-F238E27FC236}">
              <a16:creationId xmlns:a16="http://schemas.microsoft.com/office/drawing/2014/main" id="{00000000-0008-0000-0200-00004E030000}"/>
            </a:ext>
          </a:extLst>
        </xdr:cNvPr>
        <xdr:cNvSpPr txBox="1"/>
      </xdr:nvSpPr>
      <xdr:spPr>
        <a:xfrm>
          <a:off x="17001567" y="1787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847" name="n_4aveValue【庁舎】&#10;一人当たり面積">
          <a:extLst>
            <a:ext uri="{FF2B5EF4-FFF2-40B4-BE49-F238E27FC236}">
              <a16:creationId xmlns:a16="http://schemas.microsoft.com/office/drawing/2014/main" id="{00000000-0008-0000-0200-00004F030000}"/>
            </a:ext>
          </a:extLst>
        </xdr:cNvPr>
        <xdr:cNvSpPr txBox="1"/>
      </xdr:nvSpPr>
      <xdr:spPr>
        <a:xfrm>
          <a:off x="16226867" y="1787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137813</xdr:rowOff>
    </xdr:from>
    <xdr:ext cx="469744" cy="259045"/>
    <xdr:sp macro="" textlink="">
      <xdr:nvSpPr>
        <xdr:cNvPr id="848" name="n_1mainValue【庁舎】&#10;一人当たり面積">
          <a:extLst>
            <a:ext uri="{FF2B5EF4-FFF2-40B4-BE49-F238E27FC236}">
              <a16:creationId xmlns:a16="http://schemas.microsoft.com/office/drawing/2014/main" id="{00000000-0008-0000-0200-000050030000}"/>
            </a:ext>
          </a:extLst>
        </xdr:cNvPr>
        <xdr:cNvSpPr txBox="1"/>
      </xdr:nvSpPr>
      <xdr:spPr>
        <a:xfrm>
          <a:off x="18561127" y="1824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139337</xdr:rowOff>
    </xdr:from>
    <xdr:ext cx="469744" cy="259045"/>
    <xdr:sp macro="" textlink="">
      <xdr:nvSpPr>
        <xdr:cNvPr id="849" name="n_2mainValue【庁舎】&#10;一人当たり面積">
          <a:extLst>
            <a:ext uri="{FF2B5EF4-FFF2-40B4-BE49-F238E27FC236}">
              <a16:creationId xmlns:a16="http://schemas.microsoft.com/office/drawing/2014/main" id="{00000000-0008-0000-0200-000051030000}"/>
            </a:ext>
          </a:extLst>
        </xdr:cNvPr>
        <xdr:cNvSpPr txBox="1"/>
      </xdr:nvSpPr>
      <xdr:spPr>
        <a:xfrm>
          <a:off x="17776267" y="1824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141115</xdr:rowOff>
    </xdr:from>
    <xdr:ext cx="469744" cy="259045"/>
    <xdr:sp macro="" textlink="">
      <xdr:nvSpPr>
        <xdr:cNvPr id="850" name="n_3mainValue【庁舎】&#10;一人当たり面積">
          <a:extLst>
            <a:ext uri="{FF2B5EF4-FFF2-40B4-BE49-F238E27FC236}">
              <a16:creationId xmlns:a16="http://schemas.microsoft.com/office/drawing/2014/main" id="{00000000-0008-0000-0200-000052030000}"/>
            </a:ext>
          </a:extLst>
        </xdr:cNvPr>
        <xdr:cNvSpPr txBox="1"/>
      </xdr:nvSpPr>
      <xdr:spPr>
        <a:xfrm>
          <a:off x="17001567" y="182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143146</xdr:rowOff>
    </xdr:from>
    <xdr:ext cx="469744" cy="259045"/>
    <xdr:sp macro="" textlink="">
      <xdr:nvSpPr>
        <xdr:cNvPr id="851" name="n_4mainValue【庁舎】&#10;一人当たり面積">
          <a:extLst>
            <a:ext uri="{FF2B5EF4-FFF2-40B4-BE49-F238E27FC236}">
              <a16:creationId xmlns:a16="http://schemas.microsoft.com/office/drawing/2014/main" id="{00000000-0008-0000-0200-000053030000}"/>
            </a:ext>
          </a:extLst>
        </xdr:cNvPr>
        <xdr:cNvSpPr txBox="1"/>
      </xdr:nvSpPr>
      <xdr:spPr>
        <a:xfrm>
          <a:off x="16226867" y="1824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200-000055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年度に新庁舎建設工事が終了したため、庁舎の有形固定資産減価償却率が大きく減少した。</a:t>
          </a:r>
        </a:p>
        <a:p>
          <a:r>
            <a:rPr kumimoji="1" lang="ja-JP" altLang="en-US" sz="1300">
              <a:latin typeface="ＭＳ Ｐゴシック" panose="020B0600070205080204" pitchFamily="50" charset="-128"/>
              <a:ea typeface="ＭＳ Ｐゴシック" panose="020B0600070205080204" pitchFamily="50" charset="-128"/>
            </a:rPr>
            <a:t>有形固定資産減価償却率が、高くなっているのは、一般廃棄物処理施設、体育館・プール、保健センター・保健所である。一般廃棄物処理施設については、廃止や更新が予定されている。保健センター・保健所、体育館・プールは、計画に沿って適切に管理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
2,503
34.69
4,419,006
4,115,795
288,050
2,047,359
3,876,416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財政力指数は低い数値が続いている。人口の減少や、全国平均を上回る高齢化率（令和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a:t>
          </a:r>
          <a:r>
            <a:rPr kumimoji="1" lang="en-US" altLang="ja-JP" sz="1300">
              <a:latin typeface="ＭＳ Ｐゴシック" panose="020B0600070205080204" pitchFamily="50" charset="-128"/>
              <a:ea typeface="ＭＳ Ｐゴシック" panose="020B0600070205080204" pitchFamily="50" charset="-128"/>
            </a:rPr>
            <a:t>57.3</a:t>
          </a:r>
          <a:r>
            <a:rPr kumimoji="1" lang="ja-JP" altLang="en-US" sz="1300">
              <a:latin typeface="ＭＳ Ｐゴシック" panose="020B0600070205080204" pitchFamily="50" charset="-128"/>
              <a:ea typeface="ＭＳ Ｐゴシック" panose="020B0600070205080204" pitchFamily="50" charset="-128"/>
            </a:rPr>
            <a:t>％）に加え、雇用や経済を下支えする産業基盤もない。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定住人口の増加と産業振興に積極的に取り組み、税収増加を図る必要があるが、福祉関係団体と三セクの赤字補填に一般財源が割かれ、成果を出すのに苦労している。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ポイント好転した。普通交付税が大きく伸び経常一般財源歳入額が約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大したことが理由である。例年、経常経費に大きな増減はないため、経常収支比率の増減は、自主財源でない普通交付税の増減に影響される。そのためにも算定基礎数値の人口の確保は、町の最大の課題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48895</xdr:rowOff>
    </xdr:from>
    <xdr:to>
      <xdr:col>23</xdr:col>
      <xdr:colOff>133350</xdr:colOff>
      <xdr:row>67</xdr:row>
      <xdr:rowOff>7620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193145"/>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7620</xdr:rowOff>
    </xdr:from>
    <xdr:to>
      <xdr:col>19</xdr:col>
      <xdr:colOff>133350</xdr:colOff>
      <xdr:row>67</xdr:row>
      <xdr:rowOff>89059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494770"/>
          <a:ext cx="889000" cy="8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170197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43815</xdr:rowOff>
    </xdr:from>
    <xdr:to>
      <xdr:col>15</xdr:col>
      <xdr:colOff>82550</xdr:colOff>
      <xdr:row>67</xdr:row>
      <xdr:rowOff>89059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530965"/>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43815</xdr:rowOff>
    </xdr:from>
    <xdr:to>
      <xdr:col>11</xdr:col>
      <xdr:colOff>31750</xdr:colOff>
      <xdr:row>67</xdr:row>
      <xdr:rowOff>89059</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1530965"/>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89234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0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80186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0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169545</xdr:rowOff>
    </xdr:from>
    <xdr:to>
      <xdr:col>23</xdr:col>
      <xdr:colOff>184150</xdr:colOff>
      <xdr:row>65</xdr:row>
      <xdr:rowOff>99695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141622</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11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128270</xdr:rowOff>
    </xdr:from>
    <xdr:to>
      <xdr:col>19</xdr:col>
      <xdr:colOff>184150</xdr:colOff>
      <xdr:row>67</xdr:row>
      <xdr:rowOff>58420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43197</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53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38259</xdr:rowOff>
    </xdr:from>
    <xdr:to>
      <xdr:col>15</xdr:col>
      <xdr:colOff>133350</xdr:colOff>
      <xdr:row>67</xdr:row>
      <xdr:rowOff>139859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5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124636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61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164465</xdr:rowOff>
    </xdr:from>
    <xdr:to>
      <xdr:col>11</xdr:col>
      <xdr:colOff>82550</xdr:colOff>
      <xdr:row>67</xdr:row>
      <xdr:rowOff>94615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79392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56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38259</xdr:rowOff>
    </xdr:from>
    <xdr:to>
      <xdr:col>7</xdr:col>
      <xdr:colOff>31750</xdr:colOff>
      <xdr:row>67</xdr:row>
      <xdr:rowOff>139859</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5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124636</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61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[451,806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人口の減少に対して、電算関係の支出は減少することはなく、むしろ増大傾向である。規模の不利があるなかで、類似団体と比較して低くなっている。令和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年度は、新型コロナウイルスワクチン接種に関する委託が増えたため、前年度と比べて増加した。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28843</xdr:rowOff>
    </xdr:from>
    <xdr:to>
      <xdr:col>23</xdr:col>
      <xdr:colOff>133350</xdr:colOff>
      <xdr:row>82</xdr:row>
      <xdr:rowOff>40241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87743"/>
          <a:ext cx="8382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25019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83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5973</xdr:rowOff>
    </xdr:from>
    <xdr:to>
      <xdr:col>19</xdr:col>
      <xdr:colOff>133350</xdr:colOff>
      <xdr:row>82</xdr:row>
      <xdr:rowOff>28843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64873"/>
          <a:ext cx="889000" cy="2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167146</xdr:rowOff>
    </xdr:from>
    <xdr:to>
      <xdr:col>15</xdr:col>
      <xdr:colOff>82550</xdr:colOff>
      <xdr:row>82</xdr:row>
      <xdr:rowOff>5973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54596"/>
          <a:ext cx="889000" cy="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167146</xdr:rowOff>
    </xdr:from>
    <xdr:to>
      <xdr:col>11</xdr:col>
      <xdr:colOff>31750</xdr:colOff>
      <xdr:row>81</xdr:row>
      <xdr:rowOff>167343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54596"/>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160891</xdr:rowOff>
    </xdr:from>
    <xdr:to>
      <xdr:col>23</xdr:col>
      <xdr:colOff>184150</xdr:colOff>
      <xdr:row>82</xdr:row>
      <xdr:rowOff>91041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4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82168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6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149493</xdr:rowOff>
    </xdr:from>
    <xdr:to>
      <xdr:col>19</xdr:col>
      <xdr:colOff>184150</xdr:colOff>
      <xdr:row>82</xdr:row>
      <xdr:rowOff>79643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89820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0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126623</xdr:rowOff>
    </xdr:from>
    <xdr:to>
      <xdr:col>15</xdr:col>
      <xdr:colOff>133350</xdr:colOff>
      <xdr:row>82</xdr:row>
      <xdr:rowOff>56773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1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66950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82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116346</xdr:rowOff>
    </xdr:from>
    <xdr:to>
      <xdr:col>11</xdr:col>
      <xdr:colOff>82550</xdr:colOff>
      <xdr:row>82</xdr:row>
      <xdr:rowOff>46496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56673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116543</xdr:rowOff>
    </xdr:from>
    <xdr:to>
      <xdr:col>7</xdr:col>
      <xdr:colOff>31750</xdr:colOff>
      <xdr:row>82</xdr:row>
      <xdr:rowOff>46693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56870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給与体系の見直しは、県の見直しに対応して随時行っている。また、従来の年功序列にとらわれない、公平・公正な人事評価制度を適切に運用していく。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41275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8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143827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85975"/>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143827</xdr:rowOff>
    </xdr:from>
    <xdr:to>
      <xdr:col>72</xdr:col>
      <xdr:colOff>203200</xdr:colOff>
      <xdr:row>87</xdr:row>
      <xdr:rowOff>8573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8852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8573</xdr:rowOff>
    </xdr:from>
    <xdr:to>
      <xdr:col>68</xdr:col>
      <xdr:colOff>152400</xdr:colOff>
      <xdr:row>87</xdr:row>
      <xdr:rowOff>26670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2472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7002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93027</xdr:rowOff>
    </xdr:from>
    <xdr:to>
      <xdr:col>73</xdr:col>
      <xdr:colOff>44450</xdr:colOff>
      <xdr:row>87</xdr:row>
      <xdr:rowOff>23177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7954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2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129223</xdr:rowOff>
    </xdr:from>
    <xdr:to>
      <xdr:col>68</xdr:col>
      <xdr:colOff>203200</xdr:colOff>
      <xdr:row>87</xdr:row>
      <xdr:rowOff>59373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44150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6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類似団体と同程度で推移している。当町は、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つの離島及び</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つの辺地地区があり、支所・分室・診療所に職員を配置している状況である。</a:t>
          </a:r>
        </a:p>
        <a:p>
          <a:r>
            <a:rPr kumimoji="1" lang="ja-JP" altLang="en-US" sz="1300">
              <a:latin typeface="ＭＳ Ｐゴシック" panose="020B0600070205080204" pitchFamily="50" charset="-128"/>
              <a:ea typeface="ＭＳ Ｐゴシック" panose="020B0600070205080204" pitchFamily="50" charset="-128"/>
            </a:rPr>
            <a:t>　学校の技能労務職員の退職による補充はせず、臨時職員で対応している。今後も職員定員管理計画により、適正な職員定員管理に取り組む。</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92401</xdr:rowOff>
    </xdr:from>
    <xdr:to>
      <xdr:col>81</xdr:col>
      <xdr:colOff>44450</xdr:colOff>
      <xdr:row>59</xdr:row>
      <xdr:rowOff>102053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07951"/>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80337</xdr:rowOff>
    </xdr:from>
    <xdr:to>
      <xdr:col>77</xdr:col>
      <xdr:colOff>44450</xdr:colOff>
      <xdr:row>59</xdr:row>
      <xdr:rowOff>92401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95887"/>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75971</xdr:rowOff>
    </xdr:from>
    <xdr:to>
      <xdr:col>72</xdr:col>
      <xdr:colOff>203200</xdr:colOff>
      <xdr:row>59</xdr:row>
      <xdr:rowOff>80337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91521"/>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74132</xdr:rowOff>
    </xdr:from>
    <xdr:to>
      <xdr:col>68</xdr:col>
      <xdr:colOff>152400</xdr:colOff>
      <xdr:row>59</xdr:row>
      <xdr:rowOff>75971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89682"/>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51253</xdr:rowOff>
    </xdr:from>
    <xdr:to>
      <xdr:col>81</xdr:col>
      <xdr:colOff>95250</xdr:colOff>
      <xdr:row>59</xdr:row>
      <xdr:rowOff>152853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23330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3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41601</xdr:rowOff>
    </xdr:from>
    <xdr:to>
      <xdr:col>77</xdr:col>
      <xdr:colOff>95250</xdr:colOff>
      <xdr:row>59</xdr:row>
      <xdr:rowOff>143201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153378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26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29537</xdr:rowOff>
    </xdr:from>
    <xdr:to>
      <xdr:col>73</xdr:col>
      <xdr:colOff>44450</xdr:colOff>
      <xdr:row>59</xdr:row>
      <xdr:rowOff>131137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4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141314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1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25171</xdr:rowOff>
    </xdr:from>
    <xdr:to>
      <xdr:col>68</xdr:col>
      <xdr:colOff>203200</xdr:colOff>
      <xdr:row>59</xdr:row>
      <xdr:rowOff>126771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136948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0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23332</xdr:rowOff>
    </xdr:from>
    <xdr:to>
      <xdr:col>64</xdr:col>
      <xdr:colOff>152400</xdr:colOff>
      <xdr:row>59</xdr:row>
      <xdr:rowOff>124932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135109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0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続き比率は改善している。比率は類似団体平均より高くでているが、近年の当町における地方債の新規発行は、過疎債が主である。過疎債は、普通交付税措置が高いため、償還に要する一般財源をある程度確保できる一方、償還期間が短いため、元利償還額が大きくなってしまう。</a:t>
          </a:r>
        </a:p>
        <a:p>
          <a:r>
            <a:rPr kumimoji="1" lang="ja-JP" altLang="en-US" sz="1300">
              <a:latin typeface="ＭＳ Ｐゴシック" panose="020B0600070205080204" pitchFamily="50" charset="-128"/>
              <a:ea typeface="ＭＳ Ｐゴシック" panose="020B0600070205080204" pitchFamily="50" charset="-128"/>
            </a:rPr>
            <a:t>　今後もこの傾向は変わらないと見込まれるが、借入対象の選定を慎重に行い、比率への影響を最小限にする。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33444</xdr:rowOff>
    </xdr:from>
    <xdr:to>
      <xdr:col>81</xdr:col>
      <xdr:colOff>44450</xdr:colOff>
      <xdr:row>42</xdr:row>
      <xdr:rowOff>57573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23434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121920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2584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42</xdr:row>
      <xdr:rowOff>170180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30904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3710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年度から比率なしとなっている。将来負担額に対する充当可能基金がある程度存在していることと、地方債は、交付税算入率の高い過疎対策事業債を主に借入れていることが要因になっている。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今後も、地方債の発行や基金の取崩しは慎重に行い、将来世代に過度な負担を残すことのないように財政運営を行う。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
2,503
34.69
4,419,006
4,115,795
288,050
2,047,359
3,876,416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類似団体平均を毎年上回っている状況である。当町は支所・分室・診療所に職員が必要で、地域的な特徴から高くなりやすい。</a:t>
          </a:r>
        </a:p>
        <a:p>
          <a:r>
            <a:rPr kumimoji="1" lang="ja-JP" altLang="en-US" sz="1300">
              <a:latin typeface="ＭＳ Ｐゴシック" panose="020B0600070205080204" pitchFamily="50" charset="-128"/>
              <a:ea typeface="ＭＳ Ｐゴシック" panose="020B0600070205080204" pitchFamily="50" charset="-128"/>
            </a:rPr>
            <a:t>　これまでの取組として、平成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年度に議員定数を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人削減、平成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年度にさらに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人削減した。令和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年からは、無医地区になることを防止するために医師を雇い人件費は上昇した。行政執行に悪影響の出ない範囲で削減に努めている。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296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88900</xdr:rowOff>
    </xdr:from>
    <xdr:to>
      <xdr:col>19</xdr:col>
      <xdr:colOff>187325</xdr:colOff>
      <xdr:row>37</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32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37</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211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67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38100</xdr:rowOff>
    </xdr:from>
    <xdr:to>
      <xdr:col>15</xdr:col>
      <xdr:colOff>149225</xdr:colOff>
      <xdr:row>37</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類似団体と同程度で年々推移している状況である。特に電算関係や祝島し尿処理場、上関町斎苑の管理等に費用を要している。</a:t>
          </a:r>
        </a:p>
        <a:p>
          <a:r>
            <a:rPr kumimoji="1" lang="ja-JP" altLang="en-US" sz="1300">
              <a:latin typeface="ＭＳ Ｐゴシック" panose="020B0600070205080204" pitchFamily="50" charset="-128"/>
              <a:ea typeface="ＭＳ Ｐゴシック" panose="020B0600070205080204" pitchFamily="50" charset="-128"/>
            </a:rPr>
            <a:t>　経常的なものについては、前年度より増加しないよう、削減に努めている。しかし令和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年度からは役場機能を強化した新庁舎移転により新たな保守や委託経費が発生する見込みである。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108712</xdr:rowOff>
    </xdr:from>
    <xdr:to>
      <xdr:col>82</xdr:col>
      <xdr:colOff>107950</xdr:colOff>
      <xdr:row>17</xdr:row>
      <xdr:rowOff>24130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519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97282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38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19558</xdr:rowOff>
    </xdr:from>
    <xdr:to>
      <xdr:col>73</xdr:col>
      <xdr:colOff>180975</xdr:colOff>
      <xdr:row>17</xdr:row>
      <xdr:rowOff>97282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342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19558</xdr:rowOff>
    </xdr:from>
    <xdr:to>
      <xdr:col>69</xdr:col>
      <xdr:colOff>92075</xdr:colOff>
      <xdr:row>17</xdr:row>
      <xdr:rowOff>46990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34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57912</xdr:rowOff>
    </xdr:from>
    <xdr:to>
      <xdr:col>82</xdr:col>
      <xdr:colOff>158750</xdr:colOff>
      <xdr:row>16</xdr:row>
      <xdr:rowOff>159512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74439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4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46482</xdr:rowOff>
    </xdr:from>
    <xdr:to>
      <xdr:col>74</xdr:col>
      <xdr:colOff>31750</xdr:colOff>
      <xdr:row>17</xdr:row>
      <xdr:rowOff>148082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140208</xdr:rowOff>
    </xdr:from>
    <xdr:to>
      <xdr:col>69</xdr:col>
      <xdr:colOff>142875</xdr:colOff>
      <xdr:row>17</xdr:row>
      <xdr:rowOff>70358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類似団体平均を毎年上回っている状況である。当町は全国的に見ても高い高齢化率（令和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a:t>
          </a:r>
          <a:r>
            <a:rPr kumimoji="1" lang="en-US" altLang="ja-JP" sz="1300">
              <a:latin typeface="ＭＳ Ｐゴシック" panose="020B0600070205080204" pitchFamily="50" charset="-128"/>
              <a:ea typeface="ＭＳ Ｐゴシック" panose="020B0600070205080204" pitchFamily="50" charset="-128"/>
            </a:rPr>
            <a:t>57.3</a:t>
          </a:r>
          <a:r>
            <a:rPr kumimoji="1" lang="ja-JP" altLang="en-US" sz="1300">
              <a:latin typeface="ＭＳ Ｐゴシック" panose="020B0600070205080204" pitchFamily="50" charset="-128"/>
              <a:ea typeface="ＭＳ Ｐゴシック" panose="020B0600070205080204" pitchFamily="50" charset="-128"/>
            </a:rPr>
            <a:t>％）で、老人施設措置費に係る支出が多い。また、少子化対策として、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歳未満児の保育料の無償化など行っており、多くの一般財源等を充てている。また、保育園の副食費に対して半額助成を実施している。少子高齢の町として、高齢者や子どもに対する支援は重要であり、住民サービスと財政規律の両立を実現し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663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57</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61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57</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繰出金であるが、類似団体平均を毎年上回っている状況である。高齢化により、国民健康保険事業会計、後期高齢者医療事業会計、介護保険事業会計への繰出金が多い。また、簡易水道事業において、資本費が全国平均よりかなり高く、高料金対策の繰出金が多いことも要因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92710</xdr:rowOff>
    </xdr:from>
    <xdr:to>
      <xdr:col>82</xdr:col>
      <xdr:colOff>107950</xdr:colOff>
      <xdr:row>59</xdr:row>
      <xdr:rowOff>6985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3681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xdr:rowOff>
    </xdr:from>
    <xdr:to>
      <xdr:col>78</xdr:col>
      <xdr:colOff>69850</xdr:colOff>
      <xdr:row>59</xdr:row>
      <xdr:rowOff>58420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1225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58420</xdr:rowOff>
    </xdr:from>
    <xdr:to>
      <xdr:col>73</xdr:col>
      <xdr:colOff>180975</xdr:colOff>
      <xdr:row>59</xdr:row>
      <xdr:rowOff>86995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1739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52705</xdr:rowOff>
    </xdr:from>
    <xdr:to>
      <xdr:col>69</xdr:col>
      <xdr:colOff>92075</xdr:colOff>
      <xdr:row>59</xdr:row>
      <xdr:rowOff>86995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1682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41910</xdr:rowOff>
    </xdr:from>
    <xdr:to>
      <xdr:col>82</xdr:col>
      <xdr:colOff>158750</xdr:colOff>
      <xdr:row>58</xdr:row>
      <xdr:rowOff>143510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13987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127635</xdr:rowOff>
    </xdr:from>
    <xdr:to>
      <xdr:col>78</xdr:col>
      <xdr:colOff>120650</xdr:colOff>
      <xdr:row>59</xdr:row>
      <xdr:rowOff>57785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42562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58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7620</xdr:rowOff>
    </xdr:from>
    <xdr:to>
      <xdr:col>74</xdr:col>
      <xdr:colOff>31750</xdr:colOff>
      <xdr:row>59</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93997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0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36195</xdr:rowOff>
    </xdr:from>
    <xdr:to>
      <xdr:col>69</xdr:col>
      <xdr:colOff>142875</xdr:colOff>
      <xdr:row>59</xdr:row>
      <xdr:rowOff>137795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122572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23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xdr:rowOff>
    </xdr:from>
    <xdr:to>
      <xdr:col>65</xdr:col>
      <xdr:colOff>53975</xdr:colOff>
      <xdr:row>59</xdr:row>
      <xdr:rowOff>103505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88282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毎年下回っている状況であるが、高齢化により、特に社会福祉法人に対する補助に費用を要している。過疎に悩む町として、住民の生活支援を拡大していきたいと考えているが、真に住民のためになっているか精査しながら行っていくことが必要で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35</xdr:row>
      <xdr:rowOff>138430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1117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143002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39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36</xdr:row>
      <xdr:rowOff>17272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437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36</xdr:row>
      <xdr:rowOff>17272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300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毎年上回っている状況である。当町における地方債の発行は、過疎債がほとんどである。過疎債は、普通交付税措置が高いため、償還に要する一般財源をある程度確保できる一方、償還期間が短いため、元利償還額が大きくなってしまう。</a:t>
          </a:r>
        </a:p>
        <a:p>
          <a:r>
            <a:rPr kumimoji="1" lang="ja-JP" altLang="en-US" sz="1200">
              <a:latin typeface="ＭＳ Ｐゴシック" panose="020B0600070205080204" pitchFamily="50" charset="-128"/>
              <a:ea typeface="ＭＳ Ｐゴシック" panose="020B0600070205080204" pitchFamily="50" charset="-128"/>
            </a:rPr>
            <a:t>　公債費は平成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年度から減少傾向であるが、新庁舎建設などの大きい事業に起債を充てており、令和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年度以降は増加する見込みである。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161289</xdr:rowOff>
    </xdr:from>
    <xdr:to>
      <xdr:col>24</xdr:col>
      <xdr:colOff>25400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9148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92711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92711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78</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71500"/>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82566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3811</xdr:rowOff>
    </xdr:from>
    <xdr:to>
      <xdr:col>6</xdr:col>
      <xdr:colOff>171450</xdr:colOff>
      <xdr:row>78</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90188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繰出金であるが、類似団体平均を毎年上回っている状況である。高齢化により、国民健康保険事業会計、後期高齢者医療事業会計、介護保険事業会計への繰出金が多い。また、簡易水道事業において、資本費が全国平均よりかなり高く、高料金対策の繰出金が多いことも要因と考えられ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79648</xdr:rowOff>
    </xdr:from>
    <xdr:to>
      <xdr:col>82</xdr:col>
      <xdr:colOff>107950</xdr:colOff>
      <xdr:row>78</xdr:row>
      <xdr:rowOff>166188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281298"/>
          <a:ext cx="838200" cy="25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166188</xdr:rowOff>
    </xdr:from>
    <xdr:to>
      <xdr:col>78</xdr:col>
      <xdr:colOff>69850</xdr:colOff>
      <xdr:row>79</xdr:row>
      <xdr:rowOff>63319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539288"/>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33927</xdr:rowOff>
    </xdr:from>
    <xdr:to>
      <xdr:col>73</xdr:col>
      <xdr:colOff>180975</xdr:colOff>
      <xdr:row>79</xdr:row>
      <xdr:rowOff>63319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5784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120469</xdr:rowOff>
    </xdr:from>
    <xdr:to>
      <xdr:col>69</xdr:col>
      <xdr:colOff>92075</xdr:colOff>
      <xdr:row>79</xdr:row>
      <xdr:rowOff>33927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49356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925</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115388</xdr:rowOff>
    </xdr:from>
    <xdr:to>
      <xdr:col>78</xdr:col>
      <xdr:colOff>120650</xdr:colOff>
      <xdr:row>79</xdr:row>
      <xdr:rowOff>45538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30315</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7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12519</xdr:rowOff>
    </xdr:from>
    <xdr:to>
      <xdr:col>74</xdr:col>
      <xdr:colOff>31750</xdr:colOff>
      <xdr:row>79</xdr:row>
      <xdr:rowOff>114119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98896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154577</xdr:rowOff>
    </xdr:from>
    <xdr:to>
      <xdr:col>69</xdr:col>
      <xdr:colOff>142875</xdr:colOff>
      <xdr:row>79</xdr:row>
      <xdr:rowOff>84727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69504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1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69669</xdr:rowOff>
    </xdr:from>
    <xdr:to>
      <xdr:col>65</xdr:col>
      <xdr:colOff>53975</xdr:colOff>
      <xdr:row>78</xdr:row>
      <xdr:rowOff>171269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156046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67160</xdr:rowOff>
    </xdr:from>
    <xdr:to>
      <xdr:col>29</xdr:col>
      <xdr:colOff>127000</xdr:colOff>
      <xdr:row>18</xdr:row>
      <xdr:rowOff>76609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00885"/>
          <a:ext cx="647700" cy="9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75194</xdr:rowOff>
    </xdr:from>
    <xdr:to>
      <xdr:col>26</xdr:col>
      <xdr:colOff>50800</xdr:colOff>
      <xdr:row>18</xdr:row>
      <xdr:rowOff>76609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208919"/>
          <a:ext cx="698500" cy="1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75194</xdr:rowOff>
    </xdr:from>
    <xdr:to>
      <xdr:col>22</xdr:col>
      <xdr:colOff>114300</xdr:colOff>
      <xdr:row>18</xdr:row>
      <xdr:rowOff>85388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08919"/>
          <a:ext cx="698500" cy="10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85388</xdr:rowOff>
    </xdr:from>
    <xdr:to>
      <xdr:col>18</xdr:col>
      <xdr:colOff>177800</xdr:colOff>
      <xdr:row>18</xdr:row>
      <xdr:rowOff>106695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19113"/>
          <a:ext cx="698500" cy="21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16360</xdr:rowOff>
    </xdr:from>
    <xdr:to>
      <xdr:col>29</xdr:col>
      <xdr:colOff>177800</xdr:colOff>
      <xdr:row>18</xdr:row>
      <xdr:rowOff>117960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50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159887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2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25809</xdr:rowOff>
    </xdr:from>
    <xdr:to>
      <xdr:col>26</xdr:col>
      <xdr:colOff>101600</xdr:colOff>
      <xdr:row>18</xdr:row>
      <xdr:rowOff>127409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59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112187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4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24394</xdr:rowOff>
    </xdr:from>
    <xdr:to>
      <xdr:col>22</xdr:col>
      <xdr:colOff>165100</xdr:colOff>
      <xdr:row>18</xdr:row>
      <xdr:rowOff>125994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58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110771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44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34588</xdr:rowOff>
    </xdr:from>
    <xdr:to>
      <xdr:col>19</xdr:col>
      <xdr:colOff>38100</xdr:colOff>
      <xdr:row>18</xdr:row>
      <xdr:rowOff>136188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68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120965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5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55895</xdr:rowOff>
    </xdr:from>
    <xdr:to>
      <xdr:col>15</xdr:col>
      <xdr:colOff>101600</xdr:colOff>
      <xdr:row>18</xdr:row>
      <xdr:rowOff>157495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89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142272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7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102312</xdr:rowOff>
    </xdr:from>
    <xdr:to>
      <xdr:col>29</xdr:col>
      <xdr:colOff>127000</xdr:colOff>
      <xdr:row>36</xdr:row>
      <xdr:rowOff>132955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55562"/>
          <a:ext cx="647700" cy="30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87088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40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132955</xdr:rowOff>
    </xdr:from>
    <xdr:to>
      <xdr:col>26</xdr:col>
      <xdr:colOff>50800</xdr:colOff>
      <xdr:row>36</xdr:row>
      <xdr:rowOff>142013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86205"/>
          <a:ext cx="698500" cy="9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142013</xdr:rowOff>
    </xdr:from>
    <xdr:to>
      <xdr:col>22</xdr:col>
      <xdr:colOff>114300</xdr:colOff>
      <xdr:row>36</xdr:row>
      <xdr:rowOff>143928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95263"/>
          <a:ext cx="698500" cy="1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98568</xdr:rowOff>
    </xdr:from>
    <xdr:to>
      <xdr:col>18</xdr:col>
      <xdr:colOff>177800</xdr:colOff>
      <xdr:row>36</xdr:row>
      <xdr:rowOff>143928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51818"/>
          <a:ext cx="698500" cy="45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51512</xdr:rowOff>
    </xdr:from>
    <xdr:to>
      <xdr:col>29</xdr:col>
      <xdr:colOff>177800</xdr:colOff>
      <xdr:row>36</xdr:row>
      <xdr:rowOff>153112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04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239489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4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82155</xdr:rowOff>
    </xdr:from>
    <xdr:to>
      <xdr:col>26</xdr:col>
      <xdr:colOff>101600</xdr:colOff>
      <xdr:row>37</xdr:row>
      <xdr:rowOff>12305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35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193932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0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91213</xdr:rowOff>
    </xdr:from>
    <xdr:to>
      <xdr:col>22</xdr:col>
      <xdr:colOff>165100</xdr:colOff>
      <xdr:row>37</xdr:row>
      <xdr:rowOff>21363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44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202990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93128</xdr:rowOff>
    </xdr:from>
    <xdr:to>
      <xdr:col>19</xdr:col>
      <xdr:colOff>38100</xdr:colOff>
      <xdr:row>37</xdr:row>
      <xdr:rowOff>23278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46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204905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1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47768</xdr:rowOff>
    </xdr:from>
    <xdr:to>
      <xdr:col>15</xdr:col>
      <xdr:colOff>101600</xdr:colOff>
      <xdr:row>36</xdr:row>
      <xdr:rowOff>149368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01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159545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6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
2,503
34.69
4,419,006
4,115,795
288,050
2,047,359
3,876,416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50004</xdr:rowOff>
    </xdr:from>
    <xdr:to>
      <xdr:col>24</xdr:col>
      <xdr:colOff>63500</xdr:colOff>
      <xdr:row>37</xdr:row>
      <xdr:rowOff>58235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93654"/>
          <a:ext cx="8382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58235</xdr:rowOff>
    </xdr:from>
    <xdr:to>
      <xdr:col>19</xdr:col>
      <xdr:colOff>177800</xdr:colOff>
      <xdr:row>37</xdr:row>
      <xdr:rowOff>95234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01885"/>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95234</xdr:rowOff>
    </xdr:from>
    <xdr:to>
      <xdr:col>15</xdr:col>
      <xdr:colOff>50800</xdr:colOff>
      <xdr:row>37</xdr:row>
      <xdr:rowOff>99252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38884"/>
          <a:ext cx="889000" cy="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99252</xdr:rowOff>
    </xdr:from>
    <xdr:to>
      <xdr:col>10</xdr:col>
      <xdr:colOff>114300</xdr:colOff>
      <xdr:row>37</xdr:row>
      <xdr:rowOff>120176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42902"/>
          <a:ext cx="889000" cy="2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170654</xdr:rowOff>
    </xdr:from>
    <xdr:to>
      <xdr:col>24</xdr:col>
      <xdr:colOff>114300</xdr:colOff>
      <xdr:row>37</xdr:row>
      <xdr:rowOff>100804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149081</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2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7435</xdr:rowOff>
    </xdr:from>
    <xdr:to>
      <xdr:col>20</xdr:col>
      <xdr:colOff>38100</xdr:colOff>
      <xdr:row>37</xdr:row>
      <xdr:rowOff>109035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100162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44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44434</xdr:rowOff>
    </xdr:from>
    <xdr:to>
      <xdr:col>15</xdr:col>
      <xdr:colOff>101600</xdr:colOff>
      <xdr:row>37</xdr:row>
      <xdr:rowOff>146034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8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137161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48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48452</xdr:rowOff>
    </xdr:from>
    <xdr:to>
      <xdr:col>10</xdr:col>
      <xdr:colOff>165100</xdr:colOff>
      <xdr:row>37</xdr:row>
      <xdr:rowOff>150052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9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141180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48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69376</xdr:rowOff>
    </xdr:from>
    <xdr:to>
      <xdr:col>6</xdr:col>
      <xdr:colOff>38100</xdr:colOff>
      <xdr:row>37</xdr:row>
      <xdr:rowOff>170976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1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162103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0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112251</xdr:rowOff>
    </xdr:from>
    <xdr:to>
      <xdr:col>24</xdr:col>
      <xdr:colOff>63500</xdr:colOff>
      <xdr:row>57</xdr:row>
      <xdr:rowOff>128946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84901"/>
          <a:ext cx="838200" cy="1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128946</xdr:rowOff>
    </xdr:from>
    <xdr:to>
      <xdr:col>19</xdr:col>
      <xdr:colOff>177800</xdr:colOff>
      <xdr:row>57</xdr:row>
      <xdr:rowOff>150185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01596"/>
          <a:ext cx="889000" cy="2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150185</xdr:rowOff>
    </xdr:from>
    <xdr:to>
      <xdr:col>15</xdr:col>
      <xdr:colOff>50800</xdr:colOff>
      <xdr:row>57</xdr:row>
      <xdr:rowOff>165973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22835"/>
          <a:ext cx="889000" cy="1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152017</xdr:rowOff>
    </xdr:from>
    <xdr:to>
      <xdr:col>10</xdr:col>
      <xdr:colOff>114300</xdr:colOff>
      <xdr:row>57</xdr:row>
      <xdr:rowOff>165973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24667"/>
          <a:ext cx="889000" cy="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61451</xdr:rowOff>
    </xdr:from>
    <xdr:to>
      <xdr:col>24</xdr:col>
      <xdr:colOff>114300</xdr:colOff>
      <xdr:row>57</xdr:row>
      <xdr:rowOff>163051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10748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8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78146</xdr:rowOff>
    </xdr:from>
    <xdr:to>
      <xdr:col>20</xdr:col>
      <xdr:colOff>38100</xdr:colOff>
      <xdr:row>58</xdr:row>
      <xdr:rowOff>8296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170873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43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99385</xdr:rowOff>
    </xdr:from>
    <xdr:to>
      <xdr:col>15</xdr:col>
      <xdr:colOff>101600</xdr:colOff>
      <xdr:row>58</xdr:row>
      <xdr:rowOff>29535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20662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115173</xdr:rowOff>
    </xdr:from>
    <xdr:to>
      <xdr:col>10</xdr:col>
      <xdr:colOff>165100</xdr:colOff>
      <xdr:row>58</xdr:row>
      <xdr:rowOff>45323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8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36450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8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101217</xdr:rowOff>
    </xdr:from>
    <xdr:to>
      <xdr:col>6</xdr:col>
      <xdr:colOff>38100</xdr:colOff>
      <xdr:row>58</xdr:row>
      <xdr:rowOff>31367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22494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6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110398</xdr:rowOff>
    </xdr:from>
    <xdr:to>
      <xdr:col>24</xdr:col>
      <xdr:colOff>63500</xdr:colOff>
      <xdr:row>78</xdr:row>
      <xdr:rowOff>112565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83498"/>
          <a:ext cx="8382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108451</xdr:rowOff>
    </xdr:from>
    <xdr:to>
      <xdr:col>19</xdr:col>
      <xdr:colOff>177800</xdr:colOff>
      <xdr:row>78</xdr:row>
      <xdr:rowOff>112565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81551"/>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108451</xdr:rowOff>
    </xdr:from>
    <xdr:to>
      <xdr:col>15</xdr:col>
      <xdr:colOff>50800</xdr:colOff>
      <xdr:row>78</xdr:row>
      <xdr:rowOff>121892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81551"/>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121892</xdr:rowOff>
    </xdr:from>
    <xdr:to>
      <xdr:col>10</xdr:col>
      <xdr:colOff>114300</xdr:colOff>
      <xdr:row>78</xdr:row>
      <xdr:rowOff>125614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94992"/>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59598</xdr:rowOff>
    </xdr:from>
    <xdr:to>
      <xdr:col>24</xdr:col>
      <xdr:colOff>114300</xdr:colOff>
      <xdr:row>78</xdr:row>
      <xdr:rowOff>161198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3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145975</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4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61765</xdr:rowOff>
    </xdr:from>
    <xdr:to>
      <xdr:col>20</xdr:col>
      <xdr:colOff>38100</xdr:colOff>
      <xdr:row>78</xdr:row>
      <xdr:rowOff>163365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3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154492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2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57651</xdr:rowOff>
    </xdr:from>
    <xdr:to>
      <xdr:col>15</xdr:col>
      <xdr:colOff>101600</xdr:colOff>
      <xdr:row>78</xdr:row>
      <xdr:rowOff>159251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150378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2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71092</xdr:rowOff>
    </xdr:from>
    <xdr:to>
      <xdr:col>10</xdr:col>
      <xdr:colOff>165100</xdr:colOff>
      <xdr:row>79</xdr:row>
      <xdr:rowOff>1242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163819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74814</xdr:rowOff>
    </xdr:from>
    <xdr:to>
      <xdr:col>6</xdr:col>
      <xdr:colOff>38100</xdr:colOff>
      <xdr:row>79</xdr:row>
      <xdr:rowOff>4964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4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167541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52694</xdr:rowOff>
    </xdr:from>
    <xdr:to>
      <xdr:col>24</xdr:col>
      <xdr:colOff>63500</xdr:colOff>
      <xdr:row>95</xdr:row>
      <xdr:rowOff>7806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5997544"/>
          <a:ext cx="838200" cy="29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7806</xdr:rowOff>
    </xdr:from>
    <xdr:to>
      <xdr:col>19</xdr:col>
      <xdr:colOff>177800</xdr:colOff>
      <xdr:row>95</xdr:row>
      <xdr:rowOff>50012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95556"/>
          <a:ext cx="889000" cy="4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20784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50012</xdr:rowOff>
    </xdr:from>
    <xdr:to>
      <xdr:col>15</xdr:col>
      <xdr:colOff>50800</xdr:colOff>
      <xdr:row>95</xdr:row>
      <xdr:rowOff>108268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337762"/>
          <a:ext cx="889000" cy="5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50661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108268</xdr:rowOff>
    </xdr:from>
    <xdr:to>
      <xdr:col>10</xdr:col>
      <xdr:colOff>114300</xdr:colOff>
      <xdr:row>95</xdr:row>
      <xdr:rowOff>113137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96018"/>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1894</xdr:rowOff>
    </xdr:from>
    <xdr:to>
      <xdr:col>24</xdr:col>
      <xdr:colOff>114300</xdr:colOff>
      <xdr:row>93</xdr:row>
      <xdr:rowOff>103494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9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24771</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79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128456</xdr:rowOff>
    </xdr:from>
    <xdr:to>
      <xdr:col>20</xdr:col>
      <xdr:colOff>38100</xdr:colOff>
      <xdr:row>95</xdr:row>
      <xdr:rowOff>58606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4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75133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01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170662</xdr:rowOff>
    </xdr:from>
    <xdr:to>
      <xdr:col>15</xdr:col>
      <xdr:colOff>101600</xdr:colOff>
      <xdr:row>95</xdr:row>
      <xdr:rowOff>100812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8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117339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6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57468</xdr:rowOff>
    </xdr:from>
    <xdr:to>
      <xdr:col>10</xdr:col>
      <xdr:colOff>165100</xdr:colOff>
      <xdr:row>95</xdr:row>
      <xdr:rowOff>159068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4145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62337</xdr:rowOff>
    </xdr:from>
    <xdr:to>
      <xdr:col>6</xdr:col>
      <xdr:colOff>38100</xdr:colOff>
      <xdr:row>95</xdr:row>
      <xdr:rowOff>163937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9014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2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24047</xdr:rowOff>
    </xdr:from>
    <xdr:to>
      <xdr:col>55</xdr:col>
      <xdr:colOff>0</xdr:colOff>
      <xdr:row>37</xdr:row>
      <xdr:rowOff>47797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96247"/>
          <a:ext cx="838200" cy="19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24047</xdr:rowOff>
    </xdr:from>
    <xdr:to>
      <xdr:col>50</xdr:col>
      <xdr:colOff>114300</xdr:colOff>
      <xdr:row>37</xdr:row>
      <xdr:rowOff>152660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96247"/>
          <a:ext cx="889000" cy="30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152660</xdr:rowOff>
    </xdr:from>
    <xdr:to>
      <xdr:col>45</xdr:col>
      <xdr:colOff>177800</xdr:colOff>
      <xdr:row>38</xdr:row>
      <xdr:rowOff>24158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96310"/>
          <a:ext cx="889000" cy="4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24158</xdr:rowOff>
    </xdr:from>
    <xdr:to>
      <xdr:col>41</xdr:col>
      <xdr:colOff>50800</xdr:colOff>
      <xdr:row>38</xdr:row>
      <xdr:rowOff>45307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39258"/>
          <a:ext cx="889000" cy="2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168447</xdr:rowOff>
    </xdr:from>
    <xdr:to>
      <xdr:col>55</xdr:col>
      <xdr:colOff>50800</xdr:colOff>
      <xdr:row>37</xdr:row>
      <xdr:rowOff>98597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4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146874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1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144697</xdr:rowOff>
    </xdr:from>
    <xdr:to>
      <xdr:col>50</xdr:col>
      <xdr:colOff>165100</xdr:colOff>
      <xdr:row>36</xdr:row>
      <xdr:rowOff>74847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65974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101860</xdr:rowOff>
    </xdr:from>
    <xdr:to>
      <xdr:col>46</xdr:col>
      <xdr:colOff>38100</xdr:colOff>
      <xdr:row>38</xdr:row>
      <xdr:rowOff>32010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23137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53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144808</xdr:rowOff>
    </xdr:from>
    <xdr:to>
      <xdr:col>41</xdr:col>
      <xdr:colOff>101600</xdr:colOff>
      <xdr:row>38</xdr:row>
      <xdr:rowOff>74958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8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66085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8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165957</xdr:rowOff>
    </xdr:from>
    <xdr:to>
      <xdr:col>36</xdr:col>
      <xdr:colOff>165100</xdr:colOff>
      <xdr:row>38</xdr:row>
      <xdr:rowOff>96107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0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87234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0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121978</xdr:rowOff>
    </xdr:from>
    <xdr:to>
      <xdr:col>55</xdr:col>
      <xdr:colOff>0</xdr:colOff>
      <xdr:row>58</xdr:row>
      <xdr:rowOff>160208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66078"/>
          <a:ext cx="838200" cy="3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160208</xdr:rowOff>
    </xdr:from>
    <xdr:to>
      <xdr:col>50</xdr:col>
      <xdr:colOff>114300</xdr:colOff>
      <xdr:row>59</xdr:row>
      <xdr:rowOff>15895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04308"/>
          <a:ext cx="889000" cy="2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10835</xdr:rowOff>
    </xdr:from>
    <xdr:to>
      <xdr:col>45</xdr:col>
      <xdr:colOff>177800</xdr:colOff>
      <xdr:row>59</xdr:row>
      <xdr:rowOff>15895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26385"/>
          <a:ext cx="889000" cy="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5260</xdr:rowOff>
    </xdr:from>
    <xdr:to>
      <xdr:col>41</xdr:col>
      <xdr:colOff>50800</xdr:colOff>
      <xdr:row>59</xdr:row>
      <xdr:rowOff>10835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20810"/>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71178</xdr:rowOff>
    </xdr:from>
    <xdr:to>
      <xdr:col>55</xdr:col>
      <xdr:colOff>50800</xdr:colOff>
      <xdr:row>59</xdr:row>
      <xdr:rowOff>1328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94055</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66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109408</xdr:rowOff>
    </xdr:from>
    <xdr:to>
      <xdr:col>50</xdr:col>
      <xdr:colOff>165100</xdr:colOff>
      <xdr:row>59</xdr:row>
      <xdr:rowOff>39558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56085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2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136545</xdr:rowOff>
    </xdr:from>
    <xdr:to>
      <xdr:col>46</xdr:col>
      <xdr:colOff>38100</xdr:colOff>
      <xdr:row>59</xdr:row>
      <xdr:rowOff>66695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57822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17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131485</xdr:rowOff>
    </xdr:from>
    <xdr:to>
      <xdr:col>41</xdr:col>
      <xdr:colOff>101600</xdr:colOff>
      <xdr:row>59</xdr:row>
      <xdr:rowOff>61635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52762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6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125910</xdr:rowOff>
    </xdr:from>
    <xdr:to>
      <xdr:col>36</xdr:col>
      <xdr:colOff>165100</xdr:colOff>
      <xdr:row>59</xdr:row>
      <xdr:rowOff>56060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7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47187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6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51384</xdr:rowOff>
    </xdr:from>
    <xdr:to>
      <xdr:col>55</xdr:col>
      <xdr:colOff>0</xdr:colOff>
      <xdr:row>78</xdr:row>
      <xdr:rowOff>94059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24484"/>
          <a:ext cx="838200" cy="4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51384</xdr:rowOff>
    </xdr:from>
    <xdr:to>
      <xdr:col>50</xdr:col>
      <xdr:colOff>114300</xdr:colOff>
      <xdr:row>78</xdr:row>
      <xdr:rowOff>82857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24484"/>
          <a:ext cx="889000" cy="3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79628</xdr:rowOff>
    </xdr:from>
    <xdr:to>
      <xdr:col>45</xdr:col>
      <xdr:colOff>177800</xdr:colOff>
      <xdr:row>78</xdr:row>
      <xdr:rowOff>82857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52728"/>
          <a:ext cx="889000" cy="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79628</xdr:rowOff>
    </xdr:from>
    <xdr:to>
      <xdr:col>41</xdr:col>
      <xdr:colOff>50800</xdr:colOff>
      <xdr:row>78</xdr:row>
      <xdr:rowOff>96552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52728"/>
          <a:ext cx="889000" cy="1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43259</xdr:rowOff>
    </xdr:from>
    <xdr:to>
      <xdr:col>55</xdr:col>
      <xdr:colOff>50800</xdr:colOff>
      <xdr:row>78</xdr:row>
      <xdr:rowOff>144859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1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584</xdr:rowOff>
    </xdr:from>
    <xdr:to>
      <xdr:col>50</xdr:col>
      <xdr:colOff>165100</xdr:colOff>
      <xdr:row>78</xdr:row>
      <xdr:rowOff>102184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7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118711</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4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32057</xdr:rowOff>
    </xdr:from>
    <xdr:to>
      <xdr:col>46</xdr:col>
      <xdr:colOff>38100</xdr:colOff>
      <xdr:row>78</xdr:row>
      <xdr:rowOff>133657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150184</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8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28828</xdr:rowOff>
    </xdr:from>
    <xdr:to>
      <xdr:col>41</xdr:col>
      <xdr:colOff>101600</xdr:colOff>
      <xdr:row>78</xdr:row>
      <xdr:rowOff>130428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146955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45752</xdr:rowOff>
    </xdr:from>
    <xdr:to>
      <xdr:col>36</xdr:col>
      <xdr:colOff>165100</xdr:colOff>
      <xdr:row>78</xdr:row>
      <xdr:rowOff>147352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1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138479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1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149974</xdr:rowOff>
    </xdr:from>
    <xdr:to>
      <xdr:col>55</xdr:col>
      <xdr:colOff>0</xdr:colOff>
      <xdr:row>98</xdr:row>
      <xdr:rowOff>76119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80624"/>
          <a:ext cx="838200" cy="9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76119</xdr:rowOff>
    </xdr:from>
    <xdr:to>
      <xdr:col>50</xdr:col>
      <xdr:colOff>114300</xdr:colOff>
      <xdr:row>98</xdr:row>
      <xdr:rowOff>106776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78219"/>
          <a:ext cx="889000" cy="3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79449</xdr:rowOff>
    </xdr:from>
    <xdr:to>
      <xdr:col>45</xdr:col>
      <xdr:colOff>177800</xdr:colOff>
      <xdr:row>98</xdr:row>
      <xdr:rowOff>106776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81549"/>
          <a:ext cx="889000" cy="2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58268</xdr:rowOff>
    </xdr:from>
    <xdr:to>
      <xdr:col>41</xdr:col>
      <xdr:colOff>50800</xdr:colOff>
      <xdr:row>98</xdr:row>
      <xdr:rowOff>79449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60368"/>
          <a:ext cx="889000" cy="2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99174</xdr:rowOff>
    </xdr:from>
    <xdr:to>
      <xdr:col>55</xdr:col>
      <xdr:colOff>50800</xdr:colOff>
      <xdr:row>98</xdr:row>
      <xdr:rowOff>29324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2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122051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8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25319</xdr:rowOff>
    </xdr:from>
    <xdr:to>
      <xdr:col>50</xdr:col>
      <xdr:colOff>165100</xdr:colOff>
      <xdr:row>98</xdr:row>
      <xdr:rowOff>126919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118046</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2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55976</xdr:rowOff>
    </xdr:from>
    <xdr:to>
      <xdr:col>46</xdr:col>
      <xdr:colOff>38100</xdr:colOff>
      <xdr:row>98</xdr:row>
      <xdr:rowOff>157576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148703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28649</xdr:rowOff>
    </xdr:from>
    <xdr:to>
      <xdr:col>41</xdr:col>
      <xdr:colOff>101600</xdr:colOff>
      <xdr:row>98</xdr:row>
      <xdr:rowOff>130249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3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121376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2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7468</xdr:rowOff>
    </xdr:from>
    <xdr:to>
      <xdr:col>36</xdr:col>
      <xdr:colOff>165100</xdr:colOff>
      <xdr:row>98</xdr:row>
      <xdr:rowOff>109068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0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125595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124747</xdr:rowOff>
    </xdr:from>
    <xdr:to>
      <xdr:col>85</xdr:col>
      <xdr:colOff>127000</xdr:colOff>
      <xdr:row>38</xdr:row>
      <xdr:rowOff>125419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39847"/>
          <a:ext cx="8382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125419</xdr:rowOff>
    </xdr:from>
    <xdr:to>
      <xdr:col>81</xdr:col>
      <xdr:colOff>50800</xdr:colOff>
      <xdr:row>38</xdr:row>
      <xdr:rowOff>128498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40519"/>
          <a:ext cx="8890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97341</xdr:rowOff>
    </xdr:from>
    <xdr:to>
      <xdr:col>76</xdr:col>
      <xdr:colOff>114300</xdr:colOff>
      <xdr:row>38</xdr:row>
      <xdr:rowOff>128498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12441"/>
          <a:ext cx="889000" cy="3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97341</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12441"/>
          <a:ext cx="889000" cy="4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144246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73947</xdr:rowOff>
    </xdr:from>
    <xdr:to>
      <xdr:col>85</xdr:col>
      <xdr:colOff>177800</xdr:colOff>
      <xdr:row>39</xdr:row>
      <xdr:rowOff>4097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74619</xdr:rowOff>
    </xdr:from>
    <xdr:to>
      <xdr:col>81</xdr:col>
      <xdr:colOff>101600</xdr:colOff>
      <xdr:row>39</xdr:row>
      <xdr:rowOff>4769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167346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8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77698</xdr:rowOff>
    </xdr:from>
    <xdr:to>
      <xdr:col>76</xdr:col>
      <xdr:colOff>165100</xdr:colOff>
      <xdr:row>39</xdr:row>
      <xdr:rowOff>7848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170425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8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46541</xdr:rowOff>
    </xdr:from>
    <xdr:to>
      <xdr:col>72</xdr:col>
      <xdr:colOff>38100</xdr:colOff>
      <xdr:row>38</xdr:row>
      <xdr:rowOff>148141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164668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3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101312</xdr:rowOff>
    </xdr:from>
    <xdr:to>
      <xdr:col>85</xdr:col>
      <xdr:colOff>127000</xdr:colOff>
      <xdr:row>77</xdr:row>
      <xdr:rowOff>106462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02962"/>
          <a:ext cx="838200" cy="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106462</xdr:rowOff>
    </xdr:from>
    <xdr:to>
      <xdr:col>81</xdr:col>
      <xdr:colOff>50800</xdr:colOff>
      <xdr:row>77</xdr:row>
      <xdr:rowOff>120317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08112"/>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120317</xdr:rowOff>
    </xdr:from>
    <xdr:to>
      <xdr:col>76</xdr:col>
      <xdr:colOff>114300</xdr:colOff>
      <xdr:row>77</xdr:row>
      <xdr:rowOff>129074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21967"/>
          <a:ext cx="889000" cy="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85145</xdr:rowOff>
    </xdr:from>
    <xdr:to>
      <xdr:col>71</xdr:col>
      <xdr:colOff>177800</xdr:colOff>
      <xdr:row>77</xdr:row>
      <xdr:rowOff>129074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286795"/>
          <a:ext cx="8890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50512</xdr:rowOff>
    </xdr:from>
    <xdr:to>
      <xdr:col>85</xdr:col>
      <xdr:colOff>177800</xdr:colOff>
      <xdr:row>77</xdr:row>
      <xdr:rowOff>152112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5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73389</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0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55662</xdr:rowOff>
    </xdr:from>
    <xdr:to>
      <xdr:col>81</xdr:col>
      <xdr:colOff>101600</xdr:colOff>
      <xdr:row>77</xdr:row>
      <xdr:rowOff>157262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5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148389</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5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69517</xdr:rowOff>
    </xdr:from>
    <xdr:to>
      <xdr:col>76</xdr:col>
      <xdr:colOff>165100</xdr:colOff>
      <xdr:row>77</xdr:row>
      <xdr:rowOff>171117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162244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6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78274</xdr:rowOff>
    </xdr:from>
    <xdr:to>
      <xdr:col>72</xdr:col>
      <xdr:colOff>38100</xdr:colOff>
      <xdr:row>78</xdr:row>
      <xdr:rowOff>8424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7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171001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37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34345</xdr:rowOff>
    </xdr:from>
    <xdr:to>
      <xdr:col>67</xdr:col>
      <xdr:colOff>101600</xdr:colOff>
      <xdr:row>77</xdr:row>
      <xdr:rowOff>135945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3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127072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32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142768</xdr:rowOff>
    </xdr:from>
    <xdr:to>
      <xdr:col>85</xdr:col>
      <xdr:colOff>127000</xdr:colOff>
      <xdr:row>98</xdr:row>
      <xdr:rowOff>159429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44868"/>
          <a:ext cx="838200" cy="1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159429</xdr:rowOff>
    </xdr:from>
    <xdr:to>
      <xdr:col>81</xdr:col>
      <xdr:colOff>50800</xdr:colOff>
      <xdr:row>99</xdr:row>
      <xdr:rowOff>10818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61529"/>
          <a:ext cx="889000" cy="2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79507</xdr:rowOff>
    </xdr:from>
    <xdr:to>
      <xdr:col>76</xdr:col>
      <xdr:colOff>114300</xdr:colOff>
      <xdr:row>99</xdr:row>
      <xdr:rowOff>10818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81607"/>
          <a:ext cx="889000" cy="10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160655</xdr:rowOff>
    </xdr:from>
    <xdr:to>
      <xdr:col>71</xdr:col>
      <xdr:colOff>177800</xdr:colOff>
      <xdr:row>98</xdr:row>
      <xdr:rowOff>79507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791305"/>
          <a:ext cx="889000" cy="9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91968</xdr:rowOff>
    </xdr:from>
    <xdr:to>
      <xdr:col>85</xdr:col>
      <xdr:colOff>177800</xdr:colOff>
      <xdr:row>99</xdr:row>
      <xdr:rowOff>22118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6895</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108629</xdr:rowOff>
    </xdr:from>
    <xdr:to>
      <xdr:col>81</xdr:col>
      <xdr:colOff>101600</xdr:colOff>
      <xdr:row>99</xdr:row>
      <xdr:rowOff>38779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1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29906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0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131468</xdr:rowOff>
    </xdr:from>
    <xdr:to>
      <xdr:col>76</xdr:col>
      <xdr:colOff>165100</xdr:colOff>
      <xdr:row>99</xdr:row>
      <xdr:rowOff>61618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3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52745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2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28707</xdr:rowOff>
    </xdr:from>
    <xdr:to>
      <xdr:col>72</xdr:col>
      <xdr:colOff>38100</xdr:colOff>
      <xdr:row>98</xdr:row>
      <xdr:rowOff>130307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3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146834</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60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109855</xdr:rowOff>
    </xdr:from>
    <xdr:to>
      <xdr:col>67</xdr:col>
      <xdr:colOff>101600</xdr:colOff>
      <xdr:row>98</xdr:row>
      <xdr:rowOff>40005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4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56532</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51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44221</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077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43993</xdr:rowOff>
    </xdr:from>
    <xdr:to>
      <xdr:col>111</xdr:col>
      <xdr:colOff>177800</xdr:colOff>
      <xdr:row>39</xdr:row>
      <xdr:rowOff>44221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05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40945</xdr:rowOff>
    </xdr:from>
    <xdr:to>
      <xdr:col>107</xdr:col>
      <xdr:colOff>50800</xdr:colOff>
      <xdr:row>39</xdr:row>
      <xdr:rowOff>43993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2749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32144</xdr:rowOff>
    </xdr:from>
    <xdr:to>
      <xdr:col>102</xdr:col>
      <xdr:colOff>114300</xdr:colOff>
      <xdr:row>39</xdr:row>
      <xdr:rowOff>40945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18694"/>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164871</xdr:rowOff>
    </xdr:from>
    <xdr:to>
      <xdr:col>112</xdr:col>
      <xdr:colOff>38100</xdr:colOff>
      <xdr:row>39</xdr:row>
      <xdr:rowOff>95021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86148</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164643</xdr:rowOff>
    </xdr:from>
    <xdr:to>
      <xdr:col>107</xdr:col>
      <xdr:colOff>101600</xdr:colOff>
      <xdr:row>39</xdr:row>
      <xdr:rowOff>94793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85920</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77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161595</xdr:rowOff>
    </xdr:from>
    <xdr:to>
      <xdr:col>102</xdr:col>
      <xdr:colOff>165100</xdr:colOff>
      <xdr:row>39</xdr:row>
      <xdr:rowOff>91745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82872</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88333" y="6769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152794</xdr:rowOff>
    </xdr:from>
    <xdr:to>
      <xdr:col>98</xdr:col>
      <xdr:colOff>38100</xdr:colOff>
      <xdr:row>39</xdr:row>
      <xdr:rowOff>82944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74071</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76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131274</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75374"/>
          <a:ext cx="838200" cy="13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98520</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070"/>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98520</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214070"/>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80474</xdr:rowOff>
    </xdr:from>
    <xdr:to>
      <xdr:col>116</xdr:col>
      <xdr:colOff>114300</xdr:colOff>
      <xdr:row>59</xdr:row>
      <xdr:rowOff>10624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103351</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47720</xdr:rowOff>
    </xdr:from>
    <xdr:to>
      <xdr:col>102</xdr:col>
      <xdr:colOff>165100</xdr:colOff>
      <xdr:row>59</xdr:row>
      <xdr:rowOff>149320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140447</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88333" y="10255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104564</xdr:rowOff>
    </xdr:from>
    <xdr:to>
      <xdr:col>116</xdr:col>
      <xdr:colOff>63500</xdr:colOff>
      <xdr:row>77</xdr:row>
      <xdr:rowOff>106736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306214"/>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104564</xdr:rowOff>
    </xdr:from>
    <xdr:to>
      <xdr:col>111</xdr:col>
      <xdr:colOff>177800</xdr:colOff>
      <xdr:row>77</xdr:row>
      <xdr:rowOff>118487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06214"/>
          <a:ext cx="889000" cy="1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139140</xdr:rowOff>
    </xdr:from>
    <xdr:to>
      <xdr:col>107</xdr:col>
      <xdr:colOff>50800</xdr:colOff>
      <xdr:row>77</xdr:row>
      <xdr:rowOff>118487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826440"/>
          <a:ext cx="889000" cy="49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139140</xdr:rowOff>
    </xdr:from>
    <xdr:to>
      <xdr:col>102</xdr:col>
      <xdr:colOff>114300</xdr:colOff>
      <xdr:row>77</xdr:row>
      <xdr:rowOff>102057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826440"/>
          <a:ext cx="889000" cy="4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55936</xdr:rowOff>
    </xdr:from>
    <xdr:to>
      <xdr:col>116</xdr:col>
      <xdr:colOff>114300</xdr:colOff>
      <xdr:row>77</xdr:row>
      <xdr:rowOff>157536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78813</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0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53764</xdr:rowOff>
    </xdr:from>
    <xdr:to>
      <xdr:col>112</xdr:col>
      <xdr:colOff>38100</xdr:colOff>
      <xdr:row>77</xdr:row>
      <xdr:rowOff>155364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5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441</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3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67687</xdr:rowOff>
    </xdr:from>
    <xdr:to>
      <xdr:col>107</xdr:col>
      <xdr:colOff>101600</xdr:colOff>
      <xdr:row>77</xdr:row>
      <xdr:rowOff>169287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14364</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04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88340</xdr:rowOff>
    </xdr:from>
    <xdr:to>
      <xdr:col>102</xdr:col>
      <xdr:colOff>165100</xdr:colOff>
      <xdr:row>75</xdr:row>
      <xdr:rowOff>18490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7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35017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55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51257</xdr:rowOff>
    </xdr:from>
    <xdr:to>
      <xdr:col>98</xdr:col>
      <xdr:colOff>38100</xdr:colOff>
      <xdr:row>77</xdr:row>
      <xdr:rowOff>152857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5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169384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02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対策の事業実施等によって、昨年度に引き続き例年より数値は増大している。特に扶助費は住民税非課税世帯等に対する臨時特別給付金事業によって伸び幅が大きく、補助費等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年度の特別給付金事業の終了により大きく下がっている。</a:t>
          </a:r>
        </a:p>
        <a:p>
          <a:r>
            <a:rPr kumimoji="1" lang="ja-JP" altLang="en-US" sz="1300">
              <a:latin typeface="ＭＳ Ｐゴシック" panose="020B0600070205080204" pitchFamily="50" charset="-128"/>
              <a:ea typeface="ＭＳ Ｐゴシック" panose="020B0600070205080204" pitchFamily="50" charset="-128"/>
            </a:rPr>
            <a:t>　類似団体と比較すると、人件費・物件費・維持補修費・補助費等が低く、扶助費・繰出金が高い傾向となっている。また、公債費については例年同程度で推移している。他は各年度の事情も考えられるため、単純に比較はできない。</a:t>
          </a:r>
        </a:p>
        <a:p>
          <a:r>
            <a:rPr kumimoji="1" lang="ja-JP" altLang="en-US" sz="1300">
              <a:latin typeface="ＭＳ Ｐゴシック" panose="020B0600070205080204" pitchFamily="50" charset="-128"/>
              <a:ea typeface="ＭＳ Ｐゴシック" panose="020B0600070205080204" pitchFamily="50" charset="-128"/>
            </a:rPr>
            <a:t>　少子高齢の町として、高齢者や子どもに対する支援は重要であり、真に住民のためになっているか精査しながら行っていきたい。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2,505
2,503
34.69
4,419,006
4,115,795
288,050
2,047,359
3,876,416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63462</xdr:rowOff>
    </xdr:from>
    <xdr:to>
      <xdr:col>24</xdr:col>
      <xdr:colOff>63500</xdr:colOff>
      <xdr:row>37</xdr:row>
      <xdr:rowOff>80721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07112"/>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77651</xdr:rowOff>
    </xdr:from>
    <xdr:to>
      <xdr:col>19</xdr:col>
      <xdr:colOff>177800</xdr:colOff>
      <xdr:row>37</xdr:row>
      <xdr:rowOff>80721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21301"/>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77651</xdr:rowOff>
    </xdr:from>
    <xdr:to>
      <xdr:col>15</xdr:col>
      <xdr:colOff>50800</xdr:colOff>
      <xdr:row>37</xdr:row>
      <xdr:rowOff>92853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21301"/>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92853</xdr:rowOff>
    </xdr:from>
    <xdr:to>
      <xdr:col>10</xdr:col>
      <xdr:colOff>114300</xdr:colOff>
      <xdr:row>37</xdr:row>
      <xdr:rowOff>168520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36503"/>
          <a:ext cx="889000" cy="7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12662</xdr:rowOff>
    </xdr:from>
    <xdr:to>
      <xdr:col>24</xdr:col>
      <xdr:colOff>114300</xdr:colOff>
      <xdr:row>37</xdr:row>
      <xdr:rowOff>114262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5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35539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0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29921</xdr:rowOff>
    </xdr:from>
    <xdr:to>
      <xdr:col>20</xdr:col>
      <xdr:colOff>38100</xdr:colOff>
      <xdr:row>37</xdr:row>
      <xdr:rowOff>131521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148048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26851</xdr:rowOff>
    </xdr:from>
    <xdr:to>
      <xdr:col>15</xdr:col>
      <xdr:colOff>101600</xdr:colOff>
      <xdr:row>37</xdr:row>
      <xdr:rowOff>128451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7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144978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4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42053</xdr:rowOff>
    </xdr:from>
    <xdr:to>
      <xdr:col>10</xdr:col>
      <xdr:colOff>165100</xdr:colOff>
      <xdr:row>37</xdr:row>
      <xdr:rowOff>143653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8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160180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6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117720</xdr:rowOff>
    </xdr:from>
    <xdr:to>
      <xdr:col>6</xdr:col>
      <xdr:colOff>38100</xdr:colOff>
      <xdr:row>38</xdr:row>
      <xdr:rowOff>47870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38997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5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41901</xdr:rowOff>
    </xdr:from>
    <xdr:to>
      <xdr:col>24</xdr:col>
      <xdr:colOff>63500</xdr:colOff>
      <xdr:row>57</xdr:row>
      <xdr:rowOff>74009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14551"/>
          <a:ext cx="838200" cy="3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74009</xdr:rowOff>
    </xdr:from>
    <xdr:to>
      <xdr:col>19</xdr:col>
      <xdr:colOff>177800</xdr:colOff>
      <xdr:row>58</xdr:row>
      <xdr:rowOff>28865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46659"/>
          <a:ext cx="889000" cy="12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161757</xdr:rowOff>
    </xdr:from>
    <xdr:to>
      <xdr:col>15</xdr:col>
      <xdr:colOff>50800</xdr:colOff>
      <xdr:row>58</xdr:row>
      <xdr:rowOff>28865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34407"/>
          <a:ext cx="8890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103246</xdr:rowOff>
    </xdr:from>
    <xdr:to>
      <xdr:col>10</xdr:col>
      <xdr:colOff>114300</xdr:colOff>
      <xdr:row>57</xdr:row>
      <xdr:rowOff>161757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75896"/>
          <a:ext cx="889000" cy="5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162551</xdr:rowOff>
    </xdr:from>
    <xdr:to>
      <xdr:col>24</xdr:col>
      <xdr:colOff>114300</xdr:colOff>
      <xdr:row>57</xdr:row>
      <xdr:rowOff>92701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6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13978</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1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23209</xdr:rowOff>
    </xdr:from>
    <xdr:to>
      <xdr:col>20</xdr:col>
      <xdr:colOff>38100</xdr:colOff>
      <xdr:row>57</xdr:row>
      <xdr:rowOff>124809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9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141336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7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149515</xdr:rowOff>
    </xdr:from>
    <xdr:to>
      <xdr:col>15</xdr:col>
      <xdr:colOff>101600</xdr:colOff>
      <xdr:row>58</xdr:row>
      <xdr:rowOff>79665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70792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1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110957</xdr:rowOff>
    </xdr:from>
    <xdr:to>
      <xdr:col>10</xdr:col>
      <xdr:colOff>165100</xdr:colOff>
      <xdr:row>58</xdr:row>
      <xdr:rowOff>41107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8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32234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97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52446</xdr:rowOff>
    </xdr:from>
    <xdr:to>
      <xdr:col>6</xdr:col>
      <xdr:colOff>38100</xdr:colOff>
      <xdr:row>57</xdr:row>
      <xdr:rowOff>154046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2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170573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0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59866</xdr:rowOff>
    </xdr:from>
    <xdr:to>
      <xdr:col>24</xdr:col>
      <xdr:colOff>63500</xdr:colOff>
      <xdr:row>76</xdr:row>
      <xdr:rowOff>21637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18616"/>
          <a:ext cx="838200" cy="13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21637</xdr:rowOff>
    </xdr:from>
    <xdr:to>
      <xdr:col>19</xdr:col>
      <xdr:colOff>177800</xdr:colOff>
      <xdr:row>76</xdr:row>
      <xdr:rowOff>59207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51837"/>
          <a:ext cx="889000" cy="3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59207</xdr:rowOff>
    </xdr:from>
    <xdr:to>
      <xdr:col>15</xdr:col>
      <xdr:colOff>50800</xdr:colOff>
      <xdr:row>76</xdr:row>
      <xdr:rowOff>97944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89407"/>
          <a:ext cx="889000" cy="3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97475</xdr:rowOff>
    </xdr:from>
    <xdr:to>
      <xdr:col>10</xdr:col>
      <xdr:colOff>114300</xdr:colOff>
      <xdr:row>76</xdr:row>
      <xdr:rowOff>97944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127675"/>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9066</xdr:rowOff>
    </xdr:from>
    <xdr:to>
      <xdr:col>24</xdr:col>
      <xdr:colOff>114300</xdr:colOff>
      <xdr:row>75</xdr:row>
      <xdr:rowOff>110666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6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31943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1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142288</xdr:rowOff>
    </xdr:from>
    <xdr:to>
      <xdr:col>20</xdr:col>
      <xdr:colOff>38100</xdr:colOff>
      <xdr:row>76</xdr:row>
      <xdr:rowOff>72439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01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88965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7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8407</xdr:rowOff>
    </xdr:from>
    <xdr:to>
      <xdr:col>15</xdr:col>
      <xdr:colOff>101600</xdr:colOff>
      <xdr:row>76</xdr:row>
      <xdr:rowOff>110007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126533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1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47144</xdr:rowOff>
    </xdr:from>
    <xdr:to>
      <xdr:col>10</xdr:col>
      <xdr:colOff>165100</xdr:colOff>
      <xdr:row>76</xdr:row>
      <xdr:rowOff>148744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7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165271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5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46675</xdr:rowOff>
    </xdr:from>
    <xdr:to>
      <xdr:col>6</xdr:col>
      <xdr:colOff>38100</xdr:colOff>
      <xdr:row>76</xdr:row>
      <xdr:rowOff>148275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164802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5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167008</xdr:rowOff>
    </xdr:from>
    <xdr:to>
      <xdr:col>24</xdr:col>
      <xdr:colOff>63500</xdr:colOff>
      <xdr:row>98</xdr:row>
      <xdr:rowOff>24546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97658"/>
          <a:ext cx="838200" cy="2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24546</xdr:rowOff>
    </xdr:from>
    <xdr:to>
      <xdr:col>19</xdr:col>
      <xdr:colOff>177800</xdr:colOff>
      <xdr:row>98</xdr:row>
      <xdr:rowOff>66053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26646"/>
          <a:ext cx="889000" cy="4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57503</xdr:rowOff>
    </xdr:from>
    <xdr:to>
      <xdr:col>15</xdr:col>
      <xdr:colOff>50800</xdr:colOff>
      <xdr:row>98</xdr:row>
      <xdr:rowOff>66053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59603"/>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57503</xdr:rowOff>
    </xdr:from>
    <xdr:to>
      <xdr:col>10</xdr:col>
      <xdr:colOff>114300</xdr:colOff>
      <xdr:row>98</xdr:row>
      <xdr:rowOff>78560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59603"/>
          <a:ext cx="889000" cy="2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116208</xdr:rowOff>
    </xdr:from>
    <xdr:to>
      <xdr:col>24</xdr:col>
      <xdr:colOff>114300</xdr:colOff>
      <xdr:row>98</xdr:row>
      <xdr:rowOff>46358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139085</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9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145196</xdr:rowOff>
    </xdr:from>
    <xdr:to>
      <xdr:col>20</xdr:col>
      <xdr:colOff>38100</xdr:colOff>
      <xdr:row>98</xdr:row>
      <xdr:rowOff>75346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91873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5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15253</xdr:rowOff>
    </xdr:from>
    <xdr:to>
      <xdr:col>15</xdr:col>
      <xdr:colOff>101600</xdr:colOff>
      <xdr:row>98</xdr:row>
      <xdr:rowOff>116853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107980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9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6703</xdr:rowOff>
    </xdr:from>
    <xdr:to>
      <xdr:col>10</xdr:col>
      <xdr:colOff>165100</xdr:colOff>
      <xdr:row>98</xdr:row>
      <xdr:rowOff>108303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0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99430</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90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27760</xdr:rowOff>
    </xdr:from>
    <xdr:to>
      <xdr:col>6</xdr:col>
      <xdr:colOff>38100</xdr:colOff>
      <xdr:row>98</xdr:row>
      <xdr:rowOff>129360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2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120487</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92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139471</xdr:rowOff>
    </xdr:from>
    <xdr:to>
      <xdr:col>55</xdr:col>
      <xdr:colOff>0</xdr:colOff>
      <xdr:row>38</xdr:row>
      <xdr:rowOff>139495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54571"/>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139495</xdr:rowOff>
    </xdr:from>
    <xdr:to>
      <xdr:col>50</xdr:col>
      <xdr:colOff>114300</xdr:colOff>
      <xdr:row>38</xdr:row>
      <xdr:rowOff>139495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139495</xdr:rowOff>
    </xdr:from>
    <xdr:to>
      <xdr:col>45</xdr:col>
      <xdr:colOff>177800</xdr:colOff>
      <xdr:row>38</xdr:row>
      <xdr:rowOff>139495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139495</xdr:rowOff>
    </xdr:from>
    <xdr:to>
      <xdr:col>41</xdr:col>
      <xdr:colOff>50800</xdr:colOff>
      <xdr:row>38</xdr:row>
      <xdr:rowOff>139517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54595"/>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88671</xdr:rowOff>
    </xdr:from>
    <xdr:to>
      <xdr:col>55</xdr:col>
      <xdr:colOff>50800</xdr:colOff>
      <xdr:row>39</xdr:row>
      <xdr:rowOff>18821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9879</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88695</xdr:rowOff>
    </xdr:from>
    <xdr:to>
      <xdr:col>50</xdr:col>
      <xdr:colOff>165100</xdr:colOff>
      <xdr:row>39</xdr:row>
      <xdr:rowOff>18845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9972</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88695</xdr:rowOff>
    </xdr:from>
    <xdr:to>
      <xdr:col>46</xdr:col>
      <xdr:colOff>38100</xdr:colOff>
      <xdr:row>39</xdr:row>
      <xdr:rowOff>18845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9972</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88695</xdr:rowOff>
    </xdr:from>
    <xdr:to>
      <xdr:col>41</xdr:col>
      <xdr:colOff>101600</xdr:colOff>
      <xdr:row>39</xdr:row>
      <xdr:rowOff>18845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9972</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88717</xdr:rowOff>
    </xdr:from>
    <xdr:to>
      <xdr:col>36</xdr:col>
      <xdr:colOff>165100</xdr:colOff>
      <xdr:row>39</xdr:row>
      <xdr:rowOff>18867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9994</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44229</xdr:rowOff>
    </xdr:from>
    <xdr:to>
      <xdr:col>55</xdr:col>
      <xdr:colOff>0</xdr:colOff>
      <xdr:row>58</xdr:row>
      <xdr:rowOff>121523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88329"/>
          <a:ext cx="838200" cy="7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44229</xdr:rowOff>
    </xdr:from>
    <xdr:to>
      <xdr:col>50</xdr:col>
      <xdr:colOff>114300</xdr:colOff>
      <xdr:row>58</xdr:row>
      <xdr:rowOff>68238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88329"/>
          <a:ext cx="889000" cy="2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67430</xdr:rowOff>
    </xdr:from>
    <xdr:to>
      <xdr:col>45</xdr:col>
      <xdr:colOff>177800</xdr:colOff>
      <xdr:row>58</xdr:row>
      <xdr:rowOff>68238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11530"/>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10093</xdr:rowOff>
    </xdr:from>
    <xdr:to>
      <xdr:col>41</xdr:col>
      <xdr:colOff>50800</xdr:colOff>
      <xdr:row>58</xdr:row>
      <xdr:rowOff>67430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54193"/>
          <a:ext cx="889000" cy="5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70723</xdr:rowOff>
    </xdr:from>
    <xdr:to>
      <xdr:col>55</xdr:col>
      <xdr:colOff>50800</xdr:colOff>
      <xdr:row>59</xdr:row>
      <xdr:rowOff>873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1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157100</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164879</xdr:rowOff>
    </xdr:from>
    <xdr:to>
      <xdr:col>50</xdr:col>
      <xdr:colOff>165100</xdr:colOff>
      <xdr:row>58</xdr:row>
      <xdr:rowOff>95029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86156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3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17438</xdr:rowOff>
    </xdr:from>
    <xdr:to>
      <xdr:col>46</xdr:col>
      <xdr:colOff>38100</xdr:colOff>
      <xdr:row>58</xdr:row>
      <xdr:rowOff>119038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110165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16630</xdr:rowOff>
    </xdr:from>
    <xdr:to>
      <xdr:col>41</xdr:col>
      <xdr:colOff>101600</xdr:colOff>
      <xdr:row>58</xdr:row>
      <xdr:rowOff>118230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109357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5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130743</xdr:rowOff>
    </xdr:from>
    <xdr:to>
      <xdr:col>36</xdr:col>
      <xdr:colOff>165100</xdr:colOff>
      <xdr:row>58</xdr:row>
      <xdr:rowOff>60893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52020</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99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138061</xdr:rowOff>
    </xdr:from>
    <xdr:to>
      <xdr:col>55</xdr:col>
      <xdr:colOff>0</xdr:colOff>
      <xdr:row>78</xdr:row>
      <xdr:rowOff>159148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11161"/>
          <a:ext cx="838200" cy="2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154778</xdr:rowOff>
    </xdr:from>
    <xdr:to>
      <xdr:col>50</xdr:col>
      <xdr:colOff>114300</xdr:colOff>
      <xdr:row>78</xdr:row>
      <xdr:rowOff>159148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27878"/>
          <a:ext cx="889000" cy="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154778</xdr:rowOff>
    </xdr:from>
    <xdr:to>
      <xdr:col>45</xdr:col>
      <xdr:colOff>177800</xdr:colOff>
      <xdr:row>78</xdr:row>
      <xdr:rowOff>167207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27878"/>
          <a:ext cx="889000" cy="1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167207</xdr:rowOff>
    </xdr:from>
    <xdr:to>
      <xdr:col>41</xdr:col>
      <xdr:colOff>50800</xdr:colOff>
      <xdr:row>79</xdr:row>
      <xdr:rowOff>12531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40307"/>
          <a:ext cx="889000" cy="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87261</xdr:rowOff>
    </xdr:from>
    <xdr:to>
      <xdr:col>55</xdr:col>
      <xdr:colOff>50800</xdr:colOff>
      <xdr:row>79</xdr:row>
      <xdr:rowOff>17411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108348</xdr:rowOff>
    </xdr:from>
    <xdr:to>
      <xdr:col>50</xdr:col>
      <xdr:colOff>165100</xdr:colOff>
      <xdr:row>79</xdr:row>
      <xdr:rowOff>38498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8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29625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7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103978</xdr:rowOff>
    </xdr:from>
    <xdr:to>
      <xdr:col>46</xdr:col>
      <xdr:colOff>38100</xdr:colOff>
      <xdr:row>79</xdr:row>
      <xdr:rowOff>34128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7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25255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6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116407</xdr:rowOff>
    </xdr:from>
    <xdr:to>
      <xdr:col>41</xdr:col>
      <xdr:colOff>101600</xdr:colOff>
      <xdr:row>79</xdr:row>
      <xdr:rowOff>46557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37684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133181</xdr:rowOff>
    </xdr:from>
    <xdr:to>
      <xdr:col>36</xdr:col>
      <xdr:colOff>165100</xdr:colOff>
      <xdr:row>79</xdr:row>
      <xdr:rowOff>63331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54458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141332</xdr:rowOff>
    </xdr:from>
    <xdr:to>
      <xdr:col>55</xdr:col>
      <xdr:colOff>0</xdr:colOff>
      <xdr:row>97</xdr:row>
      <xdr:rowOff>147861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71982"/>
          <a:ext cx="8382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123282</xdr:rowOff>
    </xdr:from>
    <xdr:to>
      <xdr:col>50</xdr:col>
      <xdr:colOff>114300</xdr:colOff>
      <xdr:row>97</xdr:row>
      <xdr:rowOff>147861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53932"/>
          <a:ext cx="889000" cy="2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92904</xdr:rowOff>
    </xdr:from>
    <xdr:to>
      <xdr:col>45</xdr:col>
      <xdr:colOff>177800</xdr:colOff>
      <xdr:row>97</xdr:row>
      <xdr:rowOff>123282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23554"/>
          <a:ext cx="889000" cy="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92904</xdr:rowOff>
    </xdr:from>
    <xdr:to>
      <xdr:col>41</xdr:col>
      <xdr:colOff>50800</xdr:colOff>
      <xdr:row>97</xdr:row>
      <xdr:rowOff>94977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23554"/>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90532</xdr:rowOff>
    </xdr:from>
    <xdr:to>
      <xdr:col>55</xdr:col>
      <xdr:colOff>50800</xdr:colOff>
      <xdr:row>98</xdr:row>
      <xdr:rowOff>20682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16250</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97061</xdr:rowOff>
    </xdr:from>
    <xdr:to>
      <xdr:col>50</xdr:col>
      <xdr:colOff>165100</xdr:colOff>
      <xdr:row>98</xdr:row>
      <xdr:rowOff>27211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2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18338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2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72482</xdr:rowOff>
    </xdr:from>
    <xdr:to>
      <xdr:col>46</xdr:col>
      <xdr:colOff>38100</xdr:colOff>
      <xdr:row>98</xdr:row>
      <xdr:rowOff>2632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165209</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79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42104</xdr:rowOff>
    </xdr:from>
    <xdr:to>
      <xdr:col>41</xdr:col>
      <xdr:colOff>101600</xdr:colOff>
      <xdr:row>97</xdr:row>
      <xdr:rowOff>143704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7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160231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4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44177</xdr:rowOff>
    </xdr:from>
    <xdr:to>
      <xdr:col>36</xdr:col>
      <xdr:colOff>165100</xdr:colOff>
      <xdr:row>97</xdr:row>
      <xdr:rowOff>145777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162304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5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130327</xdr:rowOff>
    </xdr:from>
    <xdr:to>
      <xdr:col>85</xdr:col>
      <xdr:colOff>127000</xdr:colOff>
      <xdr:row>38</xdr:row>
      <xdr:rowOff>494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473977"/>
          <a:ext cx="838200" cy="4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494</xdr:rowOff>
    </xdr:from>
    <xdr:to>
      <xdr:col>81</xdr:col>
      <xdr:colOff>50800</xdr:colOff>
      <xdr:row>38</xdr:row>
      <xdr:rowOff>87347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15594"/>
          <a:ext cx="889000" cy="8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87347</xdr:rowOff>
    </xdr:from>
    <xdr:to>
      <xdr:col>76</xdr:col>
      <xdr:colOff>114300</xdr:colOff>
      <xdr:row>38</xdr:row>
      <xdr:rowOff>96201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02447"/>
          <a:ext cx="889000" cy="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87354</xdr:rowOff>
    </xdr:from>
    <xdr:to>
      <xdr:col>71</xdr:col>
      <xdr:colOff>177800</xdr:colOff>
      <xdr:row>38</xdr:row>
      <xdr:rowOff>96201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602454"/>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79527</xdr:rowOff>
    </xdr:from>
    <xdr:to>
      <xdr:col>85</xdr:col>
      <xdr:colOff>177800</xdr:colOff>
      <xdr:row>38</xdr:row>
      <xdr:rowOff>9677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102404</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7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121144</xdr:rowOff>
    </xdr:from>
    <xdr:to>
      <xdr:col>81</xdr:col>
      <xdr:colOff>101600</xdr:colOff>
      <xdr:row>38</xdr:row>
      <xdr:rowOff>51295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647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42421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5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36547</xdr:rowOff>
    </xdr:from>
    <xdr:to>
      <xdr:col>76</xdr:col>
      <xdr:colOff>165100</xdr:colOff>
      <xdr:row>38</xdr:row>
      <xdr:rowOff>138147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5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129274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4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45401</xdr:rowOff>
    </xdr:from>
    <xdr:to>
      <xdr:col>72</xdr:col>
      <xdr:colOff>38100</xdr:colOff>
      <xdr:row>38</xdr:row>
      <xdr:rowOff>147001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6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138128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5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36554</xdr:rowOff>
    </xdr:from>
    <xdr:to>
      <xdr:col>67</xdr:col>
      <xdr:colOff>101600</xdr:colOff>
      <xdr:row>38</xdr:row>
      <xdr:rowOff>138154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5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129281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4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25695</xdr:rowOff>
    </xdr:from>
    <xdr:to>
      <xdr:col>85</xdr:col>
      <xdr:colOff>127000</xdr:colOff>
      <xdr:row>57</xdr:row>
      <xdr:rowOff>66253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798345"/>
          <a:ext cx="838200" cy="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25695</xdr:rowOff>
    </xdr:from>
    <xdr:to>
      <xdr:col>81</xdr:col>
      <xdr:colOff>50800</xdr:colOff>
      <xdr:row>57</xdr:row>
      <xdr:rowOff>86647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98345"/>
          <a:ext cx="889000" cy="6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86647</xdr:rowOff>
    </xdr:from>
    <xdr:to>
      <xdr:col>76</xdr:col>
      <xdr:colOff>114300</xdr:colOff>
      <xdr:row>57</xdr:row>
      <xdr:rowOff>121165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59297"/>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118095</xdr:rowOff>
    </xdr:from>
    <xdr:to>
      <xdr:col>71</xdr:col>
      <xdr:colOff>177800</xdr:colOff>
      <xdr:row>57</xdr:row>
      <xdr:rowOff>121165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90745"/>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15453</xdr:rowOff>
    </xdr:from>
    <xdr:to>
      <xdr:col>85</xdr:col>
      <xdr:colOff>177800</xdr:colOff>
      <xdr:row>57</xdr:row>
      <xdr:rowOff>117053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8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165330</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6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146345</xdr:rowOff>
    </xdr:from>
    <xdr:to>
      <xdr:col>81</xdr:col>
      <xdr:colOff>101600</xdr:colOff>
      <xdr:row>57</xdr:row>
      <xdr:rowOff>76495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67622</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84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35847</xdr:rowOff>
    </xdr:from>
    <xdr:to>
      <xdr:col>76</xdr:col>
      <xdr:colOff>165100</xdr:colOff>
      <xdr:row>57</xdr:row>
      <xdr:rowOff>137447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0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128574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0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70365</xdr:rowOff>
    </xdr:from>
    <xdr:to>
      <xdr:col>72</xdr:col>
      <xdr:colOff>38100</xdr:colOff>
      <xdr:row>58</xdr:row>
      <xdr:rowOff>515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163092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67295</xdr:rowOff>
    </xdr:from>
    <xdr:to>
      <xdr:col>67</xdr:col>
      <xdr:colOff>101600</xdr:colOff>
      <xdr:row>57</xdr:row>
      <xdr:rowOff>168895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160022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3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124747</xdr:rowOff>
    </xdr:from>
    <xdr:to>
      <xdr:col>85</xdr:col>
      <xdr:colOff>127000</xdr:colOff>
      <xdr:row>78</xdr:row>
      <xdr:rowOff>125419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97847"/>
          <a:ext cx="8382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125419</xdr:rowOff>
    </xdr:from>
    <xdr:to>
      <xdr:col>81</xdr:col>
      <xdr:colOff>50800</xdr:colOff>
      <xdr:row>78</xdr:row>
      <xdr:rowOff>128499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98519"/>
          <a:ext cx="8890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97340</xdr:rowOff>
    </xdr:from>
    <xdr:to>
      <xdr:col>76</xdr:col>
      <xdr:colOff>114300</xdr:colOff>
      <xdr:row>78</xdr:row>
      <xdr:rowOff>128499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70440"/>
          <a:ext cx="889000" cy="3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97340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70440"/>
          <a:ext cx="889000" cy="4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144232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73947</xdr:rowOff>
    </xdr:from>
    <xdr:to>
      <xdr:col>85</xdr:col>
      <xdr:colOff>177800</xdr:colOff>
      <xdr:row>79</xdr:row>
      <xdr:rowOff>4097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74619</xdr:rowOff>
    </xdr:from>
    <xdr:to>
      <xdr:col>81</xdr:col>
      <xdr:colOff>101600</xdr:colOff>
      <xdr:row>79</xdr:row>
      <xdr:rowOff>4769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4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167346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4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77699</xdr:rowOff>
    </xdr:from>
    <xdr:to>
      <xdr:col>76</xdr:col>
      <xdr:colOff>165100</xdr:colOff>
      <xdr:row>79</xdr:row>
      <xdr:rowOff>7849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170426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46540</xdr:rowOff>
    </xdr:from>
    <xdr:to>
      <xdr:col>72</xdr:col>
      <xdr:colOff>38100</xdr:colOff>
      <xdr:row>78</xdr:row>
      <xdr:rowOff>148140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164667</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101312</xdr:rowOff>
    </xdr:from>
    <xdr:to>
      <xdr:col>85</xdr:col>
      <xdr:colOff>127000</xdr:colOff>
      <xdr:row>97</xdr:row>
      <xdr:rowOff>106462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31962"/>
          <a:ext cx="838200" cy="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106462</xdr:rowOff>
    </xdr:from>
    <xdr:to>
      <xdr:col>81</xdr:col>
      <xdr:colOff>50800</xdr:colOff>
      <xdr:row>97</xdr:row>
      <xdr:rowOff>120317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37112"/>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120317</xdr:rowOff>
    </xdr:from>
    <xdr:to>
      <xdr:col>76</xdr:col>
      <xdr:colOff>114300</xdr:colOff>
      <xdr:row>97</xdr:row>
      <xdr:rowOff>129074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50967"/>
          <a:ext cx="889000" cy="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85145</xdr:rowOff>
    </xdr:from>
    <xdr:to>
      <xdr:col>71</xdr:col>
      <xdr:colOff>177800</xdr:colOff>
      <xdr:row>97</xdr:row>
      <xdr:rowOff>129074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15795"/>
          <a:ext cx="8890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50512</xdr:rowOff>
    </xdr:from>
    <xdr:to>
      <xdr:col>85</xdr:col>
      <xdr:colOff>177800</xdr:colOff>
      <xdr:row>97</xdr:row>
      <xdr:rowOff>152112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8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73389</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53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55662</xdr:rowOff>
    </xdr:from>
    <xdr:to>
      <xdr:col>81</xdr:col>
      <xdr:colOff>101600</xdr:colOff>
      <xdr:row>97</xdr:row>
      <xdr:rowOff>157262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8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148389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779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69517</xdr:rowOff>
    </xdr:from>
    <xdr:to>
      <xdr:col>76</xdr:col>
      <xdr:colOff>165100</xdr:colOff>
      <xdr:row>97</xdr:row>
      <xdr:rowOff>171117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0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162244</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79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78274</xdr:rowOff>
    </xdr:from>
    <xdr:to>
      <xdr:col>72</xdr:col>
      <xdr:colOff>38100</xdr:colOff>
      <xdr:row>98</xdr:row>
      <xdr:rowOff>8424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0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171001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0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34345</xdr:rowOff>
    </xdr:from>
    <xdr:to>
      <xdr:col>67</xdr:col>
      <xdr:colOff>101600</xdr:colOff>
      <xdr:row>97</xdr:row>
      <xdr:rowOff>135945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127072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75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3267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6004017"/>
          <a:ext cx="1269" cy="6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15457</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702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121394</xdr:rowOff>
    </xdr:from>
    <xdr:ext cx="599010"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77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3267</xdr:rowOff>
    </xdr:from>
    <xdr:to>
      <xdr:col>116</xdr:col>
      <xdr:colOff>152400</xdr:colOff>
      <xdr:row>35</xdr:row>
      <xdr:rowOff>3267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0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132997</xdr:rowOff>
    </xdr:from>
    <xdr:to>
      <xdr:col>116</xdr:col>
      <xdr:colOff>63500</xdr:colOff>
      <xdr:row>38</xdr:row>
      <xdr:rowOff>135320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1323300" y="6648097"/>
          <a:ext cx="8382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104357</xdr:rowOff>
    </xdr:from>
    <xdr:ext cx="469744"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4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81480</xdr:rowOff>
    </xdr:from>
    <xdr:to>
      <xdr:col>116</xdr:col>
      <xdr:colOff>114300</xdr:colOff>
      <xdr:row>39</xdr:row>
      <xdr:rowOff>11630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59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134415</xdr:rowOff>
    </xdr:from>
    <xdr:to>
      <xdr:col>111</xdr:col>
      <xdr:colOff>177800</xdr:colOff>
      <xdr:row>38</xdr:row>
      <xdr:rowOff>135320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649515"/>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83459</xdr:rowOff>
    </xdr:from>
    <xdr:to>
      <xdr:col>112</xdr:col>
      <xdr:colOff>38100</xdr:colOff>
      <xdr:row>39</xdr:row>
      <xdr:rowOff>13609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598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30136</xdr:rowOff>
    </xdr:from>
    <xdr:ext cx="469744"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088428" y="637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3541</xdr:rowOff>
    </xdr:from>
    <xdr:to>
      <xdr:col>107</xdr:col>
      <xdr:colOff>50800</xdr:colOff>
      <xdr:row>38</xdr:row>
      <xdr:rowOff>134415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5489941"/>
          <a:ext cx="889000" cy="115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85677</xdr:rowOff>
    </xdr:from>
    <xdr:to>
      <xdr:col>107</xdr:col>
      <xdr:colOff>101600</xdr:colOff>
      <xdr:row>39</xdr:row>
      <xdr:rowOff>15827</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60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6954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693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3541</xdr:rowOff>
    </xdr:from>
    <xdr:to>
      <xdr:col>102</xdr:col>
      <xdr:colOff>114300</xdr:colOff>
      <xdr:row>38</xdr:row>
      <xdr:rowOff>128741</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18656300" y="5489941"/>
          <a:ext cx="889000" cy="115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53947</xdr:rowOff>
    </xdr:from>
    <xdr:to>
      <xdr:col>102</xdr:col>
      <xdr:colOff>165100</xdr:colOff>
      <xdr:row>38</xdr:row>
      <xdr:rowOff>155547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146674</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10428" y="666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71481</xdr:rowOff>
    </xdr:from>
    <xdr:to>
      <xdr:col>98</xdr:col>
      <xdr:colOff>38100</xdr:colOff>
      <xdr:row>39</xdr:row>
      <xdr:rowOff>1631</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18158</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21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82197</xdr:rowOff>
    </xdr:from>
    <xdr:to>
      <xdr:col>116</xdr:col>
      <xdr:colOff>114300</xdr:colOff>
      <xdr:row>39</xdr:row>
      <xdr:rowOff>12347</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59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59906</xdr:rowOff>
    </xdr:from>
    <xdr:ext cx="469744"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57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84520</xdr:rowOff>
    </xdr:from>
    <xdr:to>
      <xdr:col>112</xdr:col>
      <xdr:colOff>38100</xdr:colOff>
      <xdr:row>39</xdr:row>
      <xdr:rowOff>14670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59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5797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692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83615</xdr:rowOff>
    </xdr:from>
    <xdr:to>
      <xdr:col>107</xdr:col>
      <xdr:colOff>101600</xdr:colOff>
      <xdr:row>39</xdr:row>
      <xdr:rowOff>13765</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5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30292</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199428" y="637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124191</xdr:rowOff>
    </xdr:from>
    <xdr:to>
      <xdr:col>102</xdr:col>
      <xdr:colOff>165100</xdr:colOff>
      <xdr:row>32</xdr:row>
      <xdr:rowOff>54341</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543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30</xdr:row>
      <xdr:rowOff>70868</xdr:rowOff>
    </xdr:from>
    <xdr:ext cx="59901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245795" y="521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77941</xdr:rowOff>
    </xdr:from>
    <xdr:to>
      <xdr:col>98</xdr:col>
      <xdr:colOff>38100</xdr:colOff>
      <xdr:row>39</xdr:row>
      <xdr:rowOff>8091</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59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170668</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21428" y="668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を類似団体と比較すると、民生費が継続して高くなっている。住民税非課税世帯等に対する臨時特別給付金事業や、福祉団体への補助金の増加で昨年度より大きくなった。少子高齢の町として、高齢者や子どもに対する支援は重要であり、真に住民のためになっているか精査しながら行っていきたい。</a:t>
          </a:r>
        </a:p>
        <a:p>
          <a:r>
            <a:rPr kumimoji="1" lang="ja-JP" altLang="en-US" sz="1300">
              <a:latin typeface="ＭＳ Ｐゴシック" panose="020B0600070205080204" pitchFamily="50" charset="-128"/>
              <a:ea typeface="ＭＳ Ｐゴシック" panose="020B0600070205080204" pitchFamily="50" charset="-128"/>
            </a:rPr>
            <a:t>　総務費は、新庁舎建設事業の本格化を迎えたことにより令和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年度から、類似団体より高い状態が続いている。消防費は、非常用発電機と防災行政無線の更新工事を実施したため、金額が増加した。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衛生費は、町営の診療所でコロナウイルスワクチン接種事業を実施したため高い数値となった。</a:t>
          </a:r>
        </a:p>
        <a:p>
          <a:r>
            <a:rPr kumimoji="1" lang="ja-JP" altLang="en-US" sz="1300">
              <a:latin typeface="ＭＳ Ｐゴシック" panose="020B0600070205080204" pitchFamily="50" charset="-128"/>
              <a:ea typeface="ＭＳ Ｐゴシック" panose="020B0600070205080204" pitchFamily="50" charset="-128"/>
            </a:rPr>
            <a:t>　その他の目的別歳出は、概ね類似団体より低い数値で推移している。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以降財政調整基金の取崩しはない。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実質収支額：普通交付税の伸びが影響して、高い数値になった。</a:t>
          </a:r>
        </a:p>
        <a:p>
          <a:r>
            <a:rPr kumimoji="1" lang="ja-JP" altLang="en-US" sz="1200">
              <a:latin typeface="ＭＳ ゴシック" pitchFamily="49" charset="-128"/>
              <a:ea typeface="ＭＳ ゴシック" pitchFamily="49" charset="-128"/>
            </a:rPr>
            <a:t>実質単年度収支：財政調整基金の取崩を行っていないこの</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年間は高い数値となっている。</a:t>
          </a:r>
        </a:p>
        <a:p>
          <a:r>
            <a:rPr kumimoji="1" lang="ja-JP" altLang="en-US" sz="1200">
              <a:latin typeface="ＭＳ ゴシック" pitchFamily="49" charset="-128"/>
              <a:ea typeface="ＭＳ ゴシック" pitchFamily="49" charset="-128"/>
            </a:rPr>
            <a:t>今後の対応：依存財源の占める割合の多い当町は、地方交付税の動向に実質単年度収支が大きな影響を受けている。自主財源の確保が難しいなか、算定基礎数値の国調人口を確保する必要がある。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各会計：一般会計及び全ての特別会計で赤字は生じていない。風力発電事業からの一般会計へ繰出金があり一般財源の助けになっている。</a:t>
          </a:r>
        </a:p>
        <a:p>
          <a:r>
            <a:rPr kumimoji="1" lang="ja-JP" altLang="en-US" sz="1400">
              <a:latin typeface="ＭＳ ゴシック" pitchFamily="49" charset="-128"/>
              <a:ea typeface="ＭＳ ゴシック" pitchFamily="49" charset="-128"/>
            </a:rPr>
            <a:t>今後の対応：今後も赤字とならないよう、適正な財政運営を行っていく。特別会計の収支の悪化は一般会計の繰出金の増加に繋がることが多いため、全会計において経費は適切であるか注視していく。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89" t="s">
        <v>79</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 thickBot="1" x14ac:dyDescent="0.25">
      <c r="B2" s="173" t="s">
        <v>80</v>
      </c>
      <c r="C2" s="173"/>
      <c r="D2" s="174"/>
    </row>
    <row r="3" spans="1:119" ht="18.75" customHeight="1" thickBot="1" x14ac:dyDescent="0.25">
      <c r="A3" s="172"/>
      <c r="B3" s="390" t="s">
        <v>81</v>
      </c>
      <c r="C3" s="391"/>
      <c r="D3" s="391"/>
      <c r="E3" s="392"/>
      <c r="F3" s="392"/>
      <c r="G3" s="392"/>
      <c r="H3" s="392"/>
      <c r="I3" s="392"/>
      <c r="J3" s="392"/>
      <c r="K3" s="392"/>
      <c r="L3" s="392" t="s">
        <v>82</v>
      </c>
      <c r="M3" s="392"/>
      <c r="N3" s="392"/>
      <c r="O3" s="392"/>
      <c r="P3" s="392"/>
      <c r="Q3" s="392"/>
      <c r="R3" s="399"/>
      <c r="S3" s="399"/>
      <c r="T3" s="399"/>
      <c r="U3" s="399"/>
      <c r="V3" s="400"/>
      <c r="W3" s="374" t="s">
        <v>83</v>
      </c>
      <c r="X3" s="375"/>
      <c r="Y3" s="375"/>
      <c r="Z3" s="375"/>
      <c r="AA3" s="375"/>
      <c r="AB3" s="391"/>
      <c r="AC3" s="399" t="s">
        <v>84</v>
      </c>
      <c r="AD3" s="375"/>
      <c r="AE3" s="375"/>
      <c r="AF3" s="375"/>
      <c r="AG3" s="375"/>
      <c r="AH3" s="375"/>
      <c r="AI3" s="375"/>
      <c r="AJ3" s="375"/>
      <c r="AK3" s="375"/>
      <c r="AL3" s="376"/>
      <c r="AM3" s="374" t="s">
        <v>85</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86</v>
      </c>
      <c r="BO3" s="375"/>
      <c r="BP3" s="375"/>
      <c r="BQ3" s="375"/>
      <c r="BR3" s="375"/>
      <c r="BS3" s="375"/>
      <c r="BT3" s="375"/>
      <c r="BU3" s="376"/>
      <c r="BV3" s="374" t="s">
        <v>87</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88</v>
      </c>
      <c r="CU3" s="375"/>
      <c r="CV3" s="375"/>
      <c r="CW3" s="375"/>
      <c r="CX3" s="375"/>
      <c r="CY3" s="375"/>
      <c r="CZ3" s="375"/>
      <c r="DA3" s="376"/>
      <c r="DB3" s="374" t="s">
        <v>89</v>
      </c>
      <c r="DC3" s="375"/>
      <c r="DD3" s="375"/>
      <c r="DE3" s="375"/>
      <c r="DF3" s="375"/>
      <c r="DG3" s="375"/>
      <c r="DH3" s="375"/>
      <c r="DI3" s="376"/>
    </row>
    <row r="4" spans="1:119" ht="18.75" customHeight="1" x14ac:dyDescent="0.2">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90</v>
      </c>
      <c r="AZ4" s="378"/>
      <c r="BA4" s="378"/>
      <c r="BB4" s="378"/>
      <c r="BC4" s="378"/>
      <c r="BD4" s="378"/>
      <c r="BE4" s="378"/>
      <c r="BF4" s="378"/>
      <c r="BG4" s="378"/>
      <c r="BH4" s="378"/>
      <c r="BI4" s="378"/>
      <c r="BJ4" s="378"/>
      <c r="BK4" s="378"/>
      <c r="BL4" s="378"/>
      <c r="BM4" s="379"/>
      <c r="BN4" s="380">
        <v>4419006</v>
      </c>
      <c r="BO4" s="381"/>
      <c r="BP4" s="381"/>
      <c r="BQ4" s="381"/>
      <c r="BR4" s="381"/>
      <c r="BS4" s="381"/>
      <c r="BT4" s="381"/>
      <c r="BU4" s="382"/>
      <c r="BV4" s="380">
        <v>4149096</v>
      </c>
      <c r="BW4" s="381"/>
      <c r="BX4" s="381"/>
      <c r="BY4" s="381"/>
      <c r="BZ4" s="381"/>
      <c r="CA4" s="381"/>
      <c r="CB4" s="381"/>
      <c r="CC4" s="382"/>
      <c r="CD4" s="383" t="s">
        <v>91</v>
      </c>
      <c r="CE4" s="384"/>
      <c r="CF4" s="384"/>
      <c r="CG4" s="384"/>
      <c r="CH4" s="384"/>
      <c r="CI4" s="384"/>
      <c r="CJ4" s="384"/>
      <c r="CK4" s="384"/>
      <c r="CL4" s="384"/>
      <c r="CM4" s="384"/>
      <c r="CN4" s="384"/>
      <c r="CO4" s="384"/>
      <c r="CP4" s="384"/>
      <c r="CQ4" s="384"/>
      <c r="CR4" s="384"/>
      <c r="CS4" s="385"/>
      <c r="CT4" s="386">
        <v>14.1</v>
      </c>
      <c r="CU4" s="387"/>
      <c r="CV4" s="387"/>
      <c r="CW4" s="387"/>
      <c r="CX4" s="387"/>
      <c r="CY4" s="387"/>
      <c r="CZ4" s="387"/>
      <c r="DA4" s="388"/>
      <c r="DB4" s="386">
        <v>9.4</v>
      </c>
      <c r="DC4" s="387"/>
      <c r="DD4" s="387"/>
      <c r="DE4" s="387"/>
      <c r="DF4" s="387"/>
      <c r="DG4" s="387"/>
      <c r="DH4" s="387"/>
      <c r="DI4" s="388"/>
    </row>
    <row r="5" spans="1:119" ht="18.75" customHeight="1" x14ac:dyDescent="0.2">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92</v>
      </c>
      <c r="AN5" s="447"/>
      <c r="AO5" s="447"/>
      <c r="AP5" s="447"/>
      <c r="AQ5" s="447"/>
      <c r="AR5" s="447"/>
      <c r="AS5" s="447"/>
      <c r="AT5" s="448"/>
      <c r="AU5" s="449" t="s">
        <v>93</v>
      </c>
      <c r="AV5" s="450"/>
      <c r="AW5" s="450"/>
      <c r="AX5" s="450"/>
      <c r="AY5" s="451" t="s">
        <v>94</v>
      </c>
      <c r="AZ5" s="452"/>
      <c r="BA5" s="452"/>
      <c r="BB5" s="452"/>
      <c r="BC5" s="452"/>
      <c r="BD5" s="452"/>
      <c r="BE5" s="452"/>
      <c r="BF5" s="452"/>
      <c r="BG5" s="452"/>
      <c r="BH5" s="452"/>
      <c r="BI5" s="452"/>
      <c r="BJ5" s="452"/>
      <c r="BK5" s="452"/>
      <c r="BL5" s="452"/>
      <c r="BM5" s="453"/>
      <c r="BN5" s="417">
        <v>4115795</v>
      </c>
      <c r="BO5" s="418"/>
      <c r="BP5" s="418"/>
      <c r="BQ5" s="418"/>
      <c r="BR5" s="418"/>
      <c r="BS5" s="418"/>
      <c r="BT5" s="418"/>
      <c r="BU5" s="419"/>
      <c r="BV5" s="417">
        <v>3964853</v>
      </c>
      <c r="BW5" s="418"/>
      <c r="BX5" s="418"/>
      <c r="BY5" s="418"/>
      <c r="BZ5" s="418"/>
      <c r="CA5" s="418"/>
      <c r="CB5" s="418"/>
      <c r="CC5" s="419"/>
      <c r="CD5" s="420" t="s">
        <v>95</v>
      </c>
      <c r="CE5" s="421"/>
      <c r="CF5" s="421"/>
      <c r="CG5" s="421"/>
      <c r="CH5" s="421"/>
      <c r="CI5" s="421"/>
      <c r="CJ5" s="421"/>
      <c r="CK5" s="421"/>
      <c r="CL5" s="421"/>
      <c r="CM5" s="421"/>
      <c r="CN5" s="421"/>
      <c r="CO5" s="421"/>
      <c r="CP5" s="421"/>
      <c r="CQ5" s="421"/>
      <c r="CR5" s="421"/>
      <c r="CS5" s="422"/>
      <c r="CT5" s="414">
        <v>83.2</v>
      </c>
      <c r="CU5" s="415"/>
      <c r="CV5" s="415"/>
      <c r="CW5" s="415"/>
      <c r="CX5" s="415"/>
      <c r="CY5" s="415"/>
      <c r="CZ5" s="415"/>
      <c r="DA5" s="416"/>
      <c r="DB5" s="414">
        <v>93.2</v>
      </c>
      <c r="DC5" s="415"/>
      <c r="DD5" s="415"/>
      <c r="DE5" s="415"/>
      <c r="DF5" s="415"/>
      <c r="DG5" s="415"/>
      <c r="DH5" s="415"/>
      <c r="DI5" s="416"/>
    </row>
    <row r="6" spans="1:119" ht="18.75" customHeight="1" x14ac:dyDescent="0.2">
      <c r="A6" s="172"/>
      <c r="B6" s="423" t="s">
        <v>96</v>
      </c>
      <c r="C6" s="424"/>
      <c r="D6" s="424"/>
      <c r="E6" s="425"/>
      <c r="F6" s="425"/>
      <c r="G6" s="425"/>
      <c r="H6" s="425"/>
      <c r="I6" s="425"/>
      <c r="J6" s="425"/>
      <c r="K6" s="425"/>
      <c r="L6" s="425" t="s">
        <v>97</v>
      </c>
      <c r="M6" s="425"/>
      <c r="N6" s="425"/>
      <c r="O6" s="425"/>
      <c r="P6" s="425"/>
      <c r="Q6" s="425"/>
      <c r="R6" s="429"/>
      <c r="S6" s="429"/>
      <c r="T6" s="429"/>
      <c r="U6" s="429"/>
      <c r="V6" s="430"/>
      <c r="W6" s="433" t="s">
        <v>98</v>
      </c>
      <c r="X6" s="434"/>
      <c r="Y6" s="434"/>
      <c r="Z6" s="434"/>
      <c r="AA6" s="434"/>
      <c r="AB6" s="424"/>
      <c r="AC6" s="437" t="s">
        <v>99</v>
      </c>
      <c r="AD6" s="438"/>
      <c r="AE6" s="438"/>
      <c r="AF6" s="438"/>
      <c r="AG6" s="438"/>
      <c r="AH6" s="438"/>
      <c r="AI6" s="438"/>
      <c r="AJ6" s="438"/>
      <c r="AK6" s="438"/>
      <c r="AL6" s="439"/>
      <c r="AM6" s="446" t="s">
        <v>100</v>
      </c>
      <c r="AN6" s="447"/>
      <c r="AO6" s="447"/>
      <c r="AP6" s="447"/>
      <c r="AQ6" s="447"/>
      <c r="AR6" s="447"/>
      <c r="AS6" s="447"/>
      <c r="AT6" s="448"/>
      <c r="AU6" s="449" t="s">
        <v>101</v>
      </c>
      <c r="AV6" s="450"/>
      <c r="AW6" s="450"/>
      <c r="AX6" s="450"/>
      <c r="AY6" s="451" t="s">
        <v>102</v>
      </c>
      <c r="AZ6" s="452"/>
      <c r="BA6" s="452"/>
      <c r="BB6" s="452"/>
      <c r="BC6" s="452"/>
      <c r="BD6" s="452"/>
      <c r="BE6" s="452"/>
      <c r="BF6" s="452"/>
      <c r="BG6" s="452"/>
      <c r="BH6" s="452"/>
      <c r="BI6" s="452"/>
      <c r="BJ6" s="452"/>
      <c r="BK6" s="452"/>
      <c r="BL6" s="452"/>
      <c r="BM6" s="453"/>
      <c r="BN6" s="417">
        <v>303211</v>
      </c>
      <c r="BO6" s="418"/>
      <c r="BP6" s="418"/>
      <c r="BQ6" s="418"/>
      <c r="BR6" s="418"/>
      <c r="BS6" s="418"/>
      <c r="BT6" s="418"/>
      <c r="BU6" s="419"/>
      <c r="BV6" s="417">
        <v>184243</v>
      </c>
      <c r="BW6" s="418"/>
      <c r="BX6" s="418"/>
      <c r="BY6" s="418"/>
      <c r="BZ6" s="418"/>
      <c r="CA6" s="418"/>
      <c r="CB6" s="418"/>
      <c r="CC6" s="419"/>
      <c r="CD6" s="420" t="s">
        <v>103</v>
      </c>
      <c r="CE6" s="421"/>
      <c r="CF6" s="421"/>
      <c r="CG6" s="421"/>
      <c r="CH6" s="421"/>
      <c r="CI6" s="421"/>
      <c r="CJ6" s="421"/>
      <c r="CK6" s="421"/>
      <c r="CL6" s="421"/>
      <c r="CM6" s="421"/>
      <c r="CN6" s="421"/>
      <c r="CO6" s="421"/>
      <c r="CP6" s="421"/>
      <c r="CQ6" s="421"/>
      <c r="CR6" s="421"/>
      <c r="CS6" s="422"/>
      <c r="CT6" s="454">
        <v>84.9</v>
      </c>
      <c r="CU6" s="455"/>
      <c r="CV6" s="455"/>
      <c r="CW6" s="455"/>
      <c r="CX6" s="455"/>
      <c r="CY6" s="455"/>
      <c r="CZ6" s="455"/>
      <c r="DA6" s="456"/>
      <c r="DB6" s="454">
        <v>95.6</v>
      </c>
      <c r="DC6" s="455"/>
      <c r="DD6" s="455"/>
      <c r="DE6" s="455"/>
      <c r="DF6" s="455"/>
      <c r="DG6" s="455"/>
      <c r="DH6" s="455"/>
      <c r="DI6" s="456"/>
    </row>
    <row r="7" spans="1:119" ht="18.75" customHeight="1" x14ac:dyDescent="0.2">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104</v>
      </c>
      <c r="AN7" s="447"/>
      <c r="AO7" s="447"/>
      <c r="AP7" s="447"/>
      <c r="AQ7" s="447"/>
      <c r="AR7" s="447"/>
      <c r="AS7" s="447"/>
      <c r="AT7" s="448"/>
      <c r="AU7" s="449" t="s">
        <v>101</v>
      </c>
      <c r="AV7" s="450"/>
      <c r="AW7" s="450"/>
      <c r="AX7" s="450"/>
      <c r="AY7" s="451" t="s">
        <v>105</v>
      </c>
      <c r="AZ7" s="452"/>
      <c r="BA7" s="452"/>
      <c r="BB7" s="452"/>
      <c r="BC7" s="452"/>
      <c r="BD7" s="452"/>
      <c r="BE7" s="452"/>
      <c r="BF7" s="452"/>
      <c r="BG7" s="452"/>
      <c r="BH7" s="452"/>
      <c r="BI7" s="452"/>
      <c r="BJ7" s="452"/>
      <c r="BK7" s="452"/>
      <c r="BL7" s="452"/>
      <c r="BM7" s="453"/>
      <c r="BN7" s="417">
        <v>15161</v>
      </c>
      <c r="BO7" s="418"/>
      <c r="BP7" s="418"/>
      <c r="BQ7" s="418"/>
      <c r="BR7" s="418"/>
      <c r="BS7" s="418"/>
      <c r="BT7" s="418"/>
      <c r="BU7" s="419"/>
      <c r="BV7" s="417">
        <v>11742</v>
      </c>
      <c r="BW7" s="418"/>
      <c r="BX7" s="418"/>
      <c r="BY7" s="418"/>
      <c r="BZ7" s="418"/>
      <c r="CA7" s="418"/>
      <c r="CB7" s="418"/>
      <c r="CC7" s="419"/>
      <c r="CD7" s="420" t="s">
        <v>106</v>
      </c>
      <c r="CE7" s="421"/>
      <c r="CF7" s="421"/>
      <c r="CG7" s="421"/>
      <c r="CH7" s="421"/>
      <c r="CI7" s="421"/>
      <c r="CJ7" s="421"/>
      <c r="CK7" s="421"/>
      <c r="CL7" s="421"/>
      <c r="CM7" s="421"/>
      <c r="CN7" s="421"/>
      <c r="CO7" s="421"/>
      <c r="CP7" s="421"/>
      <c r="CQ7" s="421"/>
      <c r="CR7" s="421"/>
      <c r="CS7" s="422"/>
      <c r="CT7" s="417">
        <v>2047359</v>
      </c>
      <c r="CU7" s="418"/>
      <c r="CV7" s="418"/>
      <c r="CW7" s="418"/>
      <c r="CX7" s="418"/>
      <c r="CY7" s="418"/>
      <c r="CZ7" s="418"/>
      <c r="DA7" s="419"/>
      <c r="DB7" s="417">
        <v>1843622</v>
      </c>
      <c r="DC7" s="418"/>
      <c r="DD7" s="418"/>
      <c r="DE7" s="418"/>
      <c r="DF7" s="418"/>
      <c r="DG7" s="418"/>
      <c r="DH7" s="418"/>
      <c r="DI7" s="419"/>
    </row>
    <row r="8" spans="1:119" ht="18.75" customHeight="1" thickBot="1" x14ac:dyDescent="0.25">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107</v>
      </c>
      <c r="AN8" s="447"/>
      <c r="AO8" s="447"/>
      <c r="AP8" s="447"/>
      <c r="AQ8" s="447"/>
      <c r="AR8" s="447"/>
      <c r="AS8" s="447"/>
      <c r="AT8" s="448"/>
      <c r="AU8" s="449" t="s">
        <v>93</v>
      </c>
      <c r="AV8" s="450"/>
      <c r="AW8" s="450"/>
      <c r="AX8" s="450"/>
      <c r="AY8" s="451" t="s">
        <v>108</v>
      </c>
      <c r="AZ8" s="452"/>
      <c r="BA8" s="452"/>
      <c r="BB8" s="452"/>
      <c r="BC8" s="452"/>
      <c r="BD8" s="452"/>
      <c r="BE8" s="452"/>
      <c r="BF8" s="452"/>
      <c r="BG8" s="452"/>
      <c r="BH8" s="452"/>
      <c r="BI8" s="452"/>
      <c r="BJ8" s="452"/>
      <c r="BK8" s="452"/>
      <c r="BL8" s="452"/>
      <c r="BM8" s="453"/>
      <c r="BN8" s="417">
        <v>288050</v>
      </c>
      <c r="BO8" s="418"/>
      <c r="BP8" s="418"/>
      <c r="BQ8" s="418"/>
      <c r="BR8" s="418"/>
      <c r="BS8" s="418"/>
      <c r="BT8" s="418"/>
      <c r="BU8" s="419"/>
      <c r="BV8" s="417">
        <v>172501</v>
      </c>
      <c r="BW8" s="418"/>
      <c r="BX8" s="418"/>
      <c r="BY8" s="418"/>
      <c r="BZ8" s="418"/>
      <c r="CA8" s="418"/>
      <c r="CB8" s="418"/>
      <c r="CC8" s="419"/>
      <c r="CD8" s="420" t="s">
        <v>109</v>
      </c>
      <c r="CE8" s="421"/>
      <c r="CF8" s="421"/>
      <c r="CG8" s="421"/>
      <c r="CH8" s="421"/>
      <c r="CI8" s="421"/>
      <c r="CJ8" s="421"/>
      <c r="CK8" s="421"/>
      <c r="CL8" s="421"/>
      <c r="CM8" s="421"/>
      <c r="CN8" s="421"/>
      <c r="CO8" s="421"/>
      <c r="CP8" s="421"/>
      <c r="CQ8" s="421"/>
      <c r="CR8" s="421"/>
      <c r="CS8" s="422"/>
      <c r="CT8" s="457">
        <v>0.12</v>
      </c>
      <c r="CU8" s="458"/>
      <c r="CV8" s="458"/>
      <c r="CW8" s="458"/>
      <c r="CX8" s="458"/>
      <c r="CY8" s="458"/>
      <c r="CZ8" s="458"/>
      <c r="DA8" s="459"/>
      <c r="DB8" s="457">
        <v>0.12</v>
      </c>
      <c r="DC8" s="458"/>
      <c r="DD8" s="458"/>
      <c r="DE8" s="458"/>
      <c r="DF8" s="458"/>
      <c r="DG8" s="458"/>
      <c r="DH8" s="458"/>
      <c r="DI8" s="459"/>
    </row>
    <row r="9" spans="1:119" ht="18.75" customHeight="1" thickBot="1" x14ac:dyDescent="0.25">
      <c r="A9" s="172"/>
      <c r="B9" s="411" t="s">
        <v>110</v>
      </c>
      <c r="C9" s="412"/>
      <c r="D9" s="412"/>
      <c r="E9" s="412"/>
      <c r="F9" s="412"/>
      <c r="G9" s="412"/>
      <c r="H9" s="412"/>
      <c r="I9" s="412"/>
      <c r="J9" s="412"/>
      <c r="K9" s="460"/>
      <c r="L9" s="461" t="s">
        <v>111</v>
      </c>
      <c r="M9" s="462"/>
      <c r="N9" s="462"/>
      <c r="O9" s="462"/>
      <c r="P9" s="462"/>
      <c r="Q9" s="463"/>
      <c r="R9" s="464">
        <v>2342</v>
      </c>
      <c r="S9" s="465"/>
      <c r="T9" s="465"/>
      <c r="U9" s="465"/>
      <c r="V9" s="466"/>
      <c r="W9" s="374" t="s">
        <v>112</v>
      </c>
      <c r="X9" s="375"/>
      <c r="Y9" s="375"/>
      <c r="Z9" s="375"/>
      <c r="AA9" s="375"/>
      <c r="AB9" s="375"/>
      <c r="AC9" s="375"/>
      <c r="AD9" s="375"/>
      <c r="AE9" s="375"/>
      <c r="AF9" s="375"/>
      <c r="AG9" s="375"/>
      <c r="AH9" s="375"/>
      <c r="AI9" s="375"/>
      <c r="AJ9" s="375"/>
      <c r="AK9" s="375"/>
      <c r="AL9" s="376"/>
      <c r="AM9" s="446" t="s">
        <v>113</v>
      </c>
      <c r="AN9" s="447"/>
      <c r="AO9" s="447"/>
      <c r="AP9" s="447"/>
      <c r="AQ9" s="447"/>
      <c r="AR9" s="447"/>
      <c r="AS9" s="447"/>
      <c r="AT9" s="448"/>
      <c r="AU9" s="449" t="s">
        <v>101</v>
      </c>
      <c r="AV9" s="450"/>
      <c r="AW9" s="450"/>
      <c r="AX9" s="450"/>
      <c r="AY9" s="451" t="s">
        <v>114</v>
      </c>
      <c r="AZ9" s="452"/>
      <c r="BA9" s="452"/>
      <c r="BB9" s="452"/>
      <c r="BC9" s="452"/>
      <c r="BD9" s="452"/>
      <c r="BE9" s="452"/>
      <c r="BF9" s="452"/>
      <c r="BG9" s="452"/>
      <c r="BH9" s="452"/>
      <c r="BI9" s="452"/>
      <c r="BJ9" s="452"/>
      <c r="BK9" s="452"/>
      <c r="BL9" s="452"/>
      <c r="BM9" s="453"/>
      <c r="BN9" s="417">
        <v>115549</v>
      </c>
      <c r="BO9" s="418"/>
      <c r="BP9" s="418"/>
      <c r="BQ9" s="418"/>
      <c r="BR9" s="418"/>
      <c r="BS9" s="418"/>
      <c r="BT9" s="418"/>
      <c r="BU9" s="419"/>
      <c r="BV9" s="417">
        <v>-10550</v>
      </c>
      <c r="BW9" s="418"/>
      <c r="BX9" s="418"/>
      <c r="BY9" s="418"/>
      <c r="BZ9" s="418"/>
      <c r="CA9" s="418"/>
      <c r="CB9" s="418"/>
      <c r="CC9" s="419"/>
      <c r="CD9" s="420" t="s">
        <v>115</v>
      </c>
      <c r="CE9" s="421"/>
      <c r="CF9" s="421"/>
      <c r="CG9" s="421"/>
      <c r="CH9" s="421"/>
      <c r="CI9" s="421"/>
      <c r="CJ9" s="421"/>
      <c r="CK9" s="421"/>
      <c r="CL9" s="421"/>
      <c r="CM9" s="421"/>
      <c r="CN9" s="421"/>
      <c r="CO9" s="421"/>
      <c r="CP9" s="421"/>
      <c r="CQ9" s="421"/>
      <c r="CR9" s="421"/>
      <c r="CS9" s="422"/>
      <c r="CT9" s="414">
        <v>13.2</v>
      </c>
      <c r="CU9" s="415"/>
      <c r="CV9" s="415"/>
      <c r="CW9" s="415"/>
      <c r="CX9" s="415"/>
      <c r="CY9" s="415"/>
      <c r="CZ9" s="415"/>
      <c r="DA9" s="416"/>
      <c r="DB9" s="414">
        <v>14.2</v>
      </c>
      <c r="DC9" s="415"/>
      <c r="DD9" s="415"/>
      <c r="DE9" s="415"/>
      <c r="DF9" s="415"/>
      <c r="DG9" s="415"/>
      <c r="DH9" s="415"/>
      <c r="DI9" s="416"/>
    </row>
    <row r="10" spans="1:119" ht="18.75" customHeight="1" thickBot="1" x14ac:dyDescent="0.25">
      <c r="A10" s="172"/>
      <c r="B10" s="411"/>
      <c r="C10" s="412"/>
      <c r="D10" s="412"/>
      <c r="E10" s="412"/>
      <c r="F10" s="412"/>
      <c r="G10" s="412"/>
      <c r="H10" s="412"/>
      <c r="I10" s="412"/>
      <c r="J10" s="412"/>
      <c r="K10" s="460"/>
      <c r="L10" s="467" t="s">
        <v>116</v>
      </c>
      <c r="M10" s="447"/>
      <c r="N10" s="447"/>
      <c r="O10" s="447"/>
      <c r="P10" s="447"/>
      <c r="Q10" s="448"/>
      <c r="R10" s="468">
        <v>2803</v>
      </c>
      <c r="S10" s="469"/>
      <c r="T10" s="469"/>
      <c r="U10" s="469"/>
      <c r="V10" s="470"/>
      <c r="W10" s="405"/>
      <c r="X10" s="406"/>
      <c r="Y10" s="406"/>
      <c r="Z10" s="406"/>
      <c r="AA10" s="406"/>
      <c r="AB10" s="406"/>
      <c r="AC10" s="406"/>
      <c r="AD10" s="406"/>
      <c r="AE10" s="406"/>
      <c r="AF10" s="406"/>
      <c r="AG10" s="406"/>
      <c r="AH10" s="406"/>
      <c r="AI10" s="406"/>
      <c r="AJ10" s="406"/>
      <c r="AK10" s="406"/>
      <c r="AL10" s="409"/>
      <c r="AM10" s="446" t="s">
        <v>117</v>
      </c>
      <c r="AN10" s="447"/>
      <c r="AO10" s="447"/>
      <c r="AP10" s="447"/>
      <c r="AQ10" s="447"/>
      <c r="AR10" s="447"/>
      <c r="AS10" s="447"/>
      <c r="AT10" s="448"/>
      <c r="AU10" s="449" t="s">
        <v>118</v>
      </c>
      <c r="AV10" s="450"/>
      <c r="AW10" s="450"/>
      <c r="AX10" s="450"/>
      <c r="AY10" s="451" t="s">
        <v>119</v>
      </c>
      <c r="AZ10" s="452"/>
      <c r="BA10" s="452"/>
      <c r="BB10" s="452"/>
      <c r="BC10" s="452"/>
      <c r="BD10" s="452"/>
      <c r="BE10" s="452"/>
      <c r="BF10" s="452"/>
      <c r="BG10" s="452"/>
      <c r="BH10" s="452"/>
      <c r="BI10" s="452"/>
      <c r="BJ10" s="452"/>
      <c r="BK10" s="452"/>
      <c r="BL10" s="452"/>
      <c r="BM10" s="453"/>
      <c r="BN10" s="417">
        <v>140039</v>
      </c>
      <c r="BO10" s="418"/>
      <c r="BP10" s="418"/>
      <c r="BQ10" s="418"/>
      <c r="BR10" s="418"/>
      <c r="BS10" s="418"/>
      <c r="BT10" s="418"/>
      <c r="BU10" s="419"/>
      <c r="BV10" s="417">
        <v>92074</v>
      </c>
      <c r="BW10" s="418"/>
      <c r="BX10" s="418"/>
      <c r="BY10" s="418"/>
      <c r="BZ10" s="418"/>
      <c r="CA10" s="418"/>
      <c r="CB10" s="418"/>
      <c r="CC10" s="419"/>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411"/>
      <c r="C11" s="412"/>
      <c r="D11" s="412"/>
      <c r="E11" s="412"/>
      <c r="F11" s="412"/>
      <c r="G11" s="412"/>
      <c r="H11" s="412"/>
      <c r="I11" s="412"/>
      <c r="J11" s="412"/>
      <c r="K11" s="460"/>
      <c r="L11" s="471" t="s">
        <v>121</v>
      </c>
      <c r="M11" s="472"/>
      <c r="N11" s="472"/>
      <c r="O11" s="472"/>
      <c r="P11" s="472"/>
      <c r="Q11" s="473"/>
      <c r="R11" s="474" t="s">
        <v>122</v>
      </c>
      <c r="S11" s="475"/>
      <c r="T11" s="475"/>
      <c r="U11" s="475"/>
      <c r="V11" s="476"/>
      <c r="W11" s="405"/>
      <c r="X11" s="406"/>
      <c r="Y11" s="406"/>
      <c r="Z11" s="406"/>
      <c r="AA11" s="406"/>
      <c r="AB11" s="406"/>
      <c r="AC11" s="406"/>
      <c r="AD11" s="406"/>
      <c r="AE11" s="406"/>
      <c r="AF11" s="406"/>
      <c r="AG11" s="406"/>
      <c r="AH11" s="406"/>
      <c r="AI11" s="406"/>
      <c r="AJ11" s="406"/>
      <c r="AK11" s="406"/>
      <c r="AL11" s="409"/>
      <c r="AM11" s="446" t="s">
        <v>123</v>
      </c>
      <c r="AN11" s="447"/>
      <c r="AO11" s="447"/>
      <c r="AP11" s="447"/>
      <c r="AQ11" s="447"/>
      <c r="AR11" s="447"/>
      <c r="AS11" s="447"/>
      <c r="AT11" s="448"/>
      <c r="AU11" s="449" t="s">
        <v>124</v>
      </c>
      <c r="AV11" s="450"/>
      <c r="AW11" s="450"/>
      <c r="AX11" s="450"/>
      <c r="AY11" s="451" t="s">
        <v>125</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126</v>
      </c>
      <c r="CE11" s="421"/>
      <c r="CF11" s="421"/>
      <c r="CG11" s="421"/>
      <c r="CH11" s="421"/>
      <c r="CI11" s="421"/>
      <c r="CJ11" s="421"/>
      <c r="CK11" s="421"/>
      <c r="CL11" s="421"/>
      <c r="CM11" s="421"/>
      <c r="CN11" s="421"/>
      <c r="CO11" s="421"/>
      <c r="CP11" s="421"/>
      <c r="CQ11" s="421"/>
      <c r="CR11" s="421"/>
      <c r="CS11" s="422"/>
      <c r="CT11" s="457" t="s">
        <v>127</v>
      </c>
      <c r="CU11" s="458"/>
      <c r="CV11" s="458"/>
      <c r="CW11" s="458"/>
      <c r="CX11" s="458"/>
      <c r="CY11" s="458"/>
      <c r="CZ11" s="458"/>
      <c r="DA11" s="459"/>
      <c r="DB11" s="457" t="s">
        <v>127</v>
      </c>
      <c r="DC11" s="458"/>
      <c r="DD11" s="458"/>
      <c r="DE11" s="458"/>
      <c r="DF11" s="458"/>
      <c r="DG11" s="458"/>
      <c r="DH11" s="458"/>
      <c r="DI11" s="459"/>
    </row>
    <row r="12" spans="1:119" ht="18.75" customHeight="1" x14ac:dyDescent="0.2">
      <c r="A12" s="172"/>
      <c r="B12" s="477" t="s">
        <v>128</v>
      </c>
      <c r="C12" s="478"/>
      <c r="D12" s="478"/>
      <c r="E12" s="478"/>
      <c r="F12" s="478"/>
      <c r="G12" s="478"/>
      <c r="H12" s="478"/>
      <c r="I12" s="478"/>
      <c r="J12" s="478"/>
      <c r="K12" s="479"/>
      <c r="L12" s="486" t="s">
        <v>129</v>
      </c>
      <c r="M12" s="487"/>
      <c r="N12" s="487"/>
      <c r="O12" s="487"/>
      <c r="P12" s="487"/>
      <c r="Q12" s="488"/>
      <c r="R12" s="489">
        <v>2505</v>
      </c>
      <c r="S12" s="490"/>
      <c r="T12" s="490"/>
      <c r="U12" s="490"/>
      <c r="V12" s="491"/>
      <c r="W12" s="492" t="s">
        <v>1</v>
      </c>
      <c r="X12" s="450"/>
      <c r="Y12" s="450"/>
      <c r="Z12" s="450"/>
      <c r="AA12" s="450"/>
      <c r="AB12" s="493"/>
      <c r="AC12" s="494" t="s">
        <v>130</v>
      </c>
      <c r="AD12" s="495"/>
      <c r="AE12" s="495"/>
      <c r="AF12" s="495"/>
      <c r="AG12" s="496"/>
      <c r="AH12" s="494" t="s">
        <v>131</v>
      </c>
      <c r="AI12" s="495"/>
      <c r="AJ12" s="495"/>
      <c r="AK12" s="495"/>
      <c r="AL12" s="497"/>
      <c r="AM12" s="446" t="s">
        <v>132</v>
      </c>
      <c r="AN12" s="447"/>
      <c r="AO12" s="447"/>
      <c r="AP12" s="447"/>
      <c r="AQ12" s="447"/>
      <c r="AR12" s="447"/>
      <c r="AS12" s="447"/>
      <c r="AT12" s="448"/>
      <c r="AU12" s="449" t="s">
        <v>133</v>
      </c>
      <c r="AV12" s="450"/>
      <c r="AW12" s="450"/>
      <c r="AX12" s="450"/>
      <c r="AY12" s="451" t="s">
        <v>134</v>
      </c>
      <c r="AZ12" s="452"/>
      <c r="BA12" s="452"/>
      <c r="BB12" s="452"/>
      <c r="BC12" s="452"/>
      <c r="BD12" s="452"/>
      <c r="BE12" s="452"/>
      <c r="BF12" s="452"/>
      <c r="BG12" s="452"/>
      <c r="BH12" s="452"/>
      <c r="BI12" s="452"/>
      <c r="BJ12" s="452"/>
      <c r="BK12" s="452"/>
      <c r="BL12" s="452"/>
      <c r="BM12" s="453"/>
      <c r="BN12" s="417">
        <v>0</v>
      </c>
      <c r="BO12" s="418"/>
      <c r="BP12" s="418"/>
      <c r="BQ12" s="418"/>
      <c r="BR12" s="418"/>
      <c r="BS12" s="418"/>
      <c r="BT12" s="418"/>
      <c r="BU12" s="419"/>
      <c r="BV12" s="417">
        <v>0</v>
      </c>
      <c r="BW12" s="418"/>
      <c r="BX12" s="418"/>
      <c r="BY12" s="418"/>
      <c r="BZ12" s="418"/>
      <c r="CA12" s="418"/>
      <c r="CB12" s="418"/>
      <c r="CC12" s="419"/>
      <c r="CD12" s="420" t="s">
        <v>135</v>
      </c>
      <c r="CE12" s="421"/>
      <c r="CF12" s="421"/>
      <c r="CG12" s="421"/>
      <c r="CH12" s="421"/>
      <c r="CI12" s="421"/>
      <c r="CJ12" s="421"/>
      <c r="CK12" s="421"/>
      <c r="CL12" s="421"/>
      <c r="CM12" s="421"/>
      <c r="CN12" s="421"/>
      <c r="CO12" s="421"/>
      <c r="CP12" s="421"/>
      <c r="CQ12" s="421"/>
      <c r="CR12" s="421"/>
      <c r="CS12" s="422"/>
      <c r="CT12" s="457" t="s">
        <v>127</v>
      </c>
      <c r="CU12" s="458"/>
      <c r="CV12" s="458"/>
      <c r="CW12" s="458"/>
      <c r="CX12" s="458"/>
      <c r="CY12" s="458"/>
      <c r="CZ12" s="458"/>
      <c r="DA12" s="459"/>
      <c r="DB12" s="457" t="s">
        <v>136</v>
      </c>
      <c r="DC12" s="458"/>
      <c r="DD12" s="458"/>
      <c r="DE12" s="458"/>
      <c r="DF12" s="458"/>
      <c r="DG12" s="458"/>
      <c r="DH12" s="458"/>
      <c r="DI12" s="459"/>
    </row>
    <row r="13" spans="1:119" ht="18.75" customHeight="1" x14ac:dyDescent="0.2">
      <c r="A13" s="172"/>
      <c r="B13" s="480"/>
      <c r="C13" s="481"/>
      <c r="D13" s="481"/>
      <c r="E13" s="481"/>
      <c r="F13" s="481"/>
      <c r="G13" s="481"/>
      <c r="H13" s="481"/>
      <c r="I13" s="481"/>
      <c r="J13" s="481"/>
      <c r="K13" s="482"/>
      <c r="L13" s="181"/>
      <c r="M13" s="508" t="s">
        <v>137</v>
      </c>
      <c r="N13" s="509"/>
      <c r="O13" s="509"/>
      <c r="P13" s="509"/>
      <c r="Q13" s="510"/>
      <c r="R13" s="501">
        <v>2503</v>
      </c>
      <c r="S13" s="502"/>
      <c r="T13" s="502"/>
      <c r="U13" s="502"/>
      <c r="V13" s="503"/>
      <c r="W13" s="433" t="s">
        <v>138</v>
      </c>
      <c r="X13" s="434"/>
      <c r="Y13" s="434"/>
      <c r="Z13" s="434"/>
      <c r="AA13" s="434"/>
      <c r="AB13" s="424"/>
      <c r="AC13" s="468">
        <v>151</v>
      </c>
      <c r="AD13" s="469"/>
      <c r="AE13" s="469"/>
      <c r="AF13" s="469"/>
      <c r="AG13" s="511"/>
      <c r="AH13" s="468">
        <v>219</v>
      </c>
      <c r="AI13" s="469"/>
      <c r="AJ13" s="469"/>
      <c r="AK13" s="469"/>
      <c r="AL13" s="470"/>
      <c r="AM13" s="446" t="s">
        <v>139</v>
      </c>
      <c r="AN13" s="447"/>
      <c r="AO13" s="447"/>
      <c r="AP13" s="447"/>
      <c r="AQ13" s="447"/>
      <c r="AR13" s="447"/>
      <c r="AS13" s="447"/>
      <c r="AT13" s="448"/>
      <c r="AU13" s="449" t="s">
        <v>140</v>
      </c>
      <c r="AV13" s="450"/>
      <c r="AW13" s="450"/>
      <c r="AX13" s="450"/>
      <c r="AY13" s="451" t="s">
        <v>141</v>
      </c>
      <c r="AZ13" s="452"/>
      <c r="BA13" s="452"/>
      <c r="BB13" s="452"/>
      <c r="BC13" s="452"/>
      <c r="BD13" s="452"/>
      <c r="BE13" s="452"/>
      <c r="BF13" s="452"/>
      <c r="BG13" s="452"/>
      <c r="BH13" s="452"/>
      <c r="BI13" s="452"/>
      <c r="BJ13" s="452"/>
      <c r="BK13" s="452"/>
      <c r="BL13" s="452"/>
      <c r="BM13" s="453"/>
      <c r="BN13" s="417">
        <v>255588</v>
      </c>
      <c r="BO13" s="418"/>
      <c r="BP13" s="418"/>
      <c r="BQ13" s="418"/>
      <c r="BR13" s="418"/>
      <c r="BS13" s="418"/>
      <c r="BT13" s="418"/>
      <c r="BU13" s="419"/>
      <c r="BV13" s="417">
        <v>81524</v>
      </c>
      <c r="BW13" s="418"/>
      <c r="BX13" s="418"/>
      <c r="BY13" s="418"/>
      <c r="BZ13" s="418"/>
      <c r="CA13" s="418"/>
      <c r="CB13" s="418"/>
      <c r="CC13" s="419"/>
      <c r="CD13" s="420" t="s">
        <v>142</v>
      </c>
      <c r="CE13" s="421"/>
      <c r="CF13" s="421"/>
      <c r="CG13" s="421"/>
      <c r="CH13" s="421"/>
      <c r="CI13" s="421"/>
      <c r="CJ13" s="421"/>
      <c r="CK13" s="421"/>
      <c r="CL13" s="421"/>
      <c r="CM13" s="421"/>
      <c r="CN13" s="421"/>
      <c r="CO13" s="421"/>
      <c r="CP13" s="421"/>
      <c r="CQ13" s="421"/>
      <c r="CR13" s="421"/>
      <c r="CS13" s="422"/>
      <c r="CT13" s="414">
        <v>8.1</v>
      </c>
      <c r="CU13" s="415"/>
      <c r="CV13" s="415"/>
      <c r="CW13" s="415"/>
      <c r="CX13" s="415"/>
      <c r="CY13" s="415"/>
      <c r="CZ13" s="415"/>
      <c r="DA13" s="416"/>
      <c r="DB13" s="414">
        <v>8.4</v>
      </c>
      <c r="DC13" s="415"/>
      <c r="DD13" s="415"/>
      <c r="DE13" s="415"/>
      <c r="DF13" s="415"/>
      <c r="DG13" s="415"/>
      <c r="DH13" s="415"/>
      <c r="DI13" s="416"/>
    </row>
    <row r="14" spans="1:119" ht="18.75" customHeight="1" thickBot="1" x14ac:dyDescent="0.25">
      <c r="A14" s="172"/>
      <c r="B14" s="480"/>
      <c r="C14" s="481"/>
      <c r="D14" s="481"/>
      <c r="E14" s="481"/>
      <c r="F14" s="481"/>
      <c r="G14" s="481"/>
      <c r="H14" s="481"/>
      <c r="I14" s="481"/>
      <c r="J14" s="481"/>
      <c r="K14" s="482"/>
      <c r="L14" s="498" t="s">
        <v>143</v>
      </c>
      <c r="M14" s="499"/>
      <c r="N14" s="499"/>
      <c r="O14" s="499"/>
      <c r="P14" s="499"/>
      <c r="Q14" s="500"/>
      <c r="R14" s="501">
        <v>2593</v>
      </c>
      <c r="S14" s="502"/>
      <c r="T14" s="502"/>
      <c r="U14" s="502"/>
      <c r="V14" s="503"/>
      <c r="W14" s="407"/>
      <c r="X14" s="408"/>
      <c r="Y14" s="408"/>
      <c r="Z14" s="408"/>
      <c r="AA14" s="408"/>
      <c r="AB14" s="397"/>
      <c r="AC14" s="504">
        <v>14.4</v>
      </c>
      <c r="AD14" s="505"/>
      <c r="AE14" s="505"/>
      <c r="AF14" s="505"/>
      <c r="AG14" s="506"/>
      <c r="AH14" s="504">
        <v>17.899999999999999</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144</v>
      </c>
      <c r="CE14" s="513"/>
      <c r="CF14" s="513"/>
      <c r="CG14" s="513"/>
      <c r="CH14" s="513"/>
      <c r="CI14" s="513"/>
      <c r="CJ14" s="513"/>
      <c r="CK14" s="513"/>
      <c r="CL14" s="513"/>
      <c r="CM14" s="513"/>
      <c r="CN14" s="513"/>
      <c r="CO14" s="513"/>
      <c r="CP14" s="513"/>
      <c r="CQ14" s="513"/>
      <c r="CR14" s="513"/>
      <c r="CS14" s="514"/>
      <c r="CT14" s="515" t="s">
        <v>145</v>
      </c>
      <c r="CU14" s="516"/>
      <c r="CV14" s="516"/>
      <c r="CW14" s="516"/>
      <c r="CX14" s="516"/>
      <c r="CY14" s="516"/>
      <c r="CZ14" s="516"/>
      <c r="DA14" s="517"/>
      <c r="DB14" s="515" t="s">
        <v>145</v>
      </c>
      <c r="DC14" s="516"/>
      <c r="DD14" s="516"/>
      <c r="DE14" s="516"/>
      <c r="DF14" s="516"/>
      <c r="DG14" s="516"/>
      <c r="DH14" s="516"/>
      <c r="DI14" s="517"/>
    </row>
    <row r="15" spans="1:119" ht="18.75" customHeight="1" x14ac:dyDescent="0.2">
      <c r="A15" s="172"/>
      <c r="B15" s="480"/>
      <c r="C15" s="481"/>
      <c r="D15" s="481"/>
      <c r="E15" s="481"/>
      <c r="F15" s="481"/>
      <c r="G15" s="481"/>
      <c r="H15" s="481"/>
      <c r="I15" s="481"/>
      <c r="J15" s="481"/>
      <c r="K15" s="482"/>
      <c r="L15" s="181"/>
      <c r="M15" s="508" t="s">
        <v>137</v>
      </c>
      <c r="N15" s="509"/>
      <c r="O15" s="509"/>
      <c r="P15" s="509"/>
      <c r="Q15" s="510"/>
      <c r="R15" s="501">
        <v>2588</v>
      </c>
      <c r="S15" s="502"/>
      <c r="T15" s="502"/>
      <c r="U15" s="502"/>
      <c r="V15" s="503"/>
      <c r="W15" s="433" t="s">
        <v>146</v>
      </c>
      <c r="X15" s="434"/>
      <c r="Y15" s="434"/>
      <c r="Z15" s="434"/>
      <c r="AA15" s="434"/>
      <c r="AB15" s="424"/>
      <c r="AC15" s="468">
        <v>200</v>
      </c>
      <c r="AD15" s="469"/>
      <c r="AE15" s="469"/>
      <c r="AF15" s="469"/>
      <c r="AG15" s="511"/>
      <c r="AH15" s="468">
        <v>232</v>
      </c>
      <c r="AI15" s="469"/>
      <c r="AJ15" s="469"/>
      <c r="AK15" s="469"/>
      <c r="AL15" s="470"/>
      <c r="AM15" s="446"/>
      <c r="AN15" s="447"/>
      <c r="AO15" s="447"/>
      <c r="AP15" s="447"/>
      <c r="AQ15" s="447"/>
      <c r="AR15" s="447"/>
      <c r="AS15" s="447"/>
      <c r="AT15" s="448"/>
      <c r="AU15" s="449"/>
      <c r="AV15" s="450"/>
      <c r="AW15" s="450"/>
      <c r="AX15" s="450"/>
      <c r="AY15" s="377" t="s">
        <v>147</v>
      </c>
      <c r="AZ15" s="378"/>
      <c r="BA15" s="378"/>
      <c r="BB15" s="378"/>
      <c r="BC15" s="378"/>
      <c r="BD15" s="378"/>
      <c r="BE15" s="378"/>
      <c r="BF15" s="378"/>
      <c r="BG15" s="378"/>
      <c r="BH15" s="378"/>
      <c r="BI15" s="378"/>
      <c r="BJ15" s="378"/>
      <c r="BK15" s="378"/>
      <c r="BL15" s="378"/>
      <c r="BM15" s="379"/>
      <c r="BN15" s="380">
        <v>210879</v>
      </c>
      <c r="BO15" s="381"/>
      <c r="BP15" s="381"/>
      <c r="BQ15" s="381"/>
      <c r="BR15" s="381"/>
      <c r="BS15" s="381"/>
      <c r="BT15" s="381"/>
      <c r="BU15" s="382"/>
      <c r="BV15" s="380">
        <v>210722</v>
      </c>
      <c r="BW15" s="381"/>
      <c r="BX15" s="381"/>
      <c r="BY15" s="381"/>
      <c r="BZ15" s="381"/>
      <c r="CA15" s="381"/>
      <c r="CB15" s="381"/>
      <c r="CC15" s="382"/>
      <c r="CD15" s="518" t="s">
        <v>148</v>
      </c>
      <c r="CE15" s="519"/>
      <c r="CF15" s="519"/>
      <c r="CG15" s="519"/>
      <c r="CH15" s="519"/>
      <c r="CI15" s="519"/>
      <c r="CJ15" s="519"/>
      <c r="CK15" s="519"/>
      <c r="CL15" s="519"/>
      <c r="CM15" s="519"/>
      <c r="CN15" s="519"/>
      <c r="CO15" s="519"/>
      <c r="CP15" s="519"/>
      <c r="CQ15" s="519"/>
      <c r="CR15" s="519"/>
      <c r="CS15" s="520"/>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80"/>
      <c r="C16" s="481"/>
      <c r="D16" s="481"/>
      <c r="E16" s="481"/>
      <c r="F16" s="481"/>
      <c r="G16" s="481"/>
      <c r="H16" s="481"/>
      <c r="I16" s="481"/>
      <c r="J16" s="481"/>
      <c r="K16" s="482"/>
      <c r="L16" s="498" t="s">
        <v>149</v>
      </c>
      <c r="M16" s="521"/>
      <c r="N16" s="521"/>
      <c r="O16" s="521"/>
      <c r="P16" s="521"/>
      <c r="Q16" s="522"/>
      <c r="R16" s="523" t="s">
        <v>150</v>
      </c>
      <c r="S16" s="524"/>
      <c r="T16" s="524"/>
      <c r="U16" s="524"/>
      <c r="V16" s="525"/>
      <c r="W16" s="407"/>
      <c r="X16" s="408"/>
      <c r="Y16" s="408"/>
      <c r="Z16" s="408"/>
      <c r="AA16" s="408"/>
      <c r="AB16" s="397"/>
      <c r="AC16" s="504">
        <v>19.100000000000001</v>
      </c>
      <c r="AD16" s="505"/>
      <c r="AE16" s="505"/>
      <c r="AF16" s="505"/>
      <c r="AG16" s="506"/>
      <c r="AH16" s="504">
        <v>19</v>
      </c>
      <c r="AI16" s="505"/>
      <c r="AJ16" s="505"/>
      <c r="AK16" s="505"/>
      <c r="AL16" s="507"/>
      <c r="AM16" s="446"/>
      <c r="AN16" s="447"/>
      <c r="AO16" s="447"/>
      <c r="AP16" s="447"/>
      <c r="AQ16" s="447"/>
      <c r="AR16" s="447"/>
      <c r="AS16" s="447"/>
      <c r="AT16" s="448"/>
      <c r="AU16" s="449"/>
      <c r="AV16" s="450"/>
      <c r="AW16" s="450"/>
      <c r="AX16" s="450"/>
      <c r="AY16" s="451" t="s">
        <v>151</v>
      </c>
      <c r="AZ16" s="452"/>
      <c r="BA16" s="452"/>
      <c r="BB16" s="452"/>
      <c r="BC16" s="452"/>
      <c r="BD16" s="452"/>
      <c r="BE16" s="452"/>
      <c r="BF16" s="452"/>
      <c r="BG16" s="452"/>
      <c r="BH16" s="452"/>
      <c r="BI16" s="452"/>
      <c r="BJ16" s="452"/>
      <c r="BK16" s="452"/>
      <c r="BL16" s="452"/>
      <c r="BM16" s="453"/>
      <c r="BN16" s="417">
        <v>1936861</v>
      </c>
      <c r="BO16" s="418"/>
      <c r="BP16" s="418"/>
      <c r="BQ16" s="418"/>
      <c r="BR16" s="418"/>
      <c r="BS16" s="418"/>
      <c r="BT16" s="418"/>
      <c r="BU16" s="419"/>
      <c r="BV16" s="417">
        <v>1750627</v>
      </c>
      <c r="BW16" s="418"/>
      <c r="BX16" s="418"/>
      <c r="BY16" s="418"/>
      <c r="BZ16" s="418"/>
      <c r="CA16" s="418"/>
      <c r="CB16" s="418"/>
      <c r="CC16" s="419"/>
      <c r="CD16" s="185"/>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5">
      <c r="A17" s="172"/>
      <c r="B17" s="483"/>
      <c r="C17" s="484"/>
      <c r="D17" s="484"/>
      <c r="E17" s="484"/>
      <c r="F17" s="484"/>
      <c r="G17" s="484"/>
      <c r="H17" s="484"/>
      <c r="I17" s="484"/>
      <c r="J17" s="484"/>
      <c r="K17" s="485"/>
      <c r="L17" s="186"/>
      <c r="M17" s="528" t="s">
        <v>152</v>
      </c>
      <c r="N17" s="529"/>
      <c r="O17" s="529"/>
      <c r="P17" s="529"/>
      <c r="Q17" s="530"/>
      <c r="R17" s="523" t="s">
        <v>153</v>
      </c>
      <c r="S17" s="524"/>
      <c r="T17" s="524"/>
      <c r="U17" s="524"/>
      <c r="V17" s="525"/>
      <c r="W17" s="433" t="s">
        <v>154</v>
      </c>
      <c r="X17" s="434"/>
      <c r="Y17" s="434"/>
      <c r="Z17" s="434"/>
      <c r="AA17" s="434"/>
      <c r="AB17" s="424"/>
      <c r="AC17" s="468">
        <v>694</v>
      </c>
      <c r="AD17" s="469"/>
      <c r="AE17" s="469"/>
      <c r="AF17" s="469"/>
      <c r="AG17" s="511"/>
      <c r="AH17" s="468">
        <v>771</v>
      </c>
      <c r="AI17" s="469"/>
      <c r="AJ17" s="469"/>
      <c r="AK17" s="469"/>
      <c r="AL17" s="470"/>
      <c r="AM17" s="446"/>
      <c r="AN17" s="447"/>
      <c r="AO17" s="447"/>
      <c r="AP17" s="447"/>
      <c r="AQ17" s="447"/>
      <c r="AR17" s="447"/>
      <c r="AS17" s="447"/>
      <c r="AT17" s="448"/>
      <c r="AU17" s="449"/>
      <c r="AV17" s="450"/>
      <c r="AW17" s="450"/>
      <c r="AX17" s="450"/>
      <c r="AY17" s="451" t="s">
        <v>155</v>
      </c>
      <c r="AZ17" s="452"/>
      <c r="BA17" s="452"/>
      <c r="BB17" s="452"/>
      <c r="BC17" s="452"/>
      <c r="BD17" s="452"/>
      <c r="BE17" s="452"/>
      <c r="BF17" s="452"/>
      <c r="BG17" s="452"/>
      <c r="BH17" s="452"/>
      <c r="BI17" s="452"/>
      <c r="BJ17" s="452"/>
      <c r="BK17" s="452"/>
      <c r="BL17" s="452"/>
      <c r="BM17" s="453"/>
      <c r="BN17" s="417">
        <v>259389</v>
      </c>
      <c r="BO17" s="418"/>
      <c r="BP17" s="418"/>
      <c r="BQ17" s="418"/>
      <c r="BR17" s="418"/>
      <c r="BS17" s="418"/>
      <c r="BT17" s="418"/>
      <c r="BU17" s="419"/>
      <c r="BV17" s="417">
        <v>258372</v>
      </c>
      <c r="BW17" s="418"/>
      <c r="BX17" s="418"/>
      <c r="BY17" s="418"/>
      <c r="BZ17" s="418"/>
      <c r="CA17" s="418"/>
      <c r="CB17" s="418"/>
      <c r="CC17" s="419"/>
      <c r="CD17" s="185"/>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5">
      <c r="A18" s="172"/>
      <c r="B18" s="539" t="s">
        <v>156</v>
      </c>
      <c r="C18" s="460"/>
      <c r="D18" s="460"/>
      <c r="E18" s="540"/>
      <c r="F18" s="540"/>
      <c r="G18" s="540"/>
      <c r="H18" s="540"/>
      <c r="I18" s="540"/>
      <c r="J18" s="540"/>
      <c r="K18" s="540"/>
      <c r="L18" s="541">
        <v>34.69</v>
      </c>
      <c r="M18" s="541"/>
      <c r="N18" s="541"/>
      <c r="O18" s="541"/>
      <c r="P18" s="541"/>
      <c r="Q18" s="541"/>
      <c r="R18" s="542"/>
      <c r="S18" s="542"/>
      <c r="T18" s="542"/>
      <c r="U18" s="542"/>
      <c r="V18" s="543"/>
      <c r="W18" s="435"/>
      <c r="X18" s="436"/>
      <c r="Y18" s="436"/>
      <c r="Z18" s="436"/>
      <c r="AA18" s="436"/>
      <c r="AB18" s="427"/>
      <c r="AC18" s="544">
        <v>66.400000000000006</v>
      </c>
      <c r="AD18" s="545"/>
      <c r="AE18" s="545"/>
      <c r="AF18" s="545"/>
      <c r="AG18" s="546"/>
      <c r="AH18" s="544">
        <v>63.1</v>
      </c>
      <c r="AI18" s="545"/>
      <c r="AJ18" s="545"/>
      <c r="AK18" s="545"/>
      <c r="AL18" s="547"/>
      <c r="AM18" s="446"/>
      <c r="AN18" s="447"/>
      <c r="AO18" s="447"/>
      <c r="AP18" s="447"/>
      <c r="AQ18" s="447"/>
      <c r="AR18" s="447"/>
      <c r="AS18" s="447"/>
      <c r="AT18" s="448"/>
      <c r="AU18" s="449"/>
      <c r="AV18" s="450"/>
      <c r="AW18" s="450"/>
      <c r="AX18" s="450"/>
      <c r="AY18" s="451" t="s">
        <v>157</v>
      </c>
      <c r="AZ18" s="452"/>
      <c r="BA18" s="452"/>
      <c r="BB18" s="452"/>
      <c r="BC18" s="452"/>
      <c r="BD18" s="452"/>
      <c r="BE18" s="452"/>
      <c r="BF18" s="452"/>
      <c r="BG18" s="452"/>
      <c r="BH18" s="452"/>
      <c r="BI18" s="452"/>
      <c r="BJ18" s="452"/>
      <c r="BK18" s="452"/>
      <c r="BL18" s="452"/>
      <c r="BM18" s="453"/>
      <c r="BN18" s="417">
        <v>1694842</v>
      </c>
      <c r="BO18" s="418"/>
      <c r="BP18" s="418"/>
      <c r="BQ18" s="418"/>
      <c r="BR18" s="418"/>
      <c r="BS18" s="418"/>
      <c r="BT18" s="418"/>
      <c r="BU18" s="419"/>
      <c r="BV18" s="417">
        <v>1727928</v>
      </c>
      <c r="BW18" s="418"/>
      <c r="BX18" s="418"/>
      <c r="BY18" s="418"/>
      <c r="BZ18" s="418"/>
      <c r="CA18" s="418"/>
      <c r="CB18" s="418"/>
      <c r="CC18" s="419"/>
      <c r="CD18" s="185"/>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5">
      <c r="A19" s="172"/>
      <c r="B19" s="539" t="s">
        <v>158</v>
      </c>
      <c r="C19" s="460"/>
      <c r="D19" s="460"/>
      <c r="E19" s="540"/>
      <c r="F19" s="540"/>
      <c r="G19" s="540"/>
      <c r="H19" s="540"/>
      <c r="I19" s="540"/>
      <c r="J19" s="540"/>
      <c r="K19" s="540"/>
      <c r="L19" s="548">
        <v>68</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159</v>
      </c>
      <c r="AZ19" s="452"/>
      <c r="BA19" s="452"/>
      <c r="BB19" s="452"/>
      <c r="BC19" s="452"/>
      <c r="BD19" s="452"/>
      <c r="BE19" s="452"/>
      <c r="BF19" s="452"/>
      <c r="BG19" s="452"/>
      <c r="BH19" s="452"/>
      <c r="BI19" s="452"/>
      <c r="BJ19" s="452"/>
      <c r="BK19" s="452"/>
      <c r="BL19" s="452"/>
      <c r="BM19" s="453"/>
      <c r="BN19" s="417">
        <v>2757755</v>
      </c>
      <c r="BO19" s="418"/>
      <c r="BP19" s="418"/>
      <c r="BQ19" s="418"/>
      <c r="BR19" s="418"/>
      <c r="BS19" s="418"/>
      <c r="BT19" s="418"/>
      <c r="BU19" s="419"/>
      <c r="BV19" s="417">
        <v>2615706</v>
      </c>
      <c r="BW19" s="418"/>
      <c r="BX19" s="418"/>
      <c r="BY19" s="418"/>
      <c r="BZ19" s="418"/>
      <c r="CA19" s="418"/>
      <c r="CB19" s="418"/>
      <c r="CC19" s="419"/>
      <c r="CD19" s="185"/>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5">
      <c r="A20" s="172"/>
      <c r="B20" s="539" t="s">
        <v>160</v>
      </c>
      <c r="C20" s="460"/>
      <c r="D20" s="460"/>
      <c r="E20" s="540"/>
      <c r="F20" s="540"/>
      <c r="G20" s="540"/>
      <c r="H20" s="540"/>
      <c r="I20" s="540"/>
      <c r="J20" s="540"/>
      <c r="K20" s="540"/>
      <c r="L20" s="548">
        <v>1251</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5"/>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5">
      <c r="A21" s="172"/>
      <c r="B21" s="557" t="s">
        <v>161</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5"/>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2">
      <c r="A22" s="172"/>
      <c r="B22" s="587" t="s">
        <v>162</v>
      </c>
      <c r="C22" s="561"/>
      <c r="D22" s="562"/>
      <c r="E22" s="429" t="s">
        <v>1</v>
      </c>
      <c r="F22" s="434"/>
      <c r="G22" s="434"/>
      <c r="H22" s="434"/>
      <c r="I22" s="434"/>
      <c r="J22" s="434"/>
      <c r="K22" s="424"/>
      <c r="L22" s="429" t="s">
        <v>163</v>
      </c>
      <c r="M22" s="434"/>
      <c r="N22" s="434"/>
      <c r="O22" s="434"/>
      <c r="P22" s="424"/>
      <c r="Q22" s="592" t="s">
        <v>164</v>
      </c>
      <c r="R22" s="593"/>
      <c r="S22" s="593"/>
      <c r="T22" s="593"/>
      <c r="U22" s="593"/>
      <c r="V22" s="594"/>
      <c r="W22" s="560" t="s">
        <v>165</v>
      </c>
      <c r="X22" s="561"/>
      <c r="Y22" s="562"/>
      <c r="Z22" s="429" t="s">
        <v>1</v>
      </c>
      <c r="AA22" s="434"/>
      <c r="AB22" s="434"/>
      <c r="AC22" s="434"/>
      <c r="AD22" s="434"/>
      <c r="AE22" s="434"/>
      <c r="AF22" s="434"/>
      <c r="AG22" s="424"/>
      <c r="AH22" s="598" t="s">
        <v>166</v>
      </c>
      <c r="AI22" s="434"/>
      <c r="AJ22" s="434"/>
      <c r="AK22" s="434"/>
      <c r="AL22" s="424"/>
      <c r="AM22" s="598" t="s">
        <v>167</v>
      </c>
      <c r="AN22" s="599"/>
      <c r="AO22" s="599"/>
      <c r="AP22" s="599"/>
      <c r="AQ22" s="599"/>
      <c r="AR22" s="600"/>
      <c r="AS22" s="592" t="s">
        <v>164</v>
      </c>
      <c r="AT22" s="593"/>
      <c r="AU22" s="593"/>
      <c r="AV22" s="593"/>
      <c r="AW22" s="593"/>
      <c r="AX22" s="604"/>
      <c r="AY22" s="377" t="s">
        <v>168</v>
      </c>
      <c r="AZ22" s="378"/>
      <c r="BA22" s="378"/>
      <c r="BB22" s="378"/>
      <c r="BC22" s="378"/>
      <c r="BD22" s="378"/>
      <c r="BE22" s="378"/>
      <c r="BF22" s="378"/>
      <c r="BG22" s="378"/>
      <c r="BH22" s="378"/>
      <c r="BI22" s="378"/>
      <c r="BJ22" s="378"/>
      <c r="BK22" s="378"/>
      <c r="BL22" s="378"/>
      <c r="BM22" s="379"/>
      <c r="BN22" s="380">
        <v>3876416</v>
      </c>
      <c r="BO22" s="381"/>
      <c r="BP22" s="381"/>
      <c r="BQ22" s="381"/>
      <c r="BR22" s="381"/>
      <c r="BS22" s="381"/>
      <c r="BT22" s="381"/>
      <c r="BU22" s="382"/>
      <c r="BV22" s="380">
        <v>3642633</v>
      </c>
      <c r="BW22" s="381"/>
      <c r="BX22" s="381"/>
      <c r="BY22" s="381"/>
      <c r="BZ22" s="381"/>
      <c r="CA22" s="381"/>
      <c r="CB22" s="381"/>
      <c r="CC22" s="382"/>
      <c r="CD22" s="185"/>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2">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169</v>
      </c>
      <c r="AZ23" s="452"/>
      <c r="BA23" s="452"/>
      <c r="BB23" s="452"/>
      <c r="BC23" s="452"/>
      <c r="BD23" s="452"/>
      <c r="BE23" s="452"/>
      <c r="BF23" s="452"/>
      <c r="BG23" s="452"/>
      <c r="BH23" s="452"/>
      <c r="BI23" s="452"/>
      <c r="BJ23" s="452"/>
      <c r="BK23" s="452"/>
      <c r="BL23" s="452"/>
      <c r="BM23" s="453"/>
      <c r="BN23" s="417">
        <v>3029996</v>
      </c>
      <c r="BO23" s="418"/>
      <c r="BP23" s="418"/>
      <c r="BQ23" s="418"/>
      <c r="BR23" s="418"/>
      <c r="BS23" s="418"/>
      <c r="BT23" s="418"/>
      <c r="BU23" s="419"/>
      <c r="BV23" s="417">
        <v>3222483</v>
      </c>
      <c r="BW23" s="418"/>
      <c r="BX23" s="418"/>
      <c r="BY23" s="418"/>
      <c r="BZ23" s="418"/>
      <c r="CA23" s="418"/>
      <c r="CB23" s="418"/>
      <c r="CC23" s="419"/>
      <c r="CD23" s="185"/>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5">
      <c r="A24" s="172"/>
      <c r="B24" s="588"/>
      <c r="C24" s="564"/>
      <c r="D24" s="565"/>
      <c r="E24" s="467" t="s">
        <v>170</v>
      </c>
      <c r="F24" s="447"/>
      <c r="G24" s="447"/>
      <c r="H24" s="447"/>
      <c r="I24" s="447"/>
      <c r="J24" s="447"/>
      <c r="K24" s="448"/>
      <c r="L24" s="468">
        <v>1</v>
      </c>
      <c r="M24" s="469"/>
      <c r="N24" s="469"/>
      <c r="O24" s="469"/>
      <c r="P24" s="511"/>
      <c r="Q24" s="468">
        <v>7100</v>
      </c>
      <c r="R24" s="469"/>
      <c r="S24" s="469"/>
      <c r="T24" s="469"/>
      <c r="U24" s="469"/>
      <c r="V24" s="511"/>
      <c r="W24" s="563"/>
      <c r="X24" s="564"/>
      <c r="Y24" s="565"/>
      <c r="Z24" s="467" t="s">
        <v>171</v>
      </c>
      <c r="AA24" s="447"/>
      <c r="AB24" s="447"/>
      <c r="AC24" s="447"/>
      <c r="AD24" s="447"/>
      <c r="AE24" s="447"/>
      <c r="AF24" s="447"/>
      <c r="AG24" s="448"/>
      <c r="AH24" s="468">
        <v>62</v>
      </c>
      <c r="AI24" s="469"/>
      <c r="AJ24" s="469"/>
      <c r="AK24" s="469"/>
      <c r="AL24" s="511"/>
      <c r="AM24" s="468">
        <v>187860</v>
      </c>
      <c r="AN24" s="469"/>
      <c r="AO24" s="469"/>
      <c r="AP24" s="469"/>
      <c r="AQ24" s="469"/>
      <c r="AR24" s="511"/>
      <c r="AS24" s="468">
        <v>3030</v>
      </c>
      <c r="AT24" s="469"/>
      <c r="AU24" s="469"/>
      <c r="AV24" s="469"/>
      <c r="AW24" s="469"/>
      <c r="AX24" s="470"/>
      <c r="AY24" s="533" t="s">
        <v>172</v>
      </c>
      <c r="AZ24" s="534"/>
      <c r="BA24" s="534"/>
      <c r="BB24" s="534"/>
      <c r="BC24" s="534"/>
      <c r="BD24" s="534"/>
      <c r="BE24" s="534"/>
      <c r="BF24" s="534"/>
      <c r="BG24" s="534"/>
      <c r="BH24" s="534"/>
      <c r="BI24" s="534"/>
      <c r="BJ24" s="534"/>
      <c r="BK24" s="534"/>
      <c r="BL24" s="534"/>
      <c r="BM24" s="535"/>
      <c r="BN24" s="417">
        <v>2872153</v>
      </c>
      <c r="BO24" s="418"/>
      <c r="BP24" s="418"/>
      <c r="BQ24" s="418"/>
      <c r="BR24" s="418"/>
      <c r="BS24" s="418"/>
      <c r="BT24" s="418"/>
      <c r="BU24" s="419"/>
      <c r="BV24" s="417">
        <v>2573163</v>
      </c>
      <c r="BW24" s="418"/>
      <c r="BX24" s="418"/>
      <c r="BY24" s="418"/>
      <c r="BZ24" s="418"/>
      <c r="CA24" s="418"/>
      <c r="CB24" s="418"/>
      <c r="CC24" s="419"/>
      <c r="CD24" s="185"/>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2">
      <c r="A25" s="172"/>
      <c r="B25" s="588"/>
      <c r="C25" s="564"/>
      <c r="D25" s="565"/>
      <c r="E25" s="467" t="s">
        <v>173</v>
      </c>
      <c r="F25" s="447"/>
      <c r="G25" s="447"/>
      <c r="H25" s="447"/>
      <c r="I25" s="447"/>
      <c r="J25" s="447"/>
      <c r="K25" s="448"/>
      <c r="L25" s="468">
        <v>1</v>
      </c>
      <c r="M25" s="469"/>
      <c r="N25" s="469"/>
      <c r="O25" s="469"/>
      <c r="P25" s="511"/>
      <c r="Q25" s="468">
        <v>5820</v>
      </c>
      <c r="R25" s="469"/>
      <c r="S25" s="469"/>
      <c r="T25" s="469"/>
      <c r="U25" s="469"/>
      <c r="V25" s="511"/>
      <c r="W25" s="563"/>
      <c r="X25" s="564"/>
      <c r="Y25" s="565"/>
      <c r="Z25" s="467" t="s">
        <v>174</v>
      </c>
      <c r="AA25" s="447"/>
      <c r="AB25" s="447"/>
      <c r="AC25" s="447"/>
      <c r="AD25" s="447"/>
      <c r="AE25" s="447"/>
      <c r="AF25" s="447"/>
      <c r="AG25" s="448"/>
      <c r="AH25" s="468" t="s">
        <v>145</v>
      </c>
      <c r="AI25" s="469"/>
      <c r="AJ25" s="469"/>
      <c r="AK25" s="469"/>
      <c r="AL25" s="511"/>
      <c r="AM25" s="468" t="s">
        <v>127</v>
      </c>
      <c r="AN25" s="469"/>
      <c r="AO25" s="469"/>
      <c r="AP25" s="469"/>
      <c r="AQ25" s="469"/>
      <c r="AR25" s="511"/>
      <c r="AS25" s="468" t="s">
        <v>145</v>
      </c>
      <c r="AT25" s="469"/>
      <c r="AU25" s="469"/>
      <c r="AV25" s="469"/>
      <c r="AW25" s="469"/>
      <c r="AX25" s="470"/>
      <c r="AY25" s="377" t="s">
        <v>175</v>
      </c>
      <c r="AZ25" s="378"/>
      <c r="BA25" s="378"/>
      <c r="BB25" s="378"/>
      <c r="BC25" s="378"/>
      <c r="BD25" s="378"/>
      <c r="BE25" s="378"/>
      <c r="BF25" s="378"/>
      <c r="BG25" s="378"/>
      <c r="BH25" s="378"/>
      <c r="BI25" s="378"/>
      <c r="BJ25" s="378"/>
      <c r="BK25" s="378"/>
      <c r="BL25" s="378"/>
      <c r="BM25" s="379"/>
      <c r="BN25" s="380">
        <v>158850</v>
      </c>
      <c r="BO25" s="381"/>
      <c r="BP25" s="381"/>
      <c r="BQ25" s="381"/>
      <c r="BR25" s="381"/>
      <c r="BS25" s="381"/>
      <c r="BT25" s="381"/>
      <c r="BU25" s="382"/>
      <c r="BV25" s="380">
        <v>721771</v>
      </c>
      <c r="BW25" s="381"/>
      <c r="BX25" s="381"/>
      <c r="BY25" s="381"/>
      <c r="BZ25" s="381"/>
      <c r="CA25" s="381"/>
      <c r="CB25" s="381"/>
      <c r="CC25" s="382"/>
      <c r="CD25" s="185"/>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2">
      <c r="A26" s="172"/>
      <c r="B26" s="588"/>
      <c r="C26" s="564"/>
      <c r="D26" s="565"/>
      <c r="E26" s="467" t="s">
        <v>176</v>
      </c>
      <c r="F26" s="447"/>
      <c r="G26" s="447"/>
      <c r="H26" s="447"/>
      <c r="I26" s="447"/>
      <c r="J26" s="447"/>
      <c r="K26" s="448"/>
      <c r="L26" s="468">
        <v>1</v>
      </c>
      <c r="M26" s="469"/>
      <c r="N26" s="469"/>
      <c r="O26" s="469"/>
      <c r="P26" s="511"/>
      <c r="Q26" s="468">
        <v>5350</v>
      </c>
      <c r="R26" s="469"/>
      <c r="S26" s="469"/>
      <c r="T26" s="469"/>
      <c r="U26" s="469"/>
      <c r="V26" s="511"/>
      <c r="W26" s="563"/>
      <c r="X26" s="564"/>
      <c r="Y26" s="565"/>
      <c r="Z26" s="467" t="s">
        <v>177</v>
      </c>
      <c r="AA26" s="569"/>
      <c r="AB26" s="569"/>
      <c r="AC26" s="569"/>
      <c r="AD26" s="569"/>
      <c r="AE26" s="569"/>
      <c r="AF26" s="569"/>
      <c r="AG26" s="570"/>
      <c r="AH26" s="468" t="s">
        <v>145</v>
      </c>
      <c r="AI26" s="469"/>
      <c r="AJ26" s="469"/>
      <c r="AK26" s="469"/>
      <c r="AL26" s="511"/>
      <c r="AM26" s="468" t="s">
        <v>145</v>
      </c>
      <c r="AN26" s="469"/>
      <c r="AO26" s="469"/>
      <c r="AP26" s="469"/>
      <c r="AQ26" s="469"/>
      <c r="AR26" s="511"/>
      <c r="AS26" s="468" t="s">
        <v>145</v>
      </c>
      <c r="AT26" s="469"/>
      <c r="AU26" s="469"/>
      <c r="AV26" s="469"/>
      <c r="AW26" s="469"/>
      <c r="AX26" s="470"/>
      <c r="AY26" s="420" t="s">
        <v>178</v>
      </c>
      <c r="AZ26" s="421"/>
      <c r="BA26" s="421"/>
      <c r="BB26" s="421"/>
      <c r="BC26" s="421"/>
      <c r="BD26" s="421"/>
      <c r="BE26" s="421"/>
      <c r="BF26" s="421"/>
      <c r="BG26" s="421"/>
      <c r="BH26" s="421"/>
      <c r="BI26" s="421"/>
      <c r="BJ26" s="421"/>
      <c r="BK26" s="421"/>
      <c r="BL26" s="421"/>
      <c r="BM26" s="422"/>
      <c r="BN26" s="417" t="s">
        <v>145</v>
      </c>
      <c r="BO26" s="418"/>
      <c r="BP26" s="418"/>
      <c r="BQ26" s="418"/>
      <c r="BR26" s="418"/>
      <c r="BS26" s="418"/>
      <c r="BT26" s="418"/>
      <c r="BU26" s="419"/>
      <c r="BV26" s="417" t="s">
        <v>145</v>
      </c>
      <c r="BW26" s="418"/>
      <c r="BX26" s="418"/>
      <c r="BY26" s="418"/>
      <c r="BZ26" s="418"/>
      <c r="CA26" s="418"/>
      <c r="CB26" s="418"/>
      <c r="CC26" s="419"/>
      <c r="CD26" s="185"/>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5">
      <c r="A27" s="172"/>
      <c r="B27" s="588"/>
      <c r="C27" s="564"/>
      <c r="D27" s="565"/>
      <c r="E27" s="467" t="s">
        <v>179</v>
      </c>
      <c r="F27" s="447"/>
      <c r="G27" s="447"/>
      <c r="H27" s="447"/>
      <c r="I27" s="447"/>
      <c r="J27" s="447"/>
      <c r="K27" s="448"/>
      <c r="L27" s="468">
        <v>1</v>
      </c>
      <c r="M27" s="469"/>
      <c r="N27" s="469"/>
      <c r="O27" s="469"/>
      <c r="P27" s="511"/>
      <c r="Q27" s="468">
        <v>2540</v>
      </c>
      <c r="R27" s="469"/>
      <c r="S27" s="469"/>
      <c r="T27" s="469"/>
      <c r="U27" s="469"/>
      <c r="V27" s="511"/>
      <c r="W27" s="563"/>
      <c r="X27" s="564"/>
      <c r="Y27" s="565"/>
      <c r="Z27" s="467" t="s">
        <v>180</v>
      </c>
      <c r="AA27" s="447"/>
      <c r="AB27" s="447"/>
      <c r="AC27" s="447"/>
      <c r="AD27" s="447"/>
      <c r="AE27" s="447"/>
      <c r="AF27" s="447"/>
      <c r="AG27" s="448"/>
      <c r="AH27" s="468" t="s">
        <v>145</v>
      </c>
      <c r="AI27" s="469"/>
      <c r="AJ27" s="469"/>
      <c r="AK27" s="469"/>
      <c r="AL27" s="511"/>
      <c r="AM27" s="468" t="s">
        <v>145</v>
      </c>
      <c r="AN27" s="469"/>
      <c r="AO27" s="469"/>
      <c r="AP27" s="469"/>
      <c r="AQ27" s="469"/>
      <c r="AR27" s="511"/>
      <c r="AS27" s="468" t="s">
        <v>145</v>
      </c>
      <c r="AT27" s="469"/>
      <c r="AU27" s="469"/>
      <c r="AV27" s="469"/>
      <c r="AW27" s="469"/>
      <c r="AX27" s="470"/>
      <c r="AY27" s="512" t="s">
        <v>181</v>
      </c>
      <c r="AZ27" s="513"/>
      <c r="BA27" s="513"/>
      <c r="BB27" s="513"/>
      <c r="BC27" s="513"/>
      <c r="BD27" s="513"/>
      <c r="BE27" s="513"/>
      <c r="BF27" s="513"/>
      <c r="BG27" s="513"/>
      <c r="BH27" s="513"/>
      <c r="BI27" s="513"/>
      <c r="BJ27" s="513"/>
      <c r="BK27" s="513"/>
      <c r="BL27" s="513"/>
      <c r="BM27" s="514"/>
      <c r="BN27" s="536">
        <v>100000</v>
      </c>
      <c r="BO27" s="537"/>
      <c r="BP27" s="537"/>
      <c r="BQ27" s="537"/>
      <c r="BR27" s="537"/>
      <c r="BS27" s="537"/>
      <c r="BT27" s="537"/>
      <c r="BU27" s="538"/>
      <c r="BV27" s="536">
        <v>100000</v>
      </c>
      <c r="BW27" s="537"/>
      <c r="BX27" s="537"/>
      <c r="BY27" s="537"/>
      <c r="BZ27" s="537"/>
      <c r="CA27" s="537"/>
      <c r="CB27" s="537"/>
      <c r="CC27" s="538"/>
      <c r="CD27" s="187"/>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2">
      <c r="A28" s="172"/>
      <c r="B28" s="588"/>
      <c r="C28" s="564"/>
      <c r="D28" s="565"/>
      <c r="E28" s="467" t="s">
        <v>182</v>
      </c>
      <c r="F28" s="447"/>
      <c r="G28" s="447"/>
      <c r="H28" s="447"/>
      <c r="I28" s="447"/>
      <c r="J28" s="447"/>
      <c r="K28" s="448"/>
      <c r="L28" s="468">
        <v>1</v>
      </c>
      <c r="M28" s="469"/>
      <c r="N28" s="469"/>
      <c r="O28" s="469"/>
      <c r="P28" s="511"/>
      <c r="Q28" s="468">
        <v>2040</v>
      </c>
      <c r="R28" s="469"/>
      <c r="S28" s="469"/>
      <c r="T28" s="469"/>
      <c r="U28" s="469"/>
      <c r="V28" s="511"/>
      <c r="W28" s="563"/>
      <c r="X28" s="564"/>
      <c r="Y28" s="565"/>
      <c r="Z28" s="467" t="s">
        <v>183</v>
      </c>
      <c r="AA28" s="447"/>
      <c r="AB28" s="447"/>
      <c r="AC28" s="447"/>
      <c r="AD28" s="447"/>
      <c r="AE28" s="447"/>
      <c r="AF28" s="447"/>
      <c r="AG28" s="448"/>
      <c r="AH28" s="468" t="s">
        <v>145</v>
      </c>
      <c r="AI28" s="469"/>
      <c r="AJ28" s="469"/>
      <c r="AK28" s="469"/>
      <c r="AL28" s="511"/>
      <c r="AM28" s="468" t="s">
        <v>145</v>
      </c>
      <c r="AN28" s="469"/>
      <c r="AO28" s="469"/>
      <c r="AP28" s="469"/>
      <c r="AQ28" s="469"/>
      <c r="AR28" s="511"/>
      <c r="AS28" s="468" t="s">
        <v>145</v>
      </c>
      <c r="AT28" s="469"/>
      <c r="AU28" s="469"/>
      <c r="AV28" s="469"/>
      <c r="AW28" s="469"/>
      <c r="AX28" s="470"/>
      <c r="AY28" s="571" t="s">
        <v>184</v>
      </c>
      <c r="AZ28" s="572"/>
      <c r="BA28" s="572"/>
      <c r="BB28" s="573"/>
      <c r="BC28" s="377" t="s">
        <v>47</v>
      </c>
      <c r="BD28" s="378"/>
      <c r="BE28" s="378"/>
      <c r="BF28" s="378"/>
      <c r="BG28" s="378"/>
      <c r="BH28" s="378"/>
      <c r="BI28" s="378"/>
      <c r="BJ28" s="378"/>
      <c r="BK28" s="378"/>
      <c r="BL28" s="378"/>
      <c r="BM28" s="379"/>
      <c r="BN28" s="380">
        <v>716174</v>
      </c>
      <c r="BO28" s="381"/>
      <c r="BP28" s="381"/>
      <c r="BQ28" s="381"/>
      <c r="BR28" s="381"/>
      <c r="BS28" s="381"/>
      <c r="BT28" s="381"/>
      <c r="BU28" s="382"/>
      <c r="BV28" s="380">
        <v>576135</v>
      </c>
      <c r="BW28" s="381"/>
      <c r="BX28" s="381"/>
      <c r="BY28" s="381"/>
      <c r="BZ28" s="381"/>
      <c r="CA28" s="381"/>
      <c r="CB28" s="381"/>
      <c r="CC28" s="382"/>
      <c r="CD28" s="185"/>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2">
      <c r="A29" s="172"/>
      <c r="B29" s="588"/>
      <c r="C29" s="564"/>
      <c r="D29" s="565"/>
      <c r="E29" s="467" t="s">
        <v>185</v>
      </c>
      <c r="F29" s="447"/>
      <c r="G29" s="447"/>
      <c r="H29" s="447"/>
      <c r="I29" s="447"/>
      <c r="J29" s="447"/>
      <c r="K29" s="448"/>
      <c r="L29" s="468">
        <v>8</v>
      </c>
      <c r="M29" s="469"/>
      <c r="N29" s="469"/>
      <c r="O29" s="469"/>
      <c r="P29" s="511"/>
      <c r="Q29" s="468">
        <v>1850</v>
      </c>
      <c r="R29" s="469"/>
      <c r="S29" s="469"/>
      <c r="T29" s="469"/>
      <c r="U29" s="469"/>
      <c r="V29" s="511"/>
      <c r="W29" s="566"/>
      <c r="X29" s="567"/>
      <c r="Y29" s="568"/>
      <c r="Z29" s="467" t="s">
        <v>186</v>
      </c>
      <c r="AA29" s="447"/>
      <c r="AB29" s="447"/>
      <c r="AC29" s="447"/>
      <c r="AD29" s="447"/>
      <c r="AE29" s="447"/>
      <c r="AF29" s="447"/>
      <c r="AG29" s="448"/>
      <c r="AH29" s="468">
        <v>62</v>
      </c>
      <c r="AI29" s="469"/>
      <c r="AJ29" s="469"/>
      <c r="AK29" s="469"/>
      <c r="AL29" s="511"/>
      <c r="AM29" s="468">
        <v>187860</v>
      </c>
      <c r="AN29" s="469"/>
      <c r="AO29" s="469"/>
      <c r="AP29" s="469"/>
      <c r="AQ29" s="469"/>
      <c r="AR29" s="511"/>
      <c r="AS29" s="468">
        <v>3030</v>
      </c>
      <c r="AT29" s="469"/>
      <c r="AU29" s="469"/>
      <c r="AV29" s="469"/>
      <c r="AW29" s="469"/>
      <c r="AX29" s="470"/>
      <c r="AY29" s="574"/>
      <c r="AZ29" s="575"/>
      <c r="BA29" s="575"/>
      <c r="BB29" s="576"/>
      <c r="BC29" s="451" t="s">
        <v>187</v>
      </c>
      <c r="BD29" s="452"/>
      <c r="BE29" s="452"/>
      <c r="BF29" s="452"/>
      <c r="BG29" s="452"/>
      <c r="BH29" s="452"/>
      <c r="BI29" s="452"/>
      <c r="BJ29" s="452"/>
      <c r="BK29" s="452"/>
      <c r="BL29" s="452"/>
      <c r="BM29" s="453"/>
      <c r="BN29" s="417">
        <v>85721</v>
      </c>
      <c r="BO29" s="418"/>
      <c r="BP29" s="418"/>
      <c r="BQ29" s="418"/>
      <c r="BR29" s="418"/>
      <c r="BS29" s="418"/>
      <c r="BT29" s="418"/>
      <c r="BU29" s="419"/>
      <c r="BV29" s="417">
        <v>85719</v>
      </c>
      <c r="BW29" s="418"/>
      <c r="BX29" s="418"/>
      <c r="BY29" s="418"/>
      <c r="BZ29" s="418"/>
      <c r="CA29" s="418"/>
      <c r="CB29" s="418"/>
      <c r="CC29" s="419"/>
      <c r="CD29" s="187"/>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5">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188</v>
      </c>
      <c r="X30" s="585"/>
      <c r="Y30" s="585"/>
      <c r="Z30" s="585"/>
      <c r="AA30" s="585"/>
      <c r="AB30" s="585"/>
      <c r="AC30" s="585"/>
      <c r="AD30" s="585"/>
      <c r="AE30" s="585"/>
      <c r="AF30" s="585"/>
      <c r="AG30" s="586"/>
      <c r="AH30" s="544">
        <v>93</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49</v>
      </c>
      <c r="BD30" s="534"/>
      <c r="BE30" s="534"/>
      <c r="BF30" s="534"/>
      <c r="BG30" s="534"/>
      <c r="BH30" s="534"/>
      <c r="BI30" s="534"/>
      <c r="BJ30" s="534"/>
      <c r="BK30" s="534"/>
      <c r="BL30" s="534"/>
      <c r="BM30" s="535"/>
      <c r="BN30" s="536">
        <v>1805989</v>
      </c>
      <c r="BO30" s="537"/>
      <c r="BP30" s="537"/>
      <c r="BQ30" s="537"/>
      <c r="BR30" s="537"/>
      <c r="BS30" s="537"/>
      <c r="BT30" s="537"/>
      <c r="BU30" s="538"/>
      <c r="BV30" s="536">
        <v>2152042</v>
      </c>
      <c r="BW30" s="537"/>
      <c r="BX30" s="537"/>
      <c r="BY30" s="537"/>
      <c r="BZ30" s="537"/>
      <c r="CA30" s="537"/>
      <c r="CB30" s="537"/>
      <c r="CC30" s="53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80" t="s">
        <v>189</v>
      </c>
      <c r="D32" s="580"/>
      <c r="E32" s="580"/>
      <c r="F32" s="580"/>
      <c r="G32" s="580"/>
      <c r="H32" s="580"/>
      <c r="I32" s="580"/>
      <c r="J32" s="580"/>
      <c r="K32" s="580"/>
      <c r="L32" s="580"/>
      <c r="M32" s="580"/>
      <c r="N32" s="580"/>
      <c r="O32" s="580"/>
      <c r="P32" s="580"/>
      <c r="Q32" s="580"/>
      <c r="R32" s="580"/>
      <c r="S32" s="580"/>
      <c r="U32" s="421" t="s">
        <v>190</v>
      </c>
      <c r="V32" s="421"/>
      <c r="W32" s="421"/>
      <c r="X32" s="421"/>
      <c r="Y32" s="421"/>
      <c r="Z32" s="421"/>
      <c r="AA32" s="421"/>
      <c r="AB32" s="421"/>
      <c r="AC32" s="421"/>
      <c r="AD32" s="421"/>
      <c r="AE32" s="421"/>
      <c r="AF32" s="421"/>
      <c r="AG32" s="421"/>
      <c r="AH32" s="421"/>
      <c r="AI32" s="421"/>
      <c r="AJ32" s="421"/>
      <c r="AK32" s="421"/>
      <c r="AM32" s="421" t="s">
        <v>191</v>
      </c>
      <c r="AN32" s="421"/>
      <c r="AO32" s="421"/>
      <c r="AP32" s="421"/>
      <c r="AQ32" s="421"/>
      <c r="AR32" s="421"/>
      <c r="AS32" s="421"/>
      <c r="AT32" s="421"/>
      <c r="AU32" s="421"/>
      <c r="AV32" s="421"/>
      <c r="AW32" s="421"/>
      <c r="AX32" s="421"/>
      <c r="AY32" s="421"/>
      <c r="AZ32" s="421"/>
      <c r="BA32" s="421"/>
      <c r="BB32" s="421"/>
      <c r="BC32" s="421"/>
      <c r="BE32" s="421" t="s">
        <v>192</v>
      </c>
      <c r="BF32" s="421"/>
      <c r="BG32" s="421"/>
      <c r="BH32" s="421"/>
      <c r="BI32" s="421"/>
      <c r="BJ32" s="421"/>
      <c r="BK32" s="421"/>
      <c r="BL32" s="421"/>
      <c r="BM32" s="421"/>
      <c r="BN32" s="421"/>
      <c r="BO32" s="421"/>
      <c r="BP32" s="421"/>
      <c r="BQ32" s="421"/>
      <c r="BR32" s="421"/>
      <c r="BS32" s="421"/>
      <c r="BT32" s="421"/>
      <c r="BU32" s="421"/>
      <c r="BW32" s="421" t="s">
        <v>193</v>
      </c>
      <c r="BX32" s="421"/>
      <c r="BY32" s="421"/>
      <c r="BZ32" s="421"/>
      <c r="CA32" s="421"/>
      <c r="CB32" s="421"/>
      <c r="CC32" s="421"/>
      <c r="CD32" s="421"/>
      <c r="CE32" s="421"/>
      <c r="CF32" s="421"/>
      <c r="CG32" s="421"/>
      <c r="CH32" s="421"/>
      <c r="CI32" s="421"/>
      <c r="CJ32" s="421"/>
      <c r="CK32" s="421"/>
      <c r="CL32" s="421"/>
      <c r="CM32" s="421"/>
      <c r="CO32" s="421" t="s">
        <v>194</v>
      </c>
      <c r="CP32" s="421"/>
      <c r="CQ32" s="421"/>
      <c r="CR32" s="421"/>
      <c r="CS32" s="421"/>
      <c r="CT32" s="421"/>
      <c r="CU32" s="421"/>
      <c r="CV32" s="421"/>
      <c r="CW32" s="421"/>
      <c r="CX32" s="421"/>
      <c r="CY32" s="421"/>
      <c r="CZ32" s="421"/>
      <c r="DA32" s="421"/>
      <c r="DB32" s="421"/>
      <c r="DC32" s="421"/>
      <c r="DD32" s="421"/>
      <c r="DE32" s="421"/>
      <c r="DI32" s="195"/>
    </row>
    <row r="33" spans="1:113" ht="13.5" customHeight="1" x14ac:dyDescent="0.2">
      <c r="A33" s="172"/>
      <c r="B33" s="196"/>
      <c r="C33" s="441" t="s">
        <v>195</v>
      </c>
      <c r="D33" s="441"/>
      <c r="E33" s="406" t="s">
        <v>196</v>
      </c>
      <c r="F33" s="406"/>
      <c r="G33" s="406"/>
      <c r="H33" s="406"/>
      <c r="I33" s="406"/>
      <c r="J33" s="406"/>
      <c r="K33" s="406"/>
      <c r="L33" s="406"/>
      <c r="M33" s="406"/>
      <c r="N33" s="406"/>
      <c r="O33" s="406"/>
      <c r="P33" s="406"/>
      <c r="Q33" s="406"/>
      <c r="R33" s="406"/>
      <c r="S33" s="406"/>
      <c r="T33" s="197"/>
      <c r="U33" s="441" t="s">
        <v>195</v>
      </c>
      <c r="V33" s="441"/>
      <c r="W33" s="406" t="s">
        <v>196</v>
      </c>
      <c r="X33" s="406"/>
      <c r="Y33" s="406"/>
      <c r="Z33" s="406"/>
      <c r="AA33" s="406"/>
      <c r="AB33" s="406"/>
      <c r="AC33" s="406"/>
      <c r="AD33" s="406"/>
      <c r="AE33" s="406"/>
      <c r="AF33" s="406"/>
      <c r="AG33" s="406"/>
      <c r="AH33" s="406"/>
      <c r="AI33" s="406"/>
      <c r="AJ33" s="406"/>
      <c r="AK33" s="406"/>
      <c r="AL33" s="197"/>
      <c r="AM33" s="441" t="s">
        <v>195</v>
      </c>
      <c r="AN33" s="441"/>
      <c r="AO33" s="406" t="s">
        <v>196</v>
      </c>
      <c r="AP33" s="406"/>
      <c r="AQ33" s="406"/>
      <c r="AR33" s="406"/>
      <c r="AS33" s="406"/>
      <c r="AT33" s="406"/>
      <c r="AU33" s="406"/>
      <c r="AV33" s="406"/>
      <c r="AW33" s="406"/>
      <c r="AX33" s="406"/>
      <c r="AY33" s="406"/>
      <c r="AZ33" s="406"/>
      <c r="BA33" s="406"/>
      <c r="BB33" s="406"/>
      <c r="BC33" s="406"/>
      <c r="BD33" s="198"/>
      <c r="BE33" s="406" t="s">
        <v>197</v>
      </c>
      <c r="BF33" s="406"/>
      <c r="BG33" s="406" t="s">
        <v>198</v>
      </c>
      <c r="BH33" s="406"/>
      <c r="BI33" s="406"/>
      <c r="BJ33" s="406"/>
      <c r="BK33" s="406"/>
      <c r="BL33" s="406"/>
      <c r="BM33" s="406"/>
      <c r="BN33" s="406"/>
      <c r="BO33" s="406"/>
      <c r="BP33" s="406"/>
      <c r="BQ33" s="406"/>
      <c r="BR33" s="406"/>
      <c r="BS33" s="406"/>
      <c r="BT33" s="406"/>
      <c r="BU33" s="406"/>
      <c r="BV33" s="198"/>
      <c r="BW33" s="441" t="s">
        <v>197</v>
      </c>
      <c r="BX33" s="441"/>
      <c r="BY33" s="406" t="s">
        <v>199</v>
      </c>
      <c r="BZ33" s="406"/>
      <c r="CA33" s="406"/>
      <c r="CB33" s="406"/>
      <c r="CC33" s="406"/>
      <c r="CD33" s="406"/>
      <c r="CE33" s="406"/>
      <c r="CF33" s="406"/>
      <c r="CG33" s="406"/>
      <c r="CH33" s="406"/>
      <c r="CI33" s="406"/>
      <c r="CJ33" s="406"/>
      <c r="CK33" s="406"/>
      <c r="CL33" s="406"/>
      <c r="CM33" s="406"/>
      <c r="CN33" s="197"/>
      <c r="CO33" s="441" t="s">
        <v>200</v>
      </c>
      <c r="CP33" s="441"/>
      <c r="CQ33" s="406" t="s">
        <v>201</v>
      </c>
      <c r="CR33" s="406"/>
      <c r="CS33" s="406"/>
      <c r="CT33" s="406"/>
      <c r="CU33" s="406"/>
      <c r="CV33" s="406"/>
      <c r="CW33" s="406"/>
      <c r="CX33" s="406"/>
      <c r="CY33" s="406"/>
      <c r="CZ33" s="406"/>
      <c r="DA33" s="406"/>
      <c r="DB33" s="406"/>
      <c r="DC33" s="406"/>
      <c r="DD33" s="406"/>
      <c r="DE33" s="406"/>
      <c r="DF33" s="197"/>
      <c r="DG33" s="606" t="s">
        <v>202</v>
      </c>
      <c r="DH33" s="606"/>
      <c r="DI33" s="199"/>
    </row>
    <row r="34" spans="1:113" ht="32.25" customHeight="1" x14ac:dyDescent="0.2">
      <c r="A34" s="172"/>
      <c r="B34" s="196"/>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6</v>
      </c>
      <c r="V34" s="607"/>
      <c r="W34" s="608" t="str">
        <f>IF('各会計、関係団体の財政状況及び健全化判断比率'!B28="","",'各会計、関係団体の財政状況及び健全化判断比率'!B28)</f>
        <v>国民健康保険事業特別会計</v>
      </c>
      <c r="X34" s="608"/>
      <c r="Y34" s="608"/>
      <c r="Z34" s="608"/>
      <c r="AA34" s="608"/>
      <c r="AB34" s="608"/>
      <c r="AC34" s="608"/>
      <c r="AD34" s="608"/>
      <c r="AE34" s="608"/>
      <c r="AF34" s="608"/>
      <c r="AG34" s="608"/>
      <c r="AH34" s="608"/>
      <c r="AI34" s="608"/>
      <c r="AJ34" s="608"/>
      <c r="AK34" s="608"/>
      <c r="AL34" s="172"/>
      <c r="AM34" s="607" t="str">
        <f>IF(AO34="","",MAX(C34:D43,U34:V43)+1)</f>
        <v/>
      </c>
      <c r="AN34" s="607"/>
      <c r="AO34" s="608"/>
      <c r="AP34" s="608"/>
      <c r="AQ34" s="608"/>
      <c r="AR34" s="608"/>
      <c r="AS34" s="608"/>
      <c r="AT34" s="608"/>
      <c r="AU34" s="608"/>
      <c r="AV34" s="608"/>
      <c r="AW34" s="608"/>
      <c r="AX34" s="608"/>
      <c r="AY34" s="608"/>
      <c r="AZ34" s="608"/>
      <c r="BA34" s="608"/>
      <c r="BB34" s="608"/>
      <c r="BC34" s="608"/>
      <c r="BD34" s="172"/>
      <c r="BE34" s="607">
        <f>IF(BG34="","",MAX(C34:D43,U34:V43,AM34:AN43)+1)</f>
        <v>10</v>
      </c>
      <c r="BF34" s="607"/>
      <c r="BG34" s="608" t="str">
        <f>IF('各会計、関係団体の財政状況及び健全化判断比率'!B32="","",'各会計、関係団体の財政状況及び健全化判断比率'!B32)</f>
        <v>簡易水道事業特別会計</v>
      </c>
      <c r="BH34" s="608"/>
      <c r="BI34" s="608"/>
      <c r="BJ34" s="608"/>
      <c r="BK34" s="608"/>
      <c r="BL34" s="608"/>
      <c r="BM34" s="608"/>
      <c r="BN34" s="608"/>
      <c r="BO34" s="608"/>
      <c r="BP34" s="608"/>
      <c r="BQ34" s="608"/>
      <c r="BR34" s="608"/>
      <c r="BS34" s="608"/>
      <c r="BT34" s="608"/>
      <c r="BU34" s="608"/>
      <c r="BV34" s="172"/>
      <c r="BW34" s="607">
        <f>IF(BY34="","",MAX(C34:D43,U34:V43,AM34:AN43,BE34:BF43)+1)</f>
        <v>15</v>
      </c>
      <c r="BX34" s="607"/>
      <c r="BY34" s="608" t="str">
        <f>IF('各会計、関係団体の財政状況及び健全化判断比率'!B68="","",'各会計、関係団体の財政状況及び健全化判断比率'!B68)</f>
        <v>周東環境衛生組合（一般会計）</v>
      </c>
      <c r="BZ34" s="608"/>
      <c r="CA34" s="608"/>
      <c r="CB34" s="608"/>
      <c r="CC34" s="608"/>
      <c r="CD34" s="608"/>
      <c r="CE34" s="608"/>
      <c r="CF34" s="608"/>
      <c r="CG34" s="608"/>
      <c r="CH34" s="608"/>
      <c r="CI34" s="608"/>
      <c r="CJ34" s="608"/>
      <c r="CK34" s="608"/>
      <c r="CL34" s="608"/>
      <c r="CM34" s="608"/>
      <c r="CN34" s="172"/>
      <c r="CO34" s="607">
        <f>IF(CQ34="","",MAX(C34:D43,U34:V43,AM34:AN43,BE34:BF43,BW34:BX43)+1)</f>
        <v>25</v>
      </c>
      <c r="CP34" s="607"/>
      <c r="CQ34" s="608" t="str">
        <f>IF('各会計、関係団体の財政状況及び健全化判断比率'!BS7="","",'各会計、関係団体の財政状況及び健全化判断比率'!BS7)</f>
        <v>上関航運</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99"/>
    </row>
    <row r="35" spans="1:113" ht="32.25" customHeight="1" x14ac:dyDescent="0.2">
      <c r="A35" s="172"/>
      <c r="B35" s="196"/>
      <c r="C35" s="607">
        <f>IF(E35="","",C34+1)</f>
        <v>2</v>
      </c>
      <c r="D35" s="607"/>
      <c r="E35" s="608" t="str">
        <f>IF('各会計、関係団体の財政状況及び健全化判断比率'!B8="","",'各会計、関係団体の財政状況及び健全化判断比率'!B8)</f>
        <v>診療所事業特別会計</v>
      </c>
      <c r="F35" s="608"/>
      <c r="G35" s="608"/>
      <c r="H35" s="608"/>
      <c r="I35" s="608"/>
      <c r="J35" s="608"/>
      <c r="K35" s="608"/>
      <c r="L35" s="608"/>
      <c r="M35" s="608"/>
      <c r="N35" s="608"/>
      <c r="O35" s="608"/>
      <c r="P35" s="608"/>
      <c r="Q35" s="608"/>
      <c r="R35" s="608"/>
      <c r="S35" s="608"/>
      <c r="T35" s="172"/>
      <c r="U35" s="607">
        <f>IF(W35="","",U34+1)</f>
        <v>7</v>
      </c>
      <c r="V35" s="607"/>
      <c r="W35" s="608" t="str">
        <f>IF('各会計、関係団体の財政状況及び健全化判断比率'!B29="","",'各会計、関係団体の財政状況及び健全化判断比率'!B29)</f>
        <v>後期高齢者医療特別会計</v>
      </c>
      <c r="X35" s="608"/>
      <c r="Y35" s="608"/>
      <c r="Z35" s="608"/>
      <c r="AA35" s="608"/>
      <c r="AB35" s="608"/>
      <c r="AC35" s="608"/>
      <c r="AD35" s="608"/>
      <c r="AE35" s="608"/>
      <c r="AF35" s="608"/>
      <c r="AG35" s="608"/>
      <c r="AH35" s="608"/>
      <c r="AI35" s="608"/>
      <c r="AJ35" s="608"/>
      <c r="AK35" s="608"/>
      <c r="AL35" s="172"/>
      <c r="AM35" s="607" t="str">
        <f t="shared" ref="AM35:AM43" si="0">IF(AO35="","",AM34+1)</f>
        <v/>
      </c>
      <c r="AN35" s="607"/>
      <c r="AO35" s="608"/>
      <c r="AP35" s="608"/>
      <c r="AQ35" s="608"/>
      <c r="AR35" s="608"/>
      <c r="AS35" s="608"/>
      <c r="AT35" s="608"/>
      <c r="AU35" s="608"/>
      <c r="AV35" s="608"/>
      <c r="AW35" s="608"/>
      <c r="AX35" s="608"/>
      <c r="AY35" s="608"/>
      <c r="AZ35" s="608"/>
      <c r="BA35" s="608"/>
      <c r="BB35" s="608"/>
      <c r="BC35" s="608"/>
      <c r="BD35" s="172"/>
      <c r="BE35" s="607">
        <f t="shared" ref="BE35:BE43" si="1">IF(BG35="","",BE34+1)</f>
        <v>11</v>
      </c>
      <c r="BF35" s="607"/>
      <c r="BG35" s="608" t="str">
        <f>IF('各会計、関係団体の財政状況及び健全化判断比率'!B33="","",'各会計、関係団体の財政状況及び健全化判断比率'!B33)</f>
        <v>農業集落排水事業特別会計</v>
      </c>
      <c r="BH35" s="608"/>
      <c r="BI35" s="608"/>
      <c r="BJ35" s="608"/>
      <c r="BK35" s="608"/>
      <c r="BL35" s="608"/>
      <c r="BM35" s="608"/>
      <c r="BN35" s="608"/>
      <c r="BO35" s="608"/>
      <c r="BP35" s="608"/>
      <c r="BQ35" s="608"/>
      <c r="BR35" s="608"/>
      <c r="BS35" s="608"/>
      <c r="BT35" s="608"/>
      <c r="BU35" s="608"/>
      <c r="BV35" s="172"/>
      <c r="BW35" s="607">
        <f t="shared" ref="BW35:BW43" si="2">IF(BY35="","",BW34+1)</f>
        <v>16</v>
      </c>
      <c r="BX35" s="607"/>
      <c r="BY35" s="608" t="str">
        <f>IF('各会計、関係団体の財政状況及び健全化判断比率'!B69="","",'各会計、関係団体の財政状況及び健全化判断比率'!B69)</f>
        <v>柳井地区広域消防組合（一般会計）</v>
      </c>
      <c r="BZ35" s="608"/>
      <c r="CA35" s="608"/>
      <c r="CB35" s="608"/>
      <c r="CC35" s="608"/>
      <c r="CD35" s="608"/>
      <c r="CE35" s="608"/>
      <c r="CF35" s="608"/>
      <c r="CG35" s="608"/>
      <c r="CH35" s="608"/>
      <c r="CI35" s="608"/>
      <c r="CJ35" s="608"/>
      <c r="CK35" s="608"/>
      <c r="CL35" s="608"/>
      <c r="CM35" s="608"/>
      <c r="CN35" s="172"/>
      <c r="CO35" s="607">
        <f t="shared" ref="CO35:CO43" si="3">IF(CQ35="","",CO34+1)</f>
        <v>26</v>
      </c>
      <c r="CP35" s="607"/>
      <c r="CQ35" s="608" t="str">
        <f>IF('各会計、関係団体の財政状況及び健全化判断比率'!BS8="","",'各会計、関係団体の財政状況及び健全化判断比率'!BS8)</f>
        <v>上関町土地開発公社</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99"/>
    </row>
    <row r="36" spans="1:113" ht="32.25" customHeight="1" x14ac:dyDescent="0.2">
      <c r="A36" s="172"/>
      <c r="B36" s="196"/>
      <c r="C36" s="607">
        <f>IF(E36="","",C35+1)</f>
        <v>3</v>
      </c>
      <c r="D36" s="607"/>
      <c r="E36" s="608" t="str">
        <f>IF('各会計、関係団体の財政状況及び健全化判断比率'!B9="","",'各会計、関係団体の財政状況及び健全化判断比率'!B9)</f>
        <v>へき地診療所事業特別会計</v>
      </c>
      <c r="F36" s="608"/>
      <c r="G36" s="608"/>
      <c r="H36" s="608"/>
      <c r="I36" s="608"/>
      <c r="J36" s="608"/>
      <c r="K36" s="608"/>
      <c r="L36" s="608"/>
      <c r="M36" s="608"/>
      <c r="N36" s="608"/>
      <c r="O36" s="608"/>
      <c r="P36" s="608"/>
      <c r="Q36" s="608"/>
      <c r="R36" s="608"/>
      <c r="S36" s="608"/>
      <c r="T36" s="172"/>
      <c r="U36" s="607">
        <f t="shared" ref="U36:U43" si="4">IF(W36="","",U35+1)</f>
        <v>8</v>
      </c>
      <c r="V36" s="607"/>
      <c r="W36" s="608" t="str">
        <f>IF('各会計、関係団体の財政状況及び健全化判断比率'!B30="","",'各会計、関係団体の財政状況及び健全化判断比率'!B30)</f>
        <v>介護保険特別会計（保険事業勘定）</v>
      </c>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f t="shared" si="1"/>
        <v>12</v>
      </c>
      <c r="BF36" s="607"/>
      <c r="BG36" s="608" t="str">
        <f>IF('各会計、関係団体の財政状況及び健全化判断比率'!B34="","",'各会計、関係団体の財政状況及び健全化判断比率'!B34)</f>
        <v>漁業集落排水事業特別会計</v>
      </c>
      <c r="BH36" s="608"/>
      <c r="BI36" s="608"/>
      <c r="BJ36" s="608"/>
      <c r="BK36" s="608"/>
      <c r="BL36" s="608"/>
      <c r="BM36" s="608"/>
      <c r="BN36" s="608"/>
      <c r="BO36" s="608"/>
      <c r="BP36" s="608"/>
      <c r="BQ36" s="608"/>
      <c r="BR36" s="608"/>
      <c r="BS36" s="608"/>
      <c r="BT36" s="608"/>
      <c r="BU36" s="608"/>
      <c r="BV36" s="172"/>
      <c r="BW36" s="607">
        <f t="shared" si="2"/>
        <v>17</v>
      </c>
      <c r="BX36" s="607"/>
      <c r="BY36" s="608" t="str">
        <f>IF('各会計、関係団体の財政状況及び健全化判断比率'!B70="","",'各会計、関係団体の財政状況及び健全化判断比率'!B70)</f>
        <v>柳井地域広域水道企業団（水道用水供給事業会計）</v>
      </c>
      <c r="BZ36" s="608"/>
      <c r="CA36" s="608"/>
      <c r="CB36" s="608"/>
      <c r="CC36" s="608"/>
      <c r="CD36" s="608"/>
      <c r="CE36" s="608"/>
      <c r="CF36" s="608"/>
      <c r="CG36" s="608"/>
      <c r="CH36" s="608"/>
      <c r="CI36" s="608"/>
      <c r="CJ36" s="608"/>
      <c r="CK36" s="608"/>
      <c r="CL36" s="608"/>
      <c r="CM36" s="608"/>
      <c r="CN36" s="172"/>
      <c r="CO36" s="607">
        <f t="shared" si="3"/>
        <v>27</v>
      </c>
      <c r="CP36" s="607"/>
      <c r="CQ36" s="608" t="str">
        <f>IF('各会計、関係団体の財政状況及び健全化判断比率'!BS9="","",'各会計、関係団体の財政状況及び健全化判断比率'!BS9)</f>
        <v>なごみ</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99"/>
    </row>
    <row r="37" spans="1:113" ht="32.25" customHeight="1" x14ac:dyDescent="0.2">
      <c r="A37" s="172"/>
      <c r="B37" s="196"/>
      <c r="C37" s="607">
        <f>IF(E37="","",C36+1)</f>
        <v>4</v>
      </c>
      <c r="D37" s="607"/>
      <c r="E37" s="608" t="str">
        <f>IF('各会計、関係団体の財政状況及び健全化判断比率'!B10="","",'各会計、関係団体の財政状況及び健全化判断比率'!B10)</f>
        <v>へき地歯科診療所事業特別会計</v>
      </c>
      <c r="F37" s="608"/>
      <c r="G37" s="608"/>
      <c r="H37" s="608"/>
      <c r="I37" s="608"/>
      <c r="J37" s="608"/>
      <c r="K37" s="608"/>
      <c r="L37" s="608"/>
      <c r="M37" s="608"/>
      <c r="N37" s="608"/>
      <c r="O37" s="608"/>
      <c r="P37" s="608"/>
      <c r="Q37" s="608"/>
      <c r="R37" s="608"/>
      <c r="S37" s="608"/>
      <c r="T37" s="172"/>
      <c r="U37" s="607">
        <f t="shared" si="4"/>
        <v>9</v>
      </c>
      <c r="V37" s="607"/>
      <c r="W37" s="608" t="str">
        <f>IF('各会計、関係団体の財政状況及び健全化判断比率'!B31="","",'各会計、関係団体の財政状況及び健全化判断比率'!B31)</f>
        <v>介護保険特別会計（介護サービス事業勘定）</v>
      </c>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f t="shared" si="1"/>
        <v>13</v>
      </c>
      <c r="BF37" s="607"/>
      <c r="BG37" s="608" t="str">
        <f>IF('各会計、関係団体の財政状況及び健全化判断比率'!B35="","",'各会計、関係団体の財政状況及び健全化判断比率'!B35)</f>
        <v>航運事業特別会計</v>
      </c>
      <c r="BH37" s="608"/>
      <c r="BI37" s="608"/>
      <c r="BJ37" s="608"/>
      <c r="BK37" s="608"/>
      <c r="BL37" s="608"/>
      <c r="BM37" s="608"/>
      <c r="BN37" s="608"/>
      <c r="BO37" s="608"/>
      <c r="BP37" s="608"/>
      <c r="BQ37" s="608"/>
      <c r="BR37" s="608"/>
      <c r="BS37" s="608"/>
      <c r="BT37" s="608"/>
      <c r="BU37" s="608"/>
      <c r="BV37" s="172"/>
      <c r="BW37" s="607">
        <f t="shared" si="2"/>
        <v>18</v>
      </c>
      <c r="BX37" s="607"/>
      <c r="BY37" s="608" t="str">
        <f>IF('各会計、関係団体の財政状況及び健全化判断比率'!B71="","",'各会計、関係団体の財政状況及び健全化判断比率'!B71)</f>
        <v>山口県市町総合事務組合（一般会計）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99"/>
    </row>
    <row r="38" spans="1:113" ht="32.25" customHeight="1" x14ac:dyDescent="0.2">
      <c r="A38" s="172"/>
      <c r="B38" s="196"/>
      <c r="C38" s="607">
        <f t="shared" ref="C38:C43" si="5">IF(E38="","",C37+1)</f>
        <v>5</v>
      </c>
      <c r="D38" s="607"/>
      <c r="E38" s="608" t="str">
        <f>IF('各会計、関係団体の財政状況及び健全化判断比率'!B11="","",'各会計、関係団体の財政状況及び健全化判断比率'!B11)</f>
        <v>用地取得事業特別会計</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f t="shared" si="1"/>
        <v>14</v>
      </c>
      <c r="BF38" s="607"/>
      <c r="BG38" s="608" t="str">
        <f>IF('各会計、関係団体の財政状況及び健全化判断比率'!B36="","",'各会計、関係団体の財政状況及び健全化判断比率'!B36)</f>
        <v>風力発電事業特別会計</v>
      </c>
      <c r="BH38" s="608"/>
      <c r="BI38" s="608"/>
      <c r="BJ38" s="608"/>
      <c r="BK38" s="608"/>
      <c r="BL38" s="608"/>
      <c r="BM38" s="608"/>
      <c r="BN38" s="608"/>
      <c r="BO38" s="608"/>
      <c r="BP38" s="608"/>
      <c r="BQ38" s="608"/>
      <c r="BR38" s="608"/>
      <c r="BS38" s="608"/>
      <c r="BT38" s="608"/>
      <c r="BU38" s="608"/>
      <c r="BV38" s="172"/>
      <c r="BW38" s="607">
        <f t="shared" si="2"/>
        <v>19</v>
      </c>
      <c r="BX38" s="607"/>
      <c r="BY38" s="608" t="str">
        <f>IF('各会計、関係団体の財政状況及び健全化判断比率'!B72="","",'各会計、関係団体の財政状況及び健全化判断比率'!B72)</f>
        <v>山口県市町総合事務組合（退職手当特別会計）</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99"/>
    </row>
    <row r="39" spans="1:113" ht="32.25" customHeight="1" x14ac:dyDescent="0.2">
      <c r="A39" s="172"/>
      <c r="B39" s="196"/>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20</v>
      </c>
      <c r="BX39" s="607"/>
      <c r="BY39" s="608" t="str">
        <f>IF('各会計、関係団体の財政状況及び健全化判断比率'!B73="","",'各会計、関係団体の財政状況及び健全化判断比率'!B73)</f>
        <v>山口県市町総合事務組合（消防団員補償等特別会計）</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99"/>
    </row>
    <row r="40" spans="1:113" ht="32.25" customHeight="1" x14ac:dyDescent="0.2">
      <c r="A40" s="172"/>
      <c r="B40" s="196"/>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21</v>
      </c>
      <c r="BX40" s="607"/>
      <c r="BY40" s="608" t="str">
        <f>IF('各会計、関係団体の財政状況及び健全化判断比率'!B74="","",'各会計、関係団体の財政状況及び健全化判断比率'!B74)</f>
        <v>山口県市町総合事務組合（非常勤職員公務災害補償特別会計）</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99"/>
    </row>
    <row r="41" spans="1:113" ht="32.25" customHeight="1" x14ac:dyDescent="0.2">
      <c r="A41" s="172"/>
      <c r="B41" s="196"/>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f t="shared" si="2"/>
        <v>22</v>
      </c>
      <c r="BX41" s="607"/>
      <c r="BY41" s="608" t="str">
        <f>IF('各会計、関係団体の財政状況及び健全化判断比率'!B75="","",'各会計、関係団体の財政状況及び健全化判断比率'!B75)</f>
        <v>山口県市町総合事務組合（山口県市町公平委員会特別会計）</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99"/>
    </row>
    <row r="42" spans="1:113" ht="32.25" customHeight="1" x14ac:dyDescent="0.2">
      <c r="B42" s="196"/>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f t="shared" si="2"/>
        <v>23</v>
      </c>
      <c r="BX42" s="607"/>
      <c r="BY42" s="608" t="str">
        <f>IF('各会計、関係団体の財政状況及び健全化判断比率'!B76="","",'各会計、関係団体の財政状況及び健全化判断比率'!B76)</f>
        <v>山口県市町総合事務組合（交通災害共済特別会計）</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99"/>
    </row>
    <row r="43" spans="1:113" ht="32.25" customHeight="1" x14ac:dyDescent="0.2">
      <c r="B43" s="196"/>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f t="shared" si="2"/>
        <v>24</v>
      </c>
      <c r="BX43" s="607"/>
      <c r="BY43" s="608" t="str">
        <f>IF('各会計、関係団体の財政状況及び健全化判断比率'!B77="","",'各会計、関係団体の財政状況及び健全化判断比率'!B77)</f>
        <v>山口県市町総合事務組合（山口県自治会館管理特別会計）</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203</v>
      </c>
      <c r="E46" s="610" t="s">
        <v>204</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2">
      <c r="E47" s="610" t="s">
        <v>205</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2">
      <c r="E48" s="610" t="s">
        <v>206</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2">
      <c r="E49" s="611" t="s">
        <v>207</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2">
      <c r="E50" s="610" t="s">
        <v>208</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2">
      <c r="E51" s="610" t="s">
        <v>209</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2">
      <c r="E52" s="610" t="s">
        <v>210</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2">
      <c r="E53" s="171" t="s">
        <v>596</v>
      </c>
    </row>
    <row r="54" spans="5:113" x14ac:dyDescent="0.2"/>
    <row r="55" spans="5:113" x14ac:dyDescent="0.2"/>
    <row r="56" spans="5:113" x14ac:dyDescent="0.2"/>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58" t="s">
        <v>556</v>
      </c>
      <c r="D34" s="1158"/>
      <c r="E34" s="1159"/>
      <c r="F34" s="32">
        <v>5.77</v>
      </c>
      <c r="G34" s="33">
        <v>5.75</v>
      </c>
      <c r="H34" s="33">
        <v>10.34</v>
      </c>
      <c r="I34" s="33">
        <v>9.35</v>
      </c>
      <c r="J34" s="34">
        <v>14.06</v>
      </c>
      <c r="K34" s="22"/>
      <c r="L34" s="22"/>
      <c r="M34" s="22"/>
      <c r="N34" s="22"/>
      <c r="O34" s="22"/>
      <c r="P34" s="22"/>
    </row>
    <row r="35" spans="1:16" ht="39" customHeight="1" x14ac:dyDescent="0.2">
      <c r="A35" s="22"/>
      <c r="B35" s="35"/>
      <c r="C35" s="1154" t="s">
        <v>557</v>
      </c>
      <c r="D35" s="1154"/>
      <c r="E35" s="1155"/>
      <c r="F35" s="36">
        <v>0</v>
      </c>
      <c r="G35" s="37">
        <v>1.6</v>
      </c>
      <c r="H35" s="37">
        <v>1.7</v>
      </c>
      <c r="I35" s="37">
        <v>1.89</v>
      </c>
      <c r="J35" s="38">
        <v>1.72</v>
      </c>
      <c r="K35" s="22"/>
      <c r="L35" s="22"/>
      <c r="M35" s="22"/>
      <c r="N35" s="22"/>
      <c r="O35" s="22"/>
      <c r="P35" s="22"/>
    </row>
    <row r="36" spans="1:16" ht="39" customHeight="1" x14ac:dyDescent="0.2">
      <c r="A36" s="22"/>
      <c r="B36" s="35"/>
      <c r="C36" s="1154" t="s">
        <v>558</v>
      </c>
      <c r="D36" s="1154"/>
      <c r="E36" s="1155"/>
      <c r="F36" s="36">
        <v>0.83</v>
      </c>
      <c r="G36" s="37">
        <v>1.59</v>
      </c>
      <c r="H36" s="37">
        <v>1.72</v>
      </c>
      <c r="I36" s="37">
        <v>0.89</v>
      </c>
      <c r="J36" s="38">
        <v>0.82</v>
      </c>
      <c r="K36" s="22"/>
      <c r="L36" s="22"/>
      <c r="M36" s="22"/>
      <c r="N36" s="22"/>
      <c r="O36" s="22"/>
      <c r="P36" s="22"/>
    </row>
    <row r="37" spans="1:16" ht="39" customHeight="1" x14ac:dyDescent="0.2">
      <c r="A37" s="22"/>
      <c r="B37" s="35"/>
      <c r="C37" s="1154" t="s">
        <v>559</v>
      </c>
      <c r="D37" s="1154"/>
      <c r="E37" s="1155"/>
      <c r="F37" s="36">
        <v>0.62</v>
      </c>
      <c r="G37" s="37">
        <v>0.68</v>
      </c>
      <c r="H37" s="37">
        <v>0.91</v>
      </c>
      <c r="I37" s="37">
        <v>1.1000000000000001</v>
      </c>
      <c r="J37" s="38">
        <v>0.67</v>
      </c>
      <c r="K37" s="22"/>
      <c r="L37" s="22"/>
      <c r="M37" s="22"/>
      <c r="N37" s="22"/>
      <c r="O37" s="22"/>
      <c r="P37" s="22"/>
    </row>
    <row r="38" spans="1:16" ht="39" customHeight="1" x14ac:dyDescent="0.2">
      <c r="A38" s="22"/>
      <c r="B38" s="35"/>
      <c r="C38" s="1154" t="s">
        <v>560</v>
      </c>
      <c r="D38" s="1154"/>
      <c r="E38" s="1155"/>
      <c r="F38" s="36">
        <v>0.61</v>
      </c>
      <c r="G38" s="37">
        <v>0.73</v>
      </c>
      <c r="H38" s="37">
        <v>0.71</v>
      </c>
      <c r="I38" s="37">
        <v>0.35</v>
      </c>
      <c r="J38" s="38">
        <v>0.23</v>
      </c>
      <c r="K38" s="22"/>
      <c r="L38" s="22"/>
      <c r="M38" s="22"/>
      <c r="N38" s="22"/>
      <c r="O38" s="22"/>
      <c r="P38" s="22"/>
    </row>
    <row r="39" spans="1:16" ht="39" customHeight="1" x14ac:dyDescent="0.2">
      <c r="A39" s="22"/>
      <c r="B39" s="35"/>
      <c r="C39" s="1154" t="s">
        <v>561</v>
      </c>
      <c r="D39" s="1154"/>
      <c r="E39" s="1155"/>
      <c r="F39" s="36">
        <v>0.03</v>
      </c>
      <c r="G39" s="37">
        <v>0.02</v>
      </c>
      <c r="H39" s="37">
        <v>0.01</v>
      </c>
      <c r="I39" s="37">
        <v>0</v>
      </c>
      <c r="J39" s="38">
        <v>0.01</v>
      </c>
      <c r="K39" s="22"/>
      <c r="L39" s="22"/>
      <c r="M39" s="22"/>
      <c r="N39" s="22"/>
      <c r="O39" s="22"/>
      <c r="P39" s="22"/>
    </row>
    <row r="40" spans="1:16" ht="39" customHeight="1" x14ac:dyDescent="0.2">
      <c r="A40" s="22"/>
      <c r="B40" s="35"/>
      <c r="C40" s="1154" t="s">
        <v>562</v>
      </c>
      <c r="D40" s="1154"/>
      <c r="E40" s="1155"/>
      <c r="F40" s="36">
        <v>0</v>
      </c>
      <c r="G40" s="37">
        <v>0.02</v>
      </c>
      <c r="H40" s="37">
        <v>0</v>
      </c>
      <c r="I40" s="37">
        <v>0</v>
      </c>
      <c r="J40" s="38">
        <v>0</v>
      </c>
      <c r="K40" s="22"/>
      <c r="L40" s="22"/>
      <c r="M40" s="22"/>
      <c r="N40" s="22"/>
      <c r="O40" s="22"/>
      <c r="P40" s="22"/>
    </row>
    <row r="41" spans="1:16" ht="39" customHeight="1" x14ac:dyDescent="0.2">
      <c r="A41" s="22"/>
      <c r="B41" s="35"/>
      <c r="C41" s="1154" t="s">
        <v>563</v>
      </c>
      <c r="D41" s="1154"/>
      <c r="E41" s="1155"/>
      <c r="F41" s="36">
        <v>0</v>
      </c>
      <c r="G41" s="37">
        <v>0</v>
      </c>
      <c r="H41" s="37">
        <v>0</v>
      </c>
      <c r="I41" s="37">
        <v>0</v>
      </c>
      <c r="J41" s="38">
        <v>0</v>
      </c>
      <c r="K41" s="22"/>
      <c r="L41" s="22"/>
      <c r="M41" s="22"/>
      <c r="N41" s="22"/>
      <c r="O41" s="22"/>
      <c r="P41" s="22"/>
    </row>
    <row r="42" spans="1:16" ht="39" customHeight="1" x14ac:dyDescent="0.2">
      <c r="A42" s="22"/>
      <c r="B42" s="39"/>
      <c r="C42" s="1154" t="s">
        <v>564</v>
      </c>
      <c r="D42" s="1154"/>
      <c r="E42" s="1155"/>
      <c r="F42" s="36" t="s">
        <v>509</v>
      </c>
      <c r="G42" s="37" t="s">
        <v>509</v>
      </c>
      <c r="H42" s="37" t="s">
        <v>509</v>
      </c>
      <c r="I42" s="37" t="s">
        <v>509</v>
      </c>
      <c r="J42" s="38" t="s">
        <v>509</v>
      </c>
      <c r="K42" s="22"/>
      <c r="L42" s="22"/>
      <c r="M42" s="22"/>
      <c r="N42" s="22"/>
      <c r="O42" s="22"/>
      <c r="P42" s="22"/>
    </row>
    <row r="43" spans="1:16" ht="39" customHeight="1" thickBot="1" x14ac:dyDescent="0.25">
      <c r="A43" s="22"/>
      <c r="B43" s="40"/>
      <c r="C43" s="1156" t="s">
        <v>565</v>
      </c>
      <c r="D43" s="1156"/>
      <c r="E43" s="1157"/>
      <c r="F43" s="41">
        <v>0.01</v>
      </c>
      <c r="G43" s="42">
        <v>0.05</v>
      </c>
      <c r="H43" s="42">
        <v>0.02</v>
      </c>
      <c r="I43" s="42">
        <v>0</v>
      </c>
      <c r="J43" s="43">
        <v>0</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2lICNjSrr/m9+Xg6K6x70EjrCf5AgPlWopJfdCtotTG6A0FGfQ/t+RPFmIPRVD0D6a95SFIFGa9sebM/F8WfGQ==" saltValue="nnNrNZIwsAyAGXQrdBGj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551</v>
      </c>
      <c r="L44" s="54" t="s">
        <v>552</v>
      </c>
      <c r="M44" s="54" t="s">
        <v>553</v>
      </c>
      <c r="N44" s="54" t="s">
        <v>554</v>
      </c>
      <c r="O44" s="55" t="s">
        <v>555</v>
      </c>
      <c r="P44" s="46"/>
      <c r="Q44" s="46"/>
      <c r="R44" s="46"/>
      <c r="S44" s="46"/>
      <c r="T44" s="46"/>
      <c r="U44" s="46"/>
    </row>
    <row r="45" spans="1:21" ht="30.75" customHeight="1" x14ac:dyDescent="0.2">
      <c r="A45" s="46"/>
      <c r="B45" s="1160" t="s">
        <v>10</v>
      </c>
      <c r="C45" s="1161"/>
      <c r="D45" s="56"/>
      <c r="E45" s="1166" t="s">
        <v>11</v>
      </c>
      <c r="F45" s="1166"/>
      <c r="G45" s="1166"/>
      <c r="H45" s="1166"/>
      <c r="I45" s="1166"/>
      <c r="J45" s="1167"/>
      <c r="K45" s="57">
        <v>453</v>
      </c>
      <c r="L45" s="58">
        <v>373</v>
      </c>
      <c r="M45" s="58">
        <v>374</v>
      </c>
      <c r="N45" s="58">
        <v>382</v>
      </c>
      <c r="O45" s="59">
        <v>376</v>
      </c>
      <c r="P45" s="46"/>
      <c r="Q45" s="46"/>
      <c r="R45" s="46"/>
      <c r="S45" s="46"/>
      <c r="T45" s="46"/>
      <c r="U45" s="46"/>
    </row>
    <row r="46" spans="1:21" ht="30.75" customHeight="1" x14ac:dyDescent="0.2">
      <c r="A46" s="46"/>
      <c r="B46" s="1162"/>
      <c r="C46" s="1163"/>
      <c r="D46" s="60"/>
      <c r="E46" s="1168" t="s">
        <v>12</v>
      </c>
      <c r="F46" s="1168"/>
      <c r="G46" s="1168"/>
      <c r="H46" s="1168"/>
      <c r="I46" s="1168"/>
      <c r="J46" s="1169"/>
      <c r="K46" s="61" t="s">
        <v>509</v>
      </c>
      <c r="L46" s="62" t="s">
        <v>509</v>
      </c>
      <c r="M46" s="62" t="s">
        <v>509</v>
      </c>
      <c r="N46" s="62" t="s">
        <v>509</v>
      </c>
      <c r="O46" s="63" t="s">
        <v>509</v>
      </c>
      <c r="P46" s="46"/>
      <c r="Q46" s="46"/>
      <c r="R46" s="46"/>
      <c r="S46" s="46"/>
      <c r="T46" s="46"/>
      <c r="U46" s="46"/>
    </row>
    <row r="47" spans="1:21" ht="30.75" customHeight="1" x14ac:dyDescent="0.2">
      <c r="A47" s="46"/>
      <c r="B47" s="1162"/>
      <c r="C47" s="1163"/>
      <c r="D47" s="60"/>
      <c r="E47" s="1168" t="s">
        <v>13</v>
      </c>
      <c r="F47" s="1168"/>
      <c r="G47" s="1168"/>
      <c r="H47" s="1168"/>
      <c r="I47" s="1168"/>
      <c r="J47" s="1169"/>
      <c r="K47" s="61" t="s">
        <v>509</v>
      </c>
      <c r="L47" s="62" t="s">
        <v>509</v>
      </c>
      <c r="M47" s="62" t="s">
        <v>509</v>
      </c>
      <c r="N47" s="62" t="s">
        <v>509</v>
      </c>
      <c r="O47" s="63" t="s">
        <v>509</v>
      </c>
      <c r="P47" s="46"/>
      <c r="Q47" s="46"/>
      <c r="R47" s="46"/>
      <c r="S47" s="46"/>
      <c r="T47" s="46"/>
      <c r="U47" s="46"/>
    </row>
    <row r="48" spans="1:21" ht="30.75" customHeight="1" x14ac:dyDescent="0.2">
      <c r="A48" s="46"/>
      <c r="B48" s="1162"/>
      <c r="C48" s="1163"/>
      <c r="D48" s="60"/>
      <c r="E48" s="1168" t="s">
        <v>14</v>
      </c>
      <c r="F48" s="1168"/>
      <c r="G48" s="1168"/>
      <c r="H48" s="1168"/>
      <c r="I48" s="1168"/>
      <c r="J48" s="1169"/>
      <c r="K48" s="61">
        <v>43</v>
      </c>
      <c r="L48" s="62">
        <v>41</v>
      </c>
      <c r="M48" s="62">
        <v>42</v>
      </c>
      <c r="N48" s="62">
        <v>42</v>
      </c>
      <c r="O48" s="63">
        <v>42</v>
      </c>
      <c r="P48" s="46"/>
      <c r="Q48" s="46"/>
      <c r="R48" s="46"/>
      <c r="S48" s="46"/>
      <c r="T48" s="46"/>
      <c r="U48" s="46"/>
    </row>
    <row r="49" spans="1:21" ht="30.75" customHeight="1" x14ac:dyDescent="0.2">
      <c r="A49" s="46"/>
      <c r="B49" s="1162"/>
      <c r="C49" s="1163"/>
      <c r="D49" s="60"/>
      <c r="E49" s="1168" t="s">
        <v>15</v>
      </c>
      <c r="F49" s="1168"/>
      <c r="G49" s="1168"/>
      <c r="H49" s="1168"/>
      <c r="I49" s="1168"/>
      <c r="J49" s="1169"/>
      <c r="K49" s="61">
        <v>9</v>
      </c>
      <c r="L49" s="62">
        <v>9</v>
      </c>
      <c r="M49" s="62">
        <v>9</v>
      </c>
      <c r="N49" s="62">
        <v>8</v>
      </c>
      <c r="O49" s="63">
        <v>8</v>
      </c>
      <c r="P49" s="46"/>
      <c r="Q49" s="46"/>
      <c r="R49" s="46"/>
      <c r="S49" s="46"/>
      <c r="T49" s="46"/>
      <c r="U49" s="46"/>
    </row>
    <row r="50" spans="1:21" ht="30.75" customHeight="1" x14ac:dyDescent="0.2">
      <c r="A50" s="46"/>
      <c r="B50" s="1162"/>
      <c r="C50" s="1163"/>
      <c r="D50" s="60"/>
      <c r="E50" s="1168" t="s">
        <v>16</v>
      </c>
      <c r="F50" s="1168"/>
      <c r="G50" s="1168"/>
      <c r="H50" s="1168"/>
      <c r="I50" s="1168"/>
      <c r="J50" s="1169"/>
      <c r="K50" s="61">
        <v>5</v>
      </c>
      <c r="L50" s="62">
        <v>5</v>
      </c>
      <c r="M50" s="62">
        <v>0</v>
      </c>
      <c r="N50" s="62">
        <v>0</v>
      </c>
      <c r="O50" s="63">
        <v>0</v>
      </c>
      <c r="P50" s="46"/>
      <c r="Q50" s="46"/>
      <c r="R50" s="46"/>
      <c r="S50" s="46"/>
      <c r="T50" s="46"/>
      <c r="U50" s="46"/>
    </row>
    <row r="51" spans="1:21" ht="30.75" customHeight="1" x14ac:dyDescent="0.2">
      <c r="A51" s="46"/>
      <c r="B51" s="1164"/>
      <c r="C51" s="1165"/>
      <c r="D51" s="64"/>
      <c r="E51" s="1168" t="s">
        <v>17</v>
      </c>
      <c r="F51" s="1168"/>
      <c r="G51" s="1168"/>
      <c r="H51" s="1168"/>
      <c r="I51" s="1168"/>
      <c r="J51" s="1169"/>
      <c r="K51" s="61">
        <v>1</v>
      </c>
      <c r="L51" s="62">
        <v>1</v>
      </c>
      <c r="M51" s="62">
        <v>0</v>
      </c>
      <c r="N51" s="62">
        <v>0</v>
      </c>
      <c r="O51" s="63">
        <v>0</v>
      </c>
      <c r="P51" s="46"/>
      <c r="Q51" s="46"/>
      <c r="R51" s="46"/>
      <c r="S51" s="46"/>
      <c r="T51" s="46"/>
      <c r="U51" s="46"/>
    </row>
    <row r="52" spans="1:21" ht="30.75" customHeight="1" x14ac:dyDescent="0.2">
      <c r="A52" s="46"/>
      <c r="B52" s="1170" t="s">
        <v>18</v>
      </c>
      <c r="C52" s="1171"/>
      <c r="D52" s="64"/>
      <c r="E52" s="1168" t="s">
        <v>19</v>
      </c>
      <c r="F52" s="1168"/>
      <c r="G52" s="1168"/>
      <c r="H52" s="1168"/>
      <c r="I52" s="1168"/>
      <c r="J52" s="1169"/>
      <c r="K52" s="61">
        <v>354</v>
      </c>
      <c r="L52" s="62">
        <v>300</v>
      </c>
      <c r="M52" s="62">
        <v>299</v>
      </c>
      <c r="N52" s="62">
        <v>305</v>
      </c>
      <c r="O52" s="63">
        <v>290</v>
      </c>
      <c r="P52" s="46"/>
      <c r="Q52" s="46"/>
      <c r="R52" s="46"/>
      <c r="S52" s="46"/>
      <c r="T52" s="46"/>
      <c r="U52" s="46"/>
    </row>
    <row r="53" spans="1:21" ht="30.75" customHeight="1" thickBot="1" x14ac:dyDescent="0.25">
      <c r="A53" s="46"/>
      <c r="B53" s="1172" t="s">
        <v>20</v>
      </c>
      <c r="C53" s="1173"/>
      <c r="D53" s="65"/>
      <c r="E53" s="1174" t="s">
        <v>21</v>
      </c>
      <c r="F53" s="1174"/>
      <c r="G53" s="1174"/>
      <c r="H53" s="1174"/>
      <c r="I53" s="1174"/>
      <c r="J53" s="1175"/>
      <c r="K53" s="66">
        <v>157</v>
      </c>
      <c r="L53" s="67">
        <v>129</v>
      </c>
      <c r="M53" s="67">
        <v>126</v>
      </c>
      <c r="N53" s="67">
        <v>127</v>
      </c>
      <c r="O53" s="68">
        <v>136</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566</v>
      </c>
      <c r="P55" s="46"/>
      <c r="Q55" s="46"/>
      <c r="R55" s="46"/>
      <c r="S55" s="46"/>
      <c r="T55" s="46"/>
      <c r="U55" s="46"/>
    </row>
    <row r="56" spans="1:21" ht="31.5" customHeight="1" thickBot="1" x14ac:dyDescent="0.25">
      <c r="A56" s="46"/>
      <c r="B56" s="74"/>
      <c r="C56" s="75"/>
      <c r="D56" s="75"/>
      <c r="E56" s="76"/>
      <c r="F56" s="76"/>
      <c r="G56" s="76"/>
      <c r="H56" s="76"/>
      <c r="I56" s="76"/>
      <c r="J56" s="77" t="s">
        <v>2</v>
      </c>
      <c r="K56" s="78" t="s">
        <v>567</v>
      </c>
      <c r="L56" s="79" t="s">
        <v>568</v>
      </c>
      <c r="M56" s="79" t="s">
        <v>569</v>
      </c>
      <c r="N56" s="79" t="s">
        <v>570</v>
      </c>
      <c r="O56" s="80" t="s">
        <v>571</v>
      </c>
      <c r="P56" s="46"/>
      <c r="Q56" s="46"/>
      <c r="R56" s="46"/>
      <c r="S56" s="46"/>
      <c r="T56" s="46"/>
      <c r="U56" s="46"/>
    </row>
    <row r="57" spans="1:21" ht="31.5" customHeight="1" x14ac:dyDescent="0.2">
      <c r="B57" s="1176" t="s">
        <v>24</v>
      </c>
      <c r="C57" s="1177"/>
      <c r="D57" s="1180" t="s">
        <v>25</v>
      </c>
      <c r="E57" s="1181"/>
      <c r="F57" s="1181"/>
      <c r="G57" s="1181"/>
      <c r="H57" s="1181"/>
      <c r="I57" s="1181"/>
      <c r="J57" s="1182"/>
      <c r="K57" s="81" t="s">
        <v>577</v>
      </c>
      <c r="L57" s="82" t="s">
        <v>577</v>
      </c>
      <c r="M57" s="82" t="s">
        <v>577</v>
      </c>
      <c r="N57" s="82" t="s">
        <v>577</v>
      </c>
      <c r="O57" s="83" t="s">
        <v>577</v>
      </c>
    </row>
    <row r="58" spans="1:21" ht="31.5" customHeight="1" thickBot="1" x14ac:dyDescent="0.25">
      <c r="B58" s="1178"/>
      <c r="C58" s="1179"/>
      <c r="D58" s="1183" t="s">
        <v>26</v>
      </c>
      <c r="E58" s="1184"/>
      <c r="F58" s="1184"/>
      <c r="G58" s="1184"/>
      <c r="H58" s="1184"/>
      <c r="I58" s="1184"/>
      <c r="J58" s="1185"/>
      <c r="K58" s="84" t="s">
        <v>577</v>
      </c>
      <c r="L58" s="85" t="s">
        <v>577</v>
      </c>
      <c r="M58" s="85" t="s">
        <v>577</v>
      </c>
      <c r="N58" s="85" t="s">
        <v>577</v>
      </c>
      <c r="O58" s="86" t="s">
        <v>577</v>
      </c>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KfD3RXR95b/EXAU5PF+uh9E8RMmAaJgLbdzMy8ZImctt/ogV6bN+1oib6WzkWnTxEVFFZUd+0npasY1RmW12ag==" saltValue="fcz/Xus41MYs653N+PC50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551</v>
      </c>
      <c r="J40" s="98" t="s">
        <v>552</v>
      </c>
      <c r="K40" s="98" t="s">
        <v>553</v>
      </c>
      <c r="L40" s="98" t="s">
        <v>554</v>
      </c>
      <c r="M40" s="99" t="s">
        <v>555</v>
      </c>
    </row>
    <row r="41" spans="2:13" ht="27.75" customHeight="1" x14ac:dyDescent="0.2">
      <c r="B41" s="1186" t="s">
        <v>29</v>
      </c>
      <c r="C41" s="1187"/>
      <c r="D41" s="100"/>
      <c r="E41" s="1192" t="s">
        <v>30</v>
      </c>
      <c r="F41" s="1192"/>
      <c r="G41" s="1192"/>
      <c r="H41" s="1193"/>
      <c r="I41" s="333">
        <v>3314</v>
      </c>
      <c r="J41" s="334">
        <v>3471</v>
      </c>
      <c r="K41" s="334">
        <v>3498</v>
      </c>
      <c r="L41" s="334">
        <v>3643</v>
      </c>
      <c r="M41" s="335">
        <v>3876</v>
      </c>
    </row>
    <row r="42" spans="2:13" ht="27.75" customHeight="1" x14ac:dyDescent="0.2">
      <c r="B42" s="1188"/>
      <c r="C42" s="1189"/>
      <c r="D42" s="101"/>
      <c r="E42" s="1194" t="s">
        <v>31</v>
      </c>
      <c r="F42" s="1194"/>
      <c r="G42" s="1194"/>
      <c r="H42" s="1195"/>
      <c r="I42" s="336">
        <v>5</v>
      </c>
      <c r="J42" s="337" t="s">
        <v>509</v>
      </c>
      <c r="K42" s="337" t="s">
        <v>509</v>
      </c>
      <c r="L42" s="337" t="s">
        <v>509</v>
      </c>
      <c r="M42" s="338" t="s">
        <v>509</v>
      </c>
    </row>
    <row r="43" spans="2:13" ht="27.75" customHeight="1" x14ac:dyDescent="0.2">
      <c r="B43" s="1188"/>
      <c r="C43" s="1189"/>
      <c r="D43" s="101"/>
      <c r="E43" s="1194" t="s">
        <v>32</v>
      </c>
      <c r="F43" s="1194"/>
      <c r="G43" s="1194"/>
      <c r="H43" s="1195"/>
      <c r="I43" s="336">
        <v>407</v>
      </c>
      <c r="J43" s="337">
        <v>377</v>
      </c>
      <c r="K43" s="337">
        <v>343</v>
      </c>
      <c r="L43" s="337">
        <v>310</v>
      </c>
      <c r="M43" s="338">
        <v>281</v>
      </c>
    </row>
    <row r="44" spans="2:13" ht="27.75" customHeight="1" x14ac:dyDescent="0.2">
      <c r="B44" s="1188"/>
      <c r="C44" s="1189"/>
      <c r="D44" s="101"/>
      <c r="E44" s="1194" t="s">
        <v>33</v>
      </c>
      <c r="F44" s="1194"/>
      <c r="G44" s="1194"/>
      <c r="H44" s="1195"/>
      <c r="I44" s="336">
        <v>78</v>
      </c>
      <c r="J44" s="337">
        <v>69</v>
      </c>
      <c r="K44" s="337">
        <v>63</v>
      </c>
      <c r="L44" s="337">
        <v>53</v>
      </c>
      <c r="M44" s="338">
        <v>49</v>
      </c>
    </row>
    <row r="45" spans="2:13" ht="27.75" customHeight="1" x14ac:dyDescent="0.2">
      <c r="B45" s="1188"/>
      <c r="C45" s="1189"/>
      <c r="D45" s="101"/>
      <c r="E45" s="1194" t="s">
        <v>34</v>
      </c>
      <c r="F45" s="1194"/>
      <c r="G45" s="1194"/>
      <c r="H45" s="1195"/>
      <c r="I45" s="336">
        <v>436</v>
      </c>
      <c r="J45" s="337">
        <v>431</v>
      </c>
      <c r="K45" s="337">
        <v>333</v>
      </c>
      <c r="L45" s="337">
        <v>439</v>
      </c>
      <c r="M45" s="338">
        <v>419</v>
      </c>
    </row>
    <row r="46" spans="2:13" ht="27.75" customHeight="1" x14ac:dyDescent="0.2">
      <c r="B46" s="1188"/>
      <c r="C46" s="1189"/>
      <c r="D46" s="102"/>
      <c r="E46" s="1194" t="s">
        <v>35</v>
      </c>
      <c r="F46" s="1194"/>
      <c r="G46" s="1194"/>
      <c r="H46" s="1195"/>
      <c r="I46" s="336">
        <v>8</v>
      </c>
      <c r="J46" s="337">
        <v>36</v>
      </c>
      <c r="K46" s="337">
        <v>31</v>
      </c>
      <c r="L46" s="337">
        <v>40</v>
      </c>
      <c r="M46" s="338">
        <v>41</v>
      </c>
    </row>
    <row r="47" spans="2:13" ht="27.75" customHeight="1" x14ac:dyDescent="0.2">
      <c r="B47" s="1188"/>
      <c r="C47" s="1189"/>
      <c r="D47" s="103"/>
      <c r="E47" s="1196" t="s">
        <v>36</v>
      </c>
      <c r="F47" s="1197"/>
      <c r="G47" s="1197"/>
      <c r="H47" s="1198"/>
      <c r="I47" s="336" t="s">
        <v>509</v>
      </c>
      <c r="J47" s="337" t="s">
        <v>509</v>
      </c>
      <c r="K47" s="337" t="s">
        <v>509</v>
      </c>
      <c r="L47" s="337" t="s">
        <v>509</v>
      </c>
      <c r="M47" s="338" t="s">
        <v>509</v>
      </c>
    </row>
    <row r="48" spans="2:13" ht="27.75" customHeight="1" x14ac:dyDescent="0.2">
      <c r="B48" s="1188"/>
      <c r="C48" s="1189"/>
      <c r="D48" s="101"/>
      <c r="E48" s="1194" t="s">
        <v>37</v>
      </c>
      <c r="F48" s="1194"/>
      <c r="G48" s="1194"/>
      <c r="H48" s="1195"/>
      <c r="I48" s="336" t="s">
        <v>509</v>
      </c>
      <c r="J48" s="337" t="s">
        <v>509</v>
      </c>
      <c r="K48" s="337" t="s">
        <v>509</v>
      </c>
      <c r="L48" s="337" t="s">
        <v>509</v>
      </c>
      <c r="M48" s="338" t="s">
        <v>509</v>
      </c>
    </row>
    <row r="49" spans="2:13" ht="27.75" customHeight="1" x14ac:dyDescent="0.2">
      <c r="B49" s="1190"/>
      <c r="C49" s="1191"/>
      <c r="D49" s="101"/>
      <c r="E49" s="1194" t="s">
        <v>38</v>
      </c>
      <c r="F49" s="1194"/>
      <c r="G49" s="1194"/>
      <c r="H49" s="1195"/>
      <c r="I49" s="336" t="s">
        <v>509</v>
      </c>
      <c r="J49" s="337" t="s">
        <v>509</v>
      </c>
      <c r="K49" s="337" t="s">
        <v>509</v>
      </c>
      <c r="L49" s="337" t="s">
        <v>509</v>
      </c>
      <c r="M49" s="338" t="s">
        <v>509</v>
      </c>
    </row>
    <row r="50" spans="2:13" ht="27.75" customHeight="1" x14ac:dyDescent="0.2">
      <c r="B50" s="1199" t="s">
        <v>39</v>
      </c>
      <c r="C50" s="1200"/>
      <c r="D50" s="104"/>
      <c r="E50" s="1194" t="s">
        <v>40</v>
      </c>
      <c r="F50" s="1194"/>
      <c r="G50" s="1194"/>
      <c r="H50" s="1195"/>
      <c r="I50" s="336">
        <v>2886</v>
      </c>
      <c r="J50" s="337">
        <v>2624</v>
      </c>
      <c r="K50" s="337">
        <v>2710</v>
      </c>
      <c r="L50" s="337">
        <v>2721</v>
      </c>
      <c r="M50" s="338">
        <v>2595</v>
      </c>
    </row>
    <row r="51" spans="2:13" ht="27.75" customHeight="1" x14ac:dyDescent="0.2">
      <c r="B51" s="1188"/>
      <c r="C51" s="1189"/>
      <c r="D51" s="101"/>
      <c r="E51" s="1194" t="s">
        <v>41</v>
      </c>
      <c r="F51" s="1194"/>
      <c r="G51" s="1194"/>
      <c r="H51" s="1195"/>
      <c r="I51" s="336">
        <v>118</v>
      </c>
      <c r="J51" s="337">
        <v>111</v>
      </c>
      <c r="K51" s="337">
        <v>101</v>
      </c>
      <c r="L51" s="337">
        <v>91</v>
      </c>
      <c r="M51" s="338">
        <v>94</v>
      </c>
    </row>
    <row r="52" spans="2:13" ht="27.75" customHeight="1" x14ac:dyDescent="0.2">
      <c r="B52" s="1190"/>
      <c r="C52" s="1191"/>
      <c r="D52" s="101"/>
      <c r="E52" s="1194" t="s">
        <v>42</v>
      </c>
      <c r="F52" s="1194"/>
      <c r="G52" s="1194"/>
      <c r="H52" s="1195"/>
      <c r="I52" s="336">
        <v>2649</v>
      </c>
      <c r="J52" s="337">
        <v>2762</v>
      </c>
      <c r="K52" s="337">
        <v>2760</v>
      </c>
      <c r="L52" s="337">
        <v>2761</v>
      </c>
      <c r="M52" s="338">
        <v>2740</v>
      </c>
    </row>
    <row r="53" spans="2:13" ht="27.75" customHeight="1" thickBot="1" x14ac:dyDescent="0.25">
      <c r="B53" s="1201" t="s">
        <v>43</v>
      </c>
      <c r="C53" s="1202"/>
      <c r="D53" s="105"/>
      <c r="E53" s="1203" t="s">
        <v>44</v>
      </c>
      <c r="F53" s="1203"/>
      <c r="G53" s="1203"/>
      <c r="H53" s="1204"/>
      <c r="I53" s="339">
        <v>-1406</v>
      </c>
      <c r="J53" s="340">
        <v>-1113</v>
      </c>
      <c r="K53" s="340">
        <v>-1304</v>
      </c>
      <c r="L53" s="340">
        <v>-1089</v>
      </c>
      <c r="M53" s="341">
        <v>-762</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Jdxz1uLL7PlYh2AQnApKZ7yIxCHfa7WiVD849TrIx/Y/wZR/vsmzHtEfhmhCtj4foFXSgIOFPJt0kVlPn/antg==" saltValue="5cAnM6g6htukSach7QJ8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553</v>
      </c>
      <c r="G54" s="114" t="s">
        <v>554</v>
      </c>
      <c r="H54" s="115" t="s">
        <v>555</v>
      </c>
    </row>
    <row r="55" spans="2:8" ht="52.5" customHeight="1" x14ac:dyDescent="0.2">
      <c r="B55" s="116"/>
      <c r="C55" s="1213" t="s">
        <v>47</v>
      </c>
      <c r="D55" s="1213"/>
      <c r="E55" s="1214"/>
      <c r="F55" s="117">
        <v>484</v>
      </c>
      <c r="G55" s="117">
        <v>576</v>
      </c>
      <c r="H55" s="118">
        <v>716</v>
      </c>
    </row>
    <row r="56" spans="2:8" ht="52.5" customHeight="1" x14ac:dyDescent="0.2">
      <c r="B56" s="119"/>
      <c r="C56" s="1215" t="s">
        <v>48</v>
      </c>
      <c r="D56" s="1215"/>
      <c r="E56" s="1216"/>
      <c r="F56" s="120">
        <v>86</v>
      </c>
      <c r="G56" s="120">
        <v>86</v>
      </c>
      <c r="H56" s="121">
        <v>86</v>
      </c>
    </row>
    <row r="57" spans="2:8" ht="53.25" customHeight="1" x14ac:dyDescent="0.2">
      <c r="B57" s="119"/>
      <c r="C57" s="1217" t="s">
        <v>49</v>
      </c>
      <c r="D57" s="1217"/>
      <c r="E57" s="1218"/>
      <c r="F57" s="122">
        <v>2296</v>
      </c>
      <c r="G57" s="122">
        <v>2152</v>
      </c>
      <c r="H57" s="123">
        <v>1806</v>
      </c>
    </row>
    <row r="58" spans="2:8" ht="45.75" customHeight="1" x14ac:dyDescent="0.2">
      <c r="B58" s="124"/>
      <c r="C58" s="1205" t="s">
        <v>578</v>
      </c>
      <c r="D58" s="1206"/>
      <c r="E58" s="1207"/>
      <c r="F58" s="125">
        <v>357</v>
      </c>
      <c r="G58" s="125">
        <v>407</v>
      </c>
      <c r="H58" s="126">
        <v>407</v>
      </c>
    </row>
    <row r="59" spans="2:8" ht="45.75" customHeight="1" x14ac:dyDescent="0.2">
      <c r="B59" s="124"/>
      <c r="C59" s="1205" t="s">
        <v>579</v>
      </c>
      <c r="D59" s="1206"/>
      <c r="E59" s="1207"/>
      <c r="F59" s="125">
        <v>390</v>
      </c>
      <c r="G59" s="125">
        <v>364</v>
      </c>
      <c r="H59" s="126">
        <v>335</v>
      </c>
    </row>
    <row r="60" spans="2:8" ht="45.75" customHeight="1" x14ac:dyDescent="0.2">
      <c r="B60" s="124"/>
      <c r="C60" s="1205" t="s">
        <v>580</v>
      </c>
      <c r="D60" s="1206"/>
      <c r="E60" s="1207"/>
      <c r="F60" s="125">
        <v>332</v>
      </c>
      <c r="G60" s="125">
        <v>311</v>
      </c>
      <c r="H60" s="126">
        <v>290</v>
      </c>
    </row>
    <row r="61" spans="2:8" ht="45.75" customHeight="1" x14ac:dyDescent="0.2">
      <c r="B61" s="124"/>
      <c r="C61" s="1205" t="s">
        <v>581</v>
      </c>
      <c r="D61" s="1206"/>
      <c r="E61" s="1207"/>
      <c r="F61" s="125">
        <v>745</v>
      </c>
      <c r="G61" s="125">
        <v>587</v>
      </c>
      <c r="H61" s="126">
        <v>252</v>
      </c>
    </row>
    <row r="62" spans="2:8" ht="45.75" customHeight="1" thickBot="1" x14ac:dyDescent="0.25">
      <c r="B62" s="127"/>
      <c r="C62" s="1208" t="s">
        <v>582</v>
      </c>
      <c r="D62" s="1209"/>
      <c r="E62" s="1210"/>
      <c r="F62" s="128">
        <v>110</v>
      </c>
      <c r="G62" s="128">
        <v>102</v>
      </c>
      <c r="H62" s="129">
        <v>141</v>
      </c>
    </row>
    <row r="63" spans="2:8" ht="52.5" customHeight="1" thickBot="1" x14ac:dyDescent="0.25">
      <c r="B63" s="130"/>
      <c r="C63" s="1211" t="s">
        <v>50</v>
      </c>
      <c r="D63" s="1211"/>
      <c r="E63" s="1212"/>
      <c r="F63" s="131">
        <v>2866</v>
      </c>
      <c r="G63" s="131">
        <v>2814</v>
      </c>
      <c r="H63" s="132">
        <v>2608</v>
      </c>
    </row>
    <row r="64" spans="2:8" ht="13.2" x14ac:dyDescent="0.2"/>
  </sheetData>
  <sheetProtection algorithmName="SHA-512" hashValue="J36XzOmxZptmLCQllH0XNVgI10TN3jy/w13y2UggpRz/kIOm4aBlHdNHy4h5pZW+Qrx3kPNPLH3LeNQAhxGU2A==" saltValue="v5SXVwXFzg+cP+2BzWPo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2"/>
  <cols>
    <col min="1" max="1" width="6.33203125" style="246" customWidth="1"/>
    <col min="2" max="107" width="2.44140625" style="246" customWidth="1"/>
    <col min="108" max="108" width="6.109375" style="252" customWidth="1"/>
    <col min="109" max="109" width="5.88671875" style="250" customWidth="1"/>
    <col min="110" max="16384" width="8.6640625" style="246" hidden="1"/>
  </cols>
  <sheetData>
    <row r="1" spans="1:109" ht="42.75" customHeight="1" x14ac:dyDescent="0.2">
      <c r="A1" s="373"/>
      <c r="B1" s="372"/>
      <c r="DD1" s="246"/>
      <c r="DE1" s="246"/>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246"/>
      <c r="DE2" s="246"/>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246"/>
      <c r="DE3" s="246"/>
    </row>
    <row r="4" spans="1:109" s="244"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44"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44"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44"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44"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44"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44"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44"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44"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44"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44"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44" customFormat="1" ht="13.2" x14ac:dyDescent="0.2">
      <c r="A15" s="246"/>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44" customFormat="1" ht="13.2" x14ac:dyDescent="0.2">
      <c r="A16" s="246"/>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44" customFormat="1" ht="13.2" x14ac:dyDescent="0.2">
      <c r="A17" s="246"/>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44" customFormat="1" ht="13.2" x14ac:dyDescent="0.2">
      <c r="A18" s="246"/>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246"/>
      <c r="DE19" s="246"/>
    </row>
    <row r="20" spans="1:109" ht="13.2" x14ac:dyDescent="0.2">
      <c r="DD20" s="246"/>
      <c r="DE20" s="246"/>
    </row>
    <row r="21" spans="1:109" ht="17.25" customHeight="1" x14ac:dyDescent="0.2">
      <c r="B21" s="370"/>
      <c r="C21" s="248"/>
      <c r="D21" s="248"/>
      <c r="E21" s="248"/>
      <c r="F21" s="248"/>
      <c r="G21" s="248"/>
      <c r="H21" s="248"/>
      <c r="I21" s="248"/>
      <c r="J21" s="248"/>
      <c r="K21" s="248"/>
      <c r="L21" s="248"/>
      <c r="M21" s="248"/>
      <c r="N21" s="369"/>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369"/>
      <c r="AU21" s="248"/>
      <c r="AV21" s="248"/>
      <c r="AW21" s="248"/>
      <c r="AX21" s="248"/>
      <c r="AY21" s="248"/>
      <c r="AZ21" s="248"/>
      <c r="BA21" s="248"/>
      <c r="BB21" s="248"/>
      <c r="BC21" s="248"/>
      <c r="BD21" s="248"/>
      <c r="BE21" s="248"/>
      <c r="BF21" s="369"/>
      <c r="BG21" s="248"/>
      <c r="BH21" s="248"/>
      <c r="BI21" s="248"/>
      <c r="BJ21" s="248"/>
      <c r="BK21" s="248"/>
      <c r="BL21" s="248"/>
      <c r="BM21" s="248"/>
      <c r="BN21" s="248"/>
      <c r="BO21" s="248"/>
      <c r="BP21" s="248"/>
      <c r="BQ21" s="248"/>
      <c r="BR21" s="369"/>
      <c r="BS21" s="248"/>
      <c r="BT21" s="248"/>
      <c r="BU21" s="248"/>
      <c r="BV21" s="248"/>
      <c r="BW21" s="248"/>
      <c r="BX21" s="248"/>
      <c r="BY21" s="248"/>
      <c r="BZ21" s="248"/>
      <c r="CA21" s="248"/>
      <c r="CB21" s="248"/>
      <c r="CC21" s="248"/>
      <c r="CD21" s="369"/>
      <c r="CE21" s="248"/>
      <c r="CF21" s="248"/>
      <c r="CG21" s="248"/>
      <c r="CH21" s="248"/>
      <c r="CI21" s="248"/>
      <c r="CJ21" s="248"/>
      <c r="CK21" s="248"/>
      <c r="CL21" s="248"/>
      <c r="CM21" s="248"/>
      <c r="CN21" s="248"/>
      <c r="CO21" s="248"/>
      <c r="CP21" s="369"/>
      <c r="CQ21" s="248"/>
      <c r="CR21" s="248"/>
      <c r="CS21" s="248"/>
      <c r="CT21" s="248"/>
      <c r="CU21" s="248"/>
      <c r="CV21" s="248"/>
      <c r="CW21" s="248"/>
      <c r="CX21" s="248"/>
      <c r="CY21" s="248"/>
      <c r="CZ21" s="248"/>
      <c r="DA21" s="248"/>
      <c r="DB21" s="369"/>
      <c r="DC21" s="248"/>
      <c r="DD21" s="249"/>
      <c r="DE21" s="246"/>
    </row>
    <row r="22" spans="1:109" ht="17.25" customHeight="1" x14ac:dyDescent="0.2">
      <c r="B22" s="250"/>
    </row>
    <row r="23" spans="1:109" ht="13.2" x14ac:dyDescent="0.2">
      <c r="B23" s="250"/>
    </row>
    <row r="24" spans="1:109" ht="13.2" x14ac:dyDescent="0.2">
      <c r="B24" s="250"/>
    </row>
    <row r="25" spans="1:109" ht="13.2" x14ac:dyDescent="0.2">
      <c r="B25" s="250"/>
    </row>
    <row r="26" spans="1:109" ht="13.2" x14ac:dyDescent="0.2">
      <c r="B26" s="250"/>
    </row>
    <row r="27" spans="1:109" ht="13.2" x14ac:dyDescent="0.2">
      <c r="B27" s="250"/>
    </row>
    <row r="28" spans="1:109" ht="13.2" x14ac:dyDescent="0.2">
      <c r="B28" s="250"/>
    </row>
    <row r="29" spans="1:109" ht="13.2" x14ac:dyDescent="0.2">
      <c r="B29" s="250"/>
    </row>
    <row r="30" spans="1:109" ht="13.2" x14ac:dyDescent="0.2">
      <c r="B30" s="250"/>
    </row>
    <row r="31" spans="1:109" ht="13.2" x14ac:dyDescent="0.2">
      <c r="B31" s="250"/>
    </row>
    <row r="32" spans="1:109" ht="13.2" x14ac:dyDescent="0.2">
      <c r="B32" s="250"/>
    </row>
    <row r="33" spans="2:109" ht="13.2" x14ac:dyDescent="0.2">
      <c r="B33" s="250"/>
    </row>
    <row r="34" spans="2:109" ht="13.2" x14ac:dyDescent="0.2">
      <c r="B34" s="250"/>
    </row>
    <row r="35" spans="2:109" ht="13.2" x14ac:dyDescent="0.2">
      <c r="B35" s="250"/>
    </row>
    <row r="36" spans="2:109" ht="13.2" x14ac:dyDescent="0.2">
      <c r="B36" s="250"/>
    </row>
    <row r="37" spans="2:109" ht="13.2" x14ac:dyDescent="0.2">
      <c r="B37" s="250"/>
    </row>
    <row r="38" spans="2:109" ht="13.2" x14ac:dyDescent="0.2">
      <c r="B38" s="250"/>
    </row>
    <row r="39" spans="2:109" ht="13.2" x14ac:dyDescent="0.2">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ht="13.2" x14ac:dyDescent="0.2">
      <c r="B40" s="361"/>
      <c r="DD40" s="361"/>
      <c r="DE40" s="246"/>
    </row>
    <row r="41" spans="2:109" ht="16.2" x14ac:dyDescent="0.2">
      <c r="B41" s="247" t="s">
        <v>607</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ht="13.2" x14ac:dyDescent="0.2">
      <c r="B42" s="250"/>
      <c r="G42" s="358"/>
      <c r="I42" s="357"/>
      <c r="J42" s="357"/>
      <c r="K42" s="357"/>
      <c r="AM42" s="358"/>
      <c r="AN42" s="358" t="s">
        <v>603</v>
      </c>
      <c r="AP42" s="357"/>
      <c r="AQ42" s="357"/>
      <c r="AR42" s="357"/>
      <c r="AY42" s="358"/>
      <c r="BA42" s="357"/>
      <c r="BB42" s="357"/>
      <c r="BC42" s="357"/>
      <c r="BK42" s="358"/>
      <c r="BM42" s="357"/>
      <c r="BN42" s="357"/>
      <c r="BO42" s="357"/>
      <c r="BW42" s="358"/>
      <c r="BY42" s="357"/>
      <c r="BZ42" s="357"/>
      <c r="CA42" s="357"/>
      <c r="CI42" s="358"/>
      <c r="CK42" s="357"/>
      <c r="CL42" s="357"/>
      <c r="CM42" s="357"/>
      <c r="CU42" s="358"/>
      <c r="CW42" s="357"/>
      <c r="CX42" s="357"/>
      <c r="CY42" s="357"/>
    </row>
    <row r="43" spans="2:109" ht="13.5" customHeight="1" x14ac:dyDescent="0.2">
      <c r="B43" s="250"/>
      <c r="AN43" s="1220" t="s">
        <v>606</v>
      </c>
      <c r="AO43" s="1221"/>
      <c r="AP43" s="1221"/>
      <c r="AQ43" s="1221"/>
      <c r="AR43" s="1221"/>
      <c r="AS43" s="1221"/>
      <c r="AT43" s="1221"/>
      <c r="AU43" s="1221"/>
      <c r="AV43" s="1221"/>
      <c r="AW43" s="1221"/>
      <c r="AX43" s="1221"/>
      <c r="AY43" s="1221"/>
      <c r="AZ43" s="1221"/>
      <c r="BA43" s="1221"/>
      <c r="BB43" s="1221"/>
      <c r="BC43" s="1221"/>
      <c r="BD43" s="1221"/>
      <c r="BE43" s="1221"/>
      <c r="BF43" s="1221"/>
      <c r="BG43" s="1221"/>
      <c r="BH43" s="1221"/>
      <c r="BI43" s="1221"/>
      <c r="BJ43" s="1221"/>
      <c r="BK43" s="1221"/>
      <c r="BL43" s="1221"/>
      <c r="BM43" s="1221"/>
      <c r="BN43" s="1221"/>
      <c r="BO43" s="1221"/>
      <c r="BP43" s="1221"/>
      <c r="BQ43" s="1221"/>
      <c r="BR43" s="1221"/>
      <c r="BS43" s="1221"/>
      <c r="BT43" s="1221"/>
      <c r="BU43" s="1221"/>
      <c r="BV43" s="1221"/>
      <c r="BW43" s="1221"/>
      <c r="BX43" s="1221"/>
      <c r="BY43" s="1221"/>
      <c r="BZ43" s="1221"/>
      <c r="CA43" s="1221"/>
      <c r="CB43" s="1221"/>
      <c r="CC43" s="1221"/>
      <c r="CD43" s="1221"/>
      <c r="CE43" s="1221"/>
      <c r="CF43" s="1221"/>
      <c r="CG43" s="1221"/>
      <c r="CH43" s="1221"/>
      <c r="CI43" s="1221"/>
      <c r="CJ43" s="1221"/>
      <c r="CK43" s="1221"/>
      <c r="CL43" s="1221"/>
      <c r="CM43" s="1221"/>
      <c r="CN43" s="1221"/>
      <c r="CO43" s="1221"/>
      <c r="CP43" s="1221"/>
      <c r="CQ43" s="1221"/>
      <c r="CR43" s="1221"/>
      <c r="CS43" s="1221"/>
      <c r="CT43" s="1221"/>
      <c r="CU43" s="1221"/>
      <c r="CV43" s="1221"/>
      <c r="CW43" s="1221"/>
      <c r="CX43" s="1221"/>
      <c r="CY43" s="1221"/>
      <c r="CZ43" s="1221"/>
      <c r="DA43" s="1221"/>
      <c r="DB43" s="1221"/>
      <c r="DC43" s="1222"/>
    </row>
    <row r="44" spans="2:109" ht="13.2" x14ac:dyDescent="0.2">
      <c r="B44" s="250"/>
      <c r="AN44" s="1223"/>
      <c r="AO44" s="1224"/>
      <c r="AP44" s="1224"/>
      <c r="AQ44" s="1224"/>
      <c r="AR44" s="1224"/>
      <c r="AS44" s="1224"/>
      <c r="AT44" s="1224"/>
      <c r="AU44" s="1224"/>
      <c r="AV44" s="1224"/>
      <c r="AW44" s="1224"/>
      <c r="AX44" s="1224"/>
      <c r="AY44" s="1224"/>
      <c r="AZ44" s="1224"/>
      <c r="BA44" s="1224"/>
      <c r="BB44" s="1224"/>
      <c r="BC44" s="1224"/>
      <c r="BD44" s="1224"/>
      <c r="BE44" s="1224"/>
      <c r="BF44" s="1224"/>
      <c r="BG44" s="1224"/>
      <c r="BH44" s="1224"/>
      <c r="BI44" s="1224"/>
      <c r="BJ44" s="1224"/>
      <c r="BK44" s="1224"/>
      <c r="BL44" s="1224"/>
      <c r="BM44" s="1224"/>
      <c r="BN44" s="1224"/>
      <c r="BO44" s="1224"/>
      <c r="BP44" s="1224"/>
      <c r="BQ44" s="1224"/>
      <c r="BR44" s="1224"/>
      <c r="BS44" s="1224"/>
      <c r="BT44" s="1224"/>
      <c r="BU44" s="1224"/>
      <c r="BV44" s="1224"/>
      <c r="BW44" s="1224"/>
      <c r="BX44" s="1224"/>
      <c r="BY44" s="1224"/>
      <c r="BZ44" s="1224"/>
      <c r="CA44" s="1224"/>
      <c r="CB44" s="1224"/>
      <c r="CC44" s="1224"/>
      <c r="CD44" s="1224"/>
      <c r="CE44" s="1224"/>
      <c r="CF44" s="1224"/>
      <c r="CG44" s="1224"/>
      <c r="CH44" s="1224"/>
      <c r="CI44" s="1224"/>
      <c r="CJ44" s="1224"/>
      <c r="CK44" s="1224"/>
      <c r="CL44" s="1224"/>
      <c r="CM44" s="1224"/>
      <c r="CN44" s="1224"/>
      <c r="CO44" s="1224"/>
      <c r="CP44" s="1224"/>
      <c r="CQ44" s="1224"/>
      <c r="CR44" s="1224"/>
      <c r="CS44" s="1224"/>
      <c r="CT44" s="1224"/>
      <c r="CU44" s="1224"/>
      <c r="CV44" s="1224"/>
      <c r="CW44" s="1224"/>
      <c r="CX44" s="1224"/>
      <c r="CY44" s="1224"/>
      <c r="CZ44" s="1224"/>
      <c r="DA44" s="1224"/>
      <c r="DB44" s="1224"/>
      <c r="DC44" s="1225"/>
    </row>
    <row r="45" spans="2:109" ht="13.2" x14ac:dyDescent="0.2">
      <c r="B45" s="250"/>
      <c r="AN45" s="1223"/>
      <c r="AO45" s="1224"/>
      <c r="AP45" s="1224"/>
      <c r="AQ45" s="1224"/>
      <c r="AR45" s="1224"/>
      <c r="AS45" s="1224"/>
      <c r="AT45" s="1224"/>
      <c r="AU45" s="1224"/>
      <c r="AV45" s="1224"/>
      <c r="AW45" s="1224"/>
      <c r="AX45" s="1224"/>
      <c r="AY45" s="1224"/>
      <c r="AZ45" s="1224"/>
      <c r="BA45" s="1224"/>
      <c r="BB45" s="1224"/>
      <c r="BC45" s="1224"/>
      <c r="BD45" s="1224"/>
      <c r="BE45" s="1224"/>
      <c r="BF45" s="1224"/>
      <c r="BG45" s="1224"/>
      <c r="BH45" s="1224"/>
      <c r="BI45" s="1224"/>
      <c r="BJ45" s="1224"/>
      <c r="BK45" s="1224"/>
      <c r="BL45" s="1224"/>
      <c r="BM45" s="1224"/>
      <c r="BN45" s="1224"/>
      <c r="BO45" s="1224"/>
      <c r="BP45" s="1224"/>
      <c r="BQ45" s="1224"/>
      <c r="BR45" s="1224"/>
      <c r="BS45" s="1224"/>
      <c r="BT45" s="1224"/>
      <c r="BU45" s="1224"/>
      <c r="BV45" s="1224"/>
      <c r="BW45" s="1224"/>
      <c r="BX45" s="1224"/>
      <c r="BY45" s="1224"/>
      <c r="BZ45" s="1224"/>
      <c r="CA45" s="1224"/>
      <c r="CB45" s="1224"/>
      <c r="CC45" s="1224"/>
      <c r="CD45" s="1224"/>
      <c r="CE45" s="1224"/>
      <c r="CF45" s="1224"/>
      <c r="CG45" s="1224"/>
      <c r="CH45" s="1224"/>
      <c r="CI45" s="1224"/>
      <c r="CJ45" s="1224"/>
      <c r="CK45" s="1224"/>
      <c r="CL45" s="1224"/>
      <c r="CM45" s="1224"/>
      <c r="CN45" s="1224"/>
      <c r="CO45" s="1224"/>
      <c r="CP45" s="1224"/>
      <c r="CQ45" s="1224"/>
      <c r="CR45" s="1224"/>
      <c r="CS45" s="1224"/>
      <c r="CT45" s="1224"/>
      <c r="CU45" s="1224"/>
      <c r="CV45" s="1224"/>
      <c r="CW45" s="1224"/>
      <c r="CX45" s="1224"/>
      <c r="CY45" s="1224"/>
      <c r="CZ45" s="1224"/>
      <c r="DA45" s="1224"/>
      <c r="DB45" s="1224"/>
      <c r="DC45" s="1225"/>
    </row>
    <row r="46" spans="2:109" ht="13.2" x14ac:dyDescent="0.2">
      <c r="B46" s="250"/>
      <c r="AN46" s="1223"/>
      <c r="AO46" s="1224"/>
      <c r="AP46" s="1224"/>
      <c r="AQ46" s="1224"/>
      <c r="AR46" s="1224"/>
      <c r="AS46" s="1224"/>
      <c r="AT46" s="1224"/>
      <c r="AU46" s="1224"/>
      <c r="AV46" s="1224"/>
      <c r="AW46" s="1224"/>
      <c r="AX46" s="1224"/>
      <c r="AY46" s="1224"/>
      <c r="AZ46" s="1224"/>
      <c r="BA46" s="1224"/>
      <c r="BB46" s="1224"/>
      <c r="BC46" s="1224"/>
      <c r="BD46" s="1224"/>
      <c r="BE46" s="1224"/>
      <c r="BF46" s="1224"/>
      <c r="BG46" s="1224"/>
      <c r="BH46" s="1224"/>
      <c r="BI46" s="1224"/>
      <c r="BJ46" s="1224"/>
      <c r="BK46" s="1224"/>
      <c r="BL46" s="1224"/>
      <c r="BM46" s="1224"/>
      <c r="BN46" s="1224"/>
      <c r="BO46" s="1224"/>
      <c r="BP46" s="1224"/>
      <c r="BQ46" s="1224"/>
      <c r="BR46" s="1224"/>
      <c r="BS46" s="1224"/>
      <c r="BT46" s="1224"/>
      <c r="BU46" s="1224"/>
      <c r="BV46" s="1224"/>
      <c r="BW46" s="1224"/>
      <c r="BX46" s="1224"/>
      <c r="BY46" s="1224"/>
      <c r="BZ46" s="1224"/>
      <c r="CA46" s="1224"/>
      <c r="CB46" s="1224"/>
      <c r="CC46" s="1224"/>
      <c r="CD46" s="1224"/>
      <c r="CE46" s="1224"/>
      <c r="CF46" s="1224"/>
      <c r="CG46" s="1224"/>
      <c r="CH46" s="1224"/>
      <c r="CI46" s="1224"/>
      <c r="CJ46" s="1224"/>
      <c r="CK46" s="1224"/>
      <c r="CL46" s="1224"/>
      <c r="CM46" s="1224"/>
      <c r="CN46" s="1224"/>
      <c r="CO46" s="1224"/>
      <c r="CP46" s="1224"/>
      <c r="CQ46" s="1224"/>
      <c r="CR46" s="1224"/>
      <c r="CS46" s="1224"/>
      <c r="CT46" s="1224"/>
      <c r="CU46" s="1224"/>
      <c r="CV46" s="1224"/>
      <c r="CW46" s="1224"/>
      <c r="CX46" s="1224"/>
      <c r="CY46" s="1224"/>
      <c r="CZ46" s="1224"/>
      <c r="DA46" s="1224"/>
      <c r="DB46" s="1224"/>
      <c r="DC46" s="1225"/>
    </row>
    <row r="47" spans="2:109" ht="13.2" x14ac:dyDescent="0.2">
      <c r="B47" s="250"/>
      <c r="AN47" s="1226"/>
      <c r="AO47" s="1227"/>
      <c r="AP47" s="1227"/>
      <c r="AQ47" s="1227"/>
      <c r="AR47" s="1227"/>
      <c r="AS47" s="1227"/>
      <c r="AT47" s="1227"/>
      <c r="AU47" s="1227"/>
      <c r="AV47" s="1227"/>
      <c r="AW47" s="1227"/>
      <c r="AX47" s="1227"/>
      <c r="AY47" s="1227"/>
      <c r="AZ47" s="1227"/>
      <c r="BA47" s="1227"/>
      <c r="BB47" s="1227"/>
      <c r="BC47" s="1227"/>
      <c r="BD47" s="1227"/>
      <c r="BE47" s="1227"/>
      <c r="BF47" s="1227"/>
      <c r="BG47" s="1227"/>
      <c r="BH47" s="1227"/>
      <c r="BI47" s="1227"/>
      <c r="BJ47" s="1227"/>
      <c r="BK47" s="1227"/>
      <c r="BL47" s="1227"/>
      <c r="BM47" s="1227"/>
      <c r="BN47" s="1227"/>
      <c r="BO47" s="1227"/>
      <c r="BP47" s="1227"/>
      <c r="BQ47" s="1227"/>
      <c r="BR47" s="1227"/>
      <c r="BS47" s="1227"/>
      <c r="BT47" s="1227"/>
      <c r="BU47" s="1227"/>
      <c r="BV47" s="1227"/>
      <c r="BW47" s="1227"/>
      <c r="BX47" s="1227"/>
      <c r="BY47" s="1227"/>
      <c r="BZ47" s="1227"/>
      <c r="CA47" s="1227"/>
      <c r="CB47" s="1227"/>
      <c r="CC47" s="1227"/>
      <c r="CD47" s="1227"/>
      <c r="CE47" s="1227"/>
      <c r="CF47" s="1227"/>
      <c r="CG47" s="1227"/>
      <c r="CH47" s="1227"/>
      <c r="CI47" s="1227"/>
      <c r="CJ47" s="1227"/>
      <c r="CK47" s="1227"/>
      <c r="CL47" s="1227"/>
      <c r="CM47" s="1227"/>
      <c r="CN47" s="1227"/>
      <c r="CO47" s="1227"/>
      <c r="CP47" s="1227"/>
      <c r="CQ47" s="1227"/>
      <c r="CR47" s="1227"/>
      <c r="CS47" s="1227"/>
      <c r="CT47" s="1227"/>
      <c r="CU47" s="1227"/>
      <c r="CV47" s="1227"/>
      <c r="CW47" s="1227"/>
      <c r="CX47" s="1227"/>
      <c r="CY47" s="1227"/>
      <c r="CZ47" s="1227"/>
      <c r="DA47" s="1227"/>
      <c r="DB47" s="1227"/>
      <c r="DC47" s="1228"/>
    </row>
    <row r="48" spans="2:109" ht="13.2" x14ac:dyDescent="0.2">
      <c r="B48" s="250"/>
      <c r="H48" s="349"/>
      <c r="I48" s="349"/>
      <c r="J48" s="349"/>
      <c r="AN48" s="349"/>
      <c r="AO48" s="349"/>
      <c r="AP48" s="349"/>
      <c r="AZ48" s="349"/>
      <c r="BA48" s="349"/>
      <c r="BB48" s="349"/>
      <c r="BL48" s="349"/>
      <c r="BM48" s="349"/>
      <c r="BN48" s="349"/>
      <c r="BX48" s="349"/>
      <c r="BY48" s="349"/>
      <c r="BZ48" s="349"/>
      <c r="CJ48" s="349"/>
      <c r="CK48" s="349"/>
      <c r="CL48" s="349"/>
      <c r="CV48" s="349"/>
      <c r="CW48" s="349"/>
      <c r="CX48" s="349"/>
    </row>
    <row r="49" spans="1:109" ht="13.2" x14ac:dyDescent="0.2">
      <c r="B49" s="250"/>
      <c r="AN49" s="246" t="s">
        <v>601</v>
      </c>
    </row>
    <row r="50" spans="1:109" ht="13.2" x14ac:dyDescent="0.2">
      <c r="B50" s="250"/>
      <c r="G50" s="1229"/>
      <c r="H50" s="1229"/>
      <c r="I50" s="1229"/>
      <c r="J50" s="1229"/>
      <c r="K50" s="351"/>
      <c r="L50" s="351"/>
      <c r="M50" s="350"/>
      <c r="N50" s="350"/>
      <c r="AN50" s="1230"/>
      <c r="AO50" s="1231"/>
      <c r="AP50" s="1231"/>
      <c r="AQ50" s="1231"/>
      <c r="AR50" s="1231"/>
      <c r="AS50" s="1231"/>
      <c r="AT50" s="1231"/>
      <c r="AU50" s="1231"/>
      <c r="AV50" s="1231"/>
      <c r="AW50" s="1231"/>
      <c r="AX50" s="1231"/>
      <c r="AY50" s="1231"/>
      <c r="AZ50" s="1231"/>
      <c r="BA50" s="1231"/>
      <c r="BB50" s="1231"/>
      <c r="BC50" s="1231"/>
      <c r="BD50" s="1231"/>
      <c r="BE50" s="1231"/>
      <c r="BF50" s="1231"/>
      <c r="BG50" s="1231"/>
      <c r="BH50" s="1231"/>
      <c r="BI50" s="1231"/>
      <c r="BJ50" s="1231"/>
      <c r="BK50" s="1231"/>
      <c r="BL50" s="1231"/>
      <c r="BM50" s="1231"/>
      <c r="BN50" s="1231"/>
      <c r="BO50" s="1232"/>
      <c r="BP50" s="1233" t="s">
        <v>551</v>
      </c>
      <c r="BQ50" s="1233"/>
      <c r="BR50" s="1233"/>
      <c r="BS50" s="1233"/>
      <c r="BT50" s="1233"/>
      <c r="BU50" s="1233"/>
      <c r="BV50" s="1233"/>
      <c r="BW50" s="1233"/>
      <c r="BX50" s="1233" t="s">
        <v>552</v>
      </c>
      <c r="BY50" s="1233"/>
      <c r="BZ50" s="1233"/>
      <c r="CA50" s="1233"/>
      <c r="CB50" s="1233"/>
      <c r="CC50" s="1233"/>
      <c r="CD50" s="1233"/>
      <c r="CE50" s="1233"/>
      <c r="CF50" s="1233" t="s">
        <v>553</v>
      </c>
      <c r="CG50" s="1233"/>
      <c r="CH50" s="1233"/>
      <c r="CI50" s="1233"/>
      <c r="CJ50" s="1233"/>
      <c r="CK50" s="1233"/>
      <c r="CL50" s="1233"/>
      <c r="CM50" s="1233"/>
      <c r="CN50" s="1233" t="s">
        <v>554</v>
      </c>
      <c r="CO50" s="1233"/>
      <c r="CP50" s="1233"/>
      <c r="CQ50" s="1233"/>
      <c r="CR50" s="1233"/>
      <c r="CS50" s="1233"/>
      <c r="CT50" s="1233"/>
      <c r="CU50" s="1233"/>
      <c r="CV50" s="1233" t="s">
        <v>555</v>
      </c>
      <c r="CW50" s="1233"/>
      <c r="CX50" s="1233"/>
      <c r="CY50" s="1233"/>
      <c r="CZ50" s="1233"/>
      <c r="DA50" s="1233"/>
      <c r="DB50" s="1233"/>
      <c r="DC50" s="1233"/>
    </row>
    <row r="51" spans="1:109" ht="13.5" customHeight="1" x14ac:dyDescent="0.2">
      <c r="B51" s="250"/>
      <c r="G51" s="1238"/>
      <c r="H51" s="1238"/>
      <c r="I51" s="1236"/>
      <c r="J51" s="1236"/>
      <c r="K51" s="1235"/>
      <c r="L51" s="1235"/>
      <c r="M51" s="1235"/>
      <c r="N51" s="1235"/>
      <c r="AM51" s="349"/>
      <c r="AN51" s="1234" t="s">
        <v>600</v>
      </c>
      <c r="AO51" s="1234"/>
      <c r="AP51" s="1234"/>
      <c r="AQ51" s="1234"/>
      <c r="AR51" s="1234"/>
      <c r="AS51" s="1234"/>
      <c r="AT51" s="1234"/>
      <c r="AU51" s="1234"/>
      <c r="AV51" s="1234"/>
      <c r="AW51" s="1234"/>
      <c r="AX51" s="1234"/>
      <c r="AY51" s="1234"/>
      <c r="AZ51" s="1234"/>
      <c r="BA51" s="1234"/>
      <c r="BB51" s="1234" t="s">
        <v>598</v>
      </c>
      <c r="BC51" s="1234"/>
      <c r="BD51" s="1234"/>
      <c r="BE51" s="1234"/>
      <c r="BF51" s="1234"/>
      <c r="BG51" s="1234"/>
      <c r="BH51" s="1234"/>
      <c r="BI51" s="1234"/>
      <c r="BJ51" s="1234"/>
      <c r="BK51" s="1234"/>
      <c r="BL51" s="1234"/>
      <c r="BM51" s="1234"/>
      <c r="BN51" s="1234"/>
      <c r="BO51" s="1234"/>
      <c r="BP51" s="1219"/>
      <c r="BQ51" s="1219"/>
      <c r="BR51" s="1219"/>
      <c r="BS51" s="1219"/>
      <c r="BT51" s="1219"/>
      <c r="BU51" s="1219"/>
      <c r="BV51" s="1219"/>
      <c r="BW51" s="1219"/>
      <c r="BX51" s="1219"/>
      <c r="BY51" s="1219"/>
      <c r="BZ51" s="1219"/>
      <c r="CA51" s="1219"/>
      <c r="CB51" s="1219"/>
      <c r="CC51" s="1219"/>
      <c r="CD51" s="1219"/>
      <c r="CE51" s="1219"/>
      <c r="CF51" s="1219"/>
      <c r="CG51" s="1219"/>
      <c r="CH51" s="1219"/>
      <c r="CI51" s="1219"/>
      <c r="CJ51" s="1219"/>
      <c r="CK51" s="1219"/>
      <c r="CL51" s="1219"/>
      <c r="CM51" s="1219"/>
      <c r="CN51" s="1219"/>
      <c r="CO51" s="1219"/>
      <c r="CP51" s="1219"/>
      <c r="CQ51" s="1219"/>
      <c r="CR51" s="1219"/>
      <c r="CS51" s="1219"/>
      <c r="CT51" s="1219"/>
      <c r="CU51" s="1219"/>
      <c r="CV51" s="1219"/>
      <c r="CW51" s="1219"/>
      <c r="CX51" s="1219"/>
      <c r="CY51" s="1219"/>
      <c r="CZ51" s="1219"/>
      <c r="DA51" s="1219"/>
      <c r="DB51" s="1219"/>
      <c r="DC51" s="1219"/>
    </row>
    <row r="52" spans="1:109" ht="13.2" x14ac:dyDescent="0.2">
      <c r="B52" s="250"/>
      <c r="G52" s="1238"/>
      <c r="H52" s="1238"/>
      <c r="I52" s="1236"/>
      <c r="J52" s="1236"/>
      <c r="K52" s="1235"/>
      <c r="L52" s="1235"/>
      <c r="M52" s="1235"/>
      <c r="N52" s="1235"/>
      <c r="AM52" s="349"/>
      <c r="AN52" s="1234"/>
      <c r="AO52" s="1234"/>
      <c r="AP52" s="1234"/>
      <c r="AQ52" s="1234"/>
      <c r="AR52" s="1234"/>
      <c r="AS52" s="1234"/>
      <c r="AT52" s="1234"/>
      <c r="AU52" s="1234"/>
      <c r="AV52" s="1234"/>
      <c r="AW52" s="1234"/>
      <c r="AX52" s="1234"/>
      <c r="AY52" s="1234"/>
      <c r="AZ52" s="1234"/>
      <c r="BA52" s="1234"/>
      <c r="BB52" s="1234"/>
      <c r="BC52" s="1234"/>
      <c r="BD52" s="1234"/>
      <c r="BE52" s="1234"/>
      <c r="BF52" s="1234"/>
      <c r="BG52" s="1234"/>
      <c r="BH52" s="1234"/>
      <c r="BI52" s="1234"/>
      <c r="BJ52" s="1234"/>
      <c r="BK52" s="1234"/>
      <c r="BL52" s="1234"/>
      <c r="BM52" s="1234"/>
      <c r="BN52" s="1234"/>
      <c r="BO52" s="1234"/>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ht="13.2" x14ac:dyDescent="0.2">
      <c r="A53" s="357"/>
      <c r="B53" s="250"/>
      <c r="G53" s="1238"/>
      <c r="H53" s="1238"/>
      <c r="I53" s="1229"/>
      <c r="J53" s="1229"/>
      <c r="K53" s="1235"/>
      <c r="L53" s="1235"/>
      <c r="M53" s="1235"/>
      <c r="N53" s="1235"/>
      <c r="AM53" s="349"/>
      <c r="AN53" s="1234"/>
      <c r="AO53" s="1234"/>
      <c r="AP53" s="1234"/>
      <c r="AQ53" s="1234"/>
      <c r="AR53" s="1234"/>
      <c r="AS53" s="1234"/>
      <c r="AT53" s="1234"/>
      <c r="AU53" s="1234"/>
      <c r="AV53" s="1234"/>
      <c r="AW53" s="1234"/>
      <c r="AX53" s="1234"/>
      <c r="AY53" s="1234"/>
      <c r="AZ53" s="1234"/>
      <c r="BA53" s="1234"/>
      <c r="BB53" s="1234" t="s">
        <v>605</v>
      </c>
      <c r="BC53" s="1234"/>
      <c r="BD53" s="1234"/>
      <c r="BE53" s="1234"/>
      <c r="BF53" s="1234"/>
      <c r="BG53" s="1234"/>
      <c r="BH53" s="1234"/>
      <c r="BI53" s="1234"/>
      <c r="BJ53" s="1234"/>
      <c r="BK53" s="1234"/>
      <c r="BL53" s="1234"/>
      <c r="BM53" s="1234"/>
      <c r="BN53" s="1234"/>
      <c r="BO53" s="1234"/>
      <c r="BP53" s="1219">
        <v>54.8</v>
      </c>
      <c r="BQ53" s="1219"/>
      <c r="BR53" s="1219"/>
      <c r="BS53" s="1219"/>
      <c r="BT53" s="1219"/>
      <c r="BU53" s="1219"/>
      <c r="BV53" s="1219"/>
      <c r="BW53" s="1219"/>
      <c r="BX53" s="1219">
        <v>57.6</v>
      </c>
      <c r="BY53" s="1219"/>
      <c r="BZ53" s="1219"/>
      <c r="CA53" s="1219"/>
      <c r="CB53" s="1219"/>
      <c r="CC53" s="1219"/>
      <c r="CD53" s="1219"/>
      <c r="CE53" s="1219"/>
      <c r="CF53" s="1219">
        <v>58.9</v>
      </c>
      <c r="CG53" s="1219"/>
      <c r="CH53" s="1219"/>
      <c r="CI53" s="1219"/>
      <c r="CJ53" s="1219"/>
      <c r="CK53" s="1219"/>
      <c r="CL53" s="1219"/>
      <c r="CM53" s="1219"/>
      <c r="CN53" s="1219">
        <v>60.5</v>
      </c>
      <c r="CO53" s="1219"/>
      <c r="CP53" s="1219"/>
      <c r="CQ53" s="1219"/>
      <c r="CR53" s="1219"/>
      <c r="CS53" s="1219"/>
      <c r="CT53" s="1219"/>
      <c r="CU53" s="1219"/>
      <c r="CV53" s="1219">
        <v>58.8</v>
      </c>
      <c r="CW53" s="1219"/>
      <c r="CX53" s="1219"/>
      <c r="CY53" s="1219"/>
      <c r="CZ53" s="1219"/>
      <c r="DA53" s="1219"/>
      <c r="DB53" s="1219"/>
      <c r="DC53" s="1219"/>
    </row>
    <row r="54" spans="1:109" ht="13.2" x14ac:dyDescent="0.2">
      <c r="A54" s="357"/>
      <c r="B54" s="250"/>
      <c r="G54" s="1238"/>
      <c r="H54" s="1238"/>
      <c r="I54" s="1229"/>
      <c r="J54" s="1229"/>
      <c r="K54" s="1235"/>
      <c r="L54" s="1235"/>
      <c r="M54" s="1235"/>
      <c r="N54" s="1235"/>
      <c r="AM54" s="349"/>
      <c r="AN54" s="1234"/>
      <c r="AO54" s="1234"/>
      <c r="AP54" s="1234"/>
      <c r="AQ54" s="1234"/>
      <c r="AR54" s="1234"/>
      <c r="AS54" s="1234"/>
      <c r="AT54" s="1234"/>
      <c r="AU54" s="1234"/>
      <c r="AV54" s="1234"/>
      <c r="AW54" s="1234"/>
      <c r="AX54" s="1234"/>
      <c r="AY54" s="1234"/>
      <c r="AZ54" s="1234"/>
      <c r="BA54" s="1234"/>
      <c r="BB54" s="1234"/>
      <c r="BC54" s="1234"/>
      <c r="BD54" s="1234"/>
      <c r="BE54" s="1234"/>
      <c r="BF54" s="1234"/>
      <c r="BG54" s="1234"/>
      <c r="BH54" s="1234"/>
      <c r="BI54" s="1234"/>
      <c r="BJ54" s="1234"/>
      <c r="BK54" s="1234"/>
      <c r="BL54" s="1234"/>
      <c r="BM54" s="1234"/>
      <c r="BN54" s="1234"/>
      <c r="BO54" s="1234"/>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ht="13.2" x14ac:dyDescent="0.2">
      <c r="A55" s="357"/>
      <c r="B55" s="250"/>
      <c r="G55" s="1229"/>
      <c r="H55" s="1229"/>
      <c r="I55" s="1229"/>
      <c r="J55" s="1229"/>
      <c r="K55" s="1235"/>
      <c r="L55" s="1235"/>
      <c r="M55" s="1235"/>
      <c r="N55" s="1235"/>
      <c r="AN55" s="1233" t="s">
        <v>599</v>
      </c>
      <c r="AO55" s="1233"/>
      <c r="AP55" s="1233"/>
      <c r="AQ55" s="1233"/>
      <c r="AR55" s="1233"/>
      <c r="AS55" s="1233"/>
      <c r="AT55" s="1233"/>
      <c r="AU55" s="1233"/>
      <c r="AV55" s="1233"/>
      <c r="AW55" s="1233"/>
      <c r="AX55" s="1233"/>
      <c r="AY55" s="1233"/>
      <c r="AZ55" s="1233"/>
      <c r="BA55" s="1233"/>
      <c r="BB55" s="1234" t="s">
        <v>598</v>
      </c>
      <c r="BC55" s="1234"/>
      <c r="BD55" s="1234"/>
      <c r="BE55" s="1234"/>
      <c r="BF55" s="1234"/>
      <c r="BG55" s="1234"/>
      <c r="BH55" s="1234"/>
      <c r="BI55" s="1234"/>
      <c r="BJ55" s="1234"/>
      <c r="BK55" s="1234"/>
      <c r="BL55" s="1234"/>
      <c r="BM55" s="1234"/>
      <c r="BN55" s="1234"/>
      <c r="BO55" s="1234"/>
      <c r="BP55" s="1219">
        <v>0</v>
      </c>
      <c r="BQ55" s="1219"/>
      <c r="BR55" s="1219"/>
      <c r="BS55" s="1219"/>
      <c r="BT55" s="1219"/>
      <c r="BU55" s="1219"/>
      <c r="BV55" s="1219"/>
      <c r="BW55" s="1219"/>
      <c r="BX55" s="1219">
        <v>0</v>
      </c>
      <c r="BY55" s="1219"/>
      <c r="BZ55" s="1219"/>
      <c r="CA55" s="1219"/>
      <c r="CB55" s="1219"/>
      <c r="CC55" s="1219"/>
      <c r="CD55" s="1219"/>
      <c r="CE55" s="1219"/>
      <c r="CF55" s="1219">
        <v>0</v>
      </c>
      <c r="CG55" s="1219"/>
      <c r="CH55" s="1219"/>
      <c r="CI55" s="1219"/>
      <c r="CJ55" s="1219"/>
      <c r="CK55" s="1219"/>
      <c r="CL55" s="1219"/>
      <c r="CM55" s="1219"/>
      <c r="CN55" s="1219">
        <v>0</v>
      </c>
      <c r="CO55" s="1219"/>
      <c r="CP55" s="1219"/>
      <c r="CQ55" s="1219"/>
      <c r="CR55" s="1219"/>
      <c r="CS55" s="1219"/>
      <c r="CT55" s="1219"/>
      <c r="CU55" s="1219"/>
      <c r="CV55" s="1219">
        <v>0</v>
      </c>
      <c r="CW55" s="1219"/>
      <c r="CX55" s="1219"/>
      <c r="CY55" s="1219"/>
      <c r="CZ55" s="1219"/>
      <c r="DA55" s="1219"/>
      <c r="DB55" s="1219"/>
      <c r="DC55" s="1219"/>
    </row>
    <row r="56" spans="1:109" ht="13.2" x14ac:dyDescent="0.2">
      <c r="A56" s="357"/>
      <c r="B56" s="250"/>
      <c r="G56" s="1229"/>
      <c r="H56" s="1229"/>
      <c r="I56" s="1229"/>
      <c r="J56" s="1229"/>
      <c r="K56" s="1235"/>
      <c r="L56" s="1235"/>
      <c r="M56" s="1235"/>
      <c r="N56" s="1235"/>
      <c r="AN56" s="1233"/>
      <c r="AO56" s="1233"/>
      <c r="AP56" s="1233"/>
      <c r="AQ56" s="1233"/>
      <c r="AR56" s="1233"/>
      <c r="AS56" s="1233"/>
      <c r="AT56" s="1233"/>
      <c r="AU56" s="1233"/>
      <c r="AV56" s="1233"/>
      <c r="AW56" s="1233"/>
      <c r="AX56" s="1233"/>
      <c r="AY56" s="1233"/>
      <c r="AZ56" s="1233"/>
      <c r="BA56" s="1233"/>
      <c r="BB56" s="1234"/>
      <c r="BC56" s="1234"/>
      <c r="BD56" s="1234"/>
      <c r="BE56" s="1234"/>
      <c r="BF56" s="1234"/>
      <c r="BG56" s="1234"/>
      <c r="BH56" s="1234"/>
      <c r="BI56" s="1234"/>
      <c r="BJ56" s="1234"/>
      <c r="BK56" s="1234"/>
      <c r="BL56" s="1234"/>
      <c r="BM56" s="1234"/>
      <c r="BN56" s="1234"/>
      <c r="BO56" s="1234"/>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7" customFormat="1" ht="13.2" x14ac:dyDescent="0.2">
      <c r="B57" s="362"/>
      <c r="G57" s="1229"/>
      <c r="H57" s="1229"/>
      <c r="I57" s="1237"/>
      <c r="J57" s="1237"/>
      <c r="K57" s="1235"/>
      <c r="L57" s="1235"/>
      <c r="M57" s="1235"/>
      <c r="N57" s="1235"/>
      <c r="AM57" s="246"/>
      <c r="AN57" s="1233"/>
      <c r="AO57" s="1233"/>
      <c r="AP57" s="1233"/>
      <c r="AQ57" s="1233"/>
      <c r="AR57" s="1233"/>
      <c r="AS57" s="1233"/>
      <c r="AT57" s="1233"/>
      <c r="AU57" s="1233"/>
      <c r="AV57" s="1233"/>
      <c r="AW57" s="1233"/>
      <c r="AX57" s="1233"/>
      <c r="AY57" s="1233"/>
      <c r="AZ57" s="1233"/>
      <c r="BA57" s="1233"/>
      <c r="BB57" s="1234" t="s">
        <v>605</v>
      </c>
      <c r="BC57" s="1234"/>
      <c r="BD57" s="1234"/>
      <c r="BE57" s="1234"/>
      <c r="BF57" s="1234"/>
      <c r="BG57" s="1234"/>
      <c r="BH57" s="1234"/>
      <c r="BI57" s="1234"/>
      <c r="BJ57" s="1234"/>
      <c r="BK57" s="1234"/>
      <c r="BL57" s="1234"/>
      <c r="BM57" s="1234"/>
      <c r="BN57" s="1234"/>
      <c r="BO57" s="1234"/>
      <c r="BP57" s="1219">
        <v>58.2</v>
      </c>
      <c r="BQ57" s="1219"/>
      <c r="BR57" s="1219"/>
      <c r="BS57" s="1219"/>
      <c r="BT57" s="1219"/>
      <c r="BU57" s="1219"/>
      <c r="BV57" s="1219"/>
      <c r="BW57" s="1219"/>
      <c r="BX57" s="1219">
        <v>59.4</v>
      </c>
      <c r="BY57" s="1219"/>
      <c r="BZ57" s="1219"/>
      <c r="CA57" s="1219"/>
      <c r="CB57" s="1219"/>
      <c r="CC57" s="1219"/>
      <c r="CD57" s="1219"/>
      <c r="CE57" s="1219"/>
      <c r="CF57" s="1219">
        <v>60.4</v>
      </c>
      <c r="CG57" s="1219"/>
      <c r="CH57" s="1219"/>
      <c r="CI57" s="1219"/>
      <c r="CJ57" s="1219"/>
      <c r="CK57" s="1219"/>
      <c r="CL57" s="1219"/>
      <c r="CM57" s="1219"/>
      <c r="CN57" s="1219">
        <v>61.5</v>
      </c>
      <c r="CO57" s="1219"/>
      <c r="CP57" s="1219"/>
      <c r="CQ57" s="1219"/>
      <c r="CR57" s="1219"/>
      <c r="CS57" s="1219"/>
      <c r="CT57" s="1219"/>
      <c r="CU57" s="1219"/>
      <c r="CV57" s="1219">
        <v>61</v>
      </c>
      <c r="CW57" s="1219"/>
      <c r="CX57" s="1219"/>
      <c r="CY57" s="1219"/>
      <c r="CZ57" s="1219"/>
      <c r="DA57" s="1219"/>
      <c r="DB57" s="1219"/>
      <c r="DC57" s="1219"/>
      <c r="DD57" s="367"/>
      <c r="DE57" s="362"/>
    </row>
    <row r="58" spans="1:109" s="357" customFormat="1" ht="13.2" x14ac:dyDescent="0.2">
      <c r="A58" s="246"/>
      <c r="B58" s="362"/>
      <c r="G58" s="1229"/>
      <c r="H58" s="1229"/>
      <c r="I58" s="1237"/>
      <c r="J58" s="1237"/>
      <c r="K58" s="1235"/>
      <c r="L58" s="1235"/>
      <c r="M58" s="1235"/>
      <c r="N58" s="1235"/>
      <c r="AM58" s="246"/>
      <c r="AN58" s="1233"/>
      <c r="AO58" s="1233"/>
      <c r="AP58" s="1233"/>
      <c r="AQ58" s="1233"/>
      <c r="AR58" s="1233"/>
      <c r="AS58" s="1233"/>
      <c r="AT58" s="1233"/>
      <c r="AU58" s="1233"/>
      <c r="AV58" s="1233"/>
      <c r="AW58" s="1233"/>
      <c r="AX58" s="1233"/>
      <c r="AY58" s="1233"/>
      <c r="AZ58" s="1233"/>
      <c r="BA58" s="1233"/>
      <c r="BB58" s="1234"/>
      <c r="BC58" s="1234"/>
      <c r="BD58" s="1234"/>
      <c r="BE58" s="1234"/>
      <c r="BF58" s="1234"/>
      <c r="BG58" s="1234"/>
      <c r="BH58" s="1234"/>
      <c r="BI58" s="1234"/>
      <c r="BJ58" s="1234"/>
      <c r="BK58" s="1234"/>
      <c r="BL58" s="1234"/>
      <c r="BM58" s="1234"/>
      <c r="BN58" s="1234"/>
      <c r="BO58" s="1234"/>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7"/>
      <c r="DE58" s="362"/>
    </row>
    <row r="59" spans="1:109" s="357" customFormat="1" ht="13.2" x14ac:dyDescent="0.2">
      <c r="A59" s="246"/>
      <c r="B59" s="362"/>
      <c r="K59" s="368"/>
      <c r="L59" s="368"/>
      <c r="M59" s="368"/>
      <c r="N59" s="368"/>
      <c r="AQ59" s="368"/>
      <c r="AR59" s="368"/>
      <c r="AS59" s="368"/>
      <c r="AT59" s="368"/>
      <c r="BC59" s="368"/>
      <c r="BD59" s="368"/>
      <c r="BE59" s="368"/>
      <c r="BF59" s="368"/>
      <c r="BO59" s="368"/>
      <c r="BP59" s="368"/>
      <c r="BQ59" s="368"/>
      <c r="BR59" s="368"/>
      <c r="CA59" s="368"/>
      <c r="CB59" s="368"/>
      <c r="CC59" s="368"/>
      <c r="CD59" s="368"/>
      <c r="CM59" s="368"/>
      <c r="CN59" s="368"/>
      <c r="CO59" s="368"/>
      <c r="CP59" s="368"/>
      <c r="CY59" s="368"/>
      <c r="CZ59" s="368"/>
      <c r="DA59" s="368"/>
      <c r="DB59" s="368"/>
      <c r="DC59" s="368"/>
      <c r="DD59" s="367"/>
      <c r="DE59" s="362"/>
    </row>
    <row r="60" spans="1:109" s="357" customFormat="1" ht="13.2" x14ac:dyDescent="0.2">
      <c r="A60" s="246"/>
      <c r="B60" s="362"/>
      <c r="K60" s="368"/>
      <c r="L60" s="368"/>
      <c r="M60" s="368"/>
      <c r="N60" s="368"/>
      <c r="AQ60" s="368"/>
      <c r="AR60" s="368"/>
      <c r="AS60" s="368"/>
      <c r="AT60" s="368"/>
      <c r="BC60" s="368"/>
      <c r="BD60" s="368"/>
      <c r="BE60" s="368"/>
      <c r="BF60" s="368"/>
      <c r="BO60" s="368"/>
      <c r="BP60" s="368"/>
      <c r="BQ60" s="368"/>
      <c r="BR60" s="368"/>
      <c r="CA60" s="368"/>
      <c r="CB60" s="368"/>
      <c r="CC60" s="368"/>
      <c r="CD60" s="368"/>
      <c r="CM60" s="368"/>
      <c r="CN60" s="368"/>
      <c r="CO60" s="368"/>
      <c r="CP60" s="368"/>
      <c r="CY60" s="368"/>
      <c r="CZ60" s="368"/>
      <c r="DA60" s="368"/>
      <c r="DB60" s="368"/>
      <c r="DC60" s="368"/>
      <c r="DD60" s="367"/>
      <c r="DE60" s="362"/>
    </row>
    <row r="61" spans="1:109" s="357" customFormat="1" ht="13.2" x14ac:dyDescent="0.2">
      <c r="A61" s="246"/>
      <c r="B61" s="366"/>
      <c r="C61" s="365"/>
      <c r="D61" s="365"/>
      <c r="E61" s="365"/>
      <c r="F61" s="365"/>
      <c r="G61" s="365"/>
      <c r="H61" s="365"/>
      <c r="I61" s="365"/>
      <c r="J61" s="365"/>
      <c r="K61" s="365"/>
      <c r="L61" s="365"/>
      <c r="M61" s="364"/>
      <c r="N61" s="364"/>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364"/>
      <c r="AT61" s="364"/>
      <c r="AU61" s="365"/>
      <c r="AV61" s="365"/>
      <c r="AW61" s="365"/>
      <c r="AX61" s="365"/>
      <c r="AY61" s="365"/>
      <c r="AZ61" s="365"/>
      <c r="BA61" s="365"/>
      <c r="BB61" s="365"/>
      <c r="BC61" s="365"/>
      <c r="BD61" s="365"/>
      <c r="BE61" s="364"/>
      <c r="BF61" s="364"/>
      <c r="BG61" s="365"/>
      <c r="BH61" s="365"/>
      <c r="BI61" s="365"/>
      <c r="BJ61" s="365"/>
      <c r="BK61" s="365"/>
      <c r="BL61" s="365"/>
      <c r="BM61" s="365"/>
      <c r="BN61" s="365"/>
      <c r="BO61" s="365"/>
      <c r="BP61" s="365"/>
      <c r="BQ61" s="364"/>
      <c r="BR61" s="364"/>
      <c r="BS61" s="365"/>
      <c r="BT61" s="365"/>
      <c r="BU61" s="365"/>
      <c r="BV61" s="365"/>
      <c r="BW61" s="365"/>
      <c r="BX61" s="365"/>
      <c r="BY61" s="365"/>
      <c r="BZ61" s="365"/>
      <c r="CA61" s="365"/>
      <c r="CB61" s="365"/>
      <c r="CC61" s="364"/>
      <c r="CD61" s="364"/>
      <c r="CE61" s="365"/>
      <c r="CF61" s="365"/>
      <c r="CG61" s="365"/>
      <c r="CH61" s="365"/>
      <c r="CI61" s="365"/>
      <c r="CJ61" s="365"/>
      <c r="CK61" s="365"/>
      <c r="CL61" s="365"/>
      <c r="CM61" s="365"/>
      <c r="CN61" s="365"/>
      <c r="CO61" s="364"/>
      <c r="CP61" s="364"/>
      <c r="CQ61" s="365"/>
      <c r="CR61" s="365"/>
      <c r="CS61" s="365"/>
      <c r="CT61" s="365"/>
      <c r="CU61" s="365"/>
      <c r="CV61" s="365"/>
      <c r="CW61" s="365"/>
      <c r="CX61" s="365"/>
      <c r="CY61" s="365"/>
      <c r="CZ61" s="365"/>
      <c r="DA61" s="364"/>
      <c r="DB61" s="364"/>
      <c r="DC61" s="364"/>
      <c r="DD61" s="363"/>
      <c r="DE61" s="362"/>
    </row>
    <row r="62" spans="1:109" ht="13.2" x14ac:dyDescent="0.2">
      <c r="B62" s="361"/>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1"/>
      <c r="AZ62" s="361"/>
      <c r="BA62" s="361"/>
      <c r="BB62" s="361"/>
      <c r="BC62" s="361"/>
      <c r="BD62" s="361"/>
      <c r="BE62" s="361"/>
      <c r="BF62" s="361"/>
      <c r="BG62" s="361"/>
      <c r="BH62" s="361"/>
      <c r="BI62" s="361"/>
      <c r="BJ62" s="361"/>
      <c r="BK62" s="361"/>
      <c r="BL62" s="361"/>
      <c r="BM62" s="361"/>
      <c r="BN62" s="361"/>
      <c r="BO62" s="361"/>
      <c r="BP62" s="361"/>
      <c r="BQ62" s="361"/>
      <c r="BR62" s="361"/>
      <c r="BS62" s="361"/>
      <c r="BT62" s="361"/>
      <c r="BU62" s="361"/>
      <c r="BV62" s="361"/>
      <c r="BW62" s="361"/>
      <c r="BX62" s="361"/>
      <c r="BY62" s="361"/>
      <c r="BZ62" s="361"/>
      <c r="CA62" s="361"/>
      <c r="CB62" s="361"/>
      <c r="CC62" s="361"/>
      <c r="CD62" s="361"/>
      <c r="CE62" s="361"/>
      <c r="CF62" s="361"/>
      <c r="CG62" s="361"/>
      <c r="CH62" s="361"/>
      <c r="CI62" s="361"/>
      <c r="CJ62" s="361"/>
      <c r="CK62" s="361"/>
      <c r="CL62" s="361"/>
      <c r="CM62" s="361"/>
      <c r="CN62" s="361"/>
      <c r="CO62" s="361"/>
      <c r="CP62" s="361"/>
      <c r="CQ62" s="361"/>
      <c r="CR62" s="361"/>
      <c r="CS62" s="361"/>
      <c r="CT62" s="361"/>
      <c r="CU62" s="361"/>
      <c r="CV62" s="361"/>
      <c r="CW62" s="361"/>
      <c r="CX62" s="361"/>
      <c r="CY62" s="361"/>
      <c r="CZ62" s="361"/>
      <c r="DA62" s="361"/>
      <c r="DB62" s="361"/>
      <c r="DC62" s="361"/>
      <c r="DD62" s="361"/>
      <c r="DE62" s="246"/>
    </row>
    <row r="63" spans="1:109" ht="16.2" x14ac:dyDescent="0.2">
      <c r="B63" s="303" t="s">
        <v>604</v>
      </c>
    </row>
    <row r="64" spans="1:109" ht="13.2" x14ac:dyDescent="0.2">
      <c r="B64" s="250"/>
      <c r="G64" s="358"/>
      <c r="I64" s="360"/>
      <c r="J64" s="360"/>
      <c r="K64" s="360"/>
      <c r="L64" s="360"/>
      <c r="M64" s="360"/>
      <c r="N64" s="359"/>
      <c r="AM64" s="358"/>
      <c r="AN64" s="358" t="s">
        <v>603</v>
      </c>
      <c r="AP64" s="357"/>
      <c r="AQ64" s="357"/>
      <c r="AR64" s="357"/>
      <c r="AY64" s="358"/>
      <c r="BA64" s="357"/>
      <c r="BB64" s="357"/>
      <c r="BC64" s="357"/>
      <c r="BK64" s="358"/>
      <c r="BM64" s="357"/>
      <c r="BN64" s="357"/>
      <c r="BO64" s="357"/>
      <c r="BW64" s="358"/>
      <c r="BY64" s="357"/>
      <c r="BZ64" s="357"/>
      <c r="CA64" s="357"/>
      <c r="CI64" s="358"/>
      <c r="CK64" s="357"/>
      <c r="CL64" s="357"/>
      <c r="CM64" s="357"/>
      <c r="CU64" s="358"/>
      <c r="CW64" s="357"/>
      <c r="CX64" s="357"/>
      <c r="CY64" s="357"/>
    </row>
    <row r="65" spans="2:107" ht="13.2" x14ac:dyDescent="0.2">
      <c r="B65" s="250"/>
      <c r="AN65" s="1220" t="s">
        <v>602</v>
      </c>
      <c r="AO65" s="1221"/>
      <c r="AP65" s="1221"/>
      <c r="AQ65" s="1221"/>
      <c r="AR65" s="1221"/>
      <c r="AS65" s="1221"/>
      <c r="AT65" s="1221"/>
      <c r="AU65" s="1221"/>
      <c r="AV65" s="1221"/>
      <c r="AW65" s="1221"/>
      <c r="AX65" s="1221"/>
      <c r="AY65" s="1221"/>
      <c r="AZ65" s="1221"/>
      <c r="BA65" s="1221"/>
      <c r="BB65" s="1221"/>
      <c r="BC65" s="1221"/>
      <c r="BD65" s="1221"/>
      <c r="BE65" s="1221"/>
      <c r="BF65" s="1221"/>
      <c r="BG65" s="1221"/>
      <c r="BH65" s="1221"/>
      <c r="BI65" s="1221"/>
      <c r="BJ65" s="1221"/>
      <c r="BK65" s="1221"/>
      <c r="BL65" s="1221"/>
      <c r="BM65" s="1221"/>
      <c r="BN65" s="1221"/>
      <c r="BO65" s="1221"/>
      <c r="BP65" s="1221"/>
      <c r="BQ65" s="1221"/>
      <c r="BR65" s="1221"/>
      <c r="BS65" s="1221"/>
      <c r="BT65" s="1221"/>
      <c r="BU65" s="1221"/>
      <c r="BV65" s="1221"/>
      <c r="BW65" s="1221"/>
      <c r="BX65" s="1221"/>
      <c r="BY65" s="1221"/>
      <c r="BZ65" s="1221"/>
      <c r="CA65" s="1221"/>
      <c r="CB65" s="1221"/>
      <c r="CC65" s="1221"/>
      <c r="CD65" s="1221"/>
      <c r="CE65" s="1221"/>
      <c r="CF65" s="1221"/>
      <c r="CG65" s="1221"/>
      <c r="CH65" s="1221"/>
      <c r="CI65" s="1221"/>
      <c r="CJ65" s="1221"/>
      <c r="CK65" s="1221"/>
      <c r="CL65" s="1221"/>
      <c r="CM65" s="1221"/>
      <c r="CN65" s="1221"/>
      <c r="CO65" s="1221"/>
      <c r="CP65" s="1221"/>
      <c r="CQ65" s="1221"/>
      <c r="CR65" s="1221"/>
      <c r="CS65" s="1221"/>
      <c r="CT65" s="1221"/>
      <c r="CU65" s="1221"/>
      <c r="CV65" s="1221"/>
      <c r="CW65" s="1221"/>
      <c r="CX65" s="1221"/>
      <c r="CY65" s="1221"/>
      <c r="CZ65" s="1221"/>
      <c r="DA65" s="1221"/>
      <c r="DB65" s="1221"/>
      <c r="DC65" s="1222"/>
    </row>
    <row r="66" spans="2:107" ht="13.2" x14ac:dyDescent="0.2">
      <c r="B66" s="250"/>
      <c r="AN66" s="1223"/>
      <c r="AO66" s="1224"/>
      <c r="AP66" s="1224"/>
      <c r="AQ66" s="1224"/>
      <c r="AR66" s="1224"/>
      <c r="AS66" s="1224"/>
      <c r="AT66" s="1224"/>
      <c r="AU66" s="1224"/>
      <c r="AV66" s="1224"/>
      <c r="AW66" s="1224"/>
      <c r="AX66" s="1224"/>
      <c r="AY66" s="1224"/>
      <c r="AZ66" s="1224"/>
      <c r="BA66" s="1224"/>
      <c r="BB66" s="1224"/>
      <c r="BC66" s="1224"/>
      <c r="BD66" s="1224"/>
      <c r="BE66" s="1224"/>
      <c r="BF66" s="1224"/>
      <c r="BG66" s="1224"/>
      <c r="BH66" s="1224"/>
      <c r="BI66" s="1224"/>
      <c r="BJ66" s="1224"/>
      <c r="BK66" s="1224"/>
      <c r="BL66" s="1224"/>
      <c r="BM66" s="1224"/>
      <c r="BN66" s="1224"/>
      <c r="BO66" s="1224"/>
      <c r="BP66" s="1224"/>
      <c r="BQ66" s="1224"/>
      <c r="BR66" s="1224"/>
      <c r="BS66" s="1224"/>
      <c r="BT66" s="1224"/>
      <c r="BU66" s="1224"/>
      <c r="BV66" s="1224"/>
      <c r="BW66" s="1224"/>
      <c r="BX66" s="1224"/>
      <c r="BY66" s="1224"/>
      <c r="BZ66" s="1224"/>
      <c r="CA66" s="1224"/>
      <c r="CB66" s="1224"/>
      <c r="CC66" s="1224"/>
      <c r="CD66" s="1224"/>
      <c r="CE66" s="1224"/>
      <c r="CF66" s="1224"/>
      <c r="CG66" s="1224"/>
      <c r="CH66" s="1224"/>
      <c r="CI66" s="1224"/>
      <c r="CJ66" s="1224"/>
      <c r="CK66" s="1224"/>
      <c r="CL66" s="1224"/>
      <c r="CM66" s="1224"/>
      <c r="CN66" s="1224"/>
      <c r="CO66" s="1224"/>
      <c r="CP66" s="1224"/>
      <c r="CQ66" s="1224"/>
      <c r="CR66" s="1224"/>
      <c r="CS66" s="1224"/>
      <c r="CT66" s="1224"/>
      <c r="CU66" s="1224"/>
      <c r="CV66" s="1224"/>
      <c r="CW66" s="1224"/>
      <c r="CX66" s="1224"/>
      <c r="CY66" s="1224"/>
      <c r="CZ66" s="1224"/>
      <c r="DA66" s="1224"/>
      <c r="DB66" s="1224"/>
      <c r="DC66" s="1225"/>
    </row>
    <row r="67" spans="2:107" ht="13.2" x14ac:dyDescent="0.2">
      <c r="B67" s="250"/>
      <c r="AN67" s="1223"/>
      <c r="AO67" s="1224"/>
      <c r="AP67" s="1224"/>
      <c r="AQ67" s="1224"/>
      <c r="AR67" s="1224"/>
      <c r="AS67" s="1224"/>
      <c r="AT67" s="1224"/>
      <c r="AU67" s="1224"/>
      <c r="AV67" s="1224"/>
      <c r="AW67" s="1224"/>
      <c r="AX67" s="1224"/>
      <c r="AY67" s="1224"/>
      <c r="AZ67" s="1224"/>
      <c r="BA67" s="1224"/>
      <c r="BB67" s="1224"/>
      <c r="BC67" s="1224"/>
      <c r="BD67" s="1224"/>
      <c r="BE67" s="1224"/>
      <c r="BF67" s="1224"/>
      <c r="BG67" s="1224"/>
      <c r="BH67" s="1224"/>
      <c r="BI67" s="1224"/>
      <c r="BJ67" s="1224"/>
      <c r="BK67" s="1224"/>
      <c r="BL67" s="1224"/>
      <c r="BM67" s="1224"/>
      <c r="BN67" s="1224"/>
      <c r="BO67" s="1224"/>
      <c r="BP67" s="1224"/>
      <c r="BQ67" s="1224"/>
      <c r="BR67" s="1224"/>
      <c r="BS67" s="1224"/>
      <c r="BT67" s="1224"/>
      <c r="BU67" s="1224"/>
      <c r="BV67" s="1224"/>
      <c r="BW67" s="1224"/>
      <c r="BX67" s="1224"/>
      <c r="BY67" s="1224"/>
      <c r="BZ67" s="1224"/>
      <c r="CA67" s="1224"/>
      <c r="CB67" s="1224"/>
      <c r="CC67" s="1224"/>
      <c r="CD67" s="1224"/>
      <c r="CE67" s="1224"/>
      <c r="CF67" s="1224"/>
      <c r="CG67" s="1224"/>
      <c r="CH67" s="1224"/>
      <c r="CI67" s="1224"/>
      <c r="CJ67" s="1224"/>
      <c r="CK67" s="1224"/>
      <c r="CL67" s="1224"/>
      <c r="CM67" s="1224"/>
      <c r="CN67" s="1224"/>
      <c r="CO67" s="1224"/>
      <c r="CP67" s="1224"/>
      <c r="CQ67" s="1224"/>
      <c r="CR67" s="1224"/>
      <c r="CS67" s="1224"/>
      <c r="CT67" s="1224"/>
      <c r="CU67" s="1224"/>
      <c r="CV67" s="1224"/>
      <c r="CW67" s="1224"/>
      <c r="CX67" s="1224"/>
      <c r="CY67" s="1224"/>
      <c r="CZ67" s="1224"/>
      <c r="DA67" s="1224"/>
      <c r="DB67" s="1224"/>
      <c r="DC67" s="1225"/>
    </row>
    <row r="68" spans="2:107" ht="13.2" x14ac:dyDescent="0.2">
      <c r="B68" s="250"/>
      <c r="AN68" s="1223"/>
      <c r="AO68" s="1224"/>
      <c r="AP68" s="1224"/>
      <c r="AQ68" s="1224"/>
      <c r="AR68" s="1224"/>
      <c r="AS68" s="1224"/>
      <c r="AT68" s="1224"/>
      <c r="AU68" s="1224"/>
      <c r="AV68" s="1224"/>
      <c r="AW68" s="1224"/>
      <c r="AX68" s="1224"/>
      <c r="AY68" s="1224"/>
      <c r="AZ68" s="1224"/>
      <c r="BA68" s="1224"/>
      <c r="BB68" s="1224"/>
      <c r="BC68" s="1224"/>
      <c r="BD68" s="1224"/>
      <c r="BE68" s="1224"/>
      <c r="BF68" s="1224"/>
      <c r="BG68" s="1224"/>
      <c r="BH68" s="1224"/>
      <c r="BI68" s="1224"/>
      <c r="BJ68" s="1224"/>
      <c r="BK68" s="1224"/>
      <c r="BL68" s="1224"/>
      <c r="BM68" s="1224"/>
      <c r="BN68" s="1224"/>
      <c r="BO68" s="1224"/>
      <c r="BP68" s="1224"/>
      <c r="BQ68" s="1224"/>
      <c r="BR68" s="1224"/>
      <c r="BS68" s="1224"/>
      <c r="BT68" s="1224"/>
      <c r="BU68" s="1224"/>
      <c r="BV68" s="1224"/>
      <c r="BW68" s="1224"/>
      <c r="BX68" s="1224"/>
      <c r="BY68" s="1224"/>
      <c r="BZ68" s="1224"/>
      <c r="CA68" s="1224"/>
      <c r="CB68" s="1224"/>
      <c r="CC68" s="1224"/>
      <c r="CD68" s="1224"/>
      <c r="CE68" s="1224"/>
      <c r="CF68" s="1224"/>
      <c r="CG68" s="1224"/>
      <c r="CH68" s="1224"/>
      <c r="CI68" s="1224"/>
      <c r="CJ68" s="1224"/>
      <c r="CK68" s="1224"/>
      <c r="CL68" s="1224"/>
      <c r="CM68" s="1224"/>
      <c r="CN68" s="1224"/>
      <c r="CO68" s="1224"/>
      <c r="CP68" s="1224"/>
      <c r="CQ68" s="1224"/>
      <c r="CR68" s="1224"/>
      <c r="CS68" s="1224"/>
      <c r="CT68" s="1224"/>
      <c r="CU68" s="1224"/>
      <c r="CV68" s="1224"/>
      <c r="CW68" s="1224"/>
      <c r="CX68" s="1224"/>
      <c r="CY68" s="1224"/>
      <c r="CZ68" s="1224"/>
      <c r="DA68" s="1224"/>
      <c r="DB68" s="1224"/>
      <c r="DC68" s="1225"/>
    </row>
    <row r="69" spans="2:107" ht="13.2" x14ac:dyDescent="0.2">
      <c r="B69" s="250"/>
      <c r="AN69" s="1226"/>
      <c r="AO69" s="1227"/>
      <c r="AP69" s="1227"/>
      <c r="AQ69" s="1227"/>
      <c r="AR69" s="1227"/>
      <c r="AS69" s="1227"/>
      <c r="AT69" s="1227"/>
      <c r="AU69" s="1227"/>
      <c r="AV69" s="1227"/>
      <c r="AW69" s="1227"/>
      <c r="AX69" s="1227"/>
      <c r="AY69" s="1227"/>
      <c r="AZ69" s="1227"/>
      <c r="BA69" s="1227"/>
      <c r="BB69" s="1227"/>
      <c r="BC69" s="1227"/>
      <c r="BD69" s="1227"/>
      <c r="BE69" s="1227"/>
      <c r="BF69" s="1227"/>
      <c r="BG69" s="1227"/>
      <c r="BH69" s="1227"/>
      <c r="BI69" s="1227"/>
      <c r="BJ69" s="1227"/>
      <c r="BK69" s="1227"/>
      <c r="BL69" s="1227"/>
      <c r="BM69" s="1227"/>
      <c r="BN69" s="1227"/>
      <c r="BO69" s="1227"/>
      <c r="BP69" s="1227"/>
      <c r="BQ69" s="1227"/>
      <c r="BR69" s="1227"/>
      <c r="BS69" s="1227"/>
      <c r="BT69" s="1227"/>
      <c r="BU69" s="1227"/>
      <c r="BV69" s="1227"/>
      <c r="BW69" s="1227"/>
      <c r="BX69" s="1227"/>
      <c r="BY69" s="1227"/>
      <c r="BZ69" s="1227"/>
      <c r="CA69" s="1227"/>
      <c r="CB69" s="1227"/>
      <c r="CC69" s="1227"/>
      <c r="CD69" s="1227"/>
      <c r="CE69" s="1227"/>
      <c r="CF69" s="1227"/>
      <c r="CG69" s="1227"/>
      <c r="CH69" s="1227"/>
      <c r="CI69" s="1227"/>
      <c r="CJ69" s="1227"/>
      <c r="CK69" s="1227"/>
      <c r="CL69" s="1227"/>
      <c r="CM69" s="1227"/>
      <c r="CN69" s="1227"/>
      <c r="CO69" s="1227"/>
      <c r="CP69" s="1227"/>
      <c r="CQ69" s="1227"/>
      <c r="CR69" s="1227"/>
      <c r="CS69" s="1227"/>
      <c r="CT69" s="1227"/>
      <c r="CU69" s="1227"/>
      <c r="CV69" s="1227"/>
      <c r="CW69" s="1227"/>
      <c r="CX69" s="1227"/>
      <c r="CY69" s="1227"/>
      <c r="CZ69" s="1227"/>
      <c r="DA69" s="1227"/>
      <c r="DB69" s="1227"/>
      <c r="DC69" s="1228"/>
    </row>
    <row r="70" spans="2:107" ht="13.2" x14ac:dyDescent="0.2">
      <c r="B70" s="250"/>
      <c r="H70" s="356"/>
      <c r="I70" s="356"/>
      <c r="J70" s="354"/>
      <c r="K70" s="354"/>
      <c r="L70" s="353"/>
      <c r="M70" s="354"/>
      <c r="N70" s="353"/>
      <c r="AN70" s="349"/>
      <c r="AO70" s="349"/>
      <c r="AP70" s="349"/>
      <c r="AZ70" s="349"/>
      <c r="BA70" s="349"/>
      <c r="BB70" s="349"/>
      <c r="BL70" s="349"/>
      <c r="BM70" s="349"/>
      <c r="BN70" s="349"/>
      <c r="BX70" s="349"/>
      <c r="BY70" s="349"/>
      <c r="BZ70" s="349"/>
      <c r="CJ70" s="349"/>
      <c r="CK70" s="349"/>
      <c r="CL70" s="349"/>
      <c r="CV70" s="349"/>
      <c r="CW70" s="349"/>
      <c r="CX70" s="349"/>
    </row>
    <row r="71" spans="2:107" ht="13.2" x14ac:dyDescent="0.2">
      <c r="B71" s="250"/>
      <c r="G71" s="352"/>
      <c r="I71" s="355"/>
      <c r="J71" s="354"/>
      <c r="K71" s="354"/>
      <c r="L71" s="353"/>
      <c r="M71" s="354"/>
      <c r="N71" s="353"/>
      <c r="AM71" s="352"/>
      <c r="AN71" s="246" t="s">
        <v>601</v>
      </c>
    </row>
    <row r="72" spans="2:107" ht="13.2" x14ac:dyDescent="0.2">
      <c r="B72" s="250"/>
      <c r="G72" s="1229"/>
      <c r="H72" s="1229"/>
      <c r="I72" s="1229"/>
      <c r="J72" s="1229"/>
      <c r="K72" s="351"/>
      <c r="L72" s="351"/>
      <c r="M72" s="350"/>
      <c r="N72" s="350"/>
      <c r="AN72" s="1230"/>
      <c r="AO72" s="1231"/>
      <c r="AP72" s="1231"/>
      <c r="AQ72" s="1231"/>
      <c r="AR72" s="1231"/>
      <c r="AS72" s="1231"/>
      <c r="AT72" s="1231"/>
      <c r="AU72" s="1231"/>
      <c r="AV72" s="1231"/>
      <c r="AW72" s="1231"/>
      <c r="AX72" s="1231"/>
      <c r="AY72" s="1231"/>
      <c r="AZ72" s="1231"/>
      <c r="BA72" s="1231"/>
      <c r="BB72" s="1231"/>
      <c r="BC72" s="1231"/>
      <c r="BD72" s="1231"/>
      <c r="BE72" s="1231"/>
      <c r="BF72" s="1231"/>
      <c r="BG72" s="1231"/>
      <c r="BH72" s="1231"/>
      <c r="BI72" s="1231"/>
      <c r="BJ72" s="1231"/>
      <c r="BK72" s="1231"/>
      <c r="BL72" s="1231"/>
      <c r="BM72" s="1231"/>
      <c r="BN72" s="1231"/>
      <c r="BO72" s="1232"/>
      <c r="BP72" s="1233" t="s">
        <v>551</v>
      </c>
      <c r="BQ72" s="1233"/>
      <c r="BR72" s="1233"/>
      <c r="BS72" s="1233"/>
      <c r="BT72" s="1233"/>
      <c r="BU72" s="1233"/>
      <c r="BV72" s="1233"/>
      <c r="BW72" s="1233"/>
      <c r="BX72" s="1233" t="s">
        <v>552</v>
      </c>
      <c r="BY72" s="1233"/>
      <c r="BZ72" s="1233"/>
      <c r="CA72" s="1233"/>
      <c r="CB72" s="1233"/>
      <c r="CC72" s="1233"/>
      <c r="CD72" s="1233"/>
      <c r="CE72" s="1233"/>
      <c r="CF72" s="1233" t="s">
        <v>553</v>
      </c>
      <c r="CG72" s="1233"/>
      <c r="CH72" s="1233"/>
      <c r="CI72" s="1233"/>
      <c r="CJ72" s="1233"/>
      <c r="CK72" s="1233"/>
      <c r="CL72" s="1233"/>
      <c r="CM72" s="1233"/>
      <c r="CN72" s="1233" t="s">
        <v>554</v>
      </c>
      <c r="CO72" s="1233"/>
      <c r="CP72" s="1233"/>
      <c r="CQ72" s="1233"/>
      <c r="CR72" s="1233"/>
      <c r="CS72" s="1233"/>
      <c r="CT72" s="1233"/>
      <c r="CU72" s="1233"/>
      <c r="CV72" s="1233" t="s">
        <v>555</v>
      </c>
      <c r="CW72" s="1233"/>
      <c r="CX72" s="1233"/>
      <c r="CY72" s="1233"/>
      <c r="CZ72" s="1233"/>
      <c r="DA72" s="1233"/>
      <c r="DB72" s="1233"/>
      <c r="DC72" s="1233"/>
    </row>
    <row r="73" spans="2:107" ht="13.2" x14ac:dyDescent="0.2">
      <c r="B73" s="250"/>
      <c r="G73" s="1238"/>
      <c r="H73" s="1238"/>
      <c r="I73" s="1238"/>
      <c r="J73" s="1238"/>
      <c r="K73" s="1239"/>
      <c r="L73" s="1239"/>
      <c r="M73" s="1239"/>
      <c r="N73" s="1239"/>
      <c r="AM73" s="349"/>
      <c r="AN73" s="1234" t="s">
        <v>600</v>
      </c>
      <c r="AO73" s="1234"/>
      <c r="AP73" s="1234"/>
      <c r="AQ73" s="1234"/>
      <c r="AR73" s="1234"/>
      <c r="AS73" s="1234"/>
      <c r="AT73" s="1234"/>
      <c r="AU73" s="1234"/>
      <c r="AV73" s="1234"/>
      <c r="AW73" s="1234"/>
      <c r="AX73" s="1234"/>
      <c r="AY73" s="1234"/>
      <c r="AZ73" s="1234"/>
      <c r="BA73" s="1234"/>
      <c r="BB73" s="1234" t="s">
        <v>598</v>
      </c>
      <c r="BC73" s="1234"/>
      <c r="BD73" s="1234"/>
      <c r="BE73" s="1234"/>
      <c r="BF73" s="1234"/>
      <c r="BG73" s="1234"/>
      <c r="BH73" s="1234"/>
      <c r="BI73" s="1234"/>
      <c r="BJ73" s="1234"/>
      <c r="BK73" s="1234"/>
      <c r="BL73" s="1234"/>
      <c r="BM73" s="1234"/>
      <c r="BN73" s="1234"/>
      <c r="BO73" s="1234"/>
      <c r="BP73" s="1219"/>
      <c r="BQ73" s="1219"/>
      <c r="BR73" s="1219"/>
      <c r="BS73" s="1219"/>
      <c r="BT73" s="1219"/>
      <c r="BU73" s="1219"/>
      <c r="BV73" s="1219"/>
      <c r="BW73" s="1219"/>
      <c r="BX73" s="1219"/>
      <c r="BY73" s="1219"/>
      <c r="BZ73" s="1219"/>
      <c r="CA73" s="1219"/>
      <c r="CB73" s="1219"/>
      <c r="CC73" s="1219"/>
      <c r="CD73" s="1219"/>
      <c r="CE73" s="1219"/>
      <c r="CF73" s="1219"/>
      <c r="CG73" s="1219"/>
      <c r="CH73" s="1219"/>
      <c r="CI73" s="1219"/>
      <c r="CJ73" s="1219"/>
      <c r="CK73" s="1219"/>
      <c r="CL73" s="1219"/>
      <c r="CM73" s="1219"/>
      <c r="CN73" s="1219"/>
      <c r="CO73" s="1219"/>
      <c r="CP73" s="1219"/>
      <c r="CQ73" s="1219"/>
      <c r="CR73" s="1219"/>
      <c r="CS73" s="1219"/>
      <c r="CT73" s="1219"/>
      <c r="CU73" s="1219"/>
      <c r="CV73" s="1219"/>
      <c r="CW73" s="1219"/>
      <c r="CX73" s="1219"/>
      <c r="CY73" s="1219"/>
      <c r="CZ73" s="1219"/>
      <c r="DA73" s="1219"/>
      <c r="DB73" s="1219"/>
      <c r="DC73" s="1219"/>
    </row>
    <row r="74" spans="2:107" ht="13.2" x14ac:dyDescent="0.2">
      <c r="B74" s="250"/>
      <c r="G74" s="1238"/>
      <c r="H74" s="1238"/>
      <c r="I74" s="1238"/>
      <c r="J74" s="1238"/>
      <c r="K74" s="1239"/>
      <c r="L74" s="1239"/>
      <c r="M74" s="1239"/>
      <c r="N74" s="1239"/>
      <c r="AM74" s="349"/>
      <c r="AN74" s="1234"/>
      <c r="AO74" s="1234"/>
      <c r="AP74" s="1234"/>
      <c r="AQ74" s="1234"/>
      <c r="AR74" s="1234"/>
      <c r="AS74" s="1234"/>
      <c r="AT74" s="1234"/>
      <c r="AU74" s="1234"/>
      <c r="AV74" s="1234"/>
      <c r="AW74" s="1234"/>
      <c r="AX74" s="1234"/>
      <c r="AY74" s="1234"/>
      <c r="AZ74" s="1234"/>
      <c r="BA74" s="1234"/>
      <c r="BB74" s="1234"/>
      <c r="BC74" s="1234"/>
      <c r="BD74" s="1234"/>
      <c r="BE74" s="1234"/>
      <c r="BF74" s="1234"/>
      <c r="BG74" s="1234"/>
      <c r="BH74" s="1234"/>
      <c r="BI74" s="1234"/>
      <c r="BJ74" s="1234"/>
      <c r="BK74" s="1234"/>
      <c r="BL74" s="1234"/>
      <c r="BM74" s="1234"/>
      <c r="BN74" s="1234"/>
      <c r="BO74" s="1234"/>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ht="13.2" x14ac:dyDescent="0.2">
      <c r="B75" s="250"/>
      <c r="G75" s="1238"/>
      <c r="H75" s="1238"/>
      <c r="I75" s="1229"/>
      <c r="J75" s="1229"/>
      <c r="K75" s="1235"/>
      <c r="L75" s="1235"/>
      <c r="M75" s="1235"/>
      <c r="N75" s="1235"/>
      <c r="AM75" s="349"/>
      <c r="AN75" s="1234"/>
      <c r="AO75" s="1234"/>
      <c r="AP75" s="1234"/>
      <c r="AQ75" s="1234"/>
      <c r="AR75" s="1234"/>
      <c r="AS75" s="1234"/>
      <c r="AT75" s="1234"/>
      <c r="AU75" s="1234"/>
      <c r="AV75" s="1234"/>
      <c r="AW75" s="1234"/>
      <c r="AX75" s="1234"/>
      <c r="AY75" s="1234"/>
      <c r="AZ75" s="1234"/>
      <c r="BA75" s="1234"/>
      <c r="BB75" s="1234" t="s">
        <v>597</v>
      </c>
      <c r="BC75" s="1234"/>
      <c r="BD75" s="1234"/>
      <c r="BE75" s="1234"/>
      <c r="BF75" s="1234"/>
      <c r="BG75" s="1234"/>
      <c r="BH75" s="1234"/>
      <c r="BI75" s="1234"/>
      <c r="BJ75" s="1234"/>
      <c r="BK75" s="1234"/>
      <c r="BL75" s="1234"/>
      <c r="BM75" s="1234"/>
      <c r="BN75" s="1234"/>
      <c r="BO75" s="1234"/>
      <c r="BP75" s="1219">
        <v>10.199999999999999</v>
      </c>
      <c r="BQ75" s="1219"/>
      <c r="BR75" s="1219"/>
      <c r="BS75" s="1219"/>
      <c r="BT75" s="1219"/>
      <c r="BU75" s="1219"/>
      <c r="BV75" s="1219"/>
      <c r="BW75" s="1219"/>
      <c r="BX75" s="1219">
        <v>9.8000000000000007</v>
      </c>
      <c r="BY75" s="1219"/>
      <c r="BZ75" s="1219"/>
      <c r="CA75" s="1219"/>
      <c r="CB75" s="1219"/>
      <c r="CC75" s="1219"/>
      <c r="CD75" s="1219"/>
      <c r="CE75" s="1219"/>
      <c r="CF75" s="1219">
        <v>9.1999999999999993</v>
      </c>
      <c r="CG75" s="1219"/>
      <c r="CH75" s="1219"/>
      <c r="CI75" s="1219"/>
      <c r="CJ75" s="1219"/>
      <c r="CK75" s="1219"/>
      <c r="CL75" s="1219"/>
      <c r="CM75" s="1219"/>
      <c r="CN75" s="1219">
        <v>8.4</v>
      </c>
      <c r="CO75" s="1219"/>
      <c r="CP75" s="1219"/>
      <c r="CQ75" s="1219"/>
      <c r="CR75" s="1219"/>
      <c r="CS75" s="1219"/>
      <c r="CT75" s="1219"/>
      <c r="CU75" s="1219"/>
      <c r="CV75" s="1219">
        <v>8.1</v>
      </c>
      <c r="CW75" s="1219"/>
      <c r="CX75" s="1219"/>
      <c r="CY75" s="1219"/>
      <c r="CZ75" s="1219"/>
      <c r="DA75" s="1219"/>
      <c r="DB75" s="1219"/>
      <c r="DC75" s="1219"/>
    </row>
    <row r="76" spans="2:107" ht="13.2" x14ac:dyDescent="0.2">
      <c r="B76" s="250"/>
      <c r="G76" s="1238"/>
      <c r="H76" s="1238"/>
      <c r="I76" s="1229"/>
      <c r="J76" s="1229"/>
      <c r="K76" s="1235"/>
      <c r="L76" s="1235"/>
      <c r="M76" s="1235"/>
      <c r="N76" s="1235"/>
      <c r="AM76" s="349"/>
      <c r="AN76" s="1234"/>
      <c r="AO76" s="1234"/>
      <c r="AP76" s="1234"/>
      <c r="AQ76" s="1234"/>
      <c r="AR76" s="1234"/>
      <c r="AS76" s="1234"/>
      <c r="AT76" s="1234"/>
      <c r="AU76" s="1234"/>
      <c r="AV76" s="1234"/>
      <c r="AW76" s="1234"/>
      <c r="AX76" s="1234"/>
      <c r="AY76" s="1234"/>
      <c r="AZ76" s="1234"/>
      <c r="BA76" s="1234"/>
      <c r="BB76" s="1234"/>
      <c r="BC76" s="1234"/>
      <c r="BD76" s="1234"/>
      <c r="BE76" s="1234"/>
      <c r="BF76" s="1234"/>
      <c r="BG76" s="1234"/>
      <c r="BH76" s="1234"/>
      <c r="BI76" s="1234"/>
      <c r="BJ76" s="1234"/>
      <c r="BK76" s="1234"/>
      <c r="BL76" s="1234"/>
      <c r="BM76" s="1234"/>
      <c r="BN76" s="1234"/>
      <c r="BO76" s="1234"/>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ht="13.2" x14ac:dyDescent="0.2">
      <c r="B77" s="250"/>
      <c r="G77" s="1229"/>
      <c r="H77" s="1229"/>
      <c r="I77" s="1229"/>
      <c r="J77" s="1229"/>
      <c r="K77" s="1239"/>
      <c r="L77" s="1239"/>
      <c r="M77" s="1239"/>
      <c r="N77" s="1239"/>
      <c r="AN77" s="1233" t="s">
        <v>599</v>
      </c>
      <c r="AO77" s="1233"/>
      <c r="AP77" s="1233"/>
      <c r="AQ77" s="1233"/>
      <c r="AR77" s="1233"/>
      <c r="AS77" s="1233"/>
      <c r="AT77" s="1233"/>
      <c r="AU77" s="1233"/>
      <c r="AV77" s="1233"/>
      <c r="AW77" s="1233"/>
      <c r="AX77" s="1233"/>
      <c r="AY77" s="1233"/>
      <c r="AZ77" s="1233"/>
      <c r="BA77" s="1233"/>
      <c r="BB77" s="1234" t="s">
        <v>598</v>
      </c>
      <c r="BC77" s="1234"/>
      <c r="BD77" s="1234"/>
      <c r="BE77" s="1234"/>
      <c r="BF77" s="1234"/>
      <c r="BG77" s="1234"/>
      <c r="BH77" s="1234"/>
      <c r="BI77" s="1234"/>
      <c r="BJ77" s="1234"/>
      <c r="BK77" s="1234"/>
      <c r="BL77" s="1234"/>
      <c r="BM77" s="1234"/>
      <c r="BN77" s="1234"/>
      <c r="BO77" s="1234"/>
      <c r="BP77" s="1219">
        <v>0</v>
      </c>
      <c r="BQ77" s="1219"/>
      <c r="BR77" s="1219"/>
      <c r="BS77" s="1219"/>
      <c r="BT77" s="1219"/>
      <c r="BU77" s="1219"/>
      <c r="BV77" s="1219"/>
      <c r="BW77" s="1219"/>
      <c r="BX77" s="1219">
        <v>0</v>
      </c>
      <c r="BY77" s="1219"/>
      <c r="BZ77" s="1219"/>
      <c r="CA77" s="1219"/>
      <c r="CB77" s="1219"/>
      <c r="CC77" s="1219"/>
      <c r="CD77" s="1219"/>
      <c r="CE77" s="1219"/>
      <c r="CF77" s="1219">
        <v>0</v>
      </c>
      <c r="CG77" s="1219"/>
      <c r="CH77" s="1219"/>
      <c r="CI77" s="1219"/>
      <c r="CJ77" s="1219"/>
      <c r="CK77" s="1219"/>
      <c r="CL77" s="1219"/>
      <c r="CM77" s="1219"/>
      <c r="CN77" s="1219">
        <v>0</v>
      </c>
      <c r="CO77" s="1219"/>
      <c r="CP77" s="1219"/>
      <c r="CQ77" s="1219"/>
      <c r="CR77" s="1219"/>
      <c r="CS77" s="1219"/>
      <c r="CT77" s="1219"/>
      <c r="CU77" s="1219"/>
      <c r="CV77" s="1219">
        <v>0</v>
      </c>
      <c r="CW77" s="1219"/>
      <c r="CX77" s="1219"/>
      <c r="CY77" s="1219"/>
      <c r="CZ77" s="1219"/>
      <c r="DA77" s="1219"/>
      <c r="DB77" s="1219"/>
      <c r="DC77" s="1219"/>
    </row>
    <row r="78" spans="2:107" ht="13.2" x14ac:dyDescent="0.2">
      <c r="B78" s="250"/>
      <c r="G78" s="1229"/>
      <c r="H78" s="1229"/>
      <c r="I78" s="1229"/>
      <c r="J78" s="1229"/>
      <c r="K78" s="1239"/>
      <c r="L78" s="1239"/>
      <c r="M78" s="1239"/>
      <c r="N78" s="1239"/>
      <c r="AN78" s="1233"/>
      <c r="AO78" s="1233"/>
      <c r="AP78" s="1233"/>
      <c r="AQ78" s="1233"/>
      <c r="AR78" s="1233"/>
      <c r="AS78" s="1233"/>
      <c r="AT78" s="1233"/>
      <c r="AU78" s="1233"/>
      <c r="AV78" s="1233"/>
      <c r="AW78" s="1233"/>
      <c r="AX78" s="1233"/>
      <c r="AY78" s="1233"/>
      <c r="AZ78" s="1233"/>
      <c r="BA78" s="1233"/>
      <c r="BB78" s="1234"/>
      <c r="BC78" s="1234"/>
      <c r="BD78" s="1234"/>
      <c r="BE78" s="1234"/>
      <c r="BF78" s="1234"/>
      <c r="BG78" s="1234"/>
      <c r="BH78" s="1234"/>
      <c r="BI78" s="1234"/>
      <c r="BJ78" s="1234"/>
      <c r="BK78" s="1234"/>
      <c r="BL78" s="1234"/>
      <c r="BM78" s="1234"/>
      <c r="BN78" s="1234"/>
      <c r="BO78" s="1234"/>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ht="13.2" x14ac:dyDescent="0.2">
      <c r="B79" s="250"/>
      <c r="G79" s="1229"/>
      <c r="H79" s="1229"/>
      <c r="I79" s="1237"/>
      <c r="J79" s="1237"/>
      <c r="K79" s="1240"/>
      <c r="L79" s="1240"/>
      <c r="M79" s="1240"/>
      <c r="N79" s="1240"/>
      <c r="AN79" s="1233"/>
      <c r="AO79" s="1233"/>
      <c r="AP79" s="1233"/>
      <c r="AQ79" s="1233"/>
      <c r="AR79" s="1233"/>
      <c r="AS79" s="1233"/>
      <c r="AT79" s="1233"/>
      <c r="AU79" s="1233"/>
      <c r="AV79" s="1233"/>
      <c r="AW79" s="1233"/>
      <c r="AX79" s="1233"/>
      <c r="AY79" s="1233"/>
      <c r="AZ79" s="1233"/>
      <c r="BA79" s="1233"/>
      <c r="BB79" s="1234" t="s">
        <v>597</v>
      </c>
      <c r="BC79" s="1234"/>
      <c r="BD79" s="1234"/>
      <c r="BE79" s="1234"/>
      <c r="BF79" s="1234"/>
      <c r="BG79" s="1234"/>
      <c r="BH79" s="1234"/>
      <c r="BI79" s="1234"/>
      <c r="BJ79" s="1234"/>
      <c r="BK79" s="1234"/>
      <c r="BL79" s="1234"/>
      <c r="BM79" s="1234"/>
      <c r="BN79" s="1234"/>
      <c r="BO79" s="1234"/>
      <c r="BP79" s="1219">
        <v>7.1</v>
      </c>
      <c r="BQ79" s="1219"/>
      <c r="BR79" s="1219"/>
      <c r="BS79" s="1219"/>
      <c r="BT79" s="1219"/>
      <c r="BU79" s="1219"/>
      <c r="BV79" s="1219"/>
      <c r="BW79" s="1219"/>
      <c r="BX79" s="1219">
        <v>7.4</v>
      </c>
      <c r="BY79" s="1219"/>
      <c r="BZ79" s="1219"/>
      <c r="CA79" s="1219"/>
      <c r="CB79" s="1219"/>
      <c r="CC79" s="1219"/>
      <c r="CD79" s="1219"/>
      <c r="CE79" s="1219"/>
      <c r="CF79" s="1219">
        <v>7.4</v>
      </c>
      <c r="CG79" s="1219"/>
      <c r="CH79" s="1219"/>
      <c r="CI79" s="1219"/>
      <c r="CJ79" s="1219"/>
      <c r="CK79" s="1219"/>
      <c r="CL79" s="1219"/>
      <c r="CM79" s="1219"/>
      <c r="CN79" s="1219">
        <v>8</v>
      </c>
      <c r="CO79" s="1219"/>
      <c r="CP79" s="1219"/>
      <c r="CQ79" s="1219"/>
      <c r="CR79" s="1219"/>
      <c r="CS79" s="1219"/>
      <c r="CT79" s="1219"/>
      <c r="CU79" s="1219"/>
      <c r="CV79" s="1219">
        <v>6.6</v>
      </c>
      <c r="CW79" s="1219"/>
      <c r="CX79" s="1219"/>
      <c r="CY79" s="1219"/>
      <c r="CZ79" s="1219"/>
      <c r="DA79" s="1219"/>
      <c r="DB79" s="1219"/>
      <c r="DC79" s="1219"/>
    </row>
    <row r="80" spans="2:107" ht="13.2" x14ac:dyDescent="0.2">
      <c r="B80" s="250"/>
      <c r="G80" s="1229"/>
      <c r="H80" s="1229"/>
      <c r="I80" s="1237"/>
      <c r="J80" s="1237"/>
      <c r="K80" s="1240"/>
      <c r="L80" s="1240"/>
      <c r="M80" s="1240"/>
      <c r="N80" s="1240"/>
      <c r="AN80" s="1233"/>
      <c r="AO80" s="1233"/>
      <c r="AP80" s="1233"/>
      <c r="AQ80" s="1233"/>
      <c r="AR80" s="1233"/>
      <c r="AS80" s="1233"/>
      <c r="AT80" s="1233"/>
      <c r="AU80" s="1233"/>
      <c r="AV80" s="1233"/>
      <c r="AW80" s="1233"/>
      <c r="AX80" s="1233"/>
      <c r="AY80" s="1233"/>
      <c r="AZ80" s="1233"/>
      <c r="BA80" s="1233"/>
      <c r="BB80" s="1234"/>
      <c r="BC80" s="1234"/>
      <c r="BD80" s="1234"/>
      <c r="BE80" s="1234"/>
      <c r="BF80" s="1234"/>
      <c r="BG80" s="1234"/>
      <c r="BH80" s="1234"/>
      <c r="BI80" s="1234"/>
      <c r="BJ80" s="1234"/>
      <c r="BK80" s="1234"/>
      <c r="BL80" s="1234"/>
      <c r="BM80" s="1234"/>
      <c r="BN80" s="1234"/>
      <c r="BO80" s="1234"/>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ht="13.2" x14ac:dyDescent="0.2">
      <c r="B81" s="250"/>
    </row>
    <row r="82" spans="2:109" ht="16.2" x14ac:dyDescent="0.2">
      <c r="B82" s="250"/>
      <c r="K82" s="348"/>
      <c r="L82" s="348"/>
      <c r="M82" s="348"/>
      <c r="N82" s="348"/>
      <c r="AQ82" s="348"/>
      <c r="AR82" s="348"/>
      <c r="AS82" s="348"/>
      <c r="AT82" s="348"/>
      <c r="BC82" s="348"/>
      <c r="BD82" s="348"/>
      <c r="BE82" s="348"/>
      <c r="BF82" s="348"/>
      <c r="BO82" s="348"/>
      <c r="BP82" s="348"/>
      <c r="BQ82" s="348"/>
      <c r="BR82" s="348"/>
      <c r="CA82" s="348"/>
      <c r="CB82" s="348"/>
      <c r="CC82" s="348"/>
      <c r="CD82" s="348"/>
      <c r="CM82" s="348"/>
      <c r="CN82" s="348"/>
      <c r="CO82" s="348"/>
      <c r="CP82" s="348"/>
      <c r="CY82" s="348"/>
      <c r="CZ82" s="348"/>
      <c r="DA82" s="348"/>
      <c r="DB82" s="348"/>
      <c r="DC82" s="348"/>
    </row>
    <row r="83" spans="2:109" ht="13.2" x14ac:dyDescent="0.2">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ht="13.2" x14ac:dyDescent="0.2">
      <c r="DD84" s="246"/>
      <c r="DE84" s="246"/>
    </row>
    <row r="85" spans="2:109" ht="13.2" x14ac:dyDescent="0.2">
      <c r="DD85" s="246"/>
      <c r="DE85" s="246"/>
    </row>
  </sheetData>
  <sheetProtection algorithmName="SHA-512" hashValue="9oEYFBFa+QJXorDR0of+DEYzmhGmx3QBZy3ffYxM03mK5U3/TEAWXIuwYwt9iBEE3Y/BEW2Lr4IlYkMse3QHlw==" saltValue="jLl25dV+DaEI0TIcw1mjV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45" customWidth="1"/>
    <col min="35" max="122" width="2.44140625" style="244" customWidth="1"/>
    <col min="123" max="16384" width="2.44140625" style="244" hidden="1"/>
  </cols>
  <sheetData>
    <row r="1" spans="1:34" ht="13.5" customHeight="1"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ht="13.2" x14ac:dyDescent="0.2">
      <c r="S2" s="244"/>
      <c r="AH2" s="244"/>
    </row>
    <row r="3" spans="1:34"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ht="13.2" x14ac:dyDescent="0.2"/>
    <row r="5" spans="1:34" ht="13.2" x14ac:dyDescent="0.2"/>
    <row r="6" spans="1:34" ht="13.2" x14ac:dyDescent="0.2"/>
    <row r="7" spans="1:34" ht="13.2" x14ac:dyDescent="0.2"/>
    <row r="8" spans="1:34" ht="13.2" x14ac:dyDescent="0.2"/>
    <row r="9" spans="1:34" ht="13.2" x14ac:dyDescent="0.2">
      <c r="AH9" s="244"/>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4"/>
    </row>
    <row r="18" spans="12:34" ht="13.2" x14ac:dyDescent="0.2"/>
    <row r="19" spans="12:34" ht="13.2" x14ac:dyDescent="0.2"/>
    <row r="20" spans="12:34" ht="13.2" x14ac:dyDescent="0.2">
      <c r="AH20" s="244"/>
    </row>
    <row r="21" spans="12:34" ht="13.2" x14ac:dyDescent="0.2">
      <c r="AH21" s="244"/>
    </row>
    <row r="22" spans="12:34" ht="13.2" x14ac:dyDescent="0.2"/>
    <row r="23" spans="12:34" ht="13.2" x14ac:dyDescent="0.2"/>
    <row r="24" spans="12:34" ht="13.2" x14ac:dyDescent="0.2">
      <c r="Q24" s="244"/>
    </row>
    <row r="25" spans="12:34" ht="13.2" x14ac:dyDescent="0.2"/>
    <row r="26" spans="12:34" ht="13.2" x14ac:dyDescent="0.2"/>
    <row r="27" spans="12:34" ht="13.2" x14ac:dyDescent="0.2"/>
    <row r="28" spans="12:34" ht="13.2" x14ac:dyDescent="0.2">
      <c r="O28" s="244"/>
      <c r="T28" s="244"/>
      <c r="AH28" s="244"/>
    </row>
    <row r="29" spans="12:34" ht="13.2" x14ac:dyDescent="0.2"/>
    <row r="30" spans="12:34" ht="13.2" x14ac:dyDescent="0.2"/>
    <row r="31" spans="12:34" ht="13.2" x14ac:dyDescent="0.2">
      <c r="Q31" s="244"/>
    </row>
    <row r="32" spans="12:34" ht="13.2" x14ac:dyDescent="0.2">
      <c r="L32" s="244"/>
    </row>
    <row r="33" spans="2:34" ht="13.2" x14ac:dyDescent="0.2">
      <c r="C33" s="244"/>
      <c r="E33" s="244"/>
      <c r="G33" s="244"/>
      <c r="I33" s="244"/>
      <c r="X33" s="244"/>
    </row>
    <row r="34" spans="2:34" ht="13.2" x14ac:dyDescent="0.2">
      <c r="B34" s="244"/>
      <c r="P34" s="244"/>
      <c r="R34" s="244"/>
      <c r="T34" s="244"/>
    </row>
    <row r="35" spans="2:34" ht="13.2" x14ac:dyDescent="0.2">
      <c r="D35" s="244"/>
      <c r="W35" s="244"/>
      <c r="AC35" s="244"/>
      <c r="AD35" s="244"/>
      <c r="AE35" s="244"/>
      <c r="AF35" s="244"/>
      <c r="AG35" s="244"/>
      <c r="AH35" s="244"/>
    </row>
    <row r="36" spans="2:34" ht="13.2" x14ac:dyDescent="0.2">
      <c r="H36" s="244"/>
      <c r="J36" s="244"/>
      <c r="K36" s="244"/>
      <c r="M36" s="244"/>
      <c r="Y36" s="244"/>
      <c r="Z36" s="244"/>
      <c r="AA36" s="244"/>
      <c r="AB36" s="244"/>
      <c r="AC36" s="244"/>
      <c r="AD36" s="244"/>
      <c r="AE36" s="244"/>
      <c r="AF36" s="244"/>
      <c r="AG36" s="244"/>
      <c r="AH36" s="244"/>
    </row>
    <row r="37" spans="2:34" ht="13.2" x14ac:dyDescent="0.2">
      <c r="AH37" s="244"/>
    </row>
    <row r="38" spans="2:34" ht="13.2" x14ac:dyDescent="0.2">
      <c r="AG38" s="244"/>
      <c r="AH38" s="244"/>
    </row>
    <row r="39" spans="2:34" ht="13.2" x14ac:dyDescent="0.2"/>
    <row r="40" spans="2:34" ht="13.2" x14ac:dyDescent="0.2">
      <c r="X40" s="244"/>
    </row>
    <row r="41" spans="2:34" ht="13.2" x14ac:dyDescent="0.2">
      <c r="R41" s="244"/>
    </row>
    <row r="42" spans="2:34" ht="13.2" x14ac:dyDescent="0.2">
      <c r="W42" s="244"/>
    </row>
    <row r="43" spans="2:34" ht="13.2" x14ac:dyDescent="0.2">
      <c r="Y43" s="244"/>
      <c r="Z43" s="244"/>
      <c r="AA43" s="244"/>
      <c r="AB43" s="244"/>
      <c r="AC43" s="244"/>
      <c r="AD43" s="244"/>
      <c r="AE43" s="244"/>
      <c r="AF43" s="244"/>
      <c r="AG43" s="244"/>
      <c r="AH43" s="244"/>
    </row>
    <row r="44" spans="2:34" ht="13.2" x14ac:dyDescent="0.2">
      <c r="AH44" s="244"/>
    </row>
    <row r="45" spans="2:34" ht="13.2" x14ac:dyDescent="0.2">
      <c r="X45" s="244"/>
    </row>
    <row r="46" spans="2:34" ht="13.2" x14ac:dyDescent="0.2"/>
    <row r="47" spans="2:34" ht="13.2" x14ac:dyDescent="0.2"/>
    <row r="48" spans="2:34" ht="13.2" x14ac:dyDescent="0.2">
      <c r="W48" s="244"/>
      <c r="Y48" s="244"/>
      <c r="Z48" s="244"/>
      <c r="AA48" s="244"/>
      <c r="AB48" s="244"/>
      <c r="AC48" s="244"/>
      <c r="AD48" s="244"/>
      <c r="AE48" s="244"/>
      <c r="AF48" s="244"/>
      <c r="AG48" s="244"/>
      <c r="AH48" s="244"/>
    </row>
    <row r="49" spans="28:34" ht="13.2" x14ac:dyDescent="0.2"/>
    <row r="50" spans="28:34" ht="13.2" x14ac:dyDescent="0.2">
      <c r="AE50" s="244"/>
      <c r="AF50" s="244"/>
      <c r="AG50" s="244"/>
      <c r="AH50" s="244"/>
    </row>
    <row r="51" spans="28:34" ht="13.2" x14ac:dyDescent="0.2">
      <c r="AC51" s="244"/>
      <c r="AD51" s="244"/>
      <c r="AE51" s="244"/>
      <c r="AF51" s="244"/>
      <c r="AG51" s="244"/>
      <c r="AH51" s="244"/>
    </row>
    <row r="52" spans="28:34" ht="13.2" x14ac:dyDescent="0.2"/>
    <row r="53" spans="28:34" ht="13.2" x14ac:dyDescent="0.2">
      <c r="AF53" s="244"/>
      <c r="AG53" s="244"/>
      <c r="AH53" s="244"/>
    </row>
    <row r="54" spans="28:34" ht="13.2" x14ac:dyDescent="0.2">
      <c r="AH54" s="244"/>
    </row>
    <row r="55" spans="28:34" ht="13.2" x14ac:dyDescent="0.2"/>
    <row r="56" spans="28:34" ht="13.2" x14ac:dyDescent="0.2">
      <c r="AB56" s="244"/>
      <c r="AC56" s="244"/>
      <c r="AD56" s="244"/>
      <c r="AE56" s="244"/>
      <c r="AF56" s="244"/>
      <c r="AG56" s="244"/>
      <c r="AH56" s="244"/>
    </row>
    <row r="57" spans="28:34" ht="13.2" x14ac:dyDescent="0.2">
      <c r="AH57" s="244"/>
    </row>
    <row r="58" spans="28:34" ht="13.2" x14ac:dyDescent="0.2">
      <c r="AH58" s="244"/>
    </row>
    <row r="59" spans="28:34" ht="13.2" x14ac:dyDescent="0.2"/>
    <row r="60" spans="28:34" ht="13.2" x14ac:dyDescent="0.2"/>
    <row r="61" spans="28:34" ht="13.2" x14ac:dyDescent="0.2"/>
    <row r="62" spans="28:34" ht="13.2" x14ac:dyDescent="0.2"/>
    <row r="63" spans="28:34" ht="13.2" x14ac:dyDescent="0.2">
      <c r="AH63" s="244"/>
    </row>
    <row r="64" spans="28:34" ht="13.2" x14ac:dyDescent="0.2">
      <c r="AG64" s="244"/>
      <c r="AH64" s="244"/>
    </row>
    <row r="65" spans="28:34" ht="13.2" x14ac:dyDescent="0.2"/>
    <row r="66" spans="28:34" ht="13.2" x14ac:dyDescent="0.2"/>
    <row r="67" spans="28:34" ht="13.2" x14ac:dyDescent="0.2"/>
    <row r="68" spans="28:34" ht="13.2" x14ac:dyDescent="0.2">
      <c r="AB68" s="244"/>
      <c r="AC68" s="244"/>
      <c r="AD68" s="244"/>
      <c r="AE68" s="244"/>
      <c r="AF68" s="244"/>
      <c r="AG68" s="244"/>
      <c r="AH68" s="244"/>
    </row>
    <row r="69" spans="28:34" ht="13.2" x14ac:dyDescent="0.2">
      <c r="AF69" s="244"/>
      <c r="AG69" s="244"/>
      <c r="AH69" s="244"/>
    </row>
    <row r="70" spans="28:34" ht="13.2" x14ac:dyDescent="0.2"/>
    <row r="71" spans="28:34" ht="13.2" x14ac:dyDescent="0.2"/>
    <row r="72" spans="28:34" ht="13.2" x14ac:dyDescent="0.2"/>
    <row r="73" spans="28:34" ht="13.2" x14ac:dyDescent="0.2"/>
    <row r="74" spans="28:34" ht="13.2" x14ac:dyDescent="0.2"/>
    <row r="75" spans="28:34" ht="13.2" x14ac:dyDescent="0.2">
      <c r="AH75" s="244"/>
    </row>
    <row r="76" spans="28:34" ht="13.2" x14ac:dyDescent="0.2">
      <c r="AF76" s="244"/>
      <c r="AG76" s="244"/>
      <c r="AH76" s="244"/>
    </row>
    <row r="77" spans="28:34" ht="13.2" x14ac:dyDescent="0.2">
      <c r="AG77" s="244"/>
      <c r="AH77" s="244"/>
    </row>
    <row r="78" spans="28:34" ht="13.2" x14ac:dyDescent="0.2"/>
    <row r="79" spans="28:34" ht="13.2" x14ac:dyDescent="0.2"/>
    <row r="80" spans="28:34" ht="13.2" x14ac:dyDescent="0.2"/>
    <row r="81" spans="25:34" ht="13.2" x14ac:dyDescent="0.2"/>
    <row r="82" spans="25:34" ht="13.2" x14ac:dyDescent="0.2">
      <c r="Y82" s="244"/>
    </row>
    <row r="83" spans="25:34" ht="13.2" x14ac:dyDescent="0.2">
      <c r="Y83" s="244"/>
      <c r="Z83" s="244"/>
      <c r="AA83" s="244"/>
      <c r="AB83" s="244"/>
      <c r="AC83" s="244"/>
      <c r="AD83" s="244"/>
      <c r="AE83" s="244"/>
      <c r="AF83" s="244"/>
      <c r="AG83" s="244"/>
      <c r="AH83" s="244"/>
    </row>
    <row r="84" spans="25:34" ht="13.2" x14ac:dyDescent="0.2"/>
    <row r="85" spans="25:34" ht="13.2" x14ac:dyDescent="0.2"/>
    <row r="86" spans="25:34" ht="13.2" x14ac:dyDescent="0.2"/>
    <row r="87" spans="25:34" ht="13.2" x14ac:dyDescent="0.2"/>
    <row r="88" spans="25:34" ht="13.2" x14ac:dyDescent="0.2">
      <c r="AH88" s="24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4"/>
      <c r="AG94" s="244"/>
      <c r="AH94" s="244"/>
    </row>
    <row r="95" spans="25:34" ht="13.5" customHeight="1" x14ac:dyDescent="0.2">
      <c r="AH95" s="24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4"/>
    </row>
    <row r="102" spans="33:34" ht="13.5" customHeight="1" x14ac:dyDescent="0.2"/>
    <row r="103" spans="33:34" ht="13.5" customHeight="1" x14ac:dyDescent="0.2"/>
    <row r="104" spans="33:34" ht="13.5" customHeight="1" x14ac:dyDescent="0.2">
      <c r="AG104" s="244"/>
      <c r="AH104" s="24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4"/>
    </row>
    <row r="117" spans="34:122" ht="13.5" customHeight="1" x14ac:dyDescent="0.2"/>
    <row r="118" spans="34:122" ht="13.5" customHeight="1" x14ac:dyDescent="0.2"/>
    <row r="119" spans="34:122" ht="13.5" customHeight="1" x14ac:dyDescent="0.2"/>
    <row r="120" spans="34:122" ht="13.5" customHeight="1" x14ac:dyDescent="0.2">
      <c r="AH120" s="244"/>
    </row>
    <row r="121" spans="34:122" ht="13.5" customHeight="1" x14ac:dyDescent="0.2">
      <c r="AH121" s="244"/>
    </row>
    <row r="122" spans="34:122" ht="13.5" customHeight="1" x14ac:dyDescent="0.2"/>
    <row r="123" spans="34:122" ht="13.5" customHeight="1" x14ac:dyDescent="0.2"/>
    <row r="124" spans="34:122" ht="13.5" customHeight="1" x14ac:dyDescent="0.2"/>
    <row r="125" spans="34:122" ht="13.5" customHeight="1" x14ac:dyDescent="0.2">
      <c r="DR125" s="244" t="s">
        <v>498</v>
      </c>
    </row>
  </sheetData>
  <sheetProtection algorithmName="SHA-512" hashValue="6aaVzjgYv/Cjjkcc7Vn2vJghtJ0UHld1kNmSGwlUxtExpq9qVcU2prfujf1mIz/tOmAp47lolNeQPLXsoVV7Bw==" saltValue="BBELTjtqstMymaqStW4Z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5" customWidth="1"/>
    <col min="35" max="122" width="2.44140625" style="244" customWidth="1"/>
    <col min="123" max="16384" width="2.44140625" style="244" hidden="1"/>
  </cols>
  <sheetData>
    <row r="1" spans="2:34" ht="13.5" customHeight="1"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ht="13.2" x14ac:dyDescent="0.2">
      <c r="S2" s="244"/>
      <c r="AH2" s="244"/>
    </row>
    <row r="3" spans="2:34"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ht="13.2" x14ac:dyDescent="0.2"/>
    <row r="5" spans="2:34" ht="13.2" x14ac:dyDescent="0.2"/>
    <row r="6" spans="2:34" ht="13.2" x14ac:dyDescent="0.2"/>
    <row r="7" spans="2:34" ht="13.2" x14ac:dyDescent="0.2"/>
    <row r="8" spans="2:34" ht="13.2" x14ac:dyDescent="0.2"/>
    <row r="9" spans="2:34" ht="13.2" x14ac:dyDescent="0.2">
      <c r="AH9" s="244"/>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4"/>
    </row>
    <row r="18" spans="12:34" ht="13.2" x14ac:dyDescent="0.2"/>
    <row r="19" spans="12:34" ht="13.2" x14ac:dyDescent="0.2"/>
    <row r="20" spans="12:34" ht="13.2" x14ac:dyDescent="0.2">
      <c r="AH20" s="244"/>
    </row>
    <row r="21" spans="12:34" ht="13.2" x14ac:dyDescent="0.2">
      <c r="AH21" s="244"/>
    </row>
    <row r="22" spans="12:34" ht="13.2" x14ac:dyDescent="0.2"/>
    <row r="23" spans="12:34" ht="13.2" x14ac:dyDescent="0.2"/>
    <row r="24" spans="12:34" ht="13.2" x14ac:dyDescent="0.2">
      <c r="Q24" s="244"/>
    </row>
    <row r="25" spans="12:34" ht="13.2" x14ac:dyDescent="0.2"/>
    <row r="26" spans="12:34" ht="13.2" x14ac:dyDescent="0.2"/>
    <row r="27" spans="12:34" ht="13.2" x14ac:dyDescent="0.2"/>
    <row r="28" spans="12:34" ht="13.2" x14ac:dyDescent="0.2">
      <c r="O28" s="244"/>
      <c r="T28" s="244"/>
      <c r="AH28" s="244"/>
    </row>
    <row r="29" spans="12:34" ht="13.2" x14ac:dyDescent="0.2"/>
    <row r="30" spans="12:34" ht="13.2" x14ac:dyDescent="0.2"/>
    <row r="31" spans="12:34" ht="13.2" x14ac:dyDescent="0.2">
      <c r="Q31" s="244"/>
    </row>
    <row r="32" spans="12:34" ht="13.2" x14ac:dyDescent="0.2">
      <c r="L32" s="244"/>
    </row>
    <row r="33" spans="2:34" ht="13.2" x14ac:dyDescent="0.2">
      <c r="C33" s="244"/>
      <c r="E33" s="244"/>
      <c r="G33" s="244"/>
      <c r="I33" s="244"/>
      <c r="X33" s="244"/>
    </row>
    <row r="34" spans="2:34" ht="13.2" x14ac:dyDescent="0.2">
      <c r="B34" s="244"/>
      <c r="P34" s="244"/>
      <c r="R34" s="244"/>
      <c r="T34" s="244"/>
    </row>
    <row r="35" spans="2:34" ht="13.2" x14ac:dyDescent="0.2">
      <c r="D35" s="244"/>
      <c r="W35" s="244"/>
      <c r="AC35" s="244"/>
      <c r="AD35" s="244"/>
      <c r="AE35" s="244"/>
      <c r="AF35" s="244"/>
      <c r="AG35" s="244"/>
      <c r="AH35" s="244"/>
    </row>
    <row r="36" spans="2:34" ht="13.2" x14ac:dyDescent="0.2">
      <c r="H36" s="244"/>
      <c r="J36" s="244"/>
      <c r="K36" s="244"/>
      <c r="M36" s="244"/>
      <c r="Y36" s="244"/>
      <c r="Z36" s="244"/>
      <c r="AA36" s="244"/>
      <c r="AB36" s="244"/>
      <c r="AC36" s="244"/>
      <c r="AD36" s="244"/>
      <c r="AE36" s="244"/>
      <c r="AF36" s="244"/>
      <c r="AG36" s="244"/>
      <c r="AH36" s="244"/>
    </row>
    <row r="37" spans="2:34" ht="13.2" x14ac:dyDescent="0.2">
      <c r="AH37" s="244"/>
    </row>
    <row r="38" spans="2:34" ht="13.2" x14ac:dyDescent="0.2">
      <c r="AG38" s="244"/>
      <c r="AH38" s="244"/>
    </row>
    <row r="39" spans="2:34" ht="13.2" x14ac:dyDescent="0.2"/>
    <row r="40" spans="2:34" ht="13.2" x14ac:dyDescent="0.2">
      <c r="X40" s="244"/>
    </row>
    <row r="41" spans="2:34" ht="13.2" x14ac:dyDescent="0.2">
      <c r="R41" s="244"/>
    </row>
    <row r="42" spans="2:34" ht="13.2" x14ac:dyDescent="0.2">
      <c r="W42" s="244"/>
    </row>
    <row r="43" spans="2:34" ht="13.2" x14ac:dyDescent="0.2">
      <c r="Y43" s="244"/>
      <c r="Z43" s="244"/>
      <c r="AA43" s="244"/>
      <c r="AB43" s="244"/>
      <c r="AC43" s="244"/>
      <c r="AD43" s="244"/>
      <c r="AE43" s="244"/>
      <c r="AF43" s="244"/>
      <c r="AG43" s="244"/>
      <c r="AH43" s="244"/>
    </row>
    <row r="44" spans="2:34" ht="13.2" x14ac:dyDescent="0.2">
      <c r="AH44" s="244"/>
    </row>
    <row r="45" spans="2:34" ht="13.2" x14ac:dyDescent="0.2">
      <c r="X45" s="244"/>
    </row>
    <row r="46" spans="2:34" ht="13.2" x14ac:dyDescent="0.2"/>
    <row r="47" spans="2:34" ht="13.2" x14ac:dyDescent="0.2"/>
    <row r="48" spans="2:34" ht="13.2" x14ac:dyDescent="0.2">
      <c r="W48" s="244"/>
      <c r="Y48" s="244"/>
      <c r="Z48" s="244"/>
      <c r="AA48" s="244"/>
      <c r="AB48" s="244"/>
      <c r="AC48" s="244"/>
      <c r="AD48" s="244"/>
      <c r="AE48" s="244"/>
      <c r="AF48" s="244"/>
      <c r="AG48" s="244"/>
      <c r="AH48" s="244"/>
    </row>
    <row r="49" spans="28:34" ht="13.2" x14ac:dyDescent="0.2"/>
    <row r="50" spans="28:34" ht="13.2" x14ac:dyDescent="0.2">
      <c r="AE50" s="244"/>
      <c r="AF50" s="244"/>
      <c r="AG50" s="244"/>
      <c r="AH50" s="244"/>
    </row>
    <row r="51" spans="28:34" ht="13.2" x14ac:dyDescent="0.2">
      <c r="AC51" s="244"/>
      <c r="AD51" s="244"/>
      <c r="AE51" s="244"/>
      <c r="AF51" s="244"/>
      <c r="AG51" s="244"/>
      <c r="AH51" s="244"/>
    </row>
    <row r="52" spans="28:34" ht="13.2" x14ac:dyDescent="0.2"/>
    <row r="53" spans="28:34" ht="13.2" x14ac:dyDescent="0.2">
      <c r="AF53" s="244"/>
      <c r="AG53" s="244"/>
      <c r="AH53" s="244"/>
    </row>
    <row r="54" spans="28:34" ht="13.2" x14ac:dyDescent="0.2">
      <c r="AH54" s="244"/>
    </row>
    <row r="55" spans="28:34" ht="13.2" x14ac:dyDescent="0.2"/>
    <row r="56" spans="28:34" ht="13.2" x14ac:dyDescent="0.2">
      <c r="AB56" s="244"/>
      <c r="AC56" s="244"/>
      <c r="AD56" s="244"/>
      <c r="AE56" s="244"/>
      <c r="AF56" s="244"/>
      <c r="AG56" s="244"/>
      <c r="AH56" s="244"/>
    </row>
    <row r="57" spans="28:34" ht="13.2" x14ac:dyDescent="0.2">
      <c r="AH57" s="244"/>
    </row>
    <row r="58" spans="28:34" ht="13.2" x14ac:dyDescent="0.2">
      <c r="AH58" s="244"/>
    </row>
    <row r="59" spans="28:34" ht="13.2" x14ac:dyDescent="0.2">
      <c r="AG59" s="244"/>
      <c r="AH59" s="244"/>
    </row>
    <row r="60" spans="28:34" ht="13.2" x14ac:dyDescent="0.2"/>
    <row r="61" spans="28:34" ht="13.2" x14ac:dyDescent="0.2"/>
    <row r="62" spans="28:34" ht="13.2" x14ac:dyDescent="0.2"/>
    <row r="63" spans="28:34" ht="13.2" x14ac:dyDescent="0.2">
      <c r="AH63" s="244"/>
    </row>
    <row r="64" spans="28:34" ht="13.2" x14ac:dyDescent="0.2">
      <c r="AG64" s="244"/>
      <c r="AH64" s="244"/>
    </row>
    <row r="65" spans="28:34" ht="13.2" x14ac:dyDescent="0.2"/>
    <row r="66" spans="28:34" ht="13.2" x14ac:dyDescent="0.2"/>
    <row r="67" spans="28:34" ht="13.2" x14ac:dyDescent="0.2"/>
    <row r="68" spans="28:34" ht="13.2" x14ac:dyDescent="0.2">
      <c r="AB68" s="244"/>
      <c r="AC68" s="244"/>
      <c r="AD68" s="244"/>
      <c r="AE68" s="244"/>
      <c r="AF68" s="244"/>
      <c r="AG68" s="244"/>
      <c r="AH68" s="244"/>
    </row>
    <row r="69" spans="28:34" ht="13.2" x14ac:dyDescent="0.2">
      <c r="AF69" s="244"/>
      <c r="AG69" s="244"/>
      <c r="AH69" s="244"/>
    </row>
    <row r="70" spans="28:34" ht="13.2" x14ac:dyDescent="0.2"/>
    <row r="71" spans="28:34" ht="13.2" x14ac:dyDescent="0.2"/>
    <row r="72" spans="28:34" ht="13.2" x14ac:dyDescent="0.2"/>
    <row r="73" spans="28:34" ht="13.2" x14ac:dyDescent="0.2"/>
    <row r="74" spans="28:34" ht="13.2" x14ac:dyDescent="0.2"/>
    <row r="75" spans="28:34" ht="13.2" x14ac:dyDescent="0.2">
      <c r="AH75" s="244"/>
    </row>
    <row r="76" spans="28:34" ht="13.2" x14ac:dyDescent="0.2">
      <c r="AF76" s="244"/>
      <c r="AG76" s="244"/>
      <c r="AH76" s="244"/>
    </row>
    <row r="77" spans="28:34" ht="13.2" x14ac:dyDescent="0.2">
      <c r="AG77" s="244"/>
      <c r="AH77" s="244"/>
    </row>
    <row r="78" spans="28:34" ht="13.2" x14ac:dyDescent="0.2"/>
    <row r="79" spans="28:34" ht="13.2" x14ac:dyDescent="0.2"/>
    <row r="80" spans="28:34" ht="13.2" x14ac:dyDescent="0.2"/>
    <row r="81" spans="25:34" ht="13.2" x14ac:dyDescent="0.2"/>
    <row r="82" spans="25:34" ht="13.2" x14ac:dyDescent="0.2">
      <c r="Y82" s="244"/>
    </row>
    <row r="83" spans="25:34" ht="13.2" x14ac:dyDescent="0.2">
      <c r="Y83" s="244"/>
      <c r="Z83" s="244"/>
      <c r="AA83" s="244"/>
      <c r="AB83" s="244"/>
      <c r="AC83" s="244"/>
      <c r="AD83" s="244"/>
      <c r="AE83" s="244"/>
      <c r="AF83" s="244"/>
      <c r="AG83" s="244"/>
      <c r="AH83" s="244"/>
    </row>
    <row r="84" spans="25:34" ht="13.2" x14ac:dyDescent="0.2"/>
    <row r="85" spans="25:34" ht="13.2" x14ac:dyDescent="0.2"/>
    <row r="86" spans="25:34" ht="13.2" x14ac:dyDescent="0.2"/>
    <row r="87" spans="25:34" ht="13.2" x14ac:dyDescent="0.2"/>
    <row r="88" spans="25:34" ht="13.2" x14ac:dyDescent="0.2">
      <c r="AH88" s="24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4"/>
      <c r="AG94" s="244"/>
      <c r="AH94" s="244"/>
    </row>
    <row r="95" spans="25:34" ht="13.5" customHeight="1" x14ac:dyDescent="0.2">
      <c r="AH95" s="24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4"/>
    </row>
    <row r="102" spans="33:34" ht="13.5" customHeight="1" x14ac:dyDescent="0.2"/>
    <row r="103" spans="33:34" ht="13.5" customHeight="1" x14ac:dyDescent="0.2"/>
    <row r="104" spans="33:34" ht="13.5" customHeight="1" x14ac:dyDescent="0.2">
      <c r="AG104" s="244"/>
      <c r="AH104" s="24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4"/>
    </row>
    <row r="117" spans="34:122" ht="13.5" customHeight="1" x14ac:dyDescent="0.2"/>
    <row r="118" spans="34:122" ht="13.5" customHeight="1" x14ac:dyDescent="0.2"/>
    <row r="119" spans="34:122" ht="13.5" customHeight="1" x14ac:dyDescent="0.2"/>
    <row r="120" spans="34:122" ht="13.5" customHeight="1" x14ac:dyDescent="0.2">
      <c r="AH120" s="244"/>
    </row>
    <row r="121" spans="34:122" ht="13.5" customHeight="1" x14ac:dyDescent="0.2">
      <c r="AH121" s="244"/>
    </row>
    <row r="122" spans="34:122" ht="13.5" customHeight="1" x14ac:dyDescent="0.2"/>
    <row r="123" spans="34:122" ht="13.5" customHeight="1" x14ac:dyDescent="0.2"/>
    <row r="124" spans="34:122" ht="13.5" customHeight="1" x14ac:dyDescent="0.2"/>
    <row r="125" spans="34:122" ht="13.5" customHeight="1" x14ac:dyDescent="0.2">
      <c r="DR125" s="244" t="s">
        <v>498</v>
      </c>
    </row>
  </sheetData>
  <sheetProtection algorithmName="SHA-512" hashValue="BbshGJvJJtkbu06i/rZTxAFwyiZk3gTe9FWp/JqYI5vkyqiCIxcm5dKWk6SfEhckitL+OdrravDeg9hVdZefOA==" saltValue="Vm6GDHbCRjIRgN3pMJNnq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548</v>
      </c>
      <c r="G2" s="146"/>
      <c r="H2" s="147"/>
    </row>
    <row r="3" spans="1:8" x14ac:dyDescent="0.2">
      <c r="A3" s="143" t="s">
        <v>541</v>
      </c>
      <c r="B3" s="148"/>
      <c r="C3" s="149"/>
      <c r="D3" s="150">
        <v>286671</v>
      </c>
      <c r="E3" s="151"/>
      <c r="F3" s="152">
        <v>317319</v>
      </c>
      <c r="G3" s="153"/>
      <c r="H3" s="154"/>
    </row>
    <row r="4" spans="1:8" x14ac:dyDescent="0.2">
      <c r="A4" s="155"/>
      <c r="B4" s="156"/>
      <c r="C4" s="157"/>
      <c r="D4" s="158">
        <v>191759</v>
      </c>
      <c r="E4" s="159"/>
      <c r="F4" s="160">
        <v>164214</v>
      </c>
      <c r="G4" s="161"/>
      <c r="H4" s="162"/>
    </row>
    <row r="5" spans="1:8" x14ac:dyDescent="0.2">
      <c r="A5" s="143" t="s">
        <v>543</v>
      </c>
      <c r="B5" s="148"/>
      <c r="C5" s="149"/>
      <c r="D5" s="150">
        <v>269599</v>
      </c>
      <c r="E5" s="151"/>
      <c r="F5" s="152">
        <v>289738</v>
      </c>
      <c r="G5" s="153"/>
      <c r="H5" s="154"/>
    </row>
    <row r="6" spans="1:8" x14ac:dyDescent="0.2">
      <c r="A6" s="155"/>
      <c r="B6" s="156"/>
      <c r="C6" s="157"/>
      <c r="D6" s="158">
        <v>209908</v>
      </c>
      <c r="E6" s="159"/>
      <c r="F6" s="160">
        <v>156238</v>
      </c>
      <c r="G6" s="161"/>
      <c r="H6" s="162"/>
    </row>
    <row r="7" spans="1:8" x14ac:dyDescent="0.2">
      <c r="A7" s="143" t="s">
        <v>544</v>
      </c>
      <c r="B7" s="148"/>
      <c r="C7" s="149"/>
      <c r="D7" s="150">
        <v>254106</v>
      </c>
      <c r="E7" s="151"/>
      <c r="F7" s="152">
        <v>316937</v>
      </c>
      <c r="G7" s="153"/>
      <c r="H7" s="154"/>
    </row>
    <row r="8" spans="1:8" x14ac:dyDescent="0.2">
      <c r="A8" s="155"/>
      <c r="B8" s="156"/>
      <c r="C8" s="157"/>
      <c r="D8" s="158">
        <v>148842</v>
      </c>
      <c r="E8" s="159"/>
      <c r="F8" s="160">
        <v>199150</v>
      </c>
      <c r="G8" s="161"/>
      <c r="H8" s="162"/>
    </row>
    <row r="9" spans="1:8" x14ac:dyDescent="0.2">
      <c r="A9" s="143" t="s">
        <v>545</v>
      </c>
      <c r="B9" s="148"/>
      <c r="C9" s="149"/>
      <c r="D9" s="150">
        <v>337201</v>
      </c>
      <c r="E9" s="151"/>
      <c r="F9" s="152">
        <v>332350</v>
      </c>
      <c r="G9" s="153"/>
      <c r="H9" s="154"/>
    </row>
    <row r="10" spans="1:8" x14ac:dyDescent="0.2">
      <c r="A10" s="155"/>
      <c r="B10" s="156"/>
      <c r="C10" s="157"/>
      <c r="D10" s="158">
        <v>280408</v>
      </c>
      <c r="E10" s="159"/>
      <c r="F10" s="160">
        <v>200453</v>
      </c>
      <c r="G10" s="161"/>
      <c r="H10" s="162"/>
    </row>
    <row r="11" spans="1:8" x14ac:dyDescent="0.2">
      <c r="A11" s="143" t="s">
        <v>546</v>
      </c>
      <c r="B11" s="148"/>
      <c r="C11" s="149"/>
      <c r="D11" s="150">
        <v>454268</v>
      </c>
      <c r="E11" s="151"/>
      <c r="F11" s="152">
        <v>362690</v>
      </c>
      <c r="G11" s="153"/>
      <c r="H11" s="154"/>
    </row>
    <row r="12" spans="1:8" x14ac:dyDescent="0.2">
      <c r="A12" s="155"/>
      <c r="B12" s="156"/>
      <c r="C12" s="163"/>
      <c r="D12" s="158">
        <v>437263</v>
      </c>
      <c r="E12" s="159"/>
      <c r="F12" s="160">
        <v>172580</v>
      </c>
      <c r="G12" s="161"/>
      <c r="H12" s="162"/>
    </row>
    <row r="13" spans="1:8" x14ac:dyDescent="0.2">
      <c r="A13" s="143"/>
      <c r="B13" s="148"/>
      <c r="C13" s="149"/>
      <c r="D13" s="150">
        <v>320369</v>
      </c>
      <c r="E13" s="151"/>
      <c r="F13" s="152">
        <v>323807</v>
      </c>
      <c r="G13" s="164"/>
      <c r="H13" s="154"/>
    </row>
    <row r="14" spans="1:8" x14ac:dyDescent="0.2">
      <c r="A14" s="155"/>
      <c r="B14" s="156"/>
      <c r="C14" s="157"/>
      <c r="D14" s="158">
        <v>253636</v>
      </c>
      <c r="E14" s="159"/>
      <c r="F14" s="160">
        <v>178527</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5.77</v>
      </c>
      <c r="C19" s="165">
        <f>ROUND(VALUE(SUBSTITUTE(実質収支比率等に係る経年分析!G$48,"▲","-")),2)</f>
        <v>5.75</v>
      </c>
      <c r="D19" s="165">
        <f>ROUND(VALUE(SUBSTITUTE(実質収支比率等に係る経年分析!H$48,"▲","-")),2)</f>
        <v>10.34</v>
      </c>
      <c r="E19" s="165">
        <f>ROUND(VALUE(SUBSTITUTE(実質収支比率等に係る経年分析!I$48,"▲","-")),2)</f>
        <v>9.36</v>
      </c>
      <c r="F19" s="165">
        <f>ROUND(VALUE(SUBSTITUTE(実質収支比率等に係る経年分析!J$48,"▲","-")),2)</f>
        <v>14.07</v>
      </c>
    </row>
    <row r="20" spans="1:11" x14ac:dyDescent="0.2">
      <c r="A20" s="165" t="s">
        <v>54</v>
      </c>
      <c r="B20" s="165">
        <f>ROUND(VALUE(SUBSTITUTE(実質収支比率等に係る経年分析!F$47,"▲","-")),2)</f>
        <v>20.41</v>
      </c>
      <c r="C20" s="165">
        <f>ROUND(VALUE(SUBSTITUTE(実質収支比率等に係る経年分析!G$47,"▲","-")),2)</f>
        <v>24.04</v>
      </c>
      <c r="D20" s="165">
        <f>ROUND(VALUE(SUBSTITUTE(実質収支比率等に係る経年分析!H$47,"▲","-")),2)</f>
        <v>27.35</v>
      </c>
      <c r="E20" s="165">
        <f>ROUND(VALUE(SUBSTITUTE(実質収支比率等に係る経年分析!I$47,"▲","-")),2)</f>
        <v>31.25</v>
      </c>
      <c r="F20" s="165">
        <f>ROUND(VALUE(SUBSTITUTE(実質収支比率等に係る経年分析!J$47,"▲","-")),2)</f>
        <v>34.979999999999997</v>
      </c>
    </row>
    <row r="21" spans="1:11" x14ac:dyDescent="0.2">
      <c r="A21" s="165" t="s">
        <v>55</v>
      </c>
      <c r="B21" s="165">
        <f>IF(ISNUMBER(VALUE(SUBSTITUTE(実質収支比率等に係る経年分析!F$49,"▲","-"))),ROUND(VALUE(SUBSTITUTE(実質収支比率等に係る経年分析!F$49,"▲","-")),2),NA())</f>
        <v>0.01</v>
      </c>
      <c r="C21" s="165">
        <f>IF(ISNUMBER(VALUE(SUBSTITUTE(実質収支比率等に係る経年分析!G$49,"▲","-"))),ROUND(VALUE(SUBSTITUTE(実質収支比率等に係る経年分析!G$49,"▲","-")),2),NA())</f>
        <v>2.82</v>
      </c>
      <c r="D21" s="165">
        <f>IF(ISNUMBER(VALUE(SUBSTITUTE(実質収支比率等に係る経年分析!H$49,"▲","-"))),ROUND(VALUE(SUBSTITUTE(実質収支比率等に係る経年分析!H$49,"▲","-")),2),NA())</f>
        <v>7.45</v>
      </c>
      <c r="E21" s="165">
        <f>IF(ISNUMBER(VALUE(SUBSTITUTE(実質収支比率等に係る経年分析!I$49,"▲","-"))),ROUND(VALUE(SUBSTITUTE(実質収支比率等に係る経年分析!I$49,"▲","-")),2),NA())</f>
        <v>4.42</v>
      </c>
      <c r="F21" s="165">
        <f>IF(ISNUMBER(VALUE(SUBSTITUTE(実質収支比率等に係る経年分析!J$49,"▲","-"))),ROUND(VALUE(SUBSTITUTE(実質収支比率等に係る経年分析!J$49,"▲","-")),2),NA())</f>
        <v>12.48</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0.01</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0.05</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0.02</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農業集落排水事業特別会計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2">
      <c r="A30" s="166" t="str">
        <f>IF(連結実質赤字比率に係る赤字・黒字の構成分析!C$40="",NA(),連結実質赤字比率に係る赤字・黒字の構成分析!C$40)</f>
        <v>漁業集落排水事業特別会計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簡易水道事業特別会計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0.03</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0.01</v>
      </c>
    </row>
    <row r="32" spans="1:11" x14ac:dyDescent="0.2">
      <c r="A32" s="166" t="str">
        <f>IF(連結実質赤字比率に係る赤字・黒字の構成分析!C$38="",NA(),連結実質赤字比率に係る赤字・黒字の構成分析!C$38)</f>
        <v>航運事業特別会計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0.61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0.73</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0.71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0.35</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0.23</v>
      </c>
    </row>
    <row r="33" spans="1:16" x14ac:dyDescent="0.2">
      <c r="A33" s="166" t="str">
        <f>IF(連結実質赤字比率に係る赤字・黒字の構成分析!C$37="",NA(),連結実質赤字比率に係る赤字・黒字の構成分析!C$37)</f>
        <v>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0.62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0.68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0.91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1.1000000000000001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0.67</v>
      </c>
    </row>
    <row r="34" spans="1:16" x14ac:dyDescent="0.2">
      <c r="A34" s="166" t="str">
        <f>IF(連結実質赤字比率に係る赤字・黒字の構成分析!C$36="",NA(),連結実質赤字比率に係る赤字・黒字の構成分析!C$36)</f>
        <v>介護保険特別会計（保険事業勘定）</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0.83</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1.59</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1.72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0.89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0.82</v>
      </c>
    </row>
    <row r="35" spans="1:16" x14ac:dyDescent="0.2">
      <c r="A35" s="166" t="str">
        <f>IF(連結実質赤字比率に係る赤字・黒字の構成分析!C$35="",NA(),連結実質赤字比率に係る赤字・黒字の構成分析!C$35)</f>
        <v>風力発電事業特別会計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1.89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1.72</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5.77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5.75</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10.34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9.35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14.06</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354</v>
      </c>
      <c r="E42" s="167"/>
      <c r="F42" s="167"/>
      <c r="G42" s="167">
        <f>'実質公債費比率（分子）の構造'!L$52</f>
        <v>300</v>
      </c>
      <c r="H42" s="167"/>
      <c r="I42" s="167"/>
      <c r="J42" s="167">
        <f>'実質公債費比率（分子）の構造'!M$52</f>
        <v>299</v>
      </c>
      <c r="K42" s="167"/>
      <c r="L42" s="167"/>
      <c r="M42" s="167">
        <f>'実質公債費比率（分子）の構造'!N$52</f>
        <v>305</v>
      </c>
      <c r="N42" s="167"/>
      <c r="O42" s="167"/>
      <c r="P42" s="167">
        <f>'実質公債費比率（分子）の構造'!O$52</f>
        <v>290</v>
      </c>
    </row>
    <row r="43" spans="1:16" x14ac:dyDescent="0.2">
      <c r="A43" s="167" t="s">
        <v>63</v>
      </c>
      <c r="B43" s="167">
        <f>'実質公債費比率（分子）の構造'!K$51</f>
        <v>1</v>
      </c>
      <c r="C43" s="167"/>
      <c r="D43" s="167"/>
      <c r="E43" s="167">
        <f>'実質公債費比率（分子）の構造'!L$51</f>
        <v>1</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2">
      <c r="A44" s="167" t="s">
        <v>64</v>
      </c>
      <c r="B44" s="167">
        <f>'実質公債費比率（分子）の構造'!K$50</f>
        <v>5</v>
      </c>
      <c r="C44" s="167"/>
      <c r="D44" s="167"/>
      <c r="E44" s="167">
        <f>'実質公債費比率（分子）の構造'!L$50</f>
        <v>5</v>
      </c>
      <c r="F44" s="167"/>
      <c r="G44" s="167"/>
      <c r="H44" s="167">
        <f>'実質公債費比率（分子）の構造'!M$50</f>
        <v>0</v>
      </c>
      <c r="I44" s="167"/>
      <c r="J44" s="167"/>
      <c r="K44" s="167">
        <f>'実質公債費比率（分子）の構造'!N$50</f>
        <v>0</v>
      </c>
      <c r="L44" s="167"/>
      <c r="M44" s="167"/>
      <c r="N44" s="167">
        <f>'実質公債費比率（分子）の構造'!O$50</f>
        <v>0</v>
      </c>
      <c r="O44" s="167"/>
      <c r="P44" s="167"/>
    </row>
    <row r="45" spans="1:16" x14ac:dyDescent="0.2">
      <c r="A45" s="167" t="s">
        <v>65</v>
      </c>
      <c r="B45" s="167">
        <f>'実質公債費比率（分子）の構造'!K$49</f>
        <v>9</v>
      </c>
      <c r="C45" s="167"/>
      <c r="D45" s="167"/>
      <c r="E45" s="167">
        <f>'実質公債費比率（分子）の構造'!L$49</f>
        <v>9</v>
      </c>
      <c r="F45" s="167"/>
      <c r="G45" s="167"/>
      <c r="H45" s="167">
        <f>'実質公債費比率（分子）の構造'!M$49</f>
        <v>9</v>
      </c>
      <c r="I45" s="167"/>
      <c r="J45" s="167"/>
      <c r="K45" s="167">
        <f>'実質公債費比率（分子）の構造'!N$49</f>
        <v>8</v>
      </c>
      <c r="L45" s="167"/>
      <c r="M45" s="167"/>
      <c r="N45" s="167">
        <f>'実質公債費比率（分子）の構造'!O$49</f>
        <v>8</v>
      </c>
      <c r="O45" s="167"/>
      <c r="P45" s="167"/>
    </row>
    <row r="46" spans="1:16" x14ac:dyDescent="0.2">
      <c r="A46" s="167" t="s">
        <v>66</v>
      </c>
      <c r="B46" s="167">
        <f>'実質公債費比率（分子）の構造'!K$48</f>
        <v>43</v>
      </c>
      <c r="C46" s="167"/>
      <c r="D46" s="167"/>
      <c r="E46" s="167">
        <f>'実質公債費比率（分子）の構造'!L$48</f>
        <v>41</v>
      </c>
      <c r="F46" s="167"/>
      <c r="G46" s="167"/>
      <c r="H46" s="167">
        <f>'実質公債費比率（分子）の構造'!M$48</f>
        <v>42</v>
      </c>
      <c r="I46" s="167"/>
      <c r="J46" s="167"/>
      <c r="K46" s="167">
        <f>'実質公債費比率（分子）の構造'!N$48</f>
        <v>42</v>
      </c>
      <c r="L46" s="167"/>
      <c r="M46" s="167"/>
      <c r="N46" s="167">
        <f>'実質公債費比率（分子）の構造'!O$48</f>
        <v>42</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453</v>
      </c>
      <c r="C49" s="167"/>
      <c r="D49" s="167"/>
      <c r="E49" s="167">
        <f>'実質公債費比率（分子）の構造'!L$45</f>
        <v>373</v>
      </c>
      <c r="F49" s="167"/>
      <c r="G49" s="167"/>
      <c r="H49" s="167">
        <f>'実質公債費比率（分子）の構造'!M$45</f>
        <v>374</v>
      </c>
      <c r="I49" s="167"/>
      <c r="J49" s="167"/>
      <c r="K49" s="167">
        <f>'実質公債費比率（分子）の構造'!N$45</f>
        <v>382</v>
      </c>
      <c r="L49" s="167"/>
      <c r="M49" s="167"/>
      <c r="N49" s="167">
        <f>'実質公債費比率（分子）の構造'!O$45</f>
        <v>376</v>
      </c>
      <c r="O49" s="167"/>
      <c r="P49" s="167"/>
    </row>
    <row r="50" spans="1:16" x14ac:dyDescent="0.2">
      <c r="A50" s="167" t="s">
        <v>70</v>
      </c>
      <c r="B50" s="167" t="e">
        <f>NA()</f>
        <v>#N/A</v>
      </c>
      <c r="C50" s="167">
        <f>IF(ISNUMBER('実質公債費比率（分子）の構造'!K$53),'実質公債費比率（分子）の構造'!K$53,NA())</f>
        <v>157</v>
      </c>
      <c r="D50" s="167" t="e">
        <f>NA()</f>
        <v>#N/A</v>
      </c>
      <c r="E50" s="167" t="e">
        <f>NA()</f>
        <v>#N/A</v>
      </c>
      <c r="F50" s="167">
        <f>IF(ISNUMBER('実質公債費比率（分子）の構造'!L$53),'実質公債費比率（分子）の構造'!L$53,NA())</f>
        <v>129</v>
      </c>
      <c r="G50" s="167" t="e">
        <f>NA()</f>
        <v>#N/A</v>
      </c>
      <c r="H50" s="167" t="e">
        <f>NA()</f>
        <v>#N/A</v>
      </c>
      <c r="I50" s="167">
        <f>IF(ISNUMBER('実質公債費比率（分子）の構造'!M$53),'実質公債費比率（分子）の構造'!M$53,NA())</f>
        <v>126</v>
      </c>
      <c r="J50" s="167" t="e">
        <f>NA()</f>
        <v>#N/A</v>
      </c>
      <c r="K50" s="167" t="e">
        <f>NA()</f>
        <v>#N/A</v>
      </c>
      <c r="L50" s="167">
        <f>IF(ISNUMBER('実質公債費比率（分子）の構造'!N$53),'実質公債費比率（分子）の構造'!N$53,NA())</f>
        <v>127</v>
      </c>
      <c r="M50" s="167" t="e">
        <f>NA()</f>
        <v>#N/A</v>
      </c>
      <c r="N50" s="167" t="e">
        <f>NA()</f>
        <v>#N/A</v>
      </c>
      <c r="O50" s="167">
        <f>IF(ISNUMBER('実質公債費比率（分子）の構造'!O$53),'実質公債費比率（分子）の構造'!O$53,NA())</f>
        <v>136</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2649</v>
      </c>
      <c r="E56" s="166"/>
      <c r="F56" s="166"/>
      <c r="G56" s="166">
        <f>'将来負担比率（分子）の構造'!J$52</f>
        <v>2762</v>
      </c>
      <c r="H56" s="166"/>
      <c r="I56" s="166"/>
      <c r="J56" s="166">
        <f>'将来負担比率（分子）の構造'!K$52</f>
        <v>2760</v>
      </c>
      <c r="K56" s="166"/>
      <c r="L56" s="166"/>
      <c r="M56" s="166">
        <f>'将来負担比率（分子）の構造'!L$52</f>
        <v>2761</v>
      </c>
      <c r="N56" s="166"/>
      <c r="O56" s="166"/>
      <c r="P56" s="166">
        <f>'将来負担比率（分子）の構造'!M$52</f>
        <v>2740</v>
      </c>
    </row>
    <row r="57" spans="1:16" x14ac:dyDescent="0.2">
      <c r="A57" s="166" t="s">
        <v>41</v>
      </c>
      <c r="B57" s="166"/>
      <c r="C57" s="166"/>
      <c r="D57" s="166">
        <f>'将来負担比率（分子）の構造'!I$51</f>
        <v>118</v>
      </c>
      <c r="E57" s="166"/>
      <c r="F57" s="166"/>
      <c r="G57" s="166">
        <f>'将来負担比率（分子）の構造'!J$51</f>
        <v>111</v>
      </c>
      <c r="H57" s="166"/>
      <c r="I57" s="166"/>
      <c r="J57" s="166">
        <f>'将来負担比率（分子）の構造'!K$51</f>
        <v>101</v>
      </c>
      <c r="K57" s="166"/>
      <c r="L57" s="166"/>
      <c r="M57" s="166">
        <f>'将来負担比率（分子）の構造'!L$51</f>
        <v>91</v>
      </c>
      <c r="N57" s="166"/>
      <c r="O57" s="166"/>
      <c r="P57" s="166">
        <f>'将来負担比率（分子）の構造'!M$51</f>
        <v>94</v>
      </c>
    </row>
    <row r="58" spans="1:16" x14ac:dyDescent="0.2">
      <c r="A58" s="166" t="s">
        <v>40</v>
      </c>
      <c r="B58" s="166"/>
      <c r="C58" s="166"/>
      <c r="D58" s="166">
        <f>'将来負担比率（分子）の構造'!I$50</f>
        <v>2886</v>
      </c>
      <c r="E58" s="166"/>
      <c r="F58" s="166"/>
      <c r="G58" s="166">
        <f>'将来負担比率（分子）の構造'!J$50</f>
        <v>2624</v>
      </c>
      <c r="H58" s="166"/>
      <c r="I58" s="166"/>
      <c r="J58" s="166">
        <f>'将来負担比率（分子）の構造'!K$50</f>
        <v>2710</v>
      </c>
      <c r="K58" s="166"/>
      <c r="L58" s="166"/>
      <c r="M58" s="166">
        <f>'将来負担比率（分子）の構造'!L$50</f>
        <v>2721</v>
      </c>
      <c r="N58" s="166"/>
      <c r="O58" s="166"/>
      <c r="P58" s="166">
        <f>'将来負担比率（分子）の構造'!M$50</f>
        <v>2595</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f>'将来負担比率（分子）の構造'!I$46</f>
        <v>8</v>
      </c>
      <c r="C61" s="166"/>
      <c r="D61" s="166"/>
      <c r="E61" s="166">
        <f>'将来負担比率（分子）の構造'!J$46</f>
        <v>36</v>
      </c>
      <c r="F61" s="166"/>
      <c r="G61" s="166"/>
      <c r="H61" s="166">
        <f>'将来負担比率（分子）の構造'!K$46</f>
        <v>31</v>
      </c>
      <c r="I61" s="166"/>
      <c r="J61" s="166"/>
      <c r="K61" s="166">
        <f>'将来負担比率（分子）の構造'!L$46</f>
        <v>40</v>
      </c>
      <c r="L61" s="166"/>
      <c r="M61" s="166"/>
      <c r="N61" s="166">
        <f>'将来負担比率（分子）の構造'!M$46</f>
        <v>41</v>
      </c>
      <c r="O61" s="166"/>
      <c r="P61" s="166"/>
    </row>
    <row r="62" spans="1:16" x14ac:dyDescent="0.2">
      <c r="A62" s="166" t="s">
        <v>34</v>
      </c>
      <c r="B62" s="166">
        <f>'将来負担比率（分子）の構造'!I$45</f>
        <v>436</v>
      </c>
      <c r="C62" s="166"/>
      <c r="D62" s="166"/>
      <c r="E62" s="166">
        <f>'将来負担比率（分子）の構造'!J$45</f>
        <v>431</v>
      </c>
      <c r="F62" s="166"/>
      <c r="G62" s="166"/>
      <c r="H62" s="166">
        <f>'将来負担比率（分子）の構造'!K$45</f>
        <v>333</v>
      </c>
      <c r="I62" s="166"/>
      <c r="J62" s="166"/>
      <c r="K62" s="166">
        <f>'将来負担比率（分子）の構造'!L$45</f>
        <v>439</v>
      </c>
      <c r="L62" s="166"/>
      <c r="M62" s="166"/>
      <c r="N62" s="166">
        <f>'将来負担比率（分子）の構造'!M$45</f>
        <v>419</v>
      </c>
      <c r="O62" s="166"/>
      <c r="P62" s="166"/>
    </row>
    <row r="63" spans="1:16" x14ac:dyDescent="0.2">
      <c r="A63" s="166" t="s">
        <v>33</v>
      </c>
      <c r="B63" s="166">
        <f>'将来負担比率（分子）の構造'!I$44</f>
        <v>78</v>
      </c>
      <c r="C63" s="166"/>
      <c r="D63" s="166"/>
      <c r="E63" s="166">
        <f>'将来負担比率（分子）の構造'!J$44</f>
        <v>69</v>
      </c>
      <c r="F63" s="166"/>
      <c r="G63" s="166"/>
      <c r="H63" s="166">
        <f>'将来負担比率（分子）の構造'!K$44</f>
        <v>63</v>
      </c>
      <c r="I63" s="166"/>
      <c r="J63" s="166"/>
      <c r="K63" s="166">
        <f>'将来負担比率（分子）の構造'!L$44</f>
        <v>53</v>
      </c>
      <c r="L63" s="166"/>
      <c r="M63" s="166"/>
      <c r="N63" s="166">
        <f>'将来負担比率（分子）の構造'!M$44</f>
        <v>49</v>
      </c>
      <c r="O63" s="166"/>
      <c r="P63" s="166"/>
    </row>
    <row r="64" spans="1:16" x14ac:dyDescent="0.2">
      <c r="A64" s="166" t="s">
        <v>32</v>
      </c>
      <c r="B64" s="166">
        <f>'将来負担比率（分子）の構造'!I$43</f>
        <v>407</v>
      </c>
      <c r="C64" s="166"/>
      <c r="D64" s="166"/>
      <c r="E64" s="166">
        <f>'将来負担比率（分子）の構造'!J$43</f>
        <v>377</v>
      </c>
      <c r="F64" s="166"/>
      <c r="G64" s="166"/>
      <c r="H64" s="166">
        <f>'将来負担比率（分子）の構造'!K$43</f>
        <v>343</v>
      </c>
      <c r="I64" s="166"/>
      <c r="J64" s="166"/>
      <c r="K64" s="166">
        <f>'将来負担比率（分子）の構造'!L$43</f>
        <v>310</v>
      </c>
      <c r="L64" s="166"/>
      <c r="M64" s="166"/>
      <c r="N64" s="166">
        <f>'将来負担比率（分子）の構造'!M$43</f>
        <v>281</v>
      </c>
      <c r="O64" s="166"/>
      <c r="P64" s="166"/>
    </row>
    <row r="65" spans="1:16" x14ac:dyDescent="0.2">
      <c r="A65" s="166" t="s">
        <v>31</v>
      </c>
      <c r="B65" s="166">
        <f>'将来負担比率（分子）の構造'!I$42</f>
        <v>5</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30</v>
      </c>
      <c r="B66" s="166">
        <f>'将来負担比率（分子）の構造'!I$41</f>
        <v>3314</v>
      </c>
      <c r="C66" s="166"/>
      <c r="D66" s="166"/>
      <c r="E66" s="166">
        <f>'将来負担比率（分子）の構造'!J$41</f>
        <v>3471</v>
      </c>
      <c r="F66" s="166"/>
      <c r="G66" s="166"/>
      <c r="H66" s="166">
        <f>'将来負担比率（分子）の構造'!K$41</f>
        <v>3498</v>
      </c>
      <c r="I66" s="166"/>
      <c r="J66" s="166"/>
      <c r="K66" s="166">
        <f>'将来負担比率（分子）の構造'!L$41</f>
        <v>3643</v>
      </c>
      <c r="L66" s="166"/>
      <c r="M66" s="166"/>
      <c r="N66" s="166">
        <f>'将来負担比率（分子）の構造'!M$41</f>
        <v>3876</v>
      </c>
      <c r="O66" s="166"/>
      <c r="P66" s="166"/>
    </row>
    <row r="67" spans="1:16" x14ac:dyDescent="0.2">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484</v>
      </c>
      <c r="C72" s="170">
        <f>基金残高に係る経年分析!G55</f>
        <v>576</v>
      </c>
      <c r="D72" s="170">
        <f>基金残高に係る経年分析!H55</f>
        <v>716</v>
      </c>
    </row>
    <row r="73" spans="1:16" x14ac:dyDescent="0.2">
      <c r="A73" s="169" t="s">
        <v>77</v>
      </c>
      <c r="B73" s="170">
        <f>基金残高に係る経年分析!F56</f>
        <v>86</v>
      </c>
      <c r="C73" s="170">
        <f>基金残高に係る経年分析!G56</f>
        <v>86</v>
      </c>
      <c r="D73" s="170">
        <f>基金残高に係る経年分析!H56</f>
        <v>86</v>
      </c>
    </row>
    <row r="74" spans="1:16" x14ac:dyDescent="0.2">
      <c r="A74" s="169" t="s">
        <v>78</v>
      </c>
      <c r="B74" s="170">
        <f>基金残高に係る経年分析!F57</f>
        <v>2296</v>
      </c>
      <c r="C74" s="170">
        <f>基金残高に係る経年分析!G57</f>
        <v>2152</v>
      </c>
      <c r="D74" s="170">
        <f>基金残高に係る経年分析!H57</f>
        <v>1806</v>
      </c>
    </row>
  </sheetData>
  <sheetProtection algorithmName="SHA-512" hashValue="tR1ZPN5cINLAkxoNDWGgxKmqS0PUAKCzMUhnxRbnJNlttik30aC6oALgeNlvMnizxz2vFDJR3M+/gJxmyuN7OQ==" saltValue="HZlLfIE7GiNTLWieAKvm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1"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211</v>
      </c>
      <c r="DI1" s="613"/>
      <c r="DJ1" s="613"/>
      <c r="DK1" s="613"/>
      <c r="DL1" s="613"/>
      <c r="DM1" s="613"/>
      <c r="DN1" s="614"/>
      <c r="DO1" s="205"/>
      <c r="DP1" s="612" t="s">
        <v>212</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x14ac:dyDescent="0.2">
      <c r="B2" s="206" t="s">
        <v>213</v>
      </c>
      <c r="R2" s="207"/>
      <c r="S2" s="207"/>
      <c r="T2" s="207"/>
      <c r="U2" s="207"/>
      <c r="V2" s="207"/>
      <c r="W2" s="207"/>
      <c r="X2" s="207"/>
      <c r="Y2" s="207"/>
      <c r="Z2" s="207"/>
      <c r="AA2" s="207"/>
      <c r="AB2" s="207"/>
      <c r="AC2" s="207"/>
      <c r="AE2" s="345"/>
      <c r="AF2" s="345"/>
      <c r="AG2" s="345"/>
      <c r="AH2" s="345"/>
      <c r="AI2" s="345"/>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15" t="s">
        <v>214</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215</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216</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2">
      <c r="B4" s="615" t="s">
        <v>1</v>
      </c>
      <c r="C4" s="616"/>
      <c r="D4" s="616"/>
      <c r="E4" s="616"/>
      <c r="F4" s="616"/>
      <c r="G4" s="616"/>
      <c r="H4" s="616"/>
      <c r="I4" s="616"/>
      <c r="J4" s="616"/>
      <c r="K4" s="616"/>
      <c r="L4" s="616"/>
      <c r="M4" s="616"/>
      <c r="N4" s="616"/>
      <c r="O4" s="616"/>
      <c r="P4" s="616"/>
      <c r="Q4" s="617"/>
      <c r="R4" s="615" t="s">
        <v>217</v>
      </c>
      <c r="S4" s="616"/>
      <c r="T4" s="616"/>
      <c r="U4" s="616"/>
      <c r="V4" s="616"/>
      <c r="W4" s="616"/>
      <c r="X4" s="616"/>
      <c r="Y4" s="617"/>
      <c r="Z4" s="615" t="s">
        <v>218</v>
      </c>
      <c r="AA4" s="616"/>
      <c r="AB4" s="616"/>
      <c r="AC4" s="617"/>
      <c r="AD4" s="615" t="s">
        <v>219</v>
      </c>
      <c r="AE4" s="616"/>
      <c r="AF4" s="616"/>
      <c r="AG4" s="616"/>
      <c r="AH4" s="616"/>
      <c r="AI4" s="616"/>
      <c r="AJ4" s="616"/>
      <c r="AK4" s="617"/>
      <c r="AL4" s="615" t="s">
        <v>218</v>
      </c>
      <c r="AM4" s="616"/>
      <c r="AN4" s="616"/>
      <c r="AO4" s="617"/>
      <c r="AP4" s="618" t="s">
        <v>220</v>
      </c>
      <c r="AQ4" s="618"/>
      <c r="AR4" s="618"/>
      <c r="AS4" s="618"/>
      <c r="AT4" s="618"/>
      <c r="AU4" s="618"/>
      <c r="AV4" s="618"/>
      <c r="AW4" s="618"/>
      <c r="AX4" s="618"/>
      <c r="AY4" s="618"/>
      <c r="AZ4" s="618"/>
      <c r="BA4" s="618"/>
      <c r="BB4" s="618"/>
      <c r="BC4" s="618"/>
      <c r="BD4" s="618"/>
      <c r="BE4" s="618"/>
      <c r="BF4" s="618"/>
      <c r="BG4" s="618" t="s">
        <v>221</v>
      </c>
      <c r="BH4" s="618"/>
      <c r="BI4" s="618"/>
      <c r="BJ4" s="618"/>
      <c r="BK4" s="618"/>
      <c r="BL4" s="618"/>
      <c r="BM4" s="618"/>
      <c r="BN4" s="618"/>
      <c r="BO4" s="618" t="s">
        <v>218</v>
      </c>
      <c r="BP4" s="618"/>
      <c r="BQ4" s="618"/>
      <c r="BR4" s="618"/>
      <c r="BS4" s="618" t="s">
        <v>222</v>
      </c>
      <c r="BT4" s="618"/>
      <c r="BU4" s="618"/>
      <c r="BV4" s="618"/>
      <c r="BW4" s="618"/>
      <c r="BX4" s="618"/>
      <c r="BY4" s="618"/>
      <c r="BZ4" s="618"/>
      <c r="CA4" s="618"/>
      <c r="CB4" s="618"/>
      <c r="CD4" s="615" t="s">
        <v>223</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2">
      <c r="B5" s="619" t="s">
        <v>224</v>
      </c>
      <c r="C5" s="620"/>
      <c r="D5" s="620"/>
      <c r="E5" s="620"/>
      <c r="F5" s="620"/>
      <c r="G5" s="620"/>
      <c r="H5" s="620"/>
      <c r="I5" s="620"/>
      <c r="J5" s="620"/>
      <c r="K5" s="620"/>
      <c r="L5" s="620"/>
      <c r="M5" s="620"/>
      <c r="N5" s="620"/>
      <c r="O5" s="620"/>
      <c r="P5" s="620"/>
      <c r="Q5" s="621"/>
      <c r="R5" s="622">
        <v>179457</v>
      </c>
      <c r="S5" s="623"/>
      <c r="T5" s="623"/>
      <c r="U5" s="623"/>
      <c r="V5" s="623"/>
      <c r="W5" s="623"/>
      <c r="X5" s="623"/>
      <c r="Y5" s="624"/>
      <c r="Z5" s="625">
        <v>4.0999999999999996</v>
      </c>
      <c r="AA5" s="625"/>
      <c r="AB5" s="625"/>
      <c r="AC5" s="625"/>
      <c r="AD5" s="626">
        <v>179457</v>
      </c>
      <c r="AE5" s="626"/>
      <c r="AF5" s="626"/>
      <c r="AG5" s="626"/>
      <c r="AH5" s="626"/>
      <c r="AI5" s="626"/>
      <c r="AJ5" s="626"/>
      <c r="AK5" s="626"/>
      <c r="AL5" s="627">
        <v>9</v>
      </c>
      <c r="AM5" s="628"/>
      <c r="AN5" s="628"/>
      <c r="AO5" s="629"/>
      <c r="AP5" s="619" t="s">
        <v>225</v>
      </c>
      <c r="AQ5" s="620"/>
      <c r="AR5" s="620"/>
      <c r="AS5" s="620"/>
      <c r="AT5" s="620"/>
      <c r="AU5" s="620"/>
      <c r="AV5" s="620"/>
      <c r="AW5" s="620"/>
      <c r="AX5" s="620"/>
      <c r="AY5" s="620"/>
      <c r="AZ5" s="620"/>
      <c r="BA5" s="620"/>
      <c r="BB5" s="620"/>
      <c r="BC5" s="620"/>
      <c r="BD5" s="620"/>
      <c r="BE5" s="620"/>
      <c r="BF5" s="621"/>
      <c r="BG5" s="633">
        <v>179457</v>
      </c>
      <c r="BH5" s="634"/>
      <c r="BI5" s="634"/>
      <c r="BJ5" s="634"/>
      <c r="BK5" s="634"/>
      <c r="BL5" s="634"/>
      <c r="BM5" s="634"/>
      <c r="BN5" s="635"/>
      <c r="BO5" s="636">
        <v>100</v>
      </c>
      <c r="BP5" s="636"/>
      <c r="BQ5" s="636"/>
      <c r="BR5" s="636"/>
      <c r="BS5" s="637">
        <v>1888</v>
      </c>
      <c r="BT5" s="637"/>
      <c r="BU5" s="637"/>
      <c r="BV5" s="637"/>
      <c r="BW5" s="637"/>
      <c r="BX5" s="637"/>
      <c r="BY5" s="637"/>
      <c r="BZ5" s="637"/>
      <c r="CA5" s="637"/>
      <c r="CB5" s="641"/>
      <c r="CD5" s="615" t="s">
        <v>220</v>
      </c>
      <c r="CE5" s="616"/>
      <c r="CF5" s="616"/>
      <c r="CG5" s="616"/>
      <c r="CH5" s="616"/>
      <c r="CI5" s="616"/>
      <c r="CJ5" s="616"/>
      <c r="CK5" s="616"/>
      <c r="CL5" s="616"/>
      <c r="CM5" s="616"/>
      <c r="CN5" s="616"/>
      <c r="CO5" s="616"/>
      <c r="CP5" s="616"/>
      <c r="CQ5" s="617"/>
      <c r="CR5" s="615" t="s">
        <v>226</v>
      </c>
      <c r="CS5" s="616"/>
      <c r="CT5" s="616"/>
      <c r="CU5" s="616"/>
      <c r="CV5" s="616"/>
      <c r="CW5" s="616"/>
      <c r="CX5" s="616"/>
      <c r="CY5" s="617"/>
      <c r="CZ5" s="615" t="s">
        <v>218</v>
      </c>
      <c r="DA5" s="616"/>
      <c r="DB5" s="616"/>
      <c r="DC5" s="617"/>
      <c r="DD5" s="615" t="s">
        <v>227</v>
      </c>
      <c r="DE5" s="616"/>
      <c r="DF5" s="616"/>
      <c r="DG5" s="616"/>
      <c r="DH5" s="616"/>
      <c r="DI5" s="616"/>
      <c r="DJ5" s="616"/>
      <c r="DK5" s="616"/>
      <c r="DL5" s="616"/>
      <c r="DM5" s="616"/>
      <c r="DN5" s="616"/>
      <c r="DO5" s="616"/>
      <c r="DP5" s="617"/>
      <c r="DQ5" s="615" t="s">
        <v>228</v>
      </c>
      <c r="DR5" s="616"/>
      <c r="DS5" s="616"/>
      <c r="DT5" s="616"/>
      <c r="DU5" s="616"/>
      <c r="DV5" s="616"/>
      <c r="DW5" s="616"/>
      <c r="DX5" s="616"/>
      <c r="DY5" s="616"/>
      <c r="DZ5" s="616"/>
      <c r="EA5" s="616"/>
      <c r="EB5" s="616"/>
      <c r="EC5" s="617"/>
    </row>
    <row r="6" spans="2:143" ht="11.25" customHeight="1" x14ac:dyDescent="0.2">
      <c r="B6" s="630" t="s">
        <v>229</v>
      </c>
      <c r="C6" s="631"/>
      <c r="D6" s="631"/>
      <c r="E6" s="631"/>
      <c r="F6" s="631"/>
      <c r="G6" s="631"/>
      <c r="H6" s="631"/>
      <c r="I6" s="631"/>
      <c r="J6" s="631"/>
      <c r="K6" s="631"/>
      <c r="L6" s="631"/>
      <c r="M6" s="631"/>
      <c r="N6" s="631"/>
      <c r="O6" s="631"/>
      <c r="P6" s="631"/>
      <c r="Q6" s="632"/>
      <c r="R6" s="633">
        <v>17696</v>
      </c>
      <c r="S6" s="634"/>
      <c r="T6" s="634"/>
      <c r="U6" s="634"/>
      <c r="V6" s="634"/>
      <c r="W6" s="634"/>
      <c r="X6" s="634"/>
      <c r="Y6" s="635"/>
      <c r="Z6" s="636">
        <v>0.4</v>
      </c>
      <c r="AA6" s="636"/>
      <c r="AB6" s="636"/>
      <c r="AC6" s="636"/>
      <c r="AD6" s="637">
        <v>17696</v>
      </c>
      <c r="AE6" s="637"/>
      <c r="AF6" s="637"/>
      <c r="AG6" s="637"/>
      <c r="AH6" s="637"/>
      <c r="AI6" s="637"/>
      <c r="AJ6" s="637"/>
      <c r="AK6" s="637"/>
      <c r="AL6" s="638">
        <v>0.9</v>
      </c>
      <c r="AM6" s="639"/>
      <c r="AN6" s="639"/>
      <c r="AO6" s="640"/>
      <c r="AP6" s="630" t="s">
        <v>230</v>
      </c>
      <c r="AQ6" s="631"/>
      <c r="AR6" s="631"/>
      <c r="AS6" s="631"/>
      <c r="AT6" s="631"/>
      <c r="AU6" s="631"/>
      <c r="AV6" s="631"/>
      <c r="AW6" s="631"/>
      <c r="AX6" s="631"/>
      <c r="AY6" s="631"/>
      <c r="AZ6" s="631"/>
      <c r="BA6" s="631"/>
      <c r="BB6" s="631"/>
      <c r="BC6" s="631"/>
      <c r="BD6" s="631"/>
      <c r="BE6" s="631"/>
      <c r="BF6" s="632"/>
      <c r="BG6" s="633">
        <v>179457</v>
      </c>
      <c r="BH6" s="634"/>
      <c r="BI6" s="634"/>
      <c r="BJ6" s="634"/>
      <c r="BK6" s="634"/>
      <c r="BL6" s="634"/>
      <c r="BM6" s="634"/>
      <c r="BN6" s="635"/>
      <c r="BO6" s="636">
        <v>100</v>
      </c>
      <c r="BP6" s="636"/>
      <c r="BQ6" s="636"/>
      <c r="BR6" s="636"/>
      <c r="BS6" s="637">
        <v>1888</v>
      </c>
      <c r="BT6" s="637"/>
      <c r="BU6" s="637"/>
      <c r="BV6" s="637"/>
      <c r="BW6" s="637"/>
      <c r="BX6" s="637"/>
      <c r="BY6" s="637"/>
      <c r="BZ6" s="637"/>
      <c r="CA6" s="637"/>
      <c r="CB6" s="641"/>
      <c r="CD6" s="619" t="s">
        <v>231</v>
      </c>
      <c r="CE6" s="620"/>
      <c r="CF6" s="620"/>
      <c r="CG6" s="620"/>
      <c r="CH6" s="620"/>
      <c r="CI6" s="620"/>
      <c r="CJ6" s="620"/>
      <c r="CK6" s="620"/>
      <c r="CL6" s="620"/>
      <c r="CM6" s="620"/>
      <c r="CN6" s="620"/>
      <c r="CO6" s="620"/>
      <c r="CP6" s="620"/>
      <c r="CQ6" s="621"/>
      <c r="CR6" s="633">
        <v>58039</v>
      </c>
      <c r="CS6" s="634"/>
      <c r="CT6" s="634"/>
      <c r="CU6" s="634"/>
      <c r="CV6" s="634"/>
      <c r="CW6" s="634"/>
      <c r="CX6" s="634"/>
      <c r="CY6" s="635"/>
      <c r="CZ6" s="627">
        <v>1.4</v>
      </c>
      <c r="DA6" s="628"/>
      <c r="DB6" s="628"/>
      <c r="DC6" s="644"/>
      <c r="DD6" s="642" t="s">
        <v>127</v>
      </c>
      <c r="DE6" s="634"/>
      <c r="DF6" s="634"/>
      <c r="DG6" s="634"/>
      <c r="DH6" s="634"/>
      <c r="DI6" s="634"/>
      <c r="DJ6" s="634"/>
      <c r="DK6" s="634"/>
      <c r="DL6" s="634"/>
      <c r="DM6" s="634"/>
      <c r="DN6" s="634"/>
      <c r="DO6" s="634"/>
      <c r="DP6" s="635"/>
      <c r="DQ6" s="642">
        <v>58039</v>
      </c>
      <c r="DR6" s="634"/>
      <c r="DS6" s="634"/>
      <c r="DT6" s="634"/>
      <c r="DU6" s="634"/>
      <c r="DV6" s="634"/>
      <c r="DW6" s="634"/>
      <c r="DX6" s="634"/>
      <c r="DY6" s="634"/>
      <c r="DZ6" s="634"/>
      <c r="EA6" s="634"/>
      <c r="EB6" s="634"/>
      <c r="EC6" s="643"/>
    </row>
    <row r="7" spans="2:143" ht="11.25" customHeight="1" x14ac:dyDescent="0.2">
      <c r="B7" s="630" t="s">
        <v>232</v>
      </c>
      <c r="C7" s="631"/>
      <c r="D7" s="631"/>
      <c r="E7" s="631"/>
      <c r="F7" s="631"/>
      <c r="G7" s="631"/>
      <c r="H7" s="631"/>
      <c r="I7" s="631"/>
      <c r="J7" s="631"/>
      <c r="K7" s="631"/>
      <c r="L7" s="631"/>
      <c r="M7" s="631"/>
      <c r="N7" s="631"/>
      <c r="O7" s="631"/>
      <c r="P7" s="631"/>
      <c r="Q7" s="632"/>
      <c r="R7" s="633">
        <v>296</v>
      </c>
      <c r="S7" s="634"/>
      <c r="T7" s="634"/>
      <c r="U7" s="634"/>
      <c r="V7" s="634"/>
      <c r="W7" s="634"/>
      <c r="X7" s="634"/>
      <c r="Y7" s="635"/>
      <c r="Z7" s="636">
        <v>0</v>
      </c>
      <c r="AA7" s="636"/>
      <c r="AB7" s="636"/>
      <c r="AC7" s="636"/>
      <c r="AD7" s="637">
        <v>296</v>
      </c>
      <c r="AE7" s="637"/>
      <c r="AF7" s="637"/>
      <c r="AG7" s="637"/>
      <c r="AH7" s="637"/>
      <c r="AI7" s="637"/>
      <c r="AJ7" s="637"/>
      <c r="AK7" s="637"/>
      <c r="AL7" s="638">
        <v>0</v>
      </c>
      <c r="AM7" s="639"/>
      <c r="AN7" s="639"/>
      <c r="AO7" s="640"/>
      <c r="AP7" s="630" t="s">
        <v>233</v>
      </c>
      <c r="AQ7" s="631"/>
      <c r="AR7" s="631"/>
      <c r="AS7" s="631"/>
      <c r="AT7" s="631"/>
      <c r="AU7" s="631"/>
      <c r="AV7" s="631"/>
      <c r="AW7" s="631"/>
      <c r="AX7" s="631"/>
      <c r="AY7" s="631"/>
      <c r="AZ7" s="631"/>
      <c r="BA7" s="631"/>
      <c r="BB7" s="631"/>
      <c r="BC7" s="631"/>
      <c r="BD7" s="631"/>
      <c r="BE7" s="631"/>
      <c r="BF7" s="632"/>
      <c r="BG7" s="633">
        <v>89911</v>
      </c>
      <c r="BH7" s="634"/>
      <c r="BI7" s="634"/>
      <c r="BJ7" s="634"/>
      <c r="BK7" s="634"/>
      <c r="BL7" s="634"/>
      <c r="BM7" s="634"/>
      <c r="BN7" s="635"/>
      <c r="BO7" s="636">
        <v>50.1</v>
      </c>
      <c r="BP7" s="636"/>
      <c r="BQ7" s="636"/>
      <c r="BR7" s="636"/>
      <c r="BS7" s="637">
        <v>1888</v>
      </c>
      <c r="BT7" s="637"/>
      <c r="BU7" s="637"/>
      <c r="BV7" s="637"/>
      <c r="BW7" s="637"/>
      <c r="BX7" s="637"/>
      <c r="BY7" s="637"/>
      <c r="BZ7" s="637"/>
      <c r="CA7" s="637"/>
      <c r="CB7" s="641"/>
      <c r="CD7" s="630" t="s">
        <v>234</v>
      </c>
      <c r="CE7" s="631"/>
      <c r="CF7" s="631"/>
      <c r="CG7" s="631"/>
      <c r="CH7" s="631"/>
      <c r="CI7" s="631"/>
      <c r="CJ7" s="631"/>
      <c r="CK7" s="631"/>
      <c r="CL7" s="631"/>
      <c r="CM7" s="631"/>
      <c r="CN7" s="631"/>
      <c r="CO7" s="631"/>
      <c r="CP7" s="631"/>
      <c r="CQ7" s="632"/>
      <c r="CR7" s="633">
        <v>1475220</v>
      </c>
      <c r="CS7" s="634"/>
      <c r="CT7" s="634"/>
      <c r="CU7" s="634"/>
      <c r="CV7" s="634"/>
      <c r="CW7" s="634"/>
      <c r="CX7" s="634"/>
      <c r="CY7" s="635"/>
      <c r="CZ7" s="636">
        <v>35.799999999999997</v>
      </c>
      <c r="DA7" s="636"/>
      <c r="DB7" s="636"/>
      <c r="DC7" s="636"/>
      <c r="DD7" s="642">
        <v>740727</v>
      </c>
      <c r="DE7" s="634"/>
      <c r="DF7" s="634"/>
      <c r="DG7" s="634"/>
      <c r="DH7" s="634"/>
      <c r="DI7" s="634"/>
      <c r="DJ7" s="634"/>
      <c r="DK7" s="634"/>
      <c r="DL7" s="634"/>
      <c r="DM7" s="634"/>
      <c r="DN7" s="634"/>
      <c r="DO7" s="634"/>
      <c r="DP7" s="635"/>
      <c r="DQ7" s="642">
        <v>707284</v>
      </c>
      <c r="DR7" s="634"/>
      <c r="DS7" s="634"/>
      <c r="DT7" s="634"/>
      <c r="DU7" s="634"/>
      <c r="DV7" s="634"/>
      <c r="DW7" s="634"/>
      <c r="DX7" s="634"/>
      <c r="DY7" s="634"/>
      <c r="DZ7" s="634"/>
      <c r="EA7" s="634"/>
      <c r="EB7" s="634"/>
      <c r="EC7" s="643"/>
    </row>
    <row r="8" spans="2:143" ht="11.25" customHeight="1" x14ac:dyDescent="0.2">
      <c r="B8" s="630" t="s">
        <v>235</v>
      </c>
      <c r="C8" s="631"/>
      <c r="D8" s="631"/>
      <c r="E8" s="631"/>
      <c r="F8" s="631"/>
      <c r="G8" s="631"/>
      <c r="H8" s="631"/>
      <c r="I8" s="631"/>
      <c r="J8" s="631"/>
      <c r="K8" s="631"/>
      <c r="L8" s="631"/>
      <c r="M8" s="631"/>
      <c r="N8" s="631"/>
      <c r="O8" s="631"/>
      <c r="P8" s="631"/>
      <c r="Q8" s="632"/>
      <c r="R8" s="633">
        <v>1173</v>
      </c>
      <c r="S8" s="634"/>
      <c r="T8" s="634"/>
      <c r="U8" s="634"/>
      <c r="V8" s="634"/>
      <c r="W8" s="634"/>
      <c r="X8" s="634"/>
      <c r="Y8" s="635"/>
      <c r="Z8" s="636">
        <v>0</v>
      </c>
      <c r="AA8" s="636"/>
      <c r="AB8" s="636"/>
      <c r="AC8" s="636"/>
      <c r="AD8" s="637">
        <v>1173</v>
      </c>
      <c r="AE8" s="637"/>
      <c r="AF8" s="637"/>
      <c r="AG8" s="637"/>
      <c r="AH8" s="637"/>
      <c r="AI8" s="637"/>
      <c r="AJ8" s="637"/>
      <c r="AK8" s="637"/>
      <c r="AL8" s="638">
        <v>0.1</v>
      </c>
      <c r="AM8" s="639"/>
      <c r="AN8" s="639"/>
      <c r="AO8" s="640"/>
      <c r="AP8" s="630" t="s">
        <v>236</v>
      </c>
      <c r="AQ8" s="631"/>
      <c r="AR8" s="631"/>
      <c r="AS8" s="631"/>
      <c r="AT8" s="631"/>
      <c r="AU8" s="631"/>
      <c r="AV8" s="631"/>
      <c r="AW8" s="631"/>
      <c r="AX8" s="631"/>
      <c r="AY8" s="631"/>
      <c r="AZ8" s="631"/>
      <c r="BA8" s="631"/>
      <c r="BB8" s="631"/>
      <c r="BC8" s="631"/>
      <c r="BD8" s="631"/>
      <c r="BE8" s="631"/>
      <c r="BF8" s="632"/>
      <c r="BG8" s="633">
        <v>3452</v>
      </c>
      <c r="BH8" s="634"/>
      <c r="BI8" s="634"/>
      <c r="BJ8" s="634"/>
      <c r="BK8" s="634"/>
      <c r="BL8" s="634"/>
      <c r="BM8" s="634"/>
      <c r="BN8" s="635"/>
      <c r="BO8" s="636">
        <v>1.9</v>
      </c>
      <c r="BP8" s="636"/>
      <c r="BQ8" s="636"/>
      <c r="BR8" s="636"/>
      <c r="BS8" s="637" t="s">
        <v>127</v>
      </c>
      <c r="BT8" s="637"/>
      <c r="BU8" s="637"/>
      <c r="BV8" s="637"/>
      <c r="BW8" s="637"/>
      <c r="BX8" s="637"/>
      <c r="BY8" s="637"/>
      <c r="BZ8" s="637"/>
      <c r="CA8" s="637"/>
      <c r="CB8" s="641"/>
      <c r="CD8" s="630" t="s">
        <v>237</v>
      </c>
      <c r="CE8" s="631"/>
      <c r="CF8" s="631"/>
      <c r="CG8" s="631"/>
      <c r="CH8" s="631"/>
      <c r="CI8" s="631"/>
      <c r="CJ8" s="631"/>
      <c r="CK8" s="631"/>
      <c r="CL8" s="631"/>
      <c r="CM8" s="631"/>
      <c r="CN8" s="631"/>
      <c r="CO8" s="631"/>
      <c r="CP8" s="631"/>
      <c r="CQ8" s="632"/>
      <c r="CR8" s="633">
        <v>806474</v>
      </c>
      <c r="CS8" s="634"/>
      <c r="CT8" s="634"/>
      <c r="CU8" s="634"/>
      <c r="CV8" s="634"/>
      <c r="CW8" s="634"/>
      <c r="CX8" s="634"/>
      <c r="CY8" s="635"/>
      <c r="CZ8" s="636">
        <v>19.600000000000001</v>
      </c>
      <c r="DA8" s="636"/>
      <c r="DB8" s="636"/>
      <c r="DC8" s="636"/>
      <c r="DD8" s="642">
        <v>7310</v>
      </c>
      <c r="DE8" s="634"/>
      <c r="DF8" s="634"/>
      <c r="DG8" s="634"/>
      <c r="DH8" s="634"/>
      <c r="DI8" s="634"/>
      <c r="DJ8" s="634"/>
      <c r="DK8" s="634"/>
      <c r="DL8" s="634"/>
      <c r="DM8" s="634"/>
      <c r="DN8" s="634"/>
      <c r="DO8" s="634"/>
      <c r="DP8" s="635"/>
      <c r="DQ8" s="642">
        <v>384943</v>
      </c>
      <c r="DR8" s="634"/>
      <c r="DS8" s="634"/>
      <c r="DT8" s="634"/>
      <c r="DU8" s="634"/>
      <c r="DV8" s="634"/>
      <c r="DW8" s="634"/>
      <c r="DX8" s="634"/>
      <c r="DY8" s="634"/>
      <c r="DZ8" s="634"/>
      <c r="EA8" s="634"/>
      <c r="EB8" s="634"/>
      <c r="EC8" s="643"/>
    </row>
    <row r="9" spans="2:143" ht="11.25" customHeight="1" x14ac:dyDescent="0.2">
      <c r="B9" s="630" t="s">
        <v>238</v>
      </c>
      <c r="C9" s="631"/>
      <c r="D9" s="631"/>
      <c r="E9" s="631"/>
      <c r="F9" s="631"/>
      <c r="G9" s="631"/>
      <c r="H9" s="631"/>
      <c r="I9" s="631"/>
      <c r="J9" s="631"/>
      <c r="K9" s="631"/>
      <c r="L9" s="631"/>
      <c r="M9" s="631"/>
      <c r="N9" s="631"/>
      <c r="O9" s="631"/>
      <c r="P9" s="631"/>
      <c r="Q9" s="632"/>
      <c r="R9" s="633">
        <v>1358</v>
      </c>
      <c r="S9" s="634"/>
      <c r="T9" s="634"/>
      <c r="U9" s="634"/>
      <c r="V9" s="634"/>
      <c r="W9" s="634"/>
      <c r="X9" s="634"/>
      <c r="Y9" s="635"/>
      <c r="Z9" s="636">
        <v>0</v>
      </c>
      <c r="AA9" s="636"/>
      <c r="AB9" s="636"/>
      <c r="AC9" s="636"/>
      <c r="AD9" s="637">
        <v>1358</v>
      </c>
      <c r="AE9" s="637"/>
      <c r="AF9" s="637"/>
      <c r="AG9" s="637"/>
      <c r="AH9" s="637"/>
      <c r="AI9" s="637"/>
      <c r="AJ9" s="637"/>
      <c r="AK9" s="637"/>
      <c r="AL9" s="638">
        <v>0.1</v>
      </c>
      <c r="AM9" s="639"/>
      <c r="AN9" s="639"/>
      <c r="AO9" s="640"/>
      <c r="AP9" s="630" t="s">
        <v>239</v>
      </c>
      <c r="AQ9" s="631"/>
      <c r="AR9" s="631"/>
      <c r="AS9" s="631"/>
      <c r="AT9" s="631"/>
      <c r="AU9" s="631"/>
      <c r="AV9" s="631"/>
      <c r="AW9" s="631"/>
      <c r="AX9" s="631"/>
      <c r="AY9" s="631"/>
      <c r="AZ9" s="631"/>
      <c r="BA9" s="631"/>
      <c r="BB9" s="631"/>
      <c r="BC9" s="631"/>
      <c r="BD9" s="631"/>
      <c r="BE9" s="631"/>
      <c r="BF9" s="632"/>
      <c r="BG9" s="633">
        <v>72722</v>
      </c>
      <c r="BH9" s="634"/>
      <c r="BI9" s="634"/>
      <c r="BJ9" s="634"/>
      <c r="BK9" s="634"/>
      <c r="BL9" s="634"/>
      <c r="BM9" s="634"/>
      <c r="BN9" s="635"/>
      <c r="BO9" s="636">
        <v>40.5</v>
      </c>
      <c r="BP9" s="636"/>
      <c r="BQ9" s="636"/>
      <c r="BR9" s="636"/>
      <c r="BS9" s="637" t="s">
        <v>127</v>
      </c>
      <c r="BT9" s="637"/>
      <c r="BU9" s="637"/>
      <c r="BV9" s="637"/>
      <c r="BW9" s="637"/>
      <c r="BX9" s="637"/>
      <c r="BY9" s="637"/>
      <c r="BZ9" s="637"/>
      <c r="CA9" s="637"/>
      <c r="CB9" s="641"/>
      <c r="CD9" s="630" t="s">
        <v>240</v>
      </c>
      <c r="CE9" s="631"/>
      <c r="CF9" s="631"/>
      <c r="CG9" s="631"/>
      <c r="CH9" s="631"/>
      <c r="CI9" s="631"/>
      <c r="CJ9" s="631"/>
      <c r="CK9" s="631"/>
      <c r="CL9" s="631"/>
      <c r="CM9" s="631"/>
      <c r="CN9" s="631"/>
      <c r="CO9" s="631"/>
      <c r="CP9" s="631"/>
      <c r="CQ9" s="632"/>
      <c r="CR9" s="633">
        <v>421532</v>
      </c>
      <c r="CS9" s="634"/>
      <c r="CT9" s="634"/>
      <c r="CU9" s="634"/>
      <c r="CV9" s="634"/>
      <c r="CW9" s="634"/>
      <c r="CX9" s="634"/>
      <c r="CY9" s="635"/>
      <c r="CZ9" s="636">
        <v>10.199999999999999</v>
      </c>
      <c r="DA9" s="636"/>
      <c r="DB9" s="636"/>
      <c r="DC9" s="636"/>
      <c r="DD9" s="642">
        <v>12314</v>
      </c>
      <c r="DE9" s="634"/>
      <c r="DF9" s="634"/>
      <c r="DG9" s="634"/>
      <c r="DH9" s="634"/>
      <c r="DI9" s="634"/>
      <c r="DJ9" s="634"/>
      <c r="DK9" s="634"/>
      <c r="DL9" s="634"/>
      <c r="DM9" s="634"/>
      <c r="DN9" s="634"/>
      <c r="DO9" s="634"/>
      <c r="DP9" s="635"/>
      <c r="DQ9" s="642">
        <v>280223</v>
      </c>
      <c r="DR9" s="634"/>
      <c r="DS9" s="634"/>
      <c r="DT9" s="634"/>
      <c r="DU9" s="634"/>
      <c r="DV9" s="634"/>
      <c r="DW9" s="634"/>
      <c r="DX9" s="634"/>
      <c r="DY9" s="634"/>
      <c r="DZ9" s="634"/>
      <c r="EA9" s="634"/>
      <c r="EB9" s="634"/>
      <c r="EC9" s="643"/>
    </row>
    <row r="10" spans="2:143" ht="11.25" customHeight="1" x14ac:dyDescent="0.2">
      <c r="B10" s="630" t="s">
        <v>241</v>
      </c>
      <c r="C10" s="631"/>
      <c r="D10" s="631"/>
      <c r="E10" s="631"/>
      <c r="F10" s="631"/>
      <c r="G10" s="631"/>
      <c r="H10" s="631"/>
      <c r="I10" s="631"/>
      <c r="J10" s="631"/>
      <c r="K10" s="631"/>
      <c r="L10" s="631"/>
      <c r="M10" s="631"/>
      <c r="N10" s="631"/>
      <c r="O10" s="631"/>
      <c r="P10" s="631"/>
      <c r="Q10" s="632"/>
      <c r="R10" s="633" t="s">
        <v>127</v>
      </c>
      <c r="S10" s="634"/>
      <c r="T10" s="634"/>
      <c r="U10" s="634"/>
      <c r="V10" s="634"/>
      <c r="W10" s="634"/>
      <c r="X10" s="634"/>
      <c r="Y10" s="635"/>
      <c r="Z10" s="636" t="s">
        <v>127</v>
      </c>
      <c r="AA10" s="636"/>
      <c r="AB10" s="636"/>
      <c r="AC10" s="636"/>
      <c r="AD10" s="637" t="s">
        <v>127</v>
      </c>
      <c r="AE10" s="637"/>
      <c r="AF10" s="637"/>
      <c r="AG10" s="637"/>
      <c r="AH10" s="637"/>
      <c r="AI10" s="637"/>
      <c r="AJ10" s="637"/>
      <c r="AK10" s="637"/>
      <c r="AL10" s="638" t="s">
        <v>127</v>
      </c>
      <c r="AM10" s="639"/>
      <c r="AN10" s="639"/>
      <c r="AO10" s="640"/>
      <c r="AP10" s="630" t="s">
        <v>243</v>
      </c>
      <c r="AQ10" s="631"/>
      <c r="AR10" s="631"/>
      <c r="AS10" s="631"/>
      <c r="AT10" s="631"/>
      <c r="AU10" s="631"/>
      <c r="AV10" s="631"/>
      <c r="AW10" s="631"/>
      <c r="AX10" s="631"/>
      <c r="AY10" s="631"/>
      <c r="AZ10" s="631"/>
      <c r="BA10" s="631"/>
      <c r="BB10" s="631"/>
      <c r="BC10" s="631"/>
      <c r="BD10" s="631"/>
      <c r="BE10" s="631"/>
      <c r="BF10" s="632"/>
      <c r="BG10" s="633">
        <v>7091</v>
      </c>
      <c r="BH10" s="634"/>
      <c r="BI10" s="634"/>
      <c r="BJ10" s="634"/>
      <c r="BK10" s="634"/>
      <c r="BL10" s="634"/>
      <c r="BM10" s="634"/>
      <c r="BN10" s="635"/>
      <c r="BO10" s="636">
        <v>4</v>
      </c>
      <c r="BP10" s="636"/>
      <c r="BQ10" s="636"/>
      <c r="BR10" s="636"/>
      <c r="BS10" s="637" t="s">
        <v>127</v>
      </c>
      <c r="BT10" s="637"/>
      <c r="BU10" s="637"/>
      <c r="BV10" s="637"/>
      <c r="BW10" s="637"/>
      <c r="BX10" s="637"/>
      <c r="BY10" s="637"/>
      <c r="BZ10" s="637"/>
      <c r="CA10" s="637"/>
      <c r="CB10" s="641"/>
      <c r="CD10" s="630" t="s">
        <v>244</v>
      </c>
      <c r="CE10" s="631"/>
      <c r="CF10" s="631"/>
      <c r="CG10" s="631"/>
      <c r="CH10" s="631"/>
      <c r="CI10" s="631"/>
      <c r="CJ10" s="631"/>
      <c r="CK10" s="631"/>
      <c r="CL10" s="631"/>
      <c r="CM10" s="631"/>
      <c r="CN10" s="631"/>
      <c r="CO10" s="631"/>
      <c r="CP10" s="631"/>
      <c r="CQ10" s="632"/>
      <c r="CR10" s="633">
        <v>24</v>
      </c>
      <c r="CS10" s="634"/>
      <c r="CT10" s="634"/>
      <c r="CU10" s="634"/>
      <c r="CV10" s="634"/>
      <c r="CW10" s="634"/>
      <c r="CX10" s="634"/>
      <c r="CY10" s="635"/>
      <c r="CZ10" s="636">
        <v>0</v>
      </c>
      <c r="DA10" s="636"/>
      <c r="DB10" s="636"/>
      <c r="DC10" s="636"/>
      <c r="DD10" s="642" t="s">
        <v>127</v>
      </c>
      <c r="DE10" s="634"/>
      <c r="DF10" s="634"/>
      <c r="DG10" s="634"/>
      <c r="DH10" s="634"/>
      <c r="DI10" s="634"/>
      <c r="DJ10" s="634"/>
      <c r="DK10" s="634"/>
      <c r="DL10" s="634"/>
      <c r="DM10" s="634"/>
      <c r="DN10" s="634"/>
      <c r="DO10" s="634"/>
      <c r="DP10" s="635"/>
      <c r="DQ10" s="642">
        <v>24</v>
      </c>
      <c r="DR10" s="634"/>
      <c r="DS10" s="634"/>
      <c r="DT10" s="634"/>
      <c r="DU10" s="634"/>
      <c r="DV10" s="634"/>
      <c r="DW10" s="634"/>
      <c r="DX10" s="634"/>
      <c r="DY10" s="634"/>
      <c r="DZ10" s="634"/>
      <c r="EA10" s="634"/>
      <c r="EB10" s="634"/>
      <c r="EC10" s="643"/>
    </row>
    <row r="11" spans="2:143" ht="11.25" customHeight="1" x14ac:dyDescent="0.2">
      <c r="B11" s="630" t="s">
        <v>245</v>
      </c>
      <c r="C11" s="631"/>
      <c r="D11" s="631"/>
      <c r="E11" s="631"/>
      <c r="F11" s="631"/>
      <c r="G11" s="631"/>
      <c r="H11" s="631"/>
      <c r="I11" s="631"/>
      <c r="J11" s="631"/>
      <c r="K11" s="631"/>
      <c r="L11" s="631"/>
      <c r="M11" s="631"/>
      <c r="N11" s="631"/>
      <c r="O11" s="631"/>
      <c r="P11" s="631"/>
      <c r="Q11" s="632"/>
      <c r="R11" s="633">
        <v>59804</v>
      </c>
      <c r="S11" s="634"/>
      <c r="T11" s="634"/>
      <c r="U11" s="634"/>
      <c r="V11" s="634"/>
      <c r="W11" s="634"/>
      <c r="X11" s="634"/>
      <c r="Y11" s="635"/>
      <c r="Z11" s="638">
        <v>1.4</v>
      </c>
      <c r="AA11" s="639"/>
      <c r="AB11" s="639"/>
      <c r="AC11" s="645"/>
      <c r="AD11" s="642">
        <v>59804</v>
      </c>
      <c r="AE11" s="634"/>
      <c r="AF11" s="634"/>
      <c r="AG11" s="634"/>
      <c r="AH11" s="634"/>
      <c r="AI11" s="634"/>
      <c r="AJ11" s="634"/>
      <c r="AK11" s="635"/>
      <c r="AL11" s="638">
        <v>3</v>
      </c>
      <c r="AM11" s="639"/>
      <c r="AN11" s="639"/>
      <c r="AO11" s="640"/>
      <c r="AP11" s="630" t="s">
        <v>246</v>
      </c>
      <c r="AQ11" s="631"/>
      <c r="AR11" s="631"/>
      <c r="AS11" s="631"/>
      <c r="AT11" s="631"/>
      <c r="AU11" s="631"/>
      <c r="AV11" s="631"/>
      <c r="AW11" s="631"/>
      <c r="AX11" s="631"/>
      <c r="AY11" s="631"/>
      <c r="AZ11" s="631"/>
      <c r="BA11" s="631"/>
      <c r="BB11" s="631"/>
      <c r="BC11" s="631"/>
      <c r="BD11" s="631"/>
      <c r="BE11" s="631"/>
      <c r="BF11" s="632"/>
      <c r="BG11" s="633">
        <v>6646</v>
      </c>
      <c r="BH11" s="634"/>
      <c r="BI11" s="634"/>
      <c r="BJ11" s="634"/>
      <c r="BK11" s="634"/>
      <c r="BL11" s="634"/>
      <c r="BM11" s="634"/>
      <c r="BN11" s="635"/>
      <c r="BO11" s="636">
        <v>3.7</v>
      </c>
      <c r="BP11" s="636"/>
      <c r="BQ11" s="636"/>
      <c r="BR11" s="636"/>
      <c r="BS11" s="637">
        <v>1888</v>
      </c>
      <c r="BT11" s="637"/>
      <c r="BU11" s="637"/>
      <c r="BV11" s="637"/>
      <c r="BW11" s="637"/>
      <c r="BX11" s="637"/>
      <c r="BY11" s="637"/>
      <c r="BZ11" s="637"/>
      <c r="CA11" s="637"/>
      <c r="CB11" s="641"/>
      <c r="CD11" s="630" t="s">
        <v>247</v>
      </c>
      <c r="CE11" s="631"/>
      <c r="CF11" s="631"/>
      <c r="CG11" s="631"/>
      <c r="CH11" s="631"/>
      <c r="CI11" s="631"/>
      <c r="CJ11" s="631"/>
      <c r="CK11" s="631"/>
      <c r="CL11" s="631"/>
      <c r="CM11" s="631"/>
      <c r="CN11" s="631"/>
      <c r="CO11" s="631"/>
      <c r="CP11" s="631"/>
      <c r="CQ11" s="632"/>
      <c r="CR11" s="633">
        <v>124102</v>
      </c>
      <c r="CS11" s="634"/>
      <c r="CT11" s="634"/>
      <c r="CU11" s="634"/>
      <c r="CV11" s="634"/>
      <c r="CW11" s="634"/>
      <c r="CX11" s="634"/>
      <c r="CY11" s="635"/>
      <c r="CZ11" s="636">
        <v>3</v>
      </c>
      <c r="DA11" s="636"/>
      <c r="DB11" s="636"/>
      <c r="DC11" s="636"/>
      <c r="DD11" s="642">
        <v>40986</v>
      </c>
      <c r="DE11" s="634"/>
      <c r="DF11" s="634"/>
      <c r="DG11" s="634"/>
      <c r="DH11" s="634"/>
      <c r="DI11" s="634"/>
      <c r="DJ11" s="634"/>
      <c r="DK11" s="634"/>
      <c r="DL11" s="634"/>
      <c r="DM11" s="634"/>
      <c r="DN11" s="634"/>
      <c r="DO11" s="634"/>
      <c r="DP11" s="635"/>
      <c r="DQ11" s="642">
        <v>105555</v>
      </c>
      <c r="DR11" s="634"/>
      <c r="DS11" s="634"/>
      <c r="DT11" s="634"/>
      <c r="DU11" s="634"/>
      <c r="DV11" s="634"/>
      <c r="DW11" s="634"/>
      <c r="DX11" s="634"/>
      <c r="DY11" s="634"/>
      <c r="DZ11" s="634"/>
      <c r="EA11" s="634"/>
      <c r="EB11" s="634"/>
      <c r="EC11" s="643"/>
    </row>
    <row r="12" spans="2:143" ht="11.25" customHeight="1" x14ac:dyDescent="0.2">
      <c r="B12" s="630" t="s">
        <v>248</v>
      </c>
      <c r="C12" s="631"/>
      <c r="D12" s="631"/>
      <c r="E12" s="631"/>
      <c r="F12" s="631"/>
      <c r="G12" s="631"/>
      <c r="H12" s="631"/>
      <c r="I12" s="631"/>
      <c r="J12" s="631"/>
      <c r="K12" s="631"/>
      <c r="L12" s="631"/>
      <c r="M12" s="631"/>
      <c r="N12" s="631"/>
      <c r="O12" s="631"/>
      <c r="P12" s="631"/>
      <c r="Q12" s="632"/>
      <c r="R12" s="633" t="s">
        <v>127</v>
      </c>
      <c r="S12" s="634"/>
      <c r="T12" s="634"/>
      <c r="U12" s="634"/>
      <c r="V12" s="634"/>
      <c r="W12" s="634"/>
      <c r="X12" s="634"/>
      <c r="Y12" s="635"/>
      <c r="Z12" s="636" t="s">
        <v>127</v>
      </c>
      <c r="AA12" s="636"/>
      <c r="AB12" s="636"/>
      <c r="AC12" s="636"/>
      <c r="AD12" s="637" t="s">
        <v>127</v>
      </c>
      <c r="AE12" s="637"/>
      <c r="AF12" s="637"/>
      <c r="AG12" s="637"/>
      <c r="AH12" s="637"/>
      <c r="AI12" s="637"/>
      <c r="AJ12" s="637"/>
      <c r="AK12" s="637"/>
      <c r="AL12" s="638" t="s">
        <v>127</v>
      </c>
      <c r="AM12" s="639"/>
      <c r="AN12" s="639"/>
      <c r="AO12" s="640"/>
      <c r="AP12" s="630" t="s">
        <v>249</v>
      </c>
      <c r="AQ12" s="631"/>
      <c r="AR12" s="631"/>
      <c r="AS12" s="631"/>
      <c r="AT12" s="631"/>
      <c r="AU12" s="631"/>
      <c r="AV12" s="631"/>
      <c r="AW12" s="631"/>
      <c r="AX12" s="631"/>
      <c r="AY12" s="631"/>
      <c r="AZ12" s="631"/>
      <c r="BA12" s="631"/>
      <c r="BB12" s="631"/>
      <c r="BC12" s="631"/>
      <c r="BD12" s="631"/>
      <c r="BE12" s="631"/>
      <c r="BF12" s="632"/>
      <c r="BG12" s="633">
        <v>77961</v>
      </c>
      <c r="BH12" s="634"/>
      <c r="BI12" s="634"/>
      <c r="BJ12" s="634"/>
      <c r="BK12" s="634"/>
      <c r="BL12" s="634"/>
      <c r="BM12" s="634"/>
      <c r="BN12" s="635"/>
      <c r="BO12" s="636">
        <v>43.4</v>
      </c>
      <c r="BP12" s="636"/>
      <c r="BQ12" s="636"/>
      <c r="BR12" s="636"/>
      <c r="BS12" s="637" t="s">
        <v>127</v>
      </c>
      <c r="BT12" s="637"/>
      <c r="BU12" s="637"/>
      <c r="BV12" s="637"/>
      <c r="BW12" s="637"/>
      <c r="BX12" s="637"/>
      <c r="BY12" s="637"/>
      <c r="BZ12" s="637"/>
      <c r="CA12" s="637"/>
      <c r="CB12" s="641"/>
      <c r="CD12" s="630" t="s">
        <v>250</v>
      </c>
      <c r="CE12" s="631"/>
      <c r="CF12" s="631"/>
      <c r="CG12" s="631"/>
      <c r="CH12" s="631"/>
      <c r="CI12" s="631"/>
      <c r="CJ12" s="631"/>
      <c r="CK12" s="631"/>
      <c r="CL12" s="631"/>
      <c r="CM12" s="631"/>
      <c r="CN12" s="631"/>
      <c r="CO12" s="631"/>
      <c r="CP12" s="631"/>
      <c r="CQ12" s="632"/>
      <c r="CR12" s="633">
        <v>153532</v>
      </c>
      <c r="CS12" s="634"/>
      <c r="CT12" s="634"/>
      <c r="CU12" s="634"/>
      <c r="CV12" s="634"/>
      <c r="CW12" s="634"/>
      <c r="CX12" s="634"/>
      <c r="CY12" s="635"/>
      <c r="CZ12" s="636">
        <v>3.7</v>
      </c>
      <c r="DA12" s="636"/>
      <c r="DB12" s="636"/>
      <c r="DC12" s="636"/>
      <c r="DD12" s="642">
        <v>8712</v>
      </c>
      <c r="DE12" s="634"/>
      <c r="DF12" s="634"/>
      <c r="DG12" s="634"/>
      <c r="DH12" s="634"/>
      <c r="DI12" s="634"/>
      <c r="DJ12" s="634"/>
      <c r="DK12" s="634"/>
      <c r="DL12" s="634"/>
      <c r="DM12" s="634"/>
      <c r="DN12" s="634"/>
      <c r="DO12" s="634"/>
      <c r="DP12" s="635"/>
      <c r="DQ12" s="642">
        <v>99284</v>
      </c>
      <c r="DR12" s="634"/>
      <c r="DS12" s="634"/>
      <c r="DT12" s="634"/>
      <c r="DU12" s="634"/>
      <c r="DV12" s="634"/>
      <c r="DW12" s="634"/>
      <c r="DX12" s="634"/>
      <c r="DY12" s="634"/>
      <c r="DZ12" s="634"/>
      <c r="EA12" s="634"/>
      <c r="EB12" s="634"/>
      <c r="EC12" s="643"/>
    </row>
    <row r="13" spans="2:143" ht="11.25" customHeight="1" x14ac:dyDescent="0.2">
      <c r="B13" s="630" t="s">
        <v>251</v>
      </c>
      <c r="C13" s="631"/>
      <c r="D13" s="631"/>
      <c r="E13" s="631"/>
      <c r="F13" s="631"/>
      <c r="G13" s="631"/>
      <c r="H13" s="631"/>
      <c r="I13" s="631"/>
      <c r="J13" s="631"/>
      <c r="K13" s="631"/>
      <c r="L13" s="631"/>
      <c r="M13" s="631"/>
      <c r="N13" s="631"/>
      <c r="O13" s="631"/>
      <c r="P13" s="631"/>
      <c r="Q13" s="632"/>
      <c r="R13" s="633" t="s">
        <v>127</v>
      </c>
      <c r="S13" s="634"/>
      <c r="T13" s="634"/>
      <c r="U13" s="634"/>
      <c r="V13" s="634"/>
      <c r="W13" s="634"/>
      <c r="X13" s="634"/>
      <c r="Y13" s="635"/>
      <c r="Z13" s="636" t="s">
        <v>127</v>
      </c>
      <c r="AA13" s="636"/>
      <c r="AB13" s="636"/>
      <c r="AC13" s="636"/>
      <c r="AD13" s="637" t="s">
        <v>127</v>
      </c>
      <c r="AE13" s="637"/>
      <c r="AF13" s="637"/>
      <c r="AG13" s="637"/>
      <c r="AH13" s="637"/>
      <c r="AI13" s="637"/>
      <c r="AJ13" s="637"/>
      <c r="AK13" s="637"/>
      <c r="AL13" s="638" t="s">
        <v>127</v>
      </c>
      <c r="AM13" s="639"/>
      <c r="AN13" s="639"/>
      <c r="AO13" s="640"/>
      <c r="AP13" s="630" t="s">
        <v>252</v>
      </c>
      <c r="AQ13" s="631"/>
      <c r="AR13" s="631"/>
      <c r="AS13" s="631"/>
      <c r="AT13" s="631"/>
      <c r="AU13" s="631"/>
      <c r="AV13" s="631"/>
      <c r="AW13" s="631"/>
      <c r="AX13" s="631"/>
      <c r="AY13" s="631"/>
      <c r="AZ13" s="631"/>
      <c r="BA13" s="631"/>
      <c r="BB13" s="631"/>
      <c r="BC13" s="631"/>
      <c r="BD13" s="631"/>
      <c r="BE13" s="631"/>
      <c r="BF13" s="632"/>
      <c r="BG13" s="633">
        <v>77961</v>
      </c>
      <c r="BH13" s="634"/>
      <c r="BI13" s="634"/>
      <c r="BJ13" s="634"/>
      <c r="BK13" s="634"/>
      <c r="BL13" s="634"/>
      <c r="BM13" s="634"/>
      <c r="BN13" s="635"/>
      <c r="BO13" s="636">
        <v>43.4</v>
      </c>
      <c r="BP13" s="636"/>
      <c r="BQ13" s="636"/>
      <c r="BR13" s="636"/>
      <c r="BS13" s="637" t="s">
        <v>127</v>
      </c>
      <c r="BT13" s="637"/>
      <c r="BU13" s="637"/>
      <c r="BV13" s="637"/>
      <c r="BW13" s="637"/>
      <c r="BX13" s="637"/>
      <c r="BY13" s="637"/>
      <c r="BZ13" s="637"/>
      <c r="CA13" s="637"/>
      <c r="CB13" s="641"/>
      <c r="CD13" s="630" t="s">
        <v>253</v>
      </c>
      <c r="CE13" s="631"/>
      <c r="CF13" s="631"/>
      <c r="CG13" s="631"/>
      <c r="CH13" s="631"/>
      <c r="CI13" s="631"/>
      <c r="CJ13" s="631"/>
      <c r="CK13" s="631"/>
      <c r="CL13" s="631"/>
      <c r="CM13" s="631"/>
      <c r="CN13" s="631"/>
      <c r="CO13" s="631"/>
      <c r="CP13" s="631"/>
      <c r="CQ13" s="632"/>
      <c r="CR13" s="633">
        <v>243342</v>
      </c>
      <c r="CS13" s="634"/>
      <c r="CT13" s="634"/>
      <c r="CU13" s="634"/>
      <c r="CV13" s="634"/>
      <c r="CW13" s="634"/>
      <c r="CX13" s="634"/>
      <c r="CY13" s="635"/>
      <c r="CZ13" s="636">
        <v>5.9</v>
      </c>
      <c r="DA13" s="636"/>
      <c r="DB13" s="636"/>
      <c r="DC13" s="636"/>
      <c r="DD13" s="642">
        <v>178342</v>
      </c>
      <c r="DE13" s="634"/>
      <c r="DF13" s="634"/>
      <c r="DG13" s="634"/>
      <c r="DH13" s="634"/>
      <c r="DI13" s="634"/>
      <c r="DJ13" s="634"/>
      <c r="DK13" s="634"/>
      <c r="DL13" s="634"/>
      <c r="DM13" s="634"/>
      <c r="DN13" s="634"/>
      <c r="DO13" s="634"/>
      <c r="DP13" s="635"/>
      <c r="DQ13" s="642">
        <v>147069</v>
      </c>
      <c r="DR13" s="634"/>
      <c r="DS13" s="634"/>
      <c r="DT13" s="634"/>
      <c r="DU13" s="634"/>
      <c r="DV13" s="634"/>
      <c r="DW13" s="634"/>
      <c r="DX13" s="634"/>
      <c r="DY13" s="634"/>
      <c r="DZ13" s="634"/>
      <c r="EA13" s="634"/>
      <c r="EB13" s="634"/>
      <c r="EC13" s="643"/>
    </row>
    <row r="14" spans="2:143" ht="11.25" customHeight="1" x14ac:dyDescent="0.2">
      <c r="B14" s="630" t="s">
        <v>254</v>
      </c>
      <c r="C14" s="631"/>
      <c r="D14" s="631"/>
      <c r="E14" s="631"/>
      <c r="F14" s="631"/>
      <c r="G14" s="631"/>
      <c r="H14" s="631"/>
      <c r="I14" s="631"/>
      <c r="J14" s="631"/>
      <c r="K14" s="631"/>
      <c r="L14" s="631"/>
      <c r="M14" s="631"/>
      <c r="N14" s="631"/>
      <c r="O14" s="631"/>
      <c r="P14" s="631"/>
      <c r="Q14" s="632"/>
      <c r="R14" s="633" t="s">
        <v>127</v>
      </c>
      <c r="S14" s="634"/>
      <c r="T14" s="634"/>
      <c r="U14" s="634"/>
      <c r="V14" s="634"/>
      <c r="W14" s="634"/>
      <c r="X14" s="634"/>
      <c r="Y14" s="635"/>
      <c r="Z14" s="636" t="s">
        <v>127</v>
      </c>
      <c r="AA14" s="636"/>
      <c r="AB14" s="636"/>
      <c r="AC14" s="636"/>
      <c r="AD14" s="637" t="s">
        <v>127</v>
      </c>
      <c r="AE14" s="637"/>
      <c r="AF14" s="637"/>
      <c r="AG14" s="637"/>
      <c r="AH14" s="637"/>
      <c r="AI14" s="637"/>
      <c r="AJ14" s="637"/>
      <c r="AK14" s="637"/>
      <c r="AL14" s="638" t="s">
        <v>127</v>
      </c>
      <c r="AM14" s="639"/>
      <c r="AN14" s="639"/>
      <c r="AO14" s="640"/>
      <c r="AP14" s="630" t="s">
        <v>255</v>
      </c>
      <c r="AQ14" s="631"/>
      <c r="AR14" s="631"/>
      <c r="AS14" s="631"/>
      <c r="AT14" s="631"/>
      <c r="AU14" s="631"/>
      <c r="AV14" s="631"/>
      <c r="AW14" s="631"/>
      <c r="AX14" s="631"/>
      <c r="AY14" s="631"/>
      <c r="AZ14" s="631"/>
      <c r="BA14" s="631"/>
      <c r="BB14" s="631"/>
      <c r="BC14" s="631"/>
      <c r="BD14" s="631"/>
      <c r="BE14" s="631"/>
      <c r="BF14" s="632"/>
      <c r="BG14" s="633">
        <v>8138</v>
      </c>
      <c r="BH14" s="634"/>
      <c r="BI14" s="634"/>
      <c r="BJ14" s="634"/>
      <c r="BK14" s="634"/>
      <c r="BL14" s="634"/>
      <c r="BM14" s="634"/>
      <c r="BN14" s="635"/>
      <c r="BO14" s="636">
        <v>4.5</v>
      </c>
      <c r="BP14" s="636"/>
      <c r="BQ14" s="636"/>
      <c r="BR14" s="636"/>
      <c r="BS14" s="637" t="s">
        <v>127</v>
      </c>
      <c r="BT14" s="637"/>
      <c r="BU14" s="637"/>
      <c r="BV14" s="637"/>
      <c r="BW14" s="637"/>
      <c r="BX14" s="637"/>
      <c r="BY14" s="637"/>
      <c r="BZ14" s="637"/>
      <c r="CA14" s="637"/>
      <c r="CB14" s="641"/>
      <c r="CD14" s="630" t="s">
        <v>256</v>
      </c>
      <c r="CE14" s="631"/>
      <c r="CF14" s="631"/>
      <c r="CG14" s="631"/>
      <c r="CH14" s="631"/>
      <c r="CI14" s="631"/>
      <c r="CJ14" s="631"/>
      <c r="CK14" s="631"/>
      <c r="CL14" s="631"/>
      <c r="CM14" s="631"/>
      <c r="CN14" s="631"/>
      <c r="CO14" s="631"/>
      <c r="CP14" s="631"/>
      <c r="CQ14" s="632"/>
      <c r="CR14" s="633">
        <v>168987</v>
      </c>
      <c r="CS14" s="634"/>
      <c r="CT14" s="634"/>
      <c r="CU14" s="634"/>
      <c r="CV14" s="634"/>
      <c r="CW14" s="634"/>
      <c r="CX14" s="634"/>
      <c r="CY14" s="635"/>
      <c r="CZ14" s="636">
        <v>4.0999999999999996</v>
      </c>
      <c r="DA14" s="636"/>
      <c r="DB14" s="636"/>
      <c r="DC14" s="636"/>
      <c r="DD14" s="642">
        <v>79027</v>
      </c>
      <c r="DE14" s="634"/>
      <c r="DF14" s="634"/>
      <c r="DG14" s="634"/>
      <c r="DH14" s="634"/>
      <c r="DI14" s="634"/>
      <c r="DJ14" s="634"/>
      <c r="DK14" s="634"/>
      <c r="DL14" s="634"/>
      <c r="DM14" s="634"/>
      <c r="DN14" s="634"/>
      <c r="DO14" s="634"/>
      <c r="DP14" s="635"/>
      <c r="DQ14" s="642">
        <v>91908</v>
      </c>
      <c r="DR14" s="634"/>
      <c r="DS14" s="634"/>
      <c r="DT14" s="634"/>
      <c r="DU14" s="634"/>
      <c r="DV14" s="634"/>
      <c r="DW14" s="634"/>
      <c r="DX14" s="634"/>
      <c r="DY14" s="634"/>
      <c r="DZ14" s="634"/>
      <c r="EA14" s="634"/>
      <c r="EB14" s="634"/>
      <c r="EC14" s="643"/>
    </row>
    <row r="15" spans="2:143" ht="11.25" customHeight="1" x14ac:dyDescent="0.2">
      <c r="B15" s="630" t="s">
        <v>257</v>
      </c>
      <c r="C15" s="631"/>
      <c r="D15" s="631"/>
      <c r="E15" s="631"/>
      <c r="F15" s="631"/>
      <c r="G15" s="631"/>
      <c r="H15" s="631"/>
      <c r="I15" s="631"/>
      <c r="J15" s="631"/>
      <c r="K15" s="631"/>
      <c r="L15" s="631"/>
      <c r="M15" s="631"/>
      <c r="N15" s="631"/>
      <c r="O15" s="631"/>
      <c r="P15" s="631"/>
      <c r="Q15" s="632"/>
      <c r="R15" s="633" t="s">
        <v>127</v>
      </c>
      <c r="S15" s="634"/>
      <c r="T15" s="634"/>
      <c r="U15" s="634"/>
      <c r="V15" s="634"/>
      <c r="W15" s="634"/>
      <c r="X15" s="634"/>
      <c r="Y15" s="635"/>
      <c r="Z15" s="636" t="s">
        <v>127</v>
      </c>
      <c r="AA15" s="636"/>
      <c r="AB15" s="636"/>
      <c r="AC15" s="636"/>
      <c r="AD15" s="637" t="s">
        <v>127</v>
      </c>
      <c r="AE15" s="637"/>
      <c r="AF15" s="637"/>
      <c r="AG15" s="637"/>
      <c r="AH15" s="637"/>
      <c r="AI15" s="637"/>
      <c r="AJ15" s="637"/>
      <c r="AK15" s="637"/>
      <c r="AL15" s="638" t="s">
        <v>127</v>
      </c>
      <c r="AM15" s="639"/>
      <c r="AN15" s="639"/>
      <c r="AO15" s="640"/>
      <c r="AP15" s="630" t="s">
        <v>258</v>
      </c>
      <c r="AQ15" s="631"/>
      <c r="AR15" s="631"/>
      <c r="AS15" s="631"/>
      <c r="AT15" s="631"/>
      <c r="AU15" s="631"/>
      <c r="AV15" s="631"/>
      <c r="AW15" s="631"/>
      <c r="AX15" s="631"/>
      <c r="AY15" s="631"/>
      <c r="AZ15" s="631"/>
      <c r="BA15" s="631"/>
      <c r="BB15" s="631"/>
      <c r="BC15" s="631"/>
      <c r="BD15" s="631"/>
      <c r="BE15" s="631"/>
      <c r="BF15" s="632"/>
      <c r="BG15" s="633">
        <v>3447</v>
      </c>
      <c r="BH15" s="634"/>
      <c r="BI15" s="634"/>
      <c r="BJ15" s="634"/>
      <c r="BK15" s="634"/>
      <c r="BL15" s="634"/>
      <c r="BM15" s="634"/>
      <c r="BN15" s="635"/>
      <c r="BO15" s="636">
        <v>1.9</v>
      </c>
      <c r="BP15" s="636"/>
      <c r="BQ15" s="636"/>
      <c r="BR15" s="636"/>
      <c r="BS15" s="637" t="s">
        <v>127</v>
      </c>
      <c r="BT15" s="637"/>
      <c r="BU15" s="637"/>
      <c r="BV15" s="637"/>
      <c r="BW15" s="637"/>
      <c r="BX15" s="637"/>
      <c r="BY15" s="637"/>
      <c r="BZ15" s="637"/>
      <c r="CA15" s="637"/>
      <c r="CB15" s="641"/>
      <c r="CD15" s="630" t="s">
        <v>259</v>
      </c>
      <c r="CE15" s="631"/>
      <c r="CF15" s="631"/>
      <c r="CG15" s="631"/>
      <c r="CH15" s="631"/>
      <c r="CI15" s="631"/>
      <c r="CJ15" s="631"/>
      <c r="CK15" s="631"/>
      <c r="CL15" s="631"/>
      <c r="CM15" s="631"/>
      <c r="CN15" s="631"/>
      <c r="CO15" s="631"/>
      <c r="CP15" s="631"/>
      <c r="CQ15" s="632"/>
      <c r="CR15" s="633">
        <v>268358</v>
      </c>
      <c r="CS15" s="634"/>
      <c r="CT15" s="634"/>
      <c r="CU15" s="634"/>
      <c r="CV15" s="634"/>
      <c r="CW15" s="634"/>
      <c r="CX15" s="634"/>
      <c r="CY15" s="635"/>
      <c r="CZ15" s="636">
        <v>6.5</v>
      </c>
      <c r="DA15" s="636"/>
      <c r="DB15" s="636"/>
      <c r="DC15" s="636"/>
      <c r="DD15" s="642">
        <v>70523</v>
      </c>
      <c r="DE15" s="634"/>
      <c r="DF15" s="634"/>
      <c r="DG15" s="634"/>
      <c r="DH15" s="634"/>
      <c r="DI15" s="634"/>
      <c r="DJ15" s="634"/>
      <c r="DK15" s="634"/>
      <c r="DL15" s="634"/>
      <c r="DM15" s="634"/>
      <c r="DN15" s="634"/>
      <c r="DO15" s="634"/>
      <c r="DP15" s="635"/>
      <c r="DQ15" s="642">
        <v>212209</v>
      </c>
      <c r="DR15" s="634"/>
      <c r="DS15" s="634"/>
      <c r="DT15" s="634"/>
      <c r="DU15" s="634"/>
      <c r="DV15" s="634"/>
      <c r="DW15" s="634"/>
      <c r="DX15" s="634"/>
      <c r="DY15" s="634"/>
      <c r="DZ15" s="634"/>
      <c r="EA15" s="634"/>
      <c r="EB15" s="634"/>
      <c r="EC15" s="643"/>
    </row>
    <row r="16" spans="2:143" ht="11.25" customHeight="1" x14ac:dyDescent="0.2">
      <c r="B16" s="630" t="s">
        <v>260</v>
      </c>
      <c r="C16" s="631"/>
      <c r="D16" s="631"/>
      <c r="E16" s="631"/>
      <c r="F16" s="631"/>
      <c r="G16" s="631"/>
      <c r="H16" s="631"/>
      <c r="I16" s="631"/>
      <c r="J16" s="631"/>
      <c r="K16" s="631"/>
      <c r="L16" s="631"/>
      <c r="M16" s="631"/>
      <c r="N16" s="631"/>
      <c r="O16" s="631"/>
      <c r="P16" s="631"/>
      <c r="Q16" s="632"/>
      <c r="R16" s="633">
        <v>1647</v>
      </c>
      <c r="S16" s="634"/>
      <c r="T16" s="634"/>
      <c r="U16" s="634"/>
      <c r="V16" s="634"/>
      <c r="W16" s="634"/>
      <c r="X16" s="634"/>
      <c r="Y16" s="635"/>
      <c r="Z16" s="636">
        <v>0</v>
      </c>
      <c r="AA16" s="636"/>
      <c r="AB16" s="636"/>
      <c r="AC16" s="636"/>
      <c r="AD16" s="637">
        <v>1647</v>
      </c>
      <c r="AE16" s="637"/>
      <c r="AF16" s="637"/>
      <c r="AG16" s="637"/>
      <c r="AH16" s="637"/>
      <c r="AI16" s="637"/>
      <c r="AJ16" s="637"/>
      <c r="AK16" s="637"/>
      <c r="AL16" s="638">
        <v>0.1</v>
      </c>
      <c r="AM16" s="639"/>
      <c r="AN16" s="639"/>
      <c r="AO16" s="640"/>
      <c r="AP16" s="630" t="s">
        <v>261</v>
      </c>
      <c r="AQ16" s="631"/>
      <c r="AR16" s="631"/>
      <c r="AS16" s="631"/>
      <c r="AT16" s="631"/>
      <c r="AU16" s="631"/>
      <c r="AV16" s="631"/>
      <c r="AW16" s="631"/>
      <c r="AX16" s="631"/>
      <c r="AY16" s="631"/>
      <c r="AZ16" s="631"/>
      <c r="BA16" s="631"/>
      <c r="BB16" s="631"/>
      <c r="BC16" s="631"/>
      <c r="BD16" s="631"/>
      <c r="BE16" s="631"/>
      <c r="BF16" s="632"/>
      <c r="BG16" s="633" t="s">
        <v>127</v>
      </c>
      <c r="BH16" s="634"/>
      <c r="BI16" s="634"/>
      <c r="BJ16" s="634"/>
      <c r="BK16" s="634"/>
      <c r="BL16" s="634"/>
      <c r="BM16" s="634"/>
      <c r="BN16" s="635"/>
      <c r="BO16" s="636" t="s">
        <v>127</v>
      </c>
      <c r="BP16" s="636"/>
      <c r="BQ16" s="636"/>
      <c r="BR16" s="636"/>
      <c r="BS16" s="637" t="s">
        <v>127</v>
      </c>
      <c r="BT16" s="637"/>
      <c r="BU16" s="637"/>
      <c r="BV16" s="637"/>
      <c r="BW16" s="637"/>
      <c r="BX16" s="637"/>
      <c r="BY16" s="637"/>
      <c r="BZ16" s="637"/>
      <c r="CA16" s="637"/>
      <c r="CB16" s="641"/>
      <c r="CD16" s="630" t="s">
        <v>262</v>
      </c>
      <c r="CE16" s="631"/>
      <c r="CF16" s="631"/>
      <c r="CG16" s="631"/>
      <c r="CH16" s="631"/>
      <c r="CI16" s="631"/>
      <c r="CJ16" s="631"/>
      <c r="CK16" s="631"/>
      <c r="CL16" s="631"/>
      <c r="CM16" s="631"/>
      <c r="CN16" s="631"/>
      <c r="CO16" s="631"/>
      <c r="CP16" s="631"/>
      <c r="CQ16" s="632"/>
      <c r="CR16" s="633">
        <v>16384</v>
      </c>
      <c r="CS16" s="634"/>
      <c r="CT16" s="634"/>
      <c r="CU16" s="634"/>
      <c r="CV16" s="634"/>
      <c r="CW16" s="634"/>
      <c r="CX16" s="634"/>
      <c r="CY16" s="635"/>
      <c r="CZ16" s="636">
        <v>0.4</v>
      </c>
      <c r="DA16" s="636"/>
      <c r="DB16" s="636"/>
      <c r="DC16" s="636"/>
      <c r="DD16" s="642" t="s">
        <v>127</v>
      </c>
      <c r="DE16" s="634"/>
      <c r="DF16" s="634"/>
      <c r="DG16" s="634"/>
      <c r="DH16" s="634"/>
      <c r="DI16" s="634"/>
      <c r="DJ16" s="634"/>
      <c r="DK16" s="634"/>
      <c r="DL16" s="634"/>
      <c r="DM16" s="634"/>
      <c r="DN16" s="634"/>
      <c r="DO16" s="634"/>
      <c r="DP16" s="635"/>
      <c r="DQ16" s="642" t="s">
        <v>127</v>
      </c>
      <c r="DR16" s="634"/>
      <c r="DS16" s="634"/>
      <c r="DT16" s="634"/>
      <c r="DU16" s="634"/>
      <c r="DV16" s="634"/>
      <c r="DW16" s="634"/>
      <c r="DX16" s="634"/>
      <c r="DY16" s="634"/>
      <c r="DZ16" s="634"/>
      <c r="EA16" s="634"/>
      <c r="EB16" s="634"/>
      <c r="EC16" s="643"/>
    </row>
    <row r="17" spans="2:133" ht="11.25" customHeight="1" x14ac:dyDescent="0.2">
      <c r="B17" s="630" t="s">
        <v>263</v>
      </c>
      <c r="C17" s="631"/>
      <c r="D17" s="631"/>
      <c r="E17" s="631"/>
      <c r="F17" s="631"/>
      <c r="G17" s="631"/>
      <c r="H17" s="631"/>
      <c r="I17" s="631"/>
      <c r="J17" s="631"/>
      <c r="K17" s="631"/>
      <c r="L17" s="631"/>
      <c r="M17" s="631"/>
      <c r="N17" s="631"/>
      <c r="O17" s="631"/>
      <c r="P17" s="631"/>
      <c r="Q17" s="632"/>
      <c r="R17" s="633">
        <v>3481</v>
      </c>
      <c r="S17" s="634"/>
      <c r="T17" s="634"/>
      <c r="U17" s="634"/>
      <c r="V17" s="634"/>
      <c r="W17" s="634"/>
      <c r="X17" s="634"/>
      <c r="Y17" s="635"/>
      <c r="Z17" s="636">
        <v>0.1</v>
      </c>
      <c r="AA17" s="636"/>
      <c r="AB17" s="636"/>
      <c r="AC17" s="636"/>
      <c r="AD17" s="637">
        <v>3481</v>
      </c>
      <c r="AE17" s="637"/>
      <c r="AF17" s="637"/>
      <c r="AG17" s="637"/>
      <c r="AH17" s="637"/>
      <c r="AI17" s="637"/>
      <c r="AJ17" s="637"/>
      <c r="AK17" s="637"/>
      <c r="AL17" s="638">
        <v>0.2</v>
      </c>
      <c r="AM17" s="639"/>
      <c r="AN17" s="639"/>
      <c r="AO17" s="640"/>
      <c r="AP17" s="630" t="s">
        <v>264</v>
      </c>
      <c r="AQ17" s="631"/>
      <c r="AR17" s="631"/>
      <c r="AS17" s="631"/>
      <c r="AT17" s="631"/>
      <c r="AU17" s="631"/>
      <c r="AV17" s="631"/>
      <c r="AW17" s="631"/>
      <c r="AX17" s="631"/>
      <c r="AY17" s="631"/>
      <c r="AZ17" s="631"/>
      <c r="BA17" s="631"/>
      <c r="BB17" s="631"/>
      <c r="BC17" s="631"/>
      <c r="BD17" s="631"/>
      <c r="BE17" s="631"/>
      <c r="BF17" s="632"/>
      <c r="BG17" s="633" t="s">
        <v>127</v>
      </c>
      <c r="BH17" s="634"/>
      <c r="BI17" s="634"/>
      <c r="BJ17" s="634"/>
      <c r="BK17" s="634"/>
      <c r="BL17" s="634"/>
      <c r="BM17" s="634"/>
      <c r="BN17" s="635"/>
      <c r="BO17" s="636" t="s">
        <v>127</v>
      </c>
      <c r="BP17" s="636"/>
      <c r="BQ17" s="636"/>
      <c r="BR17" s="636"/>
      <c r="BS17" s="637" t="s">
        <v>127</v>
      </c>
      <c r="BT17" s="637"/>
      <c r="BU17" s="637"/>
      <c r="BV17" s="637"/>
      <c r="BW17" s="637"/>
      <c r="BX17" s="637"/>
      <c r="BY17" s="637"/>
      <c r="BZ17" s="637"/>
      <c r="CA17" s="637"/>
      <c r="CB17" s="641"/>
      <c r="CD17" s="630" t="s">
        <v>265</v>
      </c>
      <c r="CE17" s="631"/>
      <c r="CF17" s="631"/>
      <c r="CG17" s="631"/>
      <c r="CH17" s="631"/>
      <c r="CI17" s="631"/>
      <c r="CJ17" s="631"/>
      <c r="CK17" s="631"/>
      <c r="CL17" s="631"/>
      <c r="CM17" s="631"/>
      <c r="CN17" s="631"/>
      <c r="CO17" s="631"/>
      <c r="CP17" s="631"/>
      <c r="CQ17" s="632"/>
      <c r="CR17" s="633">
        <v>376129</v>
      </c>
      <c r="CS17" s="634"/>
      <c r="CT17" s="634"/>
      <c r="CU17" s="634"/>
      <c r="CV17" s="634"/>
      <c r="CW17" s="634"/>
      <c r="CX17" s="634"/>
      <c r="CY17" s="635"/>
      <c r="CZ17" s="636">
        <v>9.1</v>
      </c>
      <c r="DA17" s="636"/>
      <c r="DB17" s="636"/>
      <c r="DC17" s="636"/>
      <c r="DD17" s="642" t="s">
        <v>127</v>
      </c>
      <c r="DE17" s="634"/>
      <c r="DF17" s="634"/>
      <c r="DG17" s="634"/>
      <c r="DH17" s="634"/>
      <c r="DI17" s="634"/>
      <c r="DJ17" s="634"/>
      <c r="DK17" s="634"/>
      <c r="DL17" s="634"/>
      <c r="DM17" s="634"/>
      <c r="DN17" s="634"/>
      <c r="DO17" s="634"/>
      <c r="DP17" s="635"/>
      <c r="DQ17" s="642">
        <v>364334</v>
      </c>
      <c r="DR17" s="634"/>
      <c r="DS17" s="634"/>
      <c r="DT17" s="634"/>
      <c r="DU17" s="634"/>
      <c r="DV17" s="634"/>
      <c r="DW17" s="634"/>
      <c r="DX17" s="634"/>
      <c r="DY17" s="634"/>
      <c r="DZ17" s="634"/>
      <c r="EA17" s="634"/>
      <c r="EB17" s="634"/>
      <c r="EC17" s="643"/>
    </row>
    <row r="18" spans="2:133" ht="11.25" customHeight="1" x14ac:dyDescent="0.2">
      <c r="B18" s="630" t="s">
        <v>266</v>
      </c>
      <c r="C18" s="631"/>
      <c r="D18" s="631"/>
      <c r="E18" s="631"/>
      <c r="F18" s="631"/>
      <c r="G18" s="631"/>
      <c r="H18" s="631"/>
      <c r="I18" s="631"/>
      <c r="J18" s="631"/>
      <c r="K18" s="631"/>
      <c r="L18" s="631"/>
      <c r="M18" s="631"/>
      <c r="N18" s="631"/>
      <c r="O18" s="631"/>
      <c r="P18" s="631"/>
      <c r="Q18" s="632"/>
      <c r="R18" s="633">
        <v>1243</v>
      </c>
      <c r="S18" s="634"/>
      <c r="T18" s="634"/>
      <c r="U18" s="634"/>
      <c r="V18" s="634"/>
      <c r="W18" s="634"/>
      <c r="X18" s="634"/>
      <c r="Y18" s="635"/>
      <c r="Z18" s="636">
        <v>0</v>
      </c>
      <c r="AA18" s="636"/>
      <c r="AB18" s="636"/>
      <c r="AC18" s="636"/>
      <c r="AD18" s="637">
        <v>1243</v>
      </c>
      <c r="AE18" s="637"/>
      <c r="AF18" s="637"/>
      <c r="AG18" s="637"/>
      <c r="AH18" s="637"/>
      <c r="AI18" s="637"/>
      <c r="AJ18" s="637"/>
      <c r="AK18" s="637"/>
      <c r="AL18" s="638">
        <v>0.10000000149011612</v>
      </c>
      <c r="AM18" s="639"/>
      <c r="AN18" s="639"/>
      <c r="AO18" s="640"/>
      <c r="AP18" s="630" t="s">
        <v>267</v>
      </c>
      <c r="AQ18" s="631"/>
      <c r="AR18" s="631"/>
      <c r="AS18" s="631"/>
      <c r="AT18" s="631"/>
      <c r="AU18" s="631"/>
      <c r="AV18" s="631"/>
      <c r="AW18" s="631"/>
      <c r="AX18" s="631"/>
      <c r="AY18" s="631"/>
      <c r="AZ18" s="631"/>
      <c r="BA18" s="631"/>
      <c r="BB18" s="631"/>
      <c r="BC18" s="631"/>
      <c r="BD18" s="631"/>
      <c r="BE18" s="631"/>
      <c r="BF18" s="632"/>
      <c r="BG18" s="633" t="s">
        <v>127</v>
      </c>
      <c r="BH18" s="634"/>
      <c r="BI18" s="634"/>
      <c r="BJ18" s="634"/>
      <c r="BK18" s="634"/>
      <c r="BL18" s="634"/>
      <c r="BM18" s="634"/>
      <c r="BN18" s="635"/>
      <c r="BO18" s="636" t="s">
        <v>127</v>
      </c>
      <c r="BP18" s="636"/>
      <c r="BQ18" s="636"/>
      <c r="BR18" s="636"/>
      <c r="BS18" s="637" t="s">
        <v>127</v>
      </c>
      <c r="BT18" s="637"/>
      <c r="BU18" s="637"/>
      <c r="BV18" s="637"/>
      <c r="BW18" s="637"/>
      <c r="BX18" s="637"/>
      <c r="BY18" s="637"/>
      <c r="BZ18" s="637"/>
      <c r="CA18" s="637"/>
      <c r="CB18" s="641"/>
      <c r="CD18" s="630" t="s">
        <v>268</v>
      </c>
      <c r="CE18" s="631"/>
      <c r="CF18" s="631"/>
      <c r="CG18" s="631"/>
      <c r="CH18" s="631"/>
      <c r="CI18" s="631"/>
      <c r="CJ18" s="631"/>
      <c r="CK18" s="631"/>
      <c r="CL18" s="631"/>
      <c r="CM18" s="631"/>
      <c r="CN18" s="631"/>
      <c r="CO18" s="631"/>
      <c r="CP18" s="631"/>
      <c r="CQ18" s="632"/>
      <c r="CR18" s="633">
        <v>3672</v>
      </c>
      <c r="CS18" s="634"/>
      <c r="CT18" s="634"/>
      <c r="CU18" s="634"/>
      <c r="CV18" s="634"/>
      <c r="CW18" s="634"/>
      <c r="CX18" s="634"/>
      <c r="CY18" s="635"/>
      <c r="CZ18" s="636">
        <v>0.1</v>
      </c>
      <c r="DA18" s="636"/>
      <c r="DB18" s="636"/>
      <c r="DC18" s="636"/>
      <c r="DD18" s="642" t="s">
        <v>127</v>
      </c>
      <c r="DE18" s="634"/>
      <c r="DF18" s="634"/>
      <c r="DG18" s="634"/>
      <c r="DH18" s="634"/>
      <c r="DI18" s="634"/>
      <c r="DJ18" s="634"/>
      <c r="DK18" s="634"/>
      <c r="DL18" s="634"/>
      <c r="DM18" s="634"/>
      <c r="DN18" s="634"/>
      <c r="DO18" s="634"/>
      <c r="DP18" s="635"/>
      <c r="DQ18" s="642">
        <v>3672</v>
      </c>
      <c r="DR18" s="634"/>
      <c r="DS18" s="634"/>
      <c r="DT18" s="634"/>
      <c r="DU18" s="634"/>
      <c r="DV18" s="634"/>
      <c r="DW18" s="634"/>
      <c r="DX18" s="634"/>
      <c r="DY18" s="634"/>
      <c r="DZ18" s="634"/>
      <c r="EA18" s="634"/>
      <c r="EB18" s="634"/>
      <c r="EC18" s="643"/>
    </row>
    <row r="19" spans="2:133" ht="11.25" customHeight="1" x14ac:dyDescent="0.2">
      <c r="B19" s="630" t="s">
        <v>269</v>
      </c>
      <c r="C19" s="631"/>
      <c r="D19" s="631"/>
      <c r="E19" s="631"/>
      <c r="F19" s="631"/>
      <c r="G19" s="631"/>
      <c r="H19" s="631"/>
      <c r="I19" s="631"/>
      <c r="J19" s="631"/>
      <c r="K19" s="631"/>
      <c r="L19" s="631"/>
      <c r="M19" s="631"/>
      <c r="N19" s="631"/>
      <c r="O19" s="631"/>
      <c r="P19" s="631"/>
      <c r="Q19" s="632"/>
      <c r="R19" s="633">
        <v>136</v>
      </c>
      <c r="S19" s="634"/>
      <c r="T19" s="634"/>
      <c r="U19" s="634"/>
      <c r="V19" s="634"/>
      <c r="W19" s="634"/>
      <c r="X19" s="634"/>
      <c r="Y19" s="635"/>
      <c r="Z19" s="636">
        <v>0</v>
      </c>
      <c r="AA19" s="636"/>
      <c r="AB19" s="636"/>
      <c r="AC19" s="636"/>
      <c r="AD19" s="637">
        <v>136</v>
      </c>
      <c r="AE19" s="637"/>
      <c r="AF19" s="637"/>
      <c r="AG19" s="637"/>
      <c r="AH19" s="637"/>
      <c r="AI19" s="637"/>
      <c r="AJ19" s="637"/>
      <c r="AK19" s="637"/>
      <c r="AL19" s="638">
        <v>0</v>
      </c>
      <c r="AM19" s="639"/>
      <c r="AN19" s="639"/>
      <c r="AO19" s="640"/>
      <c r="AP19" s="630" t="s">
        <v>270</v>
      </c>
      <c r="AQ19" s="631"/>
      <c r="AR19" s="631"/>
      <c r="AS19" s="631"/>
      <c r="AT19" s="631"/>
      <c r="AU19" s="631"/>
      <c r="AV19" s="631"/>
      <c r="AW19" s="631"/>
      <c r="AX19" s="631"/>
      <c r="AY19" s="631"/>
      <c r="AZ19" s="631"/>
      <c r="BA19" s="631"/>
      <c r="BB19" s="631"/>
      <c r="BC19" s="631"/>
      <c r="BD19" s="631"/>
      <c r="BE19" s="631"/>
      <c r="BF19" s="632"/>
      <c r="BG19" s="633" t="s">
        <v>127</v>
      </c>
      <c r="BH19" s="634"/>
      <c r="BI19" s="634"/>
      <c r="BJ19" s="634"/>
      <c r="BK19" s="634"/>
      <c r="BL19" s="634"/>
      <c r="BM19" s="634"/>
      <c r="BN19" s="635"/>
      <c r="BO19" s="636" t="s">
        <v>127</v>
      </c>
      <c r="BP19" s="636"/>
      <c r="BQ19" s="636"/>
      <c r="BR19" s="636"/>
      <c r="BS19" s="637" t="s">
        <v>127</v>
      </c>
      <c r="BT19" s="637"/>
      <c r="BU19" s="637"/>
      <c r="BV19" s="637"/>
      <c r="BW19" s="637"/>
      <c r="BX19" s="637"/>
      <c r="BY19" s="637"/>
      <c r="BZ19" s="637"/>
      <c r="CA19" s="637"/>
      <c r="CB19" s="641"/>
      <c r="CD19" s="630" t="s">
        <v>271</v>
      </c>
      <c r="CE19" s="631"/>
      <c r="CF19" s="631"/>
      <c r="CG19" s="631"/>
      <c r="CH19" s="631"/>
      <c r="CI19" s="631"/>
      <c r="CJ19" s="631"/>
      <c r="CK19" s="631"/>
      <c r="CL19" s="631"/>
      <c r="CM19" s="631"/>
      <c r="CN19" s="631"/>
      <c r="CO19" s="631"/>
      <c r="CP19" s="631"/>
      <c r="CQ19" s="632"/>
      <c r="CR19" s="633" t="s">
        <v>127</v>
      </c>
      <c r="CS19" s="634"/>
      <c r="CT19" s="634"/>
      <c r="CU19" s="634"/>
      <c r="CV19" s="634"/>
      <c r="CW19" s="634"/>
      <c r="CX19" s="634"/>
      <c r="CY19" s="635"/>
      <c r="CZ19" s="636" t="s">
        <v>127</v>
      </c>
      <c r="DA19" s="636"/>
      <c r="DB19" s="636"/>
      <c r="DC19" s="636"/>
      <c r="DD19" s="642" t="s">
        <v>127</v>
      </c>
      <c r="DE19" s="634"/>
      <c r="DF19" s="634"/>
      <c r="DG19" s="634"/>
      <c r="DH19" s="634"/>
      <c r="DI19" s="634"/>
      <c r="DJ19" s="634"/>
      <c r="DK19" s="634"/>
      <c r="DL19" s="634"/>
      <c r="DM19" s="634"/>
      <c r="DN19" s="634"/>
      <c r="DO19" s="634"/>
      <c r="DP19" s="635"/>
      <c r="DQ19" s="642" t="s">
        <v>127</v>
      </c>
      <c r="DR19" s="634"/>
      <c r="DS19" s="634"/>
      <c r="DT19" s="634"/>
      <c r="DU19" s="634"/>
      <c r="DV19" s="634"/>
      <c r="DW19" s="634"/>
      <c r="DX19" s="634"/>
      <c r="DY19" s="634"/>
      <c r="DZ19" s="634"/>
      <c r="EA19" s="634"/>
      <c r="EB19" s="634"/>
      <c r="EC19" s="643"/>
    </row>
    <row r="20" spans="2:133" ht="11.25" customHeight="1" x14ac:dyDescent="0.2">
      <c r="B20" s="630" t="s">
        <v>272</v>
      </c>
      <c r="C20" s="631"/>
      <c r="D20" s="631"/>
      <c r="E20" s="631"/>
      <c r="F20" s="631"/>
      <c r="G20" s="631"/>
      <c r="H20" s="631"/>
      <c r="I20" s="631"/>
      <c r="J20" s="631"/>
      <c r="K20" s="631"/>
      <c r="L20" s="631"/>
      <c r="M20" s="631"/>
      <c r="N20" s="631"/>
      <c r="O20" s="631"/>
      <c r="P20" s="631"/>
      <c r="Q20" s="632"/>
      <c r="R20" s="633">
        <v>594</v>
      </c>
      <c r="S20" s="634"/>
      <c r="T20" s="634"/>
      <c r="U20" s="634"/>
      <c r="V20" s="634"/>
      <c r="W20" s="634"/>
      <c r="X20" s="634"/>
      <c r="Y20" s="635"/>
      <c r="Z20" s="636">
        <v>0</v>
      </c>
      <c r="AA20" s="636"/>
      <c r="AB20" s="636"/>
      <c r="AC20" s="636"/>
      <c r="AD20" s="637">
        <v>594</v>
      </c>
      <c r="AE20" s="637"/>
      <c r="AF20" s="637"/>
      <c r="AG20" s="637"/>
      <c r="AH20" s="637"/>
      <c r="AI20" s="637"/>
      <c r="AJ20" s="637"/>
      <c r="AK20" s="637"/>
      <c r="AL20" s="638">
        <v>0</v>
      </c>
      <c r="AM20" s="639"/>
      <c r="AN20" s="639"/>
      <c r="AO20" s="640"/>
      <c r="AP20" s="630" t="s">
        <v>273</v>
      </c>
      <c r="AQ20" s="631"/>
      <c r="AR20" s="631"/>
      <c r="AS20" s="631"/>
      <c r="AT20" s="631"/>
      <c r="AU20" s="631"/>
      <c r="AV20" s="631"/>
      <c r="AW20" s="631"/>
      <c r="AX20" s="631"/>
      <c r="AY20" s="631"/>
      <c r="AZ20" s="631"/>
      <c r="BA20" s="631"/>
      <c r="BB20" s="631"/>
      <c r="BC20" s="631"/>
      <c r="BD20" s="631"/>
      <c r="BE20" s="631"/>
      <c r="BF20" s="632"/>
      <c r="BG20" s="633" t="s">
        <v>127</v>
      </c>
      <c r="BH20" s="634"/>
      <c r="BI20" s="634"/>
      <c r="BJ20" s="634"/>
      <c r="BK20" s="634"/>
      <c r="BL20" s="634"/>
      <c r="BM20" s="634"/>
      <c r="BN20" s="635"/>
      <c r="BO20" s="636" t="s">
        <v>127</v>
      </c>
      <c r="BP20" s="636"/>
      <c r="BQ20" s="636"/>
      <c r="BR20" s="636"/>
      <c r="BS20" s="637" t="s">
        <v>127</v>
      </c>
      <c r="BT20" s="637"/>
      <c r="BU20" s="637"/>
      <c r="BV20" s="637"/>
      <c r="BW20" s="637"/>
      <c r="BX20" s="637"/>
      <c r="BY20" s="637"/>
      <c r="BZ20" s="637"/>
      <c r="CA20" s="637"/>
      <c r="CB20" s="641"/>
      <c r="CD20" s="630" t="s">
        <v>274</v>
      </c>
      <c r="CE20" s="631"/>
      <c r="CF20" s="631"/>
      <c r="CG20" s="631"/>
      <c r="CH20" s="631"/>
      <c r="CI20" s="631"/>
      <c r="CJ20" s="631"/>
      <c r="CK20" s="631"/>
      <c r="CL20" s="631"/>
      <c r="CM20" s="631"/>
      <c r="CN20" s="631"/>
      <c r="CO20" s="631"/>
      <c r="CP20" s="631"/>
      <c r="CQ20" s="632"/>
      <c r="CR20" s="633">
        <v>4115795</v>
      </c>
      <c r="CS20" s="634"/>
      <c r="CT20" s="634"/>
      <c r="CU20" s="634"/>
      <c r="CV20" s="634"/>
      <c r="CW20" s="634"/>
      <c r="CX20" s="634"/>
      <c r="CY20" s="635"/>
      <c r="CZ20" s="636">
        <v>100</v>
      </c>
      <c r="DA20" s="636"/>
      <c r="DB20" s="636"/>
      <c r="DC20" s="636"/>
      <c r="DD20" s="642">
        <v>1137941</v>
      </c>
      <c r="DE20" s="634"/>
      <c r="DF20" s="634"/>
      <c r="DG20" s="634"/>
      <c r="DH20" s="634"/>
      <c r="DI20" s="634"/>
      <c r="DJ20" s="634"/>
      <c r="DK20" s="634"/>
      <c r="DL20" s="634"/>
      <c r="DM20" s="634"/>
      <c r="DN20" s="634"/>
      <c r="DO20" s="634"/>
      <c r="DP20" s="635"/>
      <c r="DQ20" s="642">
        <v>2454544</v>
      </c>
      <c r="DR20" s="634"/>
      <c r="DS20" s="634"/>
      <c r="DT20" s="634"/>
      <c r="DU20" s="634"/>
      <c r="DV20" s="634"/>
      <c r="DW20" s="634"/>
      <c r="DX20" s="634"/>
      <c r="DY20" s="634"/>
      <c r="DZ20" s="634"/>
      <c r="EA20" s="634"/>
      <c r="EB20" s="634"/>
      <c r="EC20" s="643"/>
    </row>
    <row r="21" spans="2:133" ht="11.25" customHeight="1" x14ac:dyDescent="0.2">
      <c r="B21" s="630" t="s">
        <v>275</v>
      </c>
      <c r="C21" s="631"/>
      <c r="D21" s="631"/>
      <c r="E21" s="631"/>
      <c r="F21" s="631"/>
      <c r="G21" s="631"/>
      <c r="H21" s="631"/>
      <c r="I21" s="631"/>
      <c r="J21" s="631"/>
      <c r="K21" s="631"/>
      <c r="L21" s="631"/>
      <c r="M21" s="631"/>
      <c r="N21" s="631"/>
      <c r="O21" s="631"/>
      <c r="P21" s="631"/>
      <c r="Q21" s="632"/>
      <c r="R21" s="633">
        <v>128</v>
      </c>
      <c r="S21" s="634"/>
      <c r="T21" s="634"/>
      <c r="U21" s="634"/>
      <c r="V21" s="634"/>
      <c r="W21" s="634"/>
      <c r="X21" s="634"/>
      <c r="Y21" s="635"/>
      <c r="Z21" s="636">
        <v>0</v>
      </c>
      <c r="AA21" s="636"/>
      <c r="AB21" s="636"/>
      <c r="AC21" s="636"/>
      <c r="AD21" s="637">
        <v>128</v>
      </c>
      <c r="AE21" s="637"/>
      <c r="AF21" s="637"/>
      <c r="AG21" s="637"/>
      <c r="AH21" s="637"/>
      <c r="AI21" s="637"/>
      <c r="AJ21" s="637"/>
      <c r="AK21" s="637"/>
      <c r="AL21" s="638">
        <v>0</v>
      </c>
      <c r="AM21" s="639"/>
      <c r="AN21" s="639"/>
      <c r="AO21" s="640"/>
      <c r="AP21" s="630" t="s">
        <v>276</v>
      </c>
      <c r="AQ21" s="646"/>
      <c r="AR21" s="646"/>
      <c r="AS21" s="646"/>
      <c r="AT21" s="646"/>
      <c r="AU21" s="646"/>
      <c r="AV21" s="646"/>
      <c r="AW21" s="646"/>
      <c r="AX21" s="646"/>
      <c r="AY21" s="646"/>
      <c r="AZ21" s="646"/>
      <c r="BA21" s="646"/>
      <c r="BB21" s="646"/>
      <c r="BC21" s="646"/>
      <c r="BD21" s="646"/>
      <c r="BE21" s="646"/>
      <c r="BF21" s="647"/>
      <c r="BG21" s="633" t="s">
        <v>127</v>
      </c>
      <c r="BH21" s="634"/>
      <c r="BI21" s="634"/>
      <c r="BJ21" s="634"/>
      <c r="BK21" s="634"/>
      <c r="BL21" s="634"/>
      <c r="BM21" s="634"/>
      <c r="BN21" s="635"/>
      <c r="BO21" s="636" t="s">
        <v>127</v>
      </c>
      <c r="BP21" s="636"/>
      <c r="BQ21" s="636"/>
      <c r="BR21" s="636"/>
      <c r="BS21" s="637" t="s">
        <v>127</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x14ac:dyDescent="0.2">
      <c r="B22" s="662" t="s">
        <v>277</v>
      </c>
      <c r="C22" s="663"/>
      <c r="D22" s="663"/>
      <c r="E22" s="663"/>
      <c r="F22" s="663"/>
      <c r="G22" s="663"/>
      <c r="H22" s="663"/>
      <c r="I22" s="663"/>
      <c r="J22" s="663"/>
      <c r="K22" s="663"/>
      <c r="L22" s="663"/>
      <c r="M22" s="663"/>
      <c r="N22" s="663"/>
      <c r="O22" s="663"/>
      <c r="P22" s="663"/>
      <c r="Q22" s="664"/>
      <c r="R22" s="633">
        <v>385</v>
      </c>
      <c r="S22" s="634"/>
      <c r="T22" s="634"/>
      <c r="U22" s="634"/>
      <c r="V22" s="634"/>
      <c r="W22" s="634"/>
      <c r="X22" s="634"/>
      <c r="Y22" s="635"/>
      <c r="Z22" s="636">
        <v>0</v>
      </c>
      <c r="AA22" s="636"/>
      <c r="AB22" s="636"/>
      <c r="AC22" s="636"/>
      <c r="AD22" s="637">
        <v>385</v>
      </c>
      <c r="AE22" s="637"/>
      <c r="AF22" s="637"/>
      <c r="AG22" s="637"/>
      <c r="AH22" s="637"/>
      <c r="AI22" s="637"/>
      <c r="AJ22" s="637"/>
      <c r="AK22" s="637"/>
      <c r="AL22" s="638">
        <v>0</v>
      </c>
      <c r="AM22" s="639"/>
      <c r="AN22" s="639"/>
      <c r="AO22" s="640"/>
      <c r="AP22" s="630" t="s">
        <v>278</v>
      </c>
      <c r="AQ22" s="646"/>
      <c r="AR22" s="646"/>
      <c r="AS22" s="646"/>
      <c r="AT22" s="646"/>
      <c r="AU22" s="646"/>
      <c r="AV22" s="646"/>
      <c r="AW22" s="646"/>
      <c r="AX22" s="646"/>
      <c r="AY22" s="646"/>
      <c r="AZ22" s="646"/>
      <c r="BA22" s="646"/>
      <c r="BB22" s="646"/>
      <c r="BC22" s="646"/>
      <c r="BD22" s="646"/>
      <c r="BE22" s="646"/>
      <c r="BF22" s="647"/>
      <c r="BG22" s="633" t="s">
        <v>127</v>
      </c>
      <c r="BH22" s="634"/>
      <c r="BI22" s="634"/>
      <c r="BJ22" s="634"/>
      <c r="BK22" s="634"/>
      <c r="BL22" s="634"/>
      <c r="BM22" s="634"/>
      <c r="BN22" s="635"/>
      <c r="BO22" s="636" t="s">
        <v>127</v>
      </c>
      <c r="BP22" s="636"/>
      <c r="BQ22" s="636"/>
      <c r="BR22" s="636"/>
      <c r="BS22" s="637" t="s">
        <v>127</v>
      </c>
      <c r="BT22" s="637"/>
      <c r="BU22" s="637"/>
      <c r="BV22" s="637"/>
      <c r="BW22" s="637"/>
      <c r="BX22" s="637"/>
      <c r="BY22" s="637"/>
      <c r="BZ22" s="637"/>
      <c r="CA22" s="637"/>
      <c r="CB22" s="641"/>
      <c r="CD22" s="615" t="s">
        <v>279</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2">
      <c r="B23" s="630" t="s">
        <v>280</v>
      </c>
      <c r="C23" s="631"/>
      <c r="D23" s="631"/>
      <c r="E23" s="631"/>
      <c r="F23" s="631"/>
      <c r="G23" s="631"/>
      <c r="H23" s="631"/>
      <c r="I23" s="631"/>
      <c r="J23" s="631"/>
      <c r="K23" s="631"/>
      <c r="L23" s="631"/>
      <c r="M23" s="631"/>
      <c r="N23" s="631"/>
      <c r="O23" s="631"/>
      <c r="P23" s="631"/>
      <c r="Q23" s="632"/>
      <c r="R23" s="633">
        <v>1917251</v>
      </c>
      <c r="S23" s="634"/>
      <c r="T23" s="634"/>
      <c r="U23" s="634"/>
      <c r="V23" s="634"/>
      <c r="W23" s="634"/>
      <c r="X23" s="634"/>
      <c r="Y23" s="635"/>
      <c r="Z23" s="636">
        <v>43.4</v>
      </c>
      <c r="AA23" s="636"/>
      <c r="AB23" s="636"/>
      <c r="AC23" s="636"/>
      <c r="AD23" s="637">
        <v>1728233</v>
      </c>
      <c r="AE23" s="637"/>
      <c r="AF23" s="637"/>
      <c r="AG23" s="637"/>
      <c r="AH23" s="637"/>
      <c r="AI23" s="637"/>
      <c r="AJ23" s="637"/>
      <c r="AK23" s="637"/>
      <c r="AL23" s="638">
        <v>86.6</v>
      </c>
      <c r="AM23" s="639"/>
      <c r="AN23" s="639"/>
      <c r="AO23" s="640"/>
      <c r="AP23" s="630" t="s">
        <v>281</v>
      </c>
      <c r="AQ23" s="646"/>
      <c r="AR23" s="646"/>
      <c r="AS23" s="646"/>
      <c r="AT23" s="646"/>
      <c r="AU23" s="646"/>
      <c r="AV23" s="646"/>
      <c r="AW23" s="646"/>
      <c r="AX23" s="646"/>
      <c r="AY23" s="646"/>
      <c r="AZ23" s="646"/>
      <c r="BA23" s="646"/>
      <c r="BB23" s="646"/>
      <c r="BC23" s="646"/>
      <c r="BD23" s="646"/>
      <c r="BE23" s="646"/>
      <c r="BF23" s="647"/>
      <c r="BG23" s="633" t="s">
        <v>127</v>
      </c>
      <c r="BH23" s="634"/>
      <c r="BI23" s="634"/>
      <c r="BJ23" s="634"/>
      <c r="BK23" s="634"/>
      <c r="BL23" s="634"/>
      <c r="BM23" s="634"/>
      <c r="BN23" s="635"/>
      <c r="BO23" s="636" t="s">
        <v>127</v>
      </c>
      <c r="BP23" s="636"/>
      <c r="BQ23" s="636"/>
      <c r="BR23" s="636"/>
      <c r="BS23" s="637" t="s">
        <v>127</v>
      </c>
      <c r="BT23" s="637"/>
      <c r="BU23" s="637"/>
      <c r="BV23" s="637"/>
      <c r="BW23" s="637"/>
      <c r="BX23" s="637"/>
      <c r="BY23" s="637"/>
      <c r="BZ23" s="637"/>
      <c r="CA23" s="637"/>
      <c r="CB23" s="641"/>
      <c r="CD23" s="615" t="s">
        <v>220</v>
      </c>
      <c r="CE23" s="616"/>
      <c r="CF23" s="616"/>
      <c r="CG23" s="616"/>
      <c r="CH23" s="616"/>
      <c r="CI23" s="616"/>
      <c r="CJ23" s="616"/>
      <c r="CK23" s="616"/>
      <c r="CL23" s="616"/>
      <c r="CM23" s="616"/>
      <c r="CN23" s="616"/>
      <c r="CO23" s="616"/>
      <c r="CP23" s="616"/>
      <c r="CQ23" s="617"/>
      <c r="CR23" s="615" t="s">
        <v>282</v>
      </c>
      <c r="CS23" s="616"/>
      <c r="CT23" s="616"/>
      <c r="CU23" s="616"/>
      <c r="CV23" s="616"/>
      <c r="CW23" s="616"/>
      <c r="CX23" s="616"/>
      <c r="CY23" s="617"/>
      <c r="CZ23" s="615" t="s">
        <v>283</v>
      </c>
      <c r="DA23" s="616"/>
      <c r="DB23" s="616"/>
      <c r="DC23" s="617"/>
      <c r="DD23" s="615" t="s">
        <v>284</v>
      </c>
      <c r="DE23" s="616"/>
      <c r="DF23" s="616"/>
      <c r="DG23" s="616"/>
      <c r="DH23" s="616"/>
      <c r="DI23" s="616"/>
      <c r="DJ23" s="616"/>
      <c r="DK23" s="617"/>
      <c r="DL23" s="657" t="s">
        <v>285</v>
      </c>
      <c r="DM23" s="658"/>
      <c r="DN23" s="658"/>
      <c r="DO23" s="658"/>
      <c r="DP23" s="658"/>
      <c r="DQ23" s="658"/>
      <c r="DR23" s="658"/>
      <c r="DS23" s="658"/>
      <c r="DT23" s="658"/>
      <c r="DU23" s="658"/>
      <c r="DV23" s="659"/>
      <c r="DW23" s="615" t="s">
        <v>286</v>
      </c>
      <c r="DX23" s="616"/>
      <c r="DY23" s="616"/>
      <c r="DZ23" s="616"/>
      <c r="EA23" s="616"/>
      <c r="EB23" s="616"/>
      <c r="EC23" s="617"/>
    </row>
    <row r="24" spans="2:133" ht="11.25" customHeight="1" x14ac:dyDescent="0.2">
      <c r="B24" s="630" t="s">
        <v>287</v>
      </c>
      <c r="C24" s="631"/>
      <c r="D24" s="631"/>
      <c r="E24" s="631"/>
      <c r="F24" s="631"/>
      <c r="G24" s="631"/>
      <c r="H24" s="631"/>
      <c r="I24" s="631"/>
      <c r="J24" s="631"/>
      <c r="K24" s="631"/>
      <c r="L24" s="631"/>
      <c r="M24" s="631"/>
      <c r="N24" s="631"/>
      <c r="O24" s="631"/>
      <c r="P24" s="631"/>
      <c r="Q24" s="632"/>
      <c r="R24" s="633">
        <v>1728233</v>
      </c>
      <c r="S24" s="634"/>
      <c r="T24" s="634"/>
      <c r="U24" s="634"/>
      <c r="V24" s="634"/>
      <c r="W24" s="634"/>
      <c r="X24" s="634"/>
      <c r="Y24" s="635"/>
      <c r="Z24" s="636">
        <v>39.1</v>
      </c>
      <c r="AA24" s="636"/>
      <c r="AB24" s="636"/>
      <c r="AC24" s="636"/>
      <c r="AD24" s="637">
        <v>1728233</v>
      </c>
      <c r="AE24" s="637"/>
      <c r="AF24" s="637"/>
      <c r="AG24" s="637"/>
      <c r="AH24" s="637"/>
      <c r="AI24" s="637"/>
      <c r="AJ24" s="637"/>
      <c r="AK24" s="637"/>
      <c r="AL24" s="638">
        <v>86.6</v>
      </c>
      <c r="AM24" s="639"/>
      <c r="AN24" s="639"/>
      <c r="AO24" s="640"/>
      <c r="AP24" s="630" t="s">
        <v>288</v>
      </c>
      <c r="AQ24" s="646"/>
      <c r="AR24" s="646"/>
      <c r="AS24" s="646"/>
      <c r="AT24" s="646"/>
      <c r="AU24" s="646"/>
      <c r="AV24" s="646"/>
      <c r="AW24" s="646"/>
      <c r="AX24" s="646"/>
      <c r="AY24" s="646"/>
      <c r="AZ24" s="646"/>
      <c r="BA24" s="646"/>
      <c r="BB24" s="646"/>
      <c r="BC24" s="646"/>
      <c r="BD24" s="646"/>
      <c r="BE24" s="646"/>
      <c r="BF24" s="647"/>
      <c r="BG24" s="633" t="s">
        <v>127</v>
      </c>
      <c r="BH24" s="634"/>
      <c r="BI24" s="634"/>
      <c r="BJ24" s="634"/>
      <c r="BK24" s="634"/>
      <c r="BL24" s="634"/>
      <c r="BM24" s="634"/>
      <c r="BN24" s="635"/>
      <c r="BO24" s="636" t="s">
        <v>127</v>
      </c>
      <c r="BP24" s="636"/>
      <c r="BQ24" s="636"/>
      <c r="BR24" s="636"/>
      <c r="BS24" s="637" t="s">
        <v>127</v>
      </c>
      <c r="BT24" s="637"/>
      <c r="BU24" s="637"/>
      <c r="BV24" s="637"/>
      <c r="BW24" s="637"/>
      <c r="BX24" s="637"/>
      <c r="BY24" s="637"/>
      <c r="BZ24" s="637"/>
      <c r="CA24" s="637"/>
      <c r="CB24" s="641"/>
      <c r="CD24" s="619" t="s">
        <v>289</v>
      </c>
      <c r="CE24" s="620"/>
      <c r="CF24" s="620"/>
      <c r="CG24" s="620"/>
      <c r="CH24" s="620"/>
      <c r="CI24" s="620"/>
      <c r="CJ24" s="620"/>
      <c r="CK24" s="620"/>
      <c r="CL24" s="620"/>
      <c r="CM24" s="620"/>
      <c r="CN24" s="620"/>
      <c r="CO24" s="620"/>
      <c r="CP24" s="620"/>
      <c r="CQ24" s="621"/>
      <c r="CR24" s="622">
        <v>1312623</v>
      </c>
      <c r="CS24" s="623"/>
      <c r="CT24" s="623"/>
      <c r="CU24" s="623"/>
      <c r="CV24" s="623"/>
      <c r="CW24" s="623"/>
      <c r="CX24" s="623"/>
      <c r="CY24" s="624"/>
      <c r="CZ24" s="627">
        <v>31.9</v>
      </c>
      <c r="DA24" s="628"/>
      <c r="DB24" s="628"/>
      <c r="DC24" s="644"/>
      <c r="DD24" s="668">
        <v>1006915</v>
      </c>
      <c r="DE24" s="623"/>
      <c r="DF24" s="623"/>
      <c r="DG24" s="623"/>
      <c r="DH24" s="623"/>
      <c r="DI24" s="623"/>
      <c r="DJ24" s="623"/>
      <c r="DK24" s="624"/>
      <c r="DL24" s="668">
        <v>1004453</v>
      </c>
      <c r="DM24" s="623"/>
      <c r="DN24" s="623"/>
      <c r="DO24" s="623"/>
      <c r="DP24" s="623"/>
      <c r="DQ24" s="623"/>
      <c r="DR24" s="623"/>
      <c r="DS24" s="623"/>
      <c r="DT24" s="623"/>
      <c r="DU24" s="623"/>
      <c r="DV24" s="624"/>
      <c r="DW24" s="627">
        <v>49.3</v>
      </c>
      <c r="DX24" s="628"/>
      <c r="DY24" s="628"/>
      <c r="DZ24" s="628"/>
      <c r="EA24" s="628"/>
      <c r="EB24" s="628"/>
      <c r="EC24" s="629"/>
    </row>
    <row r="25" spans="2:133" ht="11.25" customHeight="1" x14ac:dyDescent="0.2">
      <c r="B25" s="630" t="s">
        <v>290</v>
      </c>
      <c r="C25" s="631"/>
      <c r="D25" s="631"/>
      <c r="E25" s="631"/>
      <c r="F25" s="631"/>
      <c r="G25" s="631"/>
      <c r="H25" s="631"/>
      <c r="I25" s="631"/>
      <c r="J25" s="631"/>
      <c r="K25" s="631"/>
      <c r="L25" s="631"/>
      <c r="M25" s="631"/>
      <c r="N25" s="631"/>
      <c r="O25" s="631"/>
      <c r="P25" s="631"/>
      <c r="Q25" s="632"/>
      <c r="R25" s="633">
        <v>189018</v>
      </c>
      <c r="S25" s="634"/>
      <c r="T25" s="634"/>
      <c r="U25" s="634"/>
      <c r="V25" s="634"/>
      <c r="W25" s="634"/>
      <c r="X25" s="634"/>
      <c r="Y25" s="635"/>
      <c r="Z25" s="636">
        <v>4.3</v>
      </c>
      <c r="AA25" s="636"/>
      <c r="AB25" s="636"/>
      <c r="AC25" s="636"/>
      <c r="AD25" s="637" t="s">
        <v>127</v>
      </c>
      <c r="AE25" s="637"/>
      <c r="AF25" s="637"/>
      <c r="AG25" s="637"/>
      <c r="AH25" s="637"/>
      <c r="AI25" s="637"/>
      <c r="AJ25" s="637"/>
      <c r="AK25" s="637"/>
      <c r="AL25" s="638" t="s">
        <v>127</v>
      </c>
      <c r="AM25" s="639"/>
      <c r="AN25" s="639"/>
      <c r="AO25" s="640"/>
      <c r="AP25" s="630" t="s">
        <v>291</v>
      </c>
      <c r="AQ25" s="646"/>
      <c r="AR25" s="646"/>
      <c r="AS25" s="646"/>
      <c r="AT25" s="646"/>
      <c r="AU25" s="646"/>
      <c r="AV25" s="646"/>
      <c r="AW25" s="646"/>
      <c r="AX25" s="646"/>
      <c r="AY25" s="646"/>
      <c r="AZ25" s="646"/>
      <c r="BA25" s="646"/>
      <c r="BB25" s="646"/>
      <c r="BC25" s="646"/>
      <c r="BD25" s="646"/>
      <c r="BE25" s="646"/>
      <c r="BF25" s="647"/>
      <c r="BG25" s="633" t="s">
        <v>127</v>
      </c>
      <c r="BH25" s="634"/>
      <c r="BI25" s="634"/>
      <c r="BJ25" s="634"/>
      <c r="BK25" s="634"/>
      <c r="BL25" s="634"/>
      <c r="BM25" s="634"/>
      <c r="BN25" s="635"/>
      <c r="BO25" s="636" t="s">
        <v>127</v>
      </c>
      <c r="BP25" s="636"/>
      <c r="BQ25" s="636"/>
      <c r="BR25" s="636"/>
      <c r="BS25" s="637" t="s">
        <v>127</v>
      </c>
      <c r="BT25" s="637"/>
      <c r="BU25" s="637"/>
      <c r="BV25" s="637"/>
      <c r="BW25" s="637"/>
      <c r="BX25" s="637"/>
      <c r="BY25" s="637"/>
      <c r="BZ25" s="637"/>
      <c r="CA25" s="637"/>
      <c r="CB25" s="641"/>
      <c r="CD25" s="630" t="s">
        <v>292</v>
      </c>
      <c r="CE25" s="631"/>
      <c r="CF25" s="631"/>
      <c r="CG25" s="631"/>
      <c r="CH25" s="631"/>
      <c r="CI25" s="631"/>
      <c r="CJ25" s="631"/>
      <c r="CK25" s="631"/>
      <c r="CL25" s="631"/>
      <c r="CM25" s="631"/>
      <c r="CN25" s="631"/>
      <c r="CO25" s="631"/>
      <c r="CP25" s="631"/>
      <c r="CQ25" s="632"/>
      <c r="CR25" s="633">
        <v>601030</v>
      </c>
      <c r="CS25" s="665"/>
      <c r="CT25" s="665"/>
      <c r="CU25" s="665"/>
      <c r="CV25" s="665"/>
      <c r="CW25" s="665"/>
      <c r="CX25" s="665"/>
      <c r="CY25" s="666"/>
      <c r="CZ25" s="638">
        <v>14.6</v>
      </c>
      <c r="DA25" s="660"/>
      <c r="DB25" s="660"/>
      <c r="DC25" s="667"/>
      <c r="DD25" s="642">
        <v>566166</v>
      </c>
      <c r="DE25" s="665"/>
      <c r="DF25" s="665"/>
      <c r="DG25" s="665"/>
      <c r="DH25" s="665"/>
      <c r="DI25" s="665"/>
      <c r="DJ25" s="665"/>
      <c r="DK25" s="666"/>
      <c r="DL25" s="642">
        <v>566048</v>
      </c>
      <c r="DM25" s="665"/>
      <c r="DN25" s="665"/>
      <c r="DO25" s="665"/>
      <c r="DP25" s="665"/>
      <c r="DQ25" s="665"/>
      <c r="DR25" s="665"/>
      <c r="DS25" s="665"/>
      <c r="DT25" s="665"/>
      <c r="DU25" s="665"/>
      <c r="DV25" s="666"/>
      <c r="DW25" s="638">
        <v>27.8</v>
      </c>
      <c r="DX25" s="660"/>
      <c r="DY25" s="660"/>
      <c r="DZ25" s="660"/>
      <c r="EA25" s="660"/>
      <c r="EB25" s="660"/>
      <c r="EC25" s="661"/>
    </row>
    <row r="26" spans="2:133" ht="11.25" customHeight="1" x14ac:dyDescent="0.2">
      <c r="B26" s="630" t="s">
        <v>293</v>
      </c>
      <c r="C26" s="631"/>
      <c r="D26" s="631"/>
      <c r="E26" s="631"/>
      <c r="F26" s="631"/>
      <c r="G26" s="631"/>
      <c r="H26" s="631"/>
      <c r="I26" s="631"/>
      <c r="J26" s="631"/>
      <c r="K26" s="631"/>
      <c r="L26" s="631"/>
      <c r="M26" s="631"/>
      <c r="N26" s="631"/>
      <c r="O26" s="631"/>
      <c r="P26" s="631"/>
      <c r="Q26" s="632"/>
      <c r="R26" s="633" t="s">
        <v>127</v>
      </c>
      <c r="S26" s="634"/>
      <c r="T26" s="634"/>
      <c r="U26" s="634"/>
      <c r="V26" s="634"/>
      <c r="W26" s="634"/>
      <c r="X26" s="634"/>
      <c r="Y26" s="635"/>
      <c r="Z26" s="636" t="s">
        <v>127</v>
      </c>
      <c r="AA26" s="636"/>
      <c r="AB26" s="636"/>
      <c r="AC26" s="636"/>
      <c r="AD26" s="637" t="s">
        <v>127</v>
      </c>
      <c r="AE26" s="637"/>
      <c r="AF26" s="637"/>
      <c r="AG26" s="637"/>
      <c r="AH26" s="637"/>
      <c r="AI26" s="637"/>
      <c r="AJ26" s="637"/>
      <c r="AK26" s="637"/>
      <c r="AL26" s="638" t="s">
        <v>127</v>
      </c>
      <c r="AM26" s="639"/>
      <c r="AN26" s="639"/>
      <c r="AO26" s="640"/>
      <c r="AP26" s="630" t="s">
        <v>294</v>
      </c>
      <c r="AQ26" s="646"/>
      <c r="AR26" s="646"/>
      <c r="AS26" s="646"/>
      <c r="AT26" s="646"/>
      <c r="AU26" s="646"/>
      <c r="AV26" s="646"/>
      <c r="AW26" s="646"/>
      <c r="AX26" s="646"/>
      <c r="AY26" s="646"/>
      <c r="AZ26" s="646"/>
      <c r="BA26" s="646"/>
      <c r="BB26" s="646"/>
      <c r="BC26" s="646"/>
      <c r="BD26" s="646"/>
      <c r="BE26" s="646"/>
      <c r="BF26" s="647"/>
      <c r="BG26" s="633" t="s">
        <v>127</v>
      </c>
      <c r="BH26" s="634"/>
      <c r="BI26" s="634"/>
      <c r="BJ26" s="634"/>
      <c r="BK26" s="634"/>
      <c r="BL26" s="634"/>
      <c r="BM26" s="634"/>
      <c r="BN26" s="635"/>
      <c r="BO26" s="636" t="s">
        <v>127</v>
      </c>
      <c r="BP26" s="636"/>
      <c r="BQ26" s="636"/>
      <c r="BR26" s="636"/>
      <c r="BS26" s="637" t="s">
        <v>127</v>
      </c>
      <c r="BT26" s="637"/>
      <c r="BU26" s="637"/>
      <c r="BV26" s="637"/>
      <c r="BW26" s="637"/>
      <c r="BX26" s="637"/>
      <c r="BY26" s="637"/>
      <c r="BZ26" s="637"/>
      <c r="CA26" s="637"/>
      <c r="CB26" s="641"/>
      <c r="CD26" s="630" t="s">
        <v>295</v>
      </c>
      <c r="CE26" s="631"/>
      <c r="CF26" s="631"/>
      <c r="CG26" s="631"/>
      <c r="CH26" s="631"/>
      <c r="CI26" s="631"/>
      <c r="CJ26" s="631"/>
      <c r="CK26" s="631"/>
      <c r="CL26" s="631"/>
      <c r="CM26" s="631"/>
      <c r="CN26" s="631"/>
      <c r="CO26" s="631"/>
      <c r="CP26" s="631"/>
      <c r="CQ26" s="632"/>
      <c r="CR26" s="633">
        <v>344328</v>
      </c>
      <c r="CS26" s="634"/>
      <c r="CT26" s="634"/>
      <c r="CU26" s="634"/>
      <c r="CV26" s="634"/>
      <c r="CW26" s="634"/>
      <c r="CX26" s="634"/>
      <c r="CY26" s="635"/>
      <c r="CZ26" s="638">
        <v>8.4</v>
      </c>
      <c r="DA26" s="660"/>
      <c r="DB26" s="660"/>
      <c r="DC26" s="667"/>
      <c r="DD26" s="642">
        <v>328709</v>
      </c>
      <c r="DE26" s="634"/>
      <c r="DF26" s="634"/>
      <c r="DG26" s="634"/>
      <c r="DH26" s="634"/>
      <c r="DI26" s="634"/>
      <c r="DJ26" s="634"/>
      <c r="DK26" s="635"/>
      <c r="DL26" s="642" t="s">
        <v>127</v>
      </c>
      <c r="DM26" s="634"/>
      <c r="DN26" s="634"/>
      <c r="DO26" s="634"/>
      <c r="DP26" s="634"/>
      <c r="DQ26" s="634"/>
      <c r="DR26" s="634"/>
      <c r="DS26" s="634"/>
      <c r="DT26" s="634"/>
      <c r="DU26" s="634"/>
      <c r="DV26" s="635"/>
      <c r="DW26" s="638" t="s">
        <v>127</v>
      </c>
      <c r="DX26" s="660"/>
      <c r="DY26" s="660"/>
      <c r="DZ26" s="660"/>
      <c r="EA26" s="660"/>
      <c r="EB26" s="660"/>
      <c r="EC26" s="661"/>
    </row>
    <row r="27" spans="2:133" ht="11.25" customHeight="1" x14ac:dyDescent="0.2">
      <c r="B27" s="630" t="s">
        <v>296</v>
      </c>
      <c r="C27" s="631"/>
      <c r="D27" s="631"/>
      <c r="E27" s="631"/>
      <c r="F27" s="631"/>
      <c r="G27" s="631"/>
      <c r="H27" s="631"/>
      <c r="I27" s="631"/>
      <c r="J27" s="631"/>
      <c r="K27" s="631"/>
      <c r="L27" s="631"/>
      <c r="M27" s="631"/>
      <c r="N27" s="631"/>
      <c r="O27" s="631"/>
      <c r="P27" s="631"/>
      <c r="Q27" s="632"/>
      <c r="R27" s="633">
        <v>2183406</v>
      </c>
      <c r="S27" s="634"/>
      <c r="T27" s="634"/>
      <c r="U27" s="634"/>
      <c r="V27" s="634"/>
      <c r="W27" s="634"/>
      <c r="X27" s="634"/>
      <c r="Y27" s="635"/>
      <c r="Z27" s="636">
        <v>49.4</v>
      </c>
      <c r="AA27" s="636"/>
      <c r="AB27" s="636"/>
      <c r="AC27" s="636"/>
      <c r="AD27" s="637">
        <v>1994388</v>
      </c>
      <c r="AE27" s="637"/>
      <c r="AF27" s="637"/>
      <c r="AG27" s="637"/>
      <c r="AH27" s="637"/>
      <c r="AI27" s="637"/>
      <c r="AJ27" s="637"/>
      <c r="AK27" s="637"/>
      <c r="AL27" s="638">
        <v>100</v>
      </c>
      <c r="AM27" s="639"/>
      <c r="AN27" s="639"/>
      <c r="AO27" s="640"/>
      <c r="AP27" s="630" t="s">
        <v>297</v>
      </c>
      <c r="AQ27" s="631"/>
      <c r="AR27" s="631"/>
      <c r="AS27" s="631"/>
      <c r="AT27" s="631"/>
      <c r="AU27" s="631"/>
      <c r="AV27" s="631"/>
      <c r="AW27" s="631"/>
      <c r="AX27" s="631"/>
      <c r="AY27" s="631"/>
      <c r="AZ27" s="631"/>
      <c r="BA27" s="631"/>
      <c r="BB27" s="631"/>
      <c r="BC27" s="631"/>
      <c r="BD27" s="631"/>
      <c r="BE27" s="631"/>
      <c r="BF27" s="632"/>
      <c r="BG27" s="633">
        <v>179457</v>
      </c>
      <c r="BH27" s="634"/>
      <c r="BI27" s="634"/>
      <c r="BJ27" s="634"/>
      <c r="BK27" s="634"/>
      <c r="BL27" s="634"/>
      <c r="BM27" s="634"/>
      <c r="BN27" s="635"/>
      <c r="BO27" s="636">
        <v>100</v>
      </c>
      <c r="BP27" s="636"/>
      <c r="BQ27" s="636"/>
      <c r="BR27" s="636"/>
      <c r="BS27" s="637">
        <v>1888</v>
      </c>
      <c r="BT27" s="637"/>
      <c r="BU27" s="637"/>
      <c r="BV27" s="637"/>
      <c r="BW27" s="637"/>
      <c r="BX27" s="637"/>
      <c r="BY27" s="637"/>
      <c r="BZ27" s="637"/>
      <c r="CA27" s="637"/>
      <c r="CB27" s="641"/>
      <c r="CD27" s="630" t="s">
        <v>298</v>
      </c>
      <c r="CE27" s="631"/>
      <c r="CF27" s="631"/>
      <c r="CG27" s="631"/>
      <c r="CH27" s="631"/>
      <c r="CI27" s="631"/>
      <c r="CJ27" s="631"/>
      <c r="CK27" s="631"/>
      <c r="CL27" s="631"/>
      <c r="CM27" s="631"/>
      <c r="CN27" s="631"/>
      <c r="CO27" s="631"/>
      <c r="CP27" s="631"/>
      <c r="CQ27" s="632"/>
      <c r="CR27" s="633">
        <v>335464</v>
      </c>
      <c r="CS27" s="665"/>
      <c r="CT27" s="665"/>
      <c r="CU27" s="665"/>
      <c r="CV27" s="665"/>
      <c r="CW27" s="665"/>
      <c r="CX27" s="665"/>
      <c r="CY27" s="666"/>
      <c r="CZ27" s="638">
        <v>8.1999999999999993</v>
      </c>
      <c r="DA27" s="660"/>
      <c r="DB27" s="660"/>
      <c r="DC27" s="667"/>
      <c r="DD27" s="642">
        <v>76415</v>
      </c>
      <c r="DE27" s="665"/>
      <c r="DF27" s="665"/>
      <c r="DG27" s="665"/>
      <c r="DH27" s="665"/>
      <c r="DI27" s="665"/>
      <c r="DJ27" s="665"/>
      <c r="DK27" s="666"/>
      <c r="DL27" s="642">
        <v>74071</v>
      </c>
      <c r="DM27" s="665"/>
      <c r="DN27" s="665"/>
      <c r="DO27" s="665"/>
      <c r="DP27" s="665"/>
      <c r="DQ27" s="665"/>
      <c r="DR27" s="665"/>
      <c r="DS27" s="665"/>
      <c r="DT27" s="665"/>
      <c r="DU27" s="665"/>
      <c r="DV27" s="666"/>
      <c r="DW27" s="638">
        <v>3.6</v>
      </c>
      <c r="DX27" s="660"/>
      <c r="DY27" s="660"/>
      <c r="DZ27" s="660"/>
      <c r="EA27" s="660"/>
      <c r="EB27" s="660"/>
      <c r="EC27" s="661"/>
    </row>
    <row r="28" spans="2:133" ht="11.25" customHeight="1" x14ac:dyDescent="0.2">
      <c r="B28" s="630" t="s">
        <v>299</v>
      </c>
      <c r="C28" s="631"/>
      <c r="D28" s="631"/>
      <c r="E28" s="631"/>
      <c r="F28" s="631"/>
      <c r="G28" s="631"/>
      <c r="H28" s="631"/>
      <c r="I28" s="631"/>
      <c r="J28" s="631"/>
      <c r="K28" s="631"/>
      <c r="L28" s="631"/>
      <c r="M28" s="631"/>
      <c r="N28" s="631"/>
      <c r="O28" s="631"/>
      <c r="P28" s="631"/>
      <c r="Q28" s="632"/>
      <c r="R28" s="633" t="s">
        <v>127</v>
      </c>
      <c r="S28" s="634"/>
      <c r="T28" s="634"/>
      <c r="U28" s="634"/>
      <c r="V28" s="634"/>
      <c r="W28" s="634"/>
      <c r="X28" s="634"/>
      <c r="Y28" s="635"/>
      <c r="Z28" s="636" t="s">
        <v>127</v>
      </c>
      <c r="AA28" s="636"/>
      <c r="AB28" s="636"/>
      <c r="AC28" s="636"/>
      <c r="AD28" s="637" t="s">
        <v>127</v>
      </c>
      <c r="AE28" s="637"/>
      <c r="AF28" s="637"/>
      <c r="AG28" s="637"/>
      <c r="AH28" s="637"/>
      <c r="AI28" s="637"/>
      <c r="AJ28" s="637"/>
      <c r="AK28" s="637"/>
      <c r="AL28" s="638" t="s">
        <v>127</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300</v>
      </c>
      <c r="CE28" s="631"/>
      <c r="CF28" s="631"/>
      <c r="CG28" s="631"/>
      <c r="CH28" s="631"/>
      <c r="CI28" s="631"/>
      <c r="CJ28" s="631"/>
      <c r="CK28" s="631"/>
      <c r="CL28" s="631"/>
      <c r="CM28" s="631"/>
      <c r="CN28" s="631"/>
      <c r="CO28" s="631"/>
      <c r="CP28" s="631"/>
      <c r="CQ28" s="632"/>
      <c r="CR28" s="633">
        <v>376129</v>
      </c>
      <c r="CS28" s="634"/>
      <c r="CT28" s="634"/>
      <c r="CU28" s="634"/>
      <c r="CV28" s="634"/>
      <c r="CW28" s="634"/>
      <c r="CX28" s="634"/>
      <c r="CY28" s="635"/>
      <c r="CZ28" s="638">
        <v>9.1</v>
      </c>
      <c r="DA28" s="660"/>
      <c r="DB28" s="660"/>
      <c r="DC28" s="667"/>
      <c r="DD28" s="642">
        <v>364334</v>
      </c>
      <c r="DE28" s="634"/>
      <c r="DF28" s="634"/>
      <c r="DG28" s="634"/>
      <c r="DH28" s="634"/>
      <c r="DI28" s="634"/>
      <c r="DJ28" s="634"/>
      <c r="DK28" s="635"/>
      <c r="DL28" s="642">
        <v>364334</v>
      </c>
      <c r="DM28" s="634"/>
      <c r="DN28" s="634"/>
      <c r="DO28" s="634"/>
      <c r="DP28" s="634"/>
      <c r="DQ28" s="634"/>
      <c r="DR28" s="634"/>
      <c r="DS28" s="634"/>
      <c r="DT28" s="634"/>
      <c r="DU28" s="634"/>
      <c r="DV28" s="635"/>
      <c r="DW28" s="638">
        <v>17.899999999999999</v>
      </c>
      <c r="DX28" s="660"/>
      <c r="DY28" s="660"/>
      <c r="DZ28" s="660"/>
      <c r="EA28" s="660"/>
      <c r="EB28" s="660"/>
      <c r="EC28" s="661"/>
    </row>
    <row r="29" spans="2:133" ht="11.25" customHeight="1" x14ac:dyDescent="0.2">
      <c r="B29" s="630" t="s">
        <v>301</v>
      </c>
      <c r="C29" s="631"/>
      <c r="D29" s="631"/>
      <c r="E29" s="631"/>
      <c r="F29" s="631"/>
      <c r="G29" s="631"/>
      <c r="H29" s="631"/>
      <c r="I29" s="631"/>
      <c r="J29" s="631"/>
      <c r="K29" s="631"/>
      <c r="L29" s="631"/>
      <c r="M29" s="631"/>
      <c r="N29" s="631"/>
      <c r="O29" s="631"/>
      <c r="P29" s="631"/>
      <c r="Q29" s="632"/>
      <c r="R29" s="633">
        <v>755</v>
      </c>
      <c r="S29" s="634"/>
      <c r="T29" s="634"/>
      <c r="U29" s="634"/>
      <c r="V29" s="634"/>
      <c r="W29" s="634"/>
      <c r="X29" s="634"/>
      <c r="Y29" s="635"/>
      <c r="Z29" s="636">
        <v>0</v>
      </c>
      <c r="AA29" s="636"/>
      <c r="AB29" s="636"/>
      <c r="AC29" s="636"/>
      <c r="AD29" s="637" t="s">
        <v>127</v>
      </c>
      <c r="AE29" s="637"/>
      <c r="AF29" s="637"/>
      <c r="AG29" s="637"/>
      <c r="AH29" s="637"/>
      <c r="AI29" s="637"/>
      <c r="AJ29" s="637"/>
      <c r="AK29" s="637"/>
      <c r="AL29" s="638" t="s">
        <v>127</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69" t="s">
        <v>302</v>
      </c>
      <c r="CE29" s="670"/>
      <c r="CF29" s="630" t="s">
        <v>69</v>
      </c>
      <c r="CG29" s="631"/>
      <c r="CH29" s="631"/>
      <c r="CI29" s="631"/>
      <c r="CJ29" s="631"/>
      <c r="CK29" s="631"/>
      <c r="CL29" s="631"/>
      <c r="CM29" s="631"/>
      <c r="CN29" s="631"/>
      <c r="CO29" s="631"/>
      <c r="CP29" s="631"/>
      <c r="CQ29" s="632"/>
      <c r="CR29" s="633">
        <v>375937</v>
      </c>
      <c r="CS29" s="665"/>
      <c r="CT29" s="665"/>
      <c r="CU29" s="665"/>
      <c r="CV29" s="665"/>
      <c r="CW29" s="665"/>
      <c r="CX29" s="665"/>
      <c r="CY29" s="666"/>
      <c r="CZ29" s="638">
        <v>9.1</v>
      </c>
      <c r="DA29" s="660"/>
      <c r="DB29" s="660"/>
      <c r="DC29" s="667"/>
      <c r="DD29" s="642">
        <v>364142</v>
      </c>
      <c r="DE29" s="665"/>
      <c r="DF29" s="665"/>
      <c r="DG29" s="665"/>
      <c r="DH29" s="665"/>
      <c r="DI29" s="665"/>
      <c r="DJ29" s="665"/>
      <c r="DK29" s="666"/>
      <c r="DL29" s="642">
        <v>364142</v>
      </c>
      <c r="DM29" s="665"/>
      <c r="DN29" s="665"/>
      <c r="DO29" s="665"/>
      <c r="DP29" s="665"/>
      <c r="DQ29" s="665"/>
      <c r="DR29" s="665"/>
      <c r="DS29" s="665"/>
      <c r="DT29" s="665"/>
      <c r="DU29" s="665"/>
      <c r="DV29" s="666"/>
      <c r="DW29" s="638">
        <v>17.899999999999999</v>
      </c>
      <c r="DX29" s="660"/>
      <c r="DY29" s="660"/>
      <c r="DZ29" s="660"/>
      <c r="EA29" s="660"/>
      <c r="EB29" s="660"/>
      <c r="EC29" s="661"/>
    </row>
    <row r="30" spans="2:133" ht="11.25" customHeight="1" x14ac:dyDescent="0.2">
      <c r="B30" s="630" t="s">
        <v>303</v>
      </c>
      <c r="C30" s="631"/>
      <c r="D30" s="631"/>
      <c r="E30" s="631"/>
      <c r="F30" s="631"/>
      <c r="G30" s="631"/>
      <c r="H30" s="631"/>
      <c r="I30" s="631"/>
      <c r="J30" s="631"/>
      <c r="K30" s="631"/>
      <c r="L30" s="631"/>
      <c r="M30" s="631"/>
      <c r="N30" s="631"/>
      <c r="O30" s="631"/>
      <c r="P30" s="631"/>
      <c r="Q30" s="632"/>
      <c r="R30" s="633">
        <v>40390</v>
      </c>
      <c r="S30" s="634"/>
      <c r="T30" s="634"/>
      <c r="U30" s="634"/>
      <c r="V30" s="634"/>
      <c r="W30" s="634"/>
      <c r="X30" s="634"/>
      <c r="Y30" s="635"/>
      <c r="Z30" s="636">
        <v>0.9</v>
      </c>
      <c r="AA30" s="636"/>
      <c r="AB30" s="636"/>
      <c r="AC30" s="636"/>
      <c r="AD30" s="637" t="s">
        <v>127</v>
      </c>
      <c r="AE30" s="637"/>
      <c r="AF30" s="637"/>
      <c r="AG30" s="637"/>
      <c r="AH30" s="637"/>
      <c r="AI30" s="637"/>
      <c r="AJ30" s="637"/>
      <c r="AK30" s="637"/>
      <c r="AL30" s="638" t="s">
        <v>127</v>
      </c>
      <c r="AM30" s="639"/>
      <c r="AN30" s="639"/>
      <c r="AO30" s="640"/>
      <c r="AP30" s="615" t="s">
        <v>220</v>
      </c>
      <c r="AQ30" s="616"/>
      <c r="AR30" s="616"/>
      <c r="AS30" s="616"/>
      <c r="AT30" s="616"/>
      <c r="AU30" s="616"/>
      <c r="AV30" s="616"/>
      <c r="AW30" s="616"/>
      <c r="AX30" s="616"/>
      <c r="AY30" s="616"/>
      <c r="AZ30" s="616"/>
      <c r="BA30" s="616"/>
      <c r="BB30" s="616"/>
      <c r="BC30" s="616"/>
      <c r="BD30" s="616"/>
      <c r="BE30" s="616"/>
      <c r="BF30" s="617"/>
      <c r="BG30" s="615" t="s">
        <v>304</v>
      </c>
      <c r="BH30" s="675"/>
      <c r="BI30" s="675"/>
      <c r="BJ30" s="675"/>
      <c r="BK30" s="675"/>
      <c r="BL30" s="675"/>
      <c r="BM30" s="675"/>
      <c r="BN30" s="675"/>
      <c r="BO30" s="675"/>
      <c r="BP30" s="675"/>
      <c r="BQ30" s="676"/>
      <c r="BR30" s="615" t="s">
        <v>305</v>
      </c>
      <c r="BS30" s="675"/>
      <c r="BT30" s="675"/>
      <c r="BU30" s="675"/>
      <c r="BV30" s="675"/>
      <c r="BW30" s="675"/>
      <c r="BX30" s="675"/>
      <c r="BY30" s="675"/>
      <c r="BZ30" s="675"/>
      <c r="CA30" s="675"/>
      <c r="CB30" s="676"/>
      <c r="CD30" s="671"/>
      <c r="CE30" s="672"/>
      <c r="CF30" s="630" t="s">
        <v>306</v>
      </c>
      <c r="CG30" s="631"/>
      <c r="CH30" s="631"/>
      <c r="CI30" s="631"/>
      <c r="CJ30" s="631"/>
      <c r="CK30" s="631"/>
      <c r="CL30" s="631"/>
      <c r="CM30" s="631"/>
      <c r="CN30" s="631"/>
      <c r="CO30" s="631"/>
      <c r="CP30" s="631"/>
      <c r="CQ30" s="632"/>
      <c r="CR30" s="633">
        <v>364017</v>
      </c>
      <c r="CS30" s="634"/>
      <c r="CT30" s="634"/>
      <c r="CU30" s="634"/>
      <c r="CV30" s="634"/>
      <c r="CW30" s="634"/>
      <c r="CX30" s="634"/>
      <c r="CY30" s="635"/>
      <c r="CZ30" s="638">
        <v>8.8000000000000007</v>
      </c>
      <c r="DA30" s="660"/>
      <c r="DB30" s="660"/>
      <c r="DC30" s="667"/>
      <c r="DD30" s="642">
        <v>352913</v>
      </c>
      <c r="DE30" s="634"/>
      <c r="DF30" s="634"/>
      <c r="DG30" s="634"/>
      <c r="DH30" s="634"/>
      <c r="DI30" s="634"/>
      <c r="DJ30" s="634"/>
      <c r="DK30" s="635"/>
      <c r="DL30" s="642">
        <v>352913</v>
      </c>
      <c r="DM30" s="634"/>
      <c r="DN30" s="634"/>
      <c r="DO30" s="634"/>
      <c r="DP30" s="634"/>
      <c r="DQ30" s="634"/>
      <c r="DR30" s="634"/>
      <c r="DS30" s="634"/>
      <c r="DT30" s="634"/>
      <c r="DU30" s="634"/>
      <c r="DV30" s="635"/>
      <c r="DW30" s="638">
        <v>17.3</v>
      </c>
      <c r="DX30" s="660"/>
      <c r="DY30" s="660"/>
      <c r="DZ30" s="660"/>
      <c r="EA30" s="660"/>
      <c r="EB30" s="660"/>
      <c r="EC30" s="661"/>
    </row>
    <row r="31" spans="2:133" ht="11.25" customHeight="1" x14ac:dyDescent="0.2">
      <c r="B31" s="630" t="s">
        <v>307</v>
      </c>
      <c r="C31" s="631"/>
      <c r="D31" s="631"/>
      <c r="E31" s="631"/>
      <c r="F31" s="631"/>
      <c r="G31" s="631"/>
      <c r="H31" s="631"/>
      <c r="I31" s="631"/>
      <c r="J31" s="631"/>
      <c r="K31" s="631"/>
      <c r="L31" s="631"/>
      <c r="M31" s="631"/>
      <c r="N31" s="631"/>
      <c r="O31" s="631"/>
      <c r="P31" s="631"/>
      <c r="Q31" s="632"/>
      <c r="R31" s="633">
        <v>3200</v>
      </c>
      <c r="S31" s="634"/>
      <c r="T31" s="634"/>
      <c r="U31" s="634"/>
      <c r="V31" s="634"/>
      <c r="W31" s="634"/>
      <c r="X31" s="634"/>
      <c r="Y31" s="635"/>
      <c r="Z31" s="636">
        <v>0.1</v>
      </c>
      <c r="AA31" s="636"/>
      <c r="AB31" s="636"/>
      <c r="AC31" s="636"/>
      <c r="AD31" s="637" t="s">
        <v>127</v>
      </c>
      <c r="AE31" s="637"/>
      <c r="AF31" s="637"/>
      <c r="AG31" s="637"/>
      <c r="AH31" s="637"/>
      <c r="AI31" s="637"/>
      <c r="AJ31" s="637"/>
      <c r="AK31" s="637"/>
      <c r="AL31" s="638" t="s">
        <v>127</v>
      </c>
      <c r="AM31" s="639"/>
      <c r="AN31" s="639"/>
      <c r="AO31" s="640"/>
      <c r="AP31" s="679" t="s">
        <v>308</v>
      </c>
      <c r="AQ31" s="680"/>
      <c r="AR31" s="680"/>
      <c r="AS31" s="680"/>
      <c r="AT31" s="685" t="s">
        <v>309</v>
      </c>
      <c r="AU31" s="342"/>
      <c r="AV31" s="342"/>
      <c r="AW31" s="342"/>
      <c r="AX31" s="619" t="s">
        <v>186</v>
      </c>
      <c r="AY31" s="620"/>
      <c r="AZ31" s="620"/>
      <c r="BA31" s="620"/>
      <c r="BB31" s="620"/>
      <c r="BC31" s="620"/>
      <c r="BD31" s="620"/>
      <c r="BE31" s="620"/>
      <c r="BF31" s="621"/>
      <c r="BG31" s="689">
        <v>98.2</v>
      </c>
      <c r="BH31" s="677"/>
      <c r="BI31" s="677"/>
      <c r="BJ31" s="677"/>
      <c r="BK31" s="677"/>
      <c r="BL31" s="677"/>
      <c r="BM31" s="628">
        <v>93.4</v>
      </c>
      <c r="BN31" s="677"/>
      <c r="BO31" s="677"/>
      <c r="BP31" s="677"/>
      <c r="BQ31" s="678"/>
      <c r="BR31" s="689">
        <v>98.9</v>
      </c>
      <c r="BS31" s="677"/>
      <c r="BT31" s="677"/>
      <c r="BU31" s="677"/>
      <c r="BV31" s="677"/>
      <c r="BW31" s="677"/>
      <c r="BX31" s="628">
        <v>93.7</v>
      </c>
      <c r="BY31" s="677"/>
      <c r="BZ31" s="677"/>
      <c r="CA31" s="677"/>
      <c r="CB31" s="678"/>
      <c r="CD31" s="671"/>
      <c r="CE31" s="672"/>
      <c r="CF31" s="630" t="s">
        <v>310</v>
      </c>
      <c r="CG31" s="631"/>
      <c r="CH31" s="631"/>
      <c r="CI31" s="631"/>
      <c r="CJ31" s="631"/>
      <c r="CK31" s="631"/>
      <c r="CL31" s="631"/>
      <c r="CM31" s="631"/>
      <c r="CN31" s="631"/>
      <c r="CO31" s="631"/>
      <c r="CP31" s="631"/>
      <c r="CQ31" s="632"/>
      <c r="CR31" s="633">
        <v>11920</v>
      </c>
      <c r="CS31" s="665"/>
      <c r="CT31" s="665"/>
      <c r="CU31" s="665"/>
      <c r="CV31" s="665"/>
      <c r="CW31" s="665"/>
      <c r="CX31" s="665"/>
      <c r="CY31" s="666"/>
      <c r="CZ31" s="638">
        <v>0.3</v>
      </c>
      <c r="DA31" s="660"/>
      <c r="DB31" s="660"/>
      <c r="DC31" s="667"/>
      <c r="DD31" s="642">
        <v>11229</v>
      </c>
      <c r="DE31" s="665"/>
      <c r="DF31" s="665"/>
      <c r="DG31" s="665"/>
      <c r="DH31" s="665"/>
      <c r="DI31" s="665"/>
      <c r="DJ31" s="665"/>
      <c r="DK31" s="666"/>
      <c r="DL31" s="642">
        <v>11229</v>
      </c>
      <c r="DM31" s="665"/>
      <c r="DN31" s="665"/>
      <c r="DO31" s="665"/>
      <c r="DP31" s="665"/>
      <c r="DQ31" s="665"/>
      <c r="DR31" s="665"/>
      <c r="DS31" s="665"/>
      <c r="DT31" s="665"/>
      <c r="DU31" s="665"/>
      <c r="DV31" s="666"/>
      <c r="DW31" s="638">
        <v>0.6</v>
      </c>
      <c r="DX31" s="660"/>
      <c r="DY31" s="660"/>
      <c r="DZ31" s="660"/>
      <c r="EA31" s="660"/>
      <c r="EB31" s="660"/>
      <c r="EC31" s="661"/>
    </row>
    <row r="32" spans="2:133" ht="11.25" customHeight="1" x14ac:dyDescent="0.2">
      <c r="B32" s="630" t="s">
        <v>311</v>
      </c>
      <c r="C32" s="631"/>
      <c r="D32" s="631"/>
      <c r="E32" s="631"/>
      <c r="F32" s="631"/>
      <c r="G32" s="631"/>
      <c r="H32" s="631"/>
      <c r="I32" s="631"/>
      <c r="J32" s="631"/>
      <c r="K32" s="631"/>
      <c r="L32" s="631"/>
      <c r="M32" s="631"/>
      <c r="N32" s="631"/>
      <c r="O32" s="631"/>
      <c r="P32" s="631"/>
      <c r="Q32" s="632"/>
      <c r="R32" s="633">
        <v>534275</v>
      </c>
      <c r="S32" s="634"/>
      <c r="T32" s="634"/>
      <c r="U32" s="634"/>
      <c r="V32" s="634"/>
      <c r="W32" s="634"/>
      <c r="X32" s="634"/>
      <c r="Y32" s="635"/>
      <c r="Z32" s="636">
        <v>12.1</v>
      </c>
      <c r="AA32" s="636"/>
      <c r="AB32" s="636"/>
      <c r="AC32" s="636"/>
      <c r="AD32" s="637" t="s">
        <v>127</v>
      </c>
      <c r="AE32" s="637"/>
      <c r="AF32" s="637"/>
      <c r="AG32" s="637"/>
      <c r="AH32" s="637"/>
      <c r="AI32" s="637"/>
      <c r="AJ32" s="637"/>
      <c r="AK32" s="637"/>
      <c r="AL32" s="638" t="s">
        <v>127</v>
      </c>
      <c r="AM32" s="639"/>
      <c r="AN32" s="639"/>
      <c r="AO32" s="640"/>
      <c r="AP32" s="681"/>
      <c r="AQ32" s="682"/>
      <c r="AR32" s="682"/>
      <c r="AS32" s="682"/>
      <c r="AT32" s="686"/>
      <c r="AU32" s="205" t="s">
        <v>312</v>
      </c>
      <c r="AX32" s="630" t="s">
        <v>313</v>
      </c>
      <c r="AY32" s="631"/>
      <c r="AZ32" s="631"/>
      <c r="BA32" s="631"/>
      <c r="BB32" s="631"/>
      <c r="BC32" s="631"/>
      <c r="BD32" s="631"/>
      <c r="BE32" s="631"/>
      <c r="BF32" s="632"/>
      <c r="BG32" s="690">
        <v>98.3</v>
      </c>
      <c r="BH32" s="665"/>
      <c r="BI32" s="665"/>
      <c r="BJ32" s="665"/>
      <c r="BK32" s="665"/>
      <c r="BL32" s="665"/>
      <c r="BM32" s="639">
        <v>94.9</v>
      </c>
      <c r="BN32" s="665"/>
      <c r="BO32" s="665"/>
      <c r="BP32" s="665"/>
      <c r="BQ32" s="688"/>
      <c r="BR32" s="690">
        <v>99.4</v>
      </c>
      <c r="BS32" s="665"/>
      <c r="BT32" s="665"/>
      <c r="BU32" s="665"/>
      <c r="BV32" s="665"/>
      <c r="BW32" s="665"/>
      <c r="BX32" s="639">
        <v>95.9</v>
      </c>
      <c r="BY32" s="665"/>
      <c r="BZ32" s="665"/>
      <c r="CA32" s="665"/>
      <c r="CB32" s="688"/>
      <c r="CD32" s="673"/>
      <c r="CE32" s="674"/>
      <c r="CF32" s="630" t="s">
        <v>314</v>
      </c>
      <c r="CG32" s="631"/>
      <c r="CH32" s="631"/>
      <c r="CI32" s="631"/>
      <c r="CJ32" s="631"/>
      <c r="CK32" s="631"/>
      <c r="CL32" s="631"/>
      <c r="CM32" s="631"/>
      <c r="CN32" s="631"/>
      <c r="CO32" s="631"/>
      <c r="CP32" s="631"/>
      <c r="CQ32" s="632"/>
      <c r="CR32" s="633">
        <v>192</v>
      </c>
      <c r="CS32" s="634"/>
      <c r="CT32" s="634"/>
      <c r="CU32" s="634"/>
      <c r="CV32" s="634"/>
      <c r="CW32" s="634"/>
      <c r="CX32" s="634"/>
      <c r="CY32" s="635"/>
      <c r="CZ32" s="638">
        <v>0</v>
      </c>
      <c r="DA32" s="660"/>
      <c r="DB32" s="660"/>
      <c r="DC32" s="667"/>
      <c r="DD32" s="642">
        <v>192</v>
      </c>
      <c r="DE32" s="634"/>
      <c r="DF32" s="634"/>
      <c r="DG32" s="634"/>
      <c r="DH32" s="634"/>
      <c r="DI32" s="634"/>
      <c r="DJ32" s="634"/>
      <c r="DK32" s="635"/>
      <c r="DL32" s="642">
        <v>192</v>
      </c>
      <c r="DM32" s="634"/>
      <c r="DN32" s="634"/>
      <c r="DO32" s="634"/>
      <c r="DP32" s="634"/>
      <c r="DQ32" s="634"/>
      <c r="DR32" s="634"/>
      <c r="DS32" s="634"/>
      <c r="DT32" s="634"/>
      <c r="DU32" s="634"/>
      <c r="DV32" s="635"/>
      <c r="DW32" s="638">
        <v>0</v>
      </c>
      <c r="DX32" s="660"/>
      <c r="DY32" s="660"/>
      <c r="DZ32" s="660"/>
      <c r="EA32" s="660"/>
      <c r="EB32" s="660"/>
      <c r="EC32" s="661"/>
    </row>
    <row r="33" spans="2:133" ht="11.25" customHeight="1" x14ac:dyDescent="0.2">
      <c r="B33" s="662" t="s">
        <v>315</v>
      </c>
      <c r="C33" s="663"/>
      <c r="D33" s="663"/>
      <c r="E33" s="663"/>
      <c r="F33" s="663"/>
      <c r="G33" s="663"/>
      <c r="H33" s="663"/>
      <c r="I33" s="663"/>
      <c r="J33" s="663"/>
      <c r="K33" s="663"/>
      <c r="L33" s="663"/>
      <c r="M33" s="663"/>
      <c r="N33" s="663"/>
      <c r="O33" s="663"/>
      <c r="P33" s="663"/>
      <c r="Q33" s="664"/>
      <c r="R33" s="633" t="s">
        <v>127</v>
      </c>
      <c r="S33" s="634"/>
      <c r="T33" s="634"/>
      <c r="U33" s="634"/>
      <c r="V33" s="634"/>
      <c r="W33" s="634"/>
      <c r="X33" s="634"/>
      <c r="Y33" s="635"/>
      <c r="Z33" s="636" t="s">
        <v>127</v>
      </c>
      <c r="AA33" s="636"/>
      <c r="AB33" s="636"/>
      <c r="AC33" s="636"/>
      <c r="AD33" s="637" t="s">
        <v>127</v>
      </c>
      <c r="AE33" s="637"/>
      <c r="AF33" s="637"/>
      <c r="AG33" s="637"/>
      <c r="AH33" s="637"/>
      <c r="AI33" s="637"/>
      <c r="AJ33" s="637"/>
      <c r="AK33" s="637"/>
      <c r="AL33" s="638" t="s">
        <v>127</v>
      </c>
      <c r="AM33" s="639"/>
      <c r="AN33" s="639"/>
      <c r="AO33" s="640"/>
      <c r="AP33" s="683"/>
      <c r="AQ33" s="684"/>
      <c r="AR33" s="684"/>
      <c r="AS33" s="684"/>
      <c r="AT33" s="687"/>
      <c r="AU33" s="343"/>
      <c r="AV33" s="343"/>
      <c r="AW33" s="343"/>
      <c r="AX33" s="651" t="s">
        <v>316</v>
      </c>
      <c r="AY33" s="652"/>
      <c r="AZ33" s="652"/>
      <c r="BA33" s="652"/>
      <c r="BB33" s="652"/>
      <c r="BC33" s="652"/>
      <c r="BD33" s="652"/>
      <c r="BE33" s="652"/>
      <c r="BF33" s="653"/>
      <c r="BG33" s="691">
        <v>98.1</v>
      </c>
      <c r="BH33" s="692"/>
      <c r="BI33" s="692"/>
      <c r="BJ33" s="692"/>
      <c r="BK33" s="692"/>
      <c r="BL33" s="692"/>
      <c r="BM33" s="693">
        <v>91.9</v>
      </c>
      <c r="BN33" s="692"/>
      <c r="BO33" s="692"/>
      <c r="BP33" s="692"/>
      <c r="BQ33" s="694"/>
      <c r="BR33" s="691">
        <v>98.3</v>
      </c>
      <c r="BS33" s="692"/>
      <c r="BT33" s="692"/>
      <c r="BU33" s="692"/>
      <c r="BV33" s="692"/>
      <c r="BW33" s="692"/>
      <c r="BX33" s="693">
        <v>91.2</v>
      </c>
      <c r="BY33" s="692"/>
      <c r="BZ33" s="692"/>
      <c r="CA33" s="692"/>
      <c r="CB33" s="694"/>
      <c r="CD33" s="630" t="s">
        <v>317</v>
      </c>
      <c r="CE33" s="631"/>
      <c r="CF33" s="631"/>
      <c r="CG33" s="631"/>
      <c r="CH33" s="631"/>
      <c r="CI33" s="631"/>
      <c r="CJ33" s="631"/>
      <c r="CK33" s="631"/>
      <c r="CL33" s="631"/>
      <c r="CM33" s="631"/>
      <c r="CN33" s="631"/>
      <c r="CO33" s="631"/>
      <c r="CP33" s="631"/>
      <c r="CQ33" s="632"/>
      <c r="CR33" s="633">
        <v>1648847</v>
      </c>
      <c r="CS33" s="665"/>
      <c r="CT33" s="665"/>
      <c r="CU33" s="665"/>
      <c r="CV33" s="665"/>
      <c r="CW33" s="665"/>
      <c r="CX33" s="665"/>
      <c r="CY33" s="666"/>
      <c r="CZ33" s="638">
        <v>40.1</v>
      </c>
      <c r="DA33" s="660"/>
      <c r="DB33" s="660"/>
      <c r="DC33" s="667"/>
      <c r="DD33" s="642">
        <v>1189286</v>
      </c>
      <c r="DE33" s="665"/>
      <c r="DF33" s="665"/>
      <c r="DG33" s="665"/>
      <c r="DH33" s="665"/>
      <c r="DI33" s="665"/>
      <c r="DJ33" s="665"/>
      <c r="DK33" s="666"/>
      <c r="DL33" s="642">
        <v>690389</v>
      </c>
      <c r="DM33" s="665"/>
      <c r="DN33" s="665"/>
      <c r="DO33" s="665"/>
      <c r="DP33" s="665"/>
      <c r="DQ33" s="665"/>
      <c r="DR33" s="665"/>
      <c r="DS33" s="665"/>
      <c r="DT33" s="665"/>
      <c r="DU33" s="665"/>
      <c r="DV33" s="666"/>
      <c r="DW33" s="638">
        <v>33.9</v>
      </c>
      <c r="DX33" s="660"/>
      <c r="DY33" s="660"/>
      <c r="DZ33" s="660"/>
      <c r="EA33" s="660"/>
      <c r="EB33" s="660"/>
      <c r="EC33" s="661"/>
    </row>
    <row r="34" spans="2:133" ht="11.25" customHeight="1" x14ac:dyDescent="0.2">
      <c r="B34" s="630" t="s">
        <v>318</v>
      </c>
      <c r="C34" s="631"/>
      <c r="D34" s="631"/>
      <c r="E34" s="631"/>
      <c r="F34" s="631"/>
      <c r="G34" s="631"/>
      <c r="H34" s="631"/>
      <c r="I34" s="631"/>
      <c r="J34" s="631"/>
      <c r="K34" s="631"/>
      <c r="L34" s="631"/>
      <c r="M34" s="631"/>
      <c r="N34" s="631"/>
      <c r="O34" s="631"/>
      <c r="P34" s="631"/>
      <c r="Q34" s="632"/>
      <c r="R34" s="633">
        <v>194099</v>
      </c>
      <c r="S34" s="634"/>
      <c r="T34" s="634"/>
      <c r="U34" s="634"/>
      <c r="V34" s="634"/>
      <c r="W34" s="634"/>
      <c r="X34" s="634"/>
      <c r="Y34" s="635"/>
      <c r="Z34" s="636">
        <v>4.4000000000000004</v>
      </c>
      <c r="AA34" s="636"/>
      <c r="AB34" s="636"/>
      <c r="AC34" s="636"/>
      <c r="AD34" s="637" t="s">
        <v>127</v>
      </c>
      <c r="AE34" s="637"/>
      <c r="AF34" s="637"/>
      <c r="AG34" s="637"/>
      <c r="AH34" s="637"/>
      <c r="AI34" s="637"/>
      <c r="AJ34" s="637"/>
      <c r="AK34" s="637"/>
      <c r="AL34" s="638" t="s">
        <v>127</v>
      </c>
      <c r="AM34" s="639"/>
      <c r="AN34" s="639"/>
      <c r="AO34" s="640"/>
      <c r="AP34" s="208"/>
      <c r="AQ34" s="209"/>
      <c r="AS34" s="342"/>
      <c r="AT34" s="342"/>
      <c r="AU34" s="342"/>
      <c r="AV34" s="342"/>
      <c r="AW34" s="342"/>
      <c r="AX34" s="342"/>
      <c r="AY34" s="342"/>
      <c r="AZ34" s="342"/>
      <c r="BA34" s="342"/>
      <c r="BB34" s="342"/>
      <c r="BC34" s="342"/>
      <c r="BD34" s="342"/>
      <c r="BE34" s="342"/>
      <c r="BF34" s="342"/>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30" t="s">
        <v>319</v>
      </c>
      <c r="CE34" s="631"/>
      <c r="CF34" s="631"/>
      <c r="CG34" s="631"/>
      <c r="CH34" s="631"/>
      <c r="CI34" s="631"/>
      <c r="CJ34" s="631"/>
      <c r="CK34" s="631"/>
      <c r="CL34" s="631"/>
      <c r="CM34" s="631"/>
      <c r="CN34" s="631"/>
      <c r="CO34" s="631"/>
      <c r="CP34" s="631"/>
      <c r="CQ34" s="632"/>
      <c r="CR34" s="633">
        <v>544883</v>
      </c>
      <c r="CS34" s="634"/>
      <c r="CT34" s="634"/>
      <c r="CU34" s="634"/>
      <c r="CV34" s="634"/>
      <c r="CW34" s="634"/>
      <c r="CX34" s="634"/>
      <c r="CY34" s="635"/>
      <c r="CZ34" s="638">
        <v>13.2</v>
      </c>
      <c r="DA34" s="660"/>
      <c r="DB34" s="660"/>
      <c r="DC34" s="667"/>
      <c r="DD34" s="642">
        <v>327558</v>
      </c>
      <c r="DE34" s="634"/>
      <c r="DF34" s="634"/>
      <c r="DG34" s="634"/>
      <c r="DH34" s="634"/>
      <c r="DI34" s="634"/>
      <c r="DJ34" s="634"/>
      <c r="DK34" s="635"/>
      <c r="DL34" s="642">
        <v>247391</v>
      </c>
      <c r="DM34" s="634"/>
      <c r="DN34" s="634"/>
      <c r="DO34" s="634"/>
      <c r="DP34" s="634"/>
      <c r="DQ34" s="634"/>
      <c r="DR34" s="634"/>
      <c r="DS34" s="634"/>
      <c r="DT34" s="634"/>
      <c r="DU34" s="634"/>
      <c r="DV34" s="635"/>
      <c r="DW34" s="638">
        <v>12.1</v>
      </c>
      <c r="DX34" s="660"/>
      <c r="DY34" s="660"/>
      <c r="DZ34" s="660"/>
      <c r="EA34" s="660"/>
      <c r="EB34" s="660"/>
      <c r="EC34" s="661"/>
    </row>
    <row r="35" spans="2:133" ht="11.25" customHeight="1" x14ac:dyDescent="0.2">
      <c r="B35" s="630" t="s">
        <v>320</v>
      </c>
      <c r="C35" s="631"/>
      <c r="D35" s="631"/>
      <c r="E35" s="631"/>
      <c r="F35" s="631"/>
      <c r="G35" s="631"/>
      <c r="H35" s="631"/>
      <c r="I35" s="631"/>
      <c r="J35" s="631"/>
      <c r="K35" s="631"/>
      <c r="L35" s="631"/>
      <c r="M35" s="631"/>
      <c r="N35" s="631"/>
      <c r="O35" s="631"/>
      <c r="P35" s="631"/>
      <c r="Q35" s="632"/>
      <c r="R35" s="633">
        <v>11056</v>
      </c>
      <c r="S35" s="634"/>
      <c r="T35" s="634"/>
      <c r="U35" s="634"/>
      <c r="V35" s="634"/>
      <c r="W35" s="634"/>
      <c r="X35" s="634"/>
      <c r="Y35" s="635"/>
      <c r="Z35" s="636">
        <v>0.3</v>
      </c>
      <c r="AA35" s="636"/>
      <c r="AB35" s="636"/>
      <c r="AC35" s="636"/>
      <c r="AD35" s="637" t="s">
        <v>127</v>
      </c>
      <c r="AE35" s="637"/>
      <c r="AF35" s="637"/>
      <c r="AG35" s="637"/>
      <c r="AH35" s="637"/>
      <c r="AI35" s="637"/>
      <c r="AJ35" s="637"/>
      <c r="AK35" s="637"/>
      <c r="AL35" s="638" t="s">
        <v>127</v>
      </c>
      <c r="AM35" s="639"/>
      <c r="AN35" s="639"/>
      <c r="AO35" s="640"/>
      <c r="AP35" s="210"/>
      <c r="AQ35" s="615" t="s">
        <v>321</v>
      </c>
      <c r="AR35" s="616"/>
      <c r="AS35" s="616"/>
      <c r="AT35" s="616"/>
      <c r="AU35" s="616"/>
      <c r="AV35" s="616"/>
      <c r="AW35" s="616"/>
      <c r="AX35" s="616"/>
      <c r="AY35" s="616"/>
      <c r="AZ35" s="616"/>
      <c r="BA35" s="616"/>
      <c r="BB35" s="616"/>
      <c r="BC35" s="616"/>
      <c r="BD35" s="616"/>
      <c r="BE35" s="616"/>
      <c r="BF35" s="617"/>
      <c r="BG35" s="615" t="s">
        <v>322</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323</v>
      </c>
      <c r="CE35" s="631"/>
      <c r="CF35" s="631"/>
      <c r="CG35" s="631"/>
      <c r="CH35" s="631"/>
      <c r="CI35" s="631"/>
      <c r="CJ35" s="631"/>
      <c r="CK35" s="631"/>
      <c r="CL35" s="631"/>
      <c r="CM35" s="631"/>
      <c r="CN35" s="631"/>
      <c r="CO35" s="631"/>
      <c r="CP35" s="631"/>
      <c r="CQ35" s="632"/>
      <c r="CR35" s="633">
        <v>16055</v>
      </c>
      <c r="CS35" s="665"/>
      <c r="CT35" s="665"/>
      <c r="CU35" s="665"/>
      <c r="CV35" s="665"/>
      <c r="CW35" s="665"/>
      <c r="CX35" s="665"/>
      <c r="CY35" s="666"/>
      <c r="CZ35" s="638">
        <v>0.4</v>
      </c>
      <c r="DA35" s="660"/>
      <c r="DB35" s="660"/>
      <c r="DC35" s="667"/>
      <c r="DD35" s="642">
        <v>14114</v>
      </c>
      <c r="DE35" s="665"/>
      <c r="DF35" s="665"/>
      <c r="DG35" s="665"/>
      <c r="DH35" s="665"/>
      <c r="DI35" s="665"/>
      <c r="DJ35" s="665"/>
      <c r="DK35" s="666"/>
      <c r="DL35" s="642">
        <v>14114</v>
      </c>
      <c r="DM35" s="665"/>
      <c r="DN35" s="665"/>
      <c r="DO35" s="665"/>
      <c r="DP35" s="665"/>
      <c r="DQ35" s="665"/>
      <c r="DR35" s="665"/>
      <c r="DS35" s="665"/>
      <c r="DT35" s="665"/>
      <c r="DU35" s="665"/>
      <c r="DV35" s="666"/>
      <c r="DW35" s="638">
        <v>0.7</v>
      </c>
      <c r="DX35" s="660"/>
      <c r="DY35" s="660"/>
      <c r="DZ35" s="660"/>
      <c r="EA35" s="660"/>
      <c r="EB35" s="660"/>
      <c r="EC35" s="661"/>
    </row>
    <row r="36" spans="2:133" ht="11.25" customHeight="1" x14ac:dyDescent="0.2">
      <c r="B36" s="630" t="s">
        <v>324</v>
      </c>
      <c r="C36" s="631"/>
      <c r="D36" s="631"/>
      <c r="E36" s="631"/>
      <c r="F36" s="631"/>
      <c r="G36" s="631"/>
      <c r="H36" s="631"/>
      <c r="I36" s="631"/>
      <c r="J36" s="631"/>
      <c r="K36" s="631"/>
      <c r="L36" s="631"/>
      <c r="M36" s="631"/>
      <c r="N36" s="631"/>
      <c r="O36" s="631"/>
      <c r="P36" s="631"/>
      <c r="Q36" s="632"/>
      <c r="R36" s="633">
        <v>30069</v>
      </c>
      <c r="S36" s="634"/>
      <c r="T36" s="634"/>
      <c r="U36" s="634"/>
      <c r="V36" s="634"/>
      <c r="W36" s="634"/>
      <c r="X36" s="634"/>
      <c r="Y36" s="635"/>
      <c r="Z36" s="636">
        <v>0.7</v>
      </c>
      <c r="AA36" s="636"/>
      <c r="AB36" s="636"/>
      <c r="AC36" s="636"/>
      <c r="AD36" s="637" t="s">
        <v>127</v>
      </c>
      <c r="AE36" s="637"/>
      <c r="AF36" s="637"/>
      <c r="AG36" s="637"/>
      <c r="AH36" s="637"/>
      <c r="AI36" s="637"/>
      <c r="AJ36" s="637"/>
      <c r="AK36" s="637"/>
      <c r="AL36" s="638" t="s">
        <v>127</v>
      </c>
      <c r="AM36" s="639"/>
      <c r="AN36" s="639"/>
      <c r="AO36" s="640"/>
      <c r="AP36" s="210"/>
      <c r="AQ36" s="695" t="s">
        <v>325</v>
      </c>
      <c r="AR36" s="696"/>
      <c r="AS36" s="696"/>
      <c r="AT36" s="696"/>
      <c r="AU36" s="696"/>
      <c r="AV36" s="696"/>
      <c r="AW36" s="696"/>
      <c r="AX36" s="696"/>
      <c r="AY36" s="697"/>
      <c r="AZ36" s="622">
        <v>369077</v>
      </c>
      <c r="BA36" s="623"/>
      <c r="BB36" s="623"/>
      <c r="BC36" s="623"/>
      <c r="BD36" s="623"/>
      <c r="BE36" s="623"/>
      <c r="BF36" s="698"/>
      <c r="BG36" s="619" t="s">
        <v>326</v>
      </c>
      <c r="BH36" s="620"/>
      <c r="BI36" s="620"/>
      <c r="BJ36" s="620"/>
      <c r="BK36" s="620"/>
      <c r="BL36" s="620"/>
      <c r="BM36" s="620"/>
      <c r="BN36" s="620"/>
      <c r="BO36" s="620"/>
      <c r="BP36" s="620"/>
      <c r="BQ36" s="620"/>
      <c r="BR36" s="620"/>
      <c r="BS36" s="620"/>
      <c r="BT36" s="620"/>
      <c r="BU36" s="621"/>
      <c r="BV36" s="622">
        <v>13903</v>
      </c>
      <c r="BW36" s="623"/>
      <c r="BX36" s="623"/>
      <c r="BY36" s="623"/>
      <c r="BZ36" s="623"/>
      <c r="CA36" s="623"/>
      <c r="CB36" s="698"/>
      <c r="CD36" s="630" t="s">
        <v>327</v>
      </c>
      <c r="CE36" s="631"/>
      <c r="CF36" s="631"/>
      <c r="CG36" s="631"/>
      <c r="CH36" s="631"/>
      <c r="CI36" s="631"/>
      <c r="CJ36" s="631"/>
      <c r="CK36" s="631"/>
      <c r="CL36" s="631"/>
      <c r="CM36" s="631"/>
      <c r="CN36" s="631"/>
      <c r="CO36" s="631"/>
      <c r="CP36" s="631"/>
      <c r="CQ36" s="632"/>
      <c r="CR36" s="633">
        <v>446498</v>
      </c>
      <c r="CS36" s="634"/>
      <c r="CT36" s="634"/>
      <c r="CU36" s="634"/>
      <c r="CV36" s="634"/>
      <c r="CW36" s="634"/>
      <c r="CX36" s="634"/>
      <c r="CY36" s="635"/>
      <c r="CZ36" s="638">
        <v>10.8</v>
      </c>
      <c r="DA36" s="660"/>
      <c r="DB36" s="660"/>
      <c r="DC36" s="667"/>
      <c r="DD36" s="642">
        <v>256381</v>
      </c>
      <c r="DE36" s="634"/>
      <c r="DF36" s="634"/>
      <c r="DG36" s="634"/>
      <c r="DH36" s="634"/>
      <c r="DI36" s="634"/>
      <c r="DJ36" s="634"/>
      <c r="DK36" s="635"/>
      <c r="DL36" s="642">
        <v>171008</v>
      </c>
      <c r="DM36" s="634"/>
      <c r="DN36" s="634"/>
      <c r="DO36" s="634"/>
      <c r="DP36" s="634"/>
      <c r="DQ36" s="634"/>
      <c r="DR36" s="634"/>
      <c r="DS36" s="634"/>
      <c r="DT36" s="634"/>
      <c r="DU36" s="634"/>
      <c r="DV36" s="635"/>
      <c r="DW36" s="638">
        <v>8.4</v>
      </c>
      <c r="DX36" s="660"/>
      <c r="DY36" s="660"/>
      <c r="DZ36" s="660"/>
      <c r="EA36" s="660"/>
      <c r="EB36" s="660"/>
      <c r="EC36" s="661"/>
    </row>
    <row r="37" spans="2:133" ht="11.25" customHeight="1" x14ac:dyDescent="0.2">
      <c r="B37" s="630" t="s">
        <v>328</v>
      </c>
      <c r="C37" s="631"/>
      <c r="D37" s="631"/>
      <c r="E37" s="631"/>
      <c r="F37" s="631"/>
      <c r="G37" s="631"/>
      <c r="H37" s="631"/>
      <c r="I37" s="631"/>
      <c r="J37" s="631"/>
      <c r="K37" s="631"/>
      <c r="L37" s="631"/>
      <c r="M37" s="631"/>
      <c r="N37" s="631"/>
      <c r="O37" s="631"/>
      <c r="P37" s="631"/>
      <c r="Q37" s="632"/>
      <c r="R37" s="633">
        <v>476427</v>
      </c>
      <c r="S37" s="634"/>
      <c r="T37" s="634"/>
      <c r="U37" s="634"/>
      <c r="V37" s="634"/>
      <c r="W37" s="634"/>
      <c r="X37" s="634"/>
      <c r="Y37" s="635"/>
      <c r="Z37" s="636">
        <v>10.8</v>
      </c>
      <c r="AA37" s="636"/>
      <c r="AB37" s="636"/>
      <c r="AC37" s="636"/>
      <c r="AD37" s="637" t="s">
        <v>127</v>
      </c>
      <c r="AE37" s="637"/>
      <c r="AF37" s="637"/>
      <c r="AG37" s="637"/>
      <c r="AH37" s="637"/>
      <c r="AI37" s="637"/>
      <c r="AJ37" s="637"/>
      <c r="AK37" s="637"/>
      <c r="AL37" s="638" t="s">
        <v>127</v>
      </c>
      <c r="AM37" s="639"/>
      <c r="AN37" s="639"/>
      <c r="AO37" s="640"/>
      <c r="AQ37" s="699" t="s">
        <v>329</v>
      </c>
      <c r="AR37" s="700"/>
      <c r="AS37" s="700"/>
      <c r="AT37" s="700"/>
      <c r="AU37" s="700"/>
      <c r="AV37" s="700"/>
      <c r="AW37" s="700"/>
      <c r="AX37" s="700"/>
      <c r="AY37" s="701"/>
      <c r="AZ37" s="633">
        <v>67679</v>
      </c>
      <c r="BA37" s="634"/>
      <c r="BB37" s="634"/>
      <c r="BC37" s="634"/>
      <c r="BD37" s="665"/>
      <c r="BE37" s="665"/>
      <c r="BF37" s="688"/>
      <c r="BG37" s="630" t="s">
        <v>330</v>
      </c>
      <c r="BH37" s="631"/>
      <c r="BI37" s="631"/>
      <c r="BJ37" s="631"/>
      <c r="BK37" s="631"/>
      <c r="BL37" s="631"/>
      <c r="BM37" s="631"/>
      <c r="BN37" s="631"/>
      <c r="BO37" s="631"/>
      <c r="BP37" s="631"/>
      <c r="BQ37" s="631"/>
      <c r="BR37" s="631"/>
      <c r="BS37" s="631"/>
      <c r="BT37" s="631"/>
      <c r="BU37" s="632"/>
      <c r="BV37" s="633">
        <v>13903</v>
      </c>
      <c r="BW37" s="634"/>
      <c r="BX37" s="634"/>
      <c r="BY37" s="634"/>
      <c r="BZ37" s="634"/>
      <c r="CA37" s="634"/>
      <c r="CB37" s="643"/>
      <c r="CD37" s="630" t="s">
        <v>331</v>
      </c>
      <c r="CE37" s="631"/>
      <c r="CF37" s="631"/>
      <c r="CG37" s="631"/>
      <c r="CH37" s="631"/>
      <c r="CI37" s="631"/>
      <c r="CJ37" s="631"/>
      <c r="CK37" s="631"/>
      <c r="CL37" s="631"/>
      <c r="CM37" s="631"/>
      <c r="CN37" s="631"/>
      <c r="CO37" s="631"/>
      <c r="CP37" s="631"/>
      <c r="CQ37" s="632"/>
      <c r="CR37" s="633">
        <v>91524</v>
      </c>
      <c r="CS37" s="665"/>
      <c r="CT37" s="665"/>
      <c r="CU37" s="665"/>
      <c r="CV37" s="665"/>
      <c r="CW37" s="665"/>
      <c r="CX37" s="665"/>
      <c r="CY37" s="666"/>
      <c r="CZ37" s="638">
        <v>2.2000000000000002</v>
      </c>
      <c r="DA37" s="660"/>
      <c r="DB37" s="660"/>
      <c r="DC37" s="667"/>
      <c r="DD37" s="642">
        <v>91524</v>
      </c>
      <c r="DE37" s="665"/>
      <c r="DF37" s="665"/>
      <c r="DG37" s="665"/>
      <c r="DH37" s="665"/>
      <c r="DI37" s="665"/>
      <c r="DJ37" s="665"/>
      <c r="DK37" s="666"/>
      <c r="DL37" s="642">
        <v>89271</v>
      </c>
      <c r="DM37" s="665"/>
      <c r="DN37" s="665"/>
      <c r="DO37" s="665"/>
      <c r="DP37" s="665"/>
      <c r="DQ37" s="665"/>
      <c r="DR37" s="665"/>
      <c r="DS37" s="665"/>
      <c r="DT37" s="665"/>
      <c r="DU37" s="665"/>
      <c r="DV37" s="666"/>
      <c r="DW37" s="638">
        <v>4.4000000000000004</v>
      </c>
      <c r="DX37" s="660"/>
      <c r="DY37" s="660"/>
      <c r="DZ37" s="660"/>
      <c r="EA37" s="660"/>
      <c r="EB37" s="660"/>
      <c r="EC37" s="661"/>
    </row>
    <row r="38" spans="2:133" ht="11.25" customHeight="1" x14ac:dyDescent="0.2">
      <c r="B38" s="630" t="s">
        <v>332</v>
      </c>
      <c r="C38" s="631"/>
      <c r="D38" s="631"/>
      <c r="E38" s="631"/>
      <c r="F38" s="631"/>
      <c r="G38" s="631"/>
      <c r="H38" s="631"/>
      <c r="I38" s="631"/>
      <c r="J38" s="631"/>
      <c r="K38" s="631"/>
      <c r="L38" s="631"/>
      <c r="M38" s="631"/>
      <c r="N38" s="631"/>
      <c r="O38" s="631"/>
      <c r="P38" s="631"/>
      <c r="Q38" s="632"/>
      <c r="R38" s="633">
        <v>184243</v>
      </c>
      <c r="S38" s="634"/>
      <c r="T38" s="634"/>
      <c r="U38" s="634"/>
      <c r="V38" s="634"/>
      <c r="W38" s="634"/>
      <c r="X38" s="634"/>
      <c r="Y38" s="635"/>
      <c r="Z38" s="636">
        <v>4.2</v>
      </c>
      <c r="AA38" s="636"/>
      <c r="AB38" s="636"/>
      <c r="AC38" s="636"/>
      <c r="AD38" s="637" t="s">
        <v>127</v>
      </c>
      <c r="AE38" s="637"/>
      <c r="AF38" s="637"/>
      <c r="AG38" s="637"/>
      <c r="AH38" s="637"/>
      <c r="AI38" s="637"/>
      <c r="AJ38" s="637"/>
      <c r="AK38" s="637"/>
      <c r="AL38" s="638" t="s">
        <v>127</v>
      </c>
      <c r="AM38" s="639"/>
      <c r="AN38" s="639"/>
      <c r="AO38" s="640"/>
      <c r="AQ38" s="699" t="s">
        <v>333</v>
      </c>
      <c r="AR38" s="700"/>
      <c r="AS38" s="700"/>
      <c r="AT38" s="700"/>
      <c r="AU38" s="700"/>
      <c r="AV38" s="700"/>
      <c r="AW38" s="700"/>
      <c r="AX38" s="700"/>
      <c r="AY38" s="701"/>
      <c r="AZ38" s="633">
        <v>23250</v>
      </c>
      <c r="BA38" s="634"/>
      <c r="BB38" s="634"/>
      <c r="BC38" s="634"/>
      <c r="BD38" s="665"/>
      <c r="BE38" s="665"/>
      <c r="BF38" s="688"/>
      <c r="BG38" s="630" t="s">
        <v>334</v>
      </c>
      <c r="BH38" s="631"/>
      <c r="BI38" s="631"/>
      <c r="BJ38" s="631"/>
      <c r="BK38" s="631"/>
      <c r="BL38" s="631"/>
      <c r="BM38" s="631"/>
      <c r="BN38" s="631"/>
      <c r="BO38" s="631"/>
      <c r="BP38" s="631"/>
      <c r="BQ38" s="631"/>
      <c r="BR38" s="631"/>
      <c r="BS38" s="631"/>
      <c r="BT38" s="631"/>
      <c r="BU38" s="632"/>
      <c r="BV38" s="633">
        <v>523</v>
      </c>
      <c r="BW38" s="634"/>
      <c r="BX38" s="634"/>
      <c r="BY38" s="634"/>
      <c r="BZ38" s="634"/>
      <c r="CA38" s="634"/>
      <c r="CB38" s="643"/>
      <c r="CD38" s="630" t="s">
        <v>335</v>
      </c>
      <c r="CE38" s="631"/>
      <c r="CF38" s="631"/>
      <c r="CG38" s="631"/>
      <c r="CH38" s="631"/>
      <c r="CI38" s="631"/>
      <c r="CJ38" s="631"/>
      <c r="CK38" s="631"/>
      <c r="CL38" s="631"/>
      <c r="CM38" s="631"/>
      <c r="CN38" s="631"/>
      <c r="CO38" s="631"/>
      <c r="CP38" s="631"/>
      <c r="CQ38" s="632"/>
      <c r="CR38" s="633">
        <v>368996</v>
      </c>
      <c r="CS38" s="634"/>
      <c r="CT38" s="634"/>
      <c r="CU38" s="634"/>
      <c r="CV38" s="634"/>
      <c r="CW38" s="634"/>
      <c r="CX38" s="634"/>
      <c r="CY38" s="635"/>
      <c r="CZ38" s="638">
        <v>9</v>
      </c>
      <c r="DA38" s="660"/>
      <c r="DB38" s="660"/>
      <c r="DC38" s="667"/>
      <c r="DD38" s="642">
        <v>319026</v>
      </c>
      <c r="DE38" s="634"/>
      <c r="DF38" s="634"/>
      <c r="DG38" s="634"/>
      <c r="DH38" s="634"/>
      <c r="DI38" s="634"/>
      <c r="DJ38" s="634"/>
      <c r="DK38" s="635"/>
      <c r="DL38" s="642">
        <v>257876</v>
      </c>
      <c r="DM38" s="634"/>
      <c r="DN38" s="634"/>
      <c r="DO38" s="634"/>
      <c r="DP38" s="634"/>
      <c r="DQ38" s="634"/>
      <c r="DR38" s="634"/>
      <c r="DS38" s="634"/>
      <c r="DT38" s="634"/>
      <c r="DU38" s="634"/>
      <c r="DV38" s="635"/>
      <c r="DW38" s="638">
        <v>12.7</v>
      </c>
      <c r="DX38" s="660"/>
      <c r="DY38" s="660"/>
      <c r="DZ38" s="660"/>
      <c r="EA38" s="660"/>
      <c r="EB38" s="660"/>
      <c r="EC38" s="661"/>
    </row>
    <row r="39" spans="2:133" ht="11.25" customHeight="1" x14ac:dyDescent="0.2">
      <c r="B39" s="630" t="s">
        <v>336</v>
      </c>
      <c r="C39" s="631"/>
      <c r="D39" s="631"/>
      <c r="E39" s="631"/>
      <c r="F39" s="631"/>
      <c r="G39" s="631"/>
      <c r="H39" s="631"/>
      <c r="I39" s="631"/>
      <c r="J39" s="631"/>
      <c r="K39" s="631"/>
      <c r="L39" s="631"/>
      <c r="M39" s="631"/>
      <c r="N39" s="631"/>
      <c r="O39" s="631"/>
      <c r="P39" s="631"/>
      <c r="Q39" s="632"/>
      <c r="R39" s="633">
        <v>163286</v>
      </c>
      <c r="S39" s="634"/>
      <c r="T39" s="634"/>
      <c r="U39" s="634"/>
      <c r="V39" s="634"/>
      <c r="W39" s="634"/>
      <c r="X39" s="634"/>
      <c r="Y39" s="635"/>
      <c r="Z39" s="636">
        <v>3.7</v>
      </c>
      <c r="AA39" s="636"/>
      <c r="AB39" s="636"/>
      <c r="AC39" s="636"/>
      <c r="AD39" s="637">
        <v>746</v>
      </c>
      <c r="AE39" s="637"/>
      <c r="AF39" s="637"/>
      <c r="AG39" s="637"/>
      <c r="AH39" s="637"/>
      <c r="AI39" s="637"/>
      <c r="AJ39" s="637"/>
      <c r="AK39" s="637"/>
      <c r="AL39" s="638">
        <v>0</v>
      </c>
      <c r="AM39" s="639"/>
      <c r="AN39" s="639"/>
      <c r="AO39" s="640"/>
      <c r="AQ39" s="699" t="s">
        <v>337</v>
      </c>
      <c r="AR39" s="700"/>
      <c r="AS39" s="700"/>
      <c r="AT39" s="700"/>
      <c r="AU39" s="700"/>
      <c r="AV39" s="700"/>
      <c r="AW39" s="700"/>
      <c r="AX39" s="700"/>
      <c r="AY39" s="701"/>
      <c r="AZ39" s="633">
        <v>3672</v>
      </c>
      <c r="BA39" s="634"/>
      <c r="BB39" s="634"/>
      <c r="BC39" s="634"/>
      <c r="BD39" s="665"/>
      <c r="BE39" s="665"/>
      <c r="BF39" s="688"/>
      <c r="BG39" s="630" t="s">
        <v>338</v>
      </c>
      <c r="BH39" s="631"/>
      <c r="BI39" s="631"/>
      <c r="BJ39" s="631"/>
      <c r="BK39" s="631"/>
      <c r="BL39" s="631"/>
      <c r="BM39" s="631"/>
      <c r="BN39" s="631"/>
      <c r="BO39" s="631"/>
      <c r="BP39" s="631"/>
      <c r="BQ39" s="631"/>
      <c r="BR39" s="631"/>
      <c r="BS39" s="631"/>
      <c r="BT39" s="631"/>
      <c r="BU39" s="632"/>
      <c r="BV39" s="633">
        <v>748</v>
      </c>
      <c r="BW39" s="634"/>
      <c r="BX39" s="634"/>
      <c r="BY39" s="634"/>
      <c r="BZ39" s="634"/>
      <c r="CA39" s="634"/>
      <c r="CB39" s="643"/>
      <c r="CD39" s="630" t="s">
        <v>339</v>
      </c>
      <c r="CE39" s="631"/>
      <c r="CF39" s="631"/>
      <c r="CG39" s="631"/>
      <c r="CH39" s="631"/>
      <c r="CI39" s="631"/>
      <c r="CJ39" s="631"/>
      <c r="CK39" s="631"/>
      <c r="CL39" s="631"/>
      <c r="CM39" s="631"/>
      <c r="CN39" s="631"/>
      <c r="CO39" s="631"/>
      <c r="CP39" s="631"/>
      <c r="CQ39" s="632"/>
      <c r="CR39" s="633">
        <v>240415</v>
      </c>
      <c r="CS39" s="665"/>
      <c r="CT39" s="665"/>
      <c r="CU39" s="665"/>
      <c r="CV39" s="665"/>
      <c r="CW39" s="665"/>
      <c r="CX39" s="665"/>
      <c r="CY39" s="666"/>
      <c r="CZ39" s="638">
        <v>5.8</v>
      </c>
      <c r="DA39" s="660"/>
      <c r="DB39" s="660"/>
      <c r="DC39" s="667"/>
      <c r="DD39" s="642">
        <v>240207</v>
      </c>
      <c r="DE39" s="665"/>
      <c r="DF39" s="665"/>
      <c r="DG39" s="665"/>
      <c r="DH39" s="665"/>
      <c r="DI39" s="665"/>
      <c r="DJ39" s="665"/>
      <c r="DK39" s="666"/>
      <c r="DL39" s="642" t="s">
        <v>127</v>
      </c>
      <c r="DM39" s="665"/>
      <c r="DN39" s="665"/>
      <c r="DO39" s="665"/>
      <c r="DP39" s="665"/>
      <c r="DQ39" s="665"/>
      <c r="DR39" s="665"/>
      <c r="DS39" s="665"/>
      <c r="DT39" s="665"/>
      <c r="DU39" s="665"/>
      <c r="DV39" s="666"/>
      <c r="DW39" s="638" t="s">
        <v>127</v>
      </c>
      <c r="DX39" s="660"/>
      <c r="DY39" s="660"/>
      <c r="DZ39" s="660"/>
      <c r="EA39" s="660"/>
      <c r="EB39" s="660"/>
      <c r="EC39" s="661"/>
    </row>
    <row r="40" spans="2:133" ht="11.25" customHeight="1" x14ac:dyDescent="0.2">
      <c r="B40" s="630" t="s">
        <v>340</v>
      </c>
      <c r="C40" s="631"/>
      <c r="D40" s="631"/>
      <c r="E40" s="631"/>
      <c r="F40" s="631"/>
      <c r="G40" s="631"/>
      <c r="H40" s="631"/>
      <c r="I40" s="631"/>
      <c r="J40" s="631"/>
      <c r="K40" s="631"/>
      <c r="L40" s="631"/>
      <c r="M40" s="631"/>
      <c r="N40" s="631"/>
      <c r="O40" s="631"/>
      <c r="P40" s="631"/>
      <c r="Q40" s="632"/>
      <c r="R40" s="633">
        <v>597800</v>
      </c>
      <c r="S40" s="634"/>
      <c r="T40" s="634"/>
      <c r="U40" s="634"/>
      <c r="V40" s="634"/>
      <c r="W40" s="634"/>
      <c r="X40" s="634"/>
      <c r="Y40" s="635"/>
      <c r="Z40" s="636">
        <v>13.5</v>
      </c>
      <c r="AA40" s="636"/>
      <c r="AB40" s="636"/>
      <c r="AC40" s="636"/>
      <c r="AD40" s="637" t="s">
        <v>127</v>
      </c>
      <c r="AE40" s="637"/>
      <c r="AF40" s="637"/>
      <c r="AG40" s="637"/>
      <c r="AH40" s="637"/>
      <c r="AI40" s="637"/>
      <c r="AJ40" s="637"/>
      <c r="AK40" s="637"/>
      <c r="AL40" s="638" t="s">
        <v>127</v>
      </c>
      <c r="AM40" s="639"/>
      <c r="AN40" s="639"/>
      <c r="AO40" s="640"/>
      <c r="AQ40" s="699" t="s">
        <v>341</v>
      </c>
      <c r="AR40" s="700"/>
      <c r="AS40" s="700"/>
      <c r="AT40" s="700"/>
      <c r="AU40" s="700"/>
      <c r="AV40" s="700"/>
      <c r="AW40" s="700"/>
      <c r="AX40" s="700"/>
      <c r="AY40" s="701"/>
      <c r="AZ40" s="633">
        <v>81</v>
      </c>
      <c r="BA40" s="634"/>
      <c r="BB40" s="634"/>
      <c r="BC40" s="634"/>
      <c r="BD40" s="665"/>
      <c r="BE40" s="665"/>
      <c r="BF40" s="688"/>
      <c r="BG40" s="681" t="s">
        <v>342</v>
      </c>
      <c r="BH40" s="682"/>
      <c r="BI40" s="682"/>
      <c r="BJ40" s="682"/>
      <c r="BK40" s="682"/>
      <c r="BL40" s="346"/>
      <c r="BM40" s="631" t="s">
        <v>343</v>
      </c>
      <c r="BN40" s="631"/>
      <c r="BO40" s="631"/>
      <c r="BP40" s="631"/>
      <c r="BQ40" s="631"/>
      <c r="BR40" s="631"/>
      <c r="BS40" s="631"/>
      <c r="BT40" s="631"/>
      <c r="BU40" s="632"/>
      <c r="BV40" s="633">
        <v>86</v>
      </c>
      <c r="BW40" s="634"/>
      <c r="BX40" s="634"/>
      <c r="BY40" s="634"/>
      <c r="BZ40" s="634"/>
      <c r="CA40" s="634"/>
      <c r="CB40" s="643"/>
      <c r="CD40" s="630" t="s">
        <v>344</v>
      </c>
      <c r="CE40" s="631"/>
      <c r="CF40" s="631"/>
      <c r="CG40" s="631"/>
      <c r="CH40" s="631"/>
      <c r="CI40" s="631"/>
      <c r="CJ40" s="631"/>
      <c r="CK40" s="631"/>
      <c r="CL40" s="631"/>
      <c r="CM40" s="631"/>
      <c r="CN40" s="631"/>
      <c r="CO40" s="631"/>
      <c r="CP40" s="631"/>
      <c r="CQ40" s="632"/>
      <c r="CR40" s="633">
        <v>32000</v>
      </c>
      <c r="CS40" s="634"/>
      <c r="CT40" s="634"/>
      <c r="CU40" s="634"/>
      <c r="CV40" s="634"/>
      <c r="CW40" s="634"/>
      <c r="CX40" s="634"/>
      <c r="CY40" s="635"/>
      <c r="CZ40" s="638">
        <v>0.8</v>
      </c>
      <c r="DA40" s="660"/>
      <c r="DB40" s="660"/>
      <c r="DC40" s="667"/>
      <c r="DD40" s="642">
        <v>32000</v>
      </c>
      <c r="DE40" s="634"/>
      <c r="DF40" s="634"/>
      <c r="DG40" s="634"/>
      <c r="DH40" s="634"/>
      <c r="DI40" s="634"/>
      <c r="DJ40" s="634"/>
      <c r="DK40" s="635"/>
      <c r="DL40" s="642" t="s">
        <v>127</v>
      </c>
      <c r="DM40" s="634"/>
      <c r="DN40" s="634"/>
      <c r="DO40" s="634"/>
      <c r="DP40" s="634"/>
      <c r="DQ40" s="634"/>
      <c r="DR40" s="634"/>
      <c r="DS40" s="634"/>
      <c r="DT40" s="634"/>
      <c r="DU40" s="634"/>
      <c r="DV40" s="635"/>
      <c r="DW40" s="638" t="s">
        <v>127</v>
      </c>
      <c r="DX40" s="660"/>
      <c r="DY40" s="660"/>
      <c r="DZ40" s="660"/>
      <c r="EA40" s="660"/>
      <c r="EB40" s="660"/>
      <c r="EC40" s="661"/>
    </row>
    <row r="41" spans="2:133" ht="11.25" customHeight="1" x14ac:dyDescent="0.2">
      <c r="B41" s="630" t="s">
        <v>345</v>
      </c>
      <c r="C41" s="631"/>
      <c r="D41" s="631"/>
      <c r="E41" s="631"/>
      <c r="F41" s="631"/>
      <c r="G41" s="631"/>
      <c r="H41" s="631"/>
      <c r="I41" s="631"/>
      <c r="J41" s="631"/>
      <c r="K41" s="631"/>
      <c r="L41" s="631"/>
      <c r="M41" s="631"/>
      <c r="N41" s="631"/>
      <c r="O41" s="631"/>
      <c r="P41" s="631"/>
      <c r="Q41" s="632"/>
      <c r="R41" s="633" t="s">
        <v>127</v>
      </c>
      <c r="S41" s="634"/>
      <c r="T41" s="634"/>
      <c r="U41" s="634"/>
      <c r="V41" s="634"/>
      <c r="W41" s="634"/>
      <c r="X41" s="634"/>
      <c r="Y41" s="635"/>
      <c r="Z41" s="636" t="s">
        <v>127</v>
      </c>
      <c r="AA41" s="636"/>
      <c r="AB41" s="636"/>
      <c r="AC41" s="636"/>
      <c r="AD41" s="637" t="s">
        <v>127</v>
      </c>
      <c r="AE41" s="637"/>
      <c r="AF41" s="637"/>
      <c r="AG41" s="637"/>
      <c r="AH41" s="637"/>
      <c r="AI41" s="637"/>
      <c r="AJ41" s="637"/>
      <c r="AK41" s="637"/>
      <c r="AL41" s="638" t="s">
        <v>127</v>
      </c>
      <c r="AM41" s="639"/>
      <c r="AN41" s="639"/>
      <c r="AO41" s="640"/>
      <c r="AQ41" s="699" t="s">
        <v>346</v>
      </c>
      <c r="AR41" s="700"/>
      <c r="AS41" s="700"/>
      <c r="AT41" s="700"/>
      <c r="AU41" s="700"/>
      <c r="AV41" s="700"/>
      <c r="AW41" s="700"/>
      <c r="AX41" s="700"/>
      <c r="AY41" s="701"/>
      <c r="AZ41" s="633">
        <v>68320</v>
      </c>
      <c r="BA41" s="634"/>
      <c r="BB41" s="634"/>
      <c r="BC41" s="634"/>
      <c r="BD41" s="665"/>
      <c r="BE41" s="665"/>
      <c r="BF41" s="688"/>
      <c r="BG41" s="681"/>
      <c r="BH41" s="682"/>
      <c r="BI41" s="682"/>
      <c r="BJ41" s="682"/>
      <c r="BK41" s="682"/>
      <c r="BL41" s="346"/>
      <c r="BM41" s="631" t="s">
        <v>347</v>
      </c>
      <c r="BN41" s="631"/>
      <c r="BO41" s="631"/>
      <c r="BP41" s="631"/>
      <c r="BQ41" s="631"/>
      <c r="BR41" s="631"/>
      <c r="BS41" s="631"/>
      <c r="BT41" s="631"/>
      <c r="BU41" s="632"/>
      <c r="BV41" s="633" t="s">
        <v>127</v>
      </c>
      <c r="BW41" s="634"/>
      <c r="BX41" s="634"/>
      <c r="BY41" s="634"/>
      <c r="BZ41" s="634"/>
      <c r="CA41" s="634"/>
      <c r="CB41" s="643"/>
      <c r="CD41" s="630" t="s">
        <v>348</v>
      </c>
      <c r="CE41" s="631"/>
      <c r="CF41" s="631"/>
      <c r="CG41" s="631"/>
      <c r="CH41" s="631"/>
      <c r="CI41" s="631"/>
      <c r="CJ41" s="631"/>
      <c r="CK41" s="631"/>
      <c r="CL41" s="631"/>
      <c r="CM41" s="631"/>
      <c r="CN41" s="631"/>
      <c r="CO41" s="631"/>
      <c r="CP41" s="631"/>
      <c r="CQ41" s="632"/>
      <c r="CR41" s="633" t="s">
        <v>127</v>
      </c>
      <c r="CS41" s="665"/>
      <c r="CT41" s="665"/>
      <c r="CU41" s="665"/>
      <c r="CV41" s="665"/>
      <c r="CW41" s="665"/>
      <c r="CX41" s="665"/>
      <c r="CY41" s="666"/>
      <c r="CZ41" s="638" t="s">
        <v>127</v>
      </c>
      <c r="DA41" s="660"/>
      <c r="DB41" s="660"/>
      <c r="DC41" s="667"/>
      <c r="DD41" s="642" t="s">
        <v>127</v>
      </c>
      <c r="DE41" s="665"/>
      <c r="DF41" s="665"/>
      <c r="DG41" s="665"/>
      <c r="DH41" s="665"/>
      <c r="DI41" s="665"/>
      <c r="DJ41" s="665"/>
      <c r="DK41" s="666"/>
      <c r="DL41" s="708"/>
      <c r="DM41" s="709"/>
      <c r="DN41" s="709"/>
      <c r="DO41" s="709"/>
      <c r="DP41" s="709"/>
      <c r="DQ41" s="709"/>
      <c r="DR41" s="709"/>
      <c r="DS41" s="709"/>
      <c r="DT41" s="709"/>
      <c r="DU41" s="709"/>
      <c r="DV41" s="710"/>
      <c r="DW41" s="705"/>
      <c r="DX41" s="706"/>
      <c r="DY41" s="706"/>
      <c r="DZ41" s="706"/>
      <c r="EA41" s="706"/>
      <c r="EB41" s="706"/>
      <c r="EC41" s="707"/>
    </row>
    <row r="42" spans="2:133" ht="11.25" customHeight="1" x14ac:dyDescent="0.2">
      <c r="B42" s="630" t="s">
        <v>349</v>
      </c>
      <c r="C42" s="631"/>
      <c r="D42" s="631"/>
      <c r="E42" s="631"/>
      <c r="F42" s="631"/>
      <c r="G42" s="631"/>
      <c r="H42" s="631"/>
      <c r="I42" s="631"/>
      <c r="J42" s="631"/>
      <c r="K42" s="631"/>
      <c r="L42" s="631"/>
      <c r="M42" s="631"/>
      <c r="N42" s="631"/>
      <c r="O42" s="631"/>
      <c r="P42" s="631"/>
      <c r="Q42" s="632"/>
      <c r="R42" s="633" t="s">
        <v>127</v>
      </c>
      <c r="S42" s="634"/>
      <c r="T42" s="634"/>
      <c r="U42" s="634"/>
      <c r="V42" s="634"/>
      <c r="W42" s="634"/>
      <c r="X42" s="634"/>
      <c r="Y42" s="635"/>
      <c r="Z42" s="636" t="s">
        <v>127</v>
      </c>
      <c r="AA42" s="636"/>
      <c r="AB42" s="636"/>
      <c r="AC42" s="636"/>
      <c r="AD42" s="637" t="s">
        <v>127</v>
      </c>
      <c r="AE42" s="637"/>
      <c r="AF42" s="637"/>
      <c r="AG42" s="637"/>
      <c r="AH42" s="637"/>
      <c r="AI42" s="637"/>
      <c r="AJ42" s="637"/>
      <c r="AK42" s="637"/>
      <c r="AL42" s="638" t="s">
        <v>127</v>
      </c>
      <c r="AM42" s="639"/>
      <c r="AN42" s="639"/>
      <c r="AO42" s="640"/>
      <c r="AQ42" s="702" t="s">
        <v>350</v>
      </c>
      <c r="AR42" s="703"/>
      <c r="AS42" s="703"/>
      <c r="AT42" s="703"/>
      <c r="AU42" s="703"/>
      <c r="AV42" s="703"/>
      <c r="AW42" s="703"/>
      <c r="AX42" s="703"/>
      <c r="AY42" s="704"/>
      <c r="AZ42" s="711">
        <v>206075</v>
      </c>
      <c r="BA42" s="712"/>
      <c r="BB42" s="712"/>
      <c r="BC42" s="712"/>
      <c r="BD42" s="692"/>
      <c r="BE42" s="692"/>
      <c r="BF42" s="694"/>
      <c r="BG42" s="683"/>
      <c r="BH42" s="684"/>
      <c r="BI42" s="684"/>
      <c r="BJ42" s="684"/>
      <c r="BK42" s="684"/>
      <c r="BL42" s="344"/>
      <c r="BM42" s="652" t="s">
        <v>351</v>
      </c>
      <c r="BN42" s="652"/>
      <c r="BO42" s="652"/>
      <c r="BP42" s="652"/>
      <c r="BQ42" s="652"/>
      <c r="BR42" s="652"/>
      <c r="BS42" s="652"/>
      <c r="BT42" s="652"/>
      <c r="BU42" s="653"/>
      <c r="BV42" s="711">
        <v>534</v>
      </c>
      <c r="BW42" s="712"/>
      <c r="BX42" s="712"/>
      <c r="BY42" s="712"/>
      <c r="BZ42" s="712"/>
      <c r="CA42" s="712"/>
      <c r="CB42" s="718"/>
      <c r="CD42" s="630" t="s">
        <v>352</v>
      </c>
      <c r="CE42" s="631"/>
      <c r="CF42" s="631"/>
      <c r="CG42" s="631"/>
      <c r="CH42" s="631"/>
      <c r="CI42" s="631"/>
      <c r="CJ42" s="631"/>
      <c r="CK42" s="631"/>
      <c r="CL42" s="631"/>
      <c r="CM42" s="631"/>
      <c r="CN42" s="631"/>
      <c r="CO42" s="631"/>
      <c r="CP42" s="631"/>
      <c r="CQ42" s="632"/>
      <c r="CR42" s="633">
        <v>1154325</v>
      </c>
      <c r="CS42" s="665"/>
      <c r="CT42" s="665"/>
      <c r="CU42" s="665"/>
      <c r="CV42" s="665"/>
      <c r="CW42" s="665"/>
      <c r="CX42" s="665"/>
      <c r="CY42" s="666"/>
      <c r="CZ42" s="638">
        <v>28</v>
      </c>
      <c r="DA42" s="660"/>
      <c r="DB42" s="660"/>
      <c r="DC42" s="667"/>
      <c r="DD42" s="642">
        <v>258343</v>
      </c>
      <c r="DE42" s="665"/>
      <c r="DF42" s="665"/>
      <c r="DG42" s="665"/>
      <c r="DH42" s="665"/>
      <c r="DI42" s="665"/>
      <c r="DJ42" s="665"/>
      <c r="DK42" s="666"/>
      <c r="DL42" s="708"/>
      <c r="DM42" s="709"/>
      <c r="DN42" s="709"/>
      <c r="DO42" s="709"/>
      <c r="DP42" s="709"/>
      <c r="DQ42" s="709"/>
      <c r="DR42" s="709"/>
      <c r="DS42" s="709"/>
      <c r="DT42" s="709"/>
      <c r="DU42" s="709"/>
      <c r="DV42" s="710"/>
      <c r="DW42" s="705"/>
      <c r="DX42" s="706"/>
      <c r="DY42" s="706"/>
      <c r="DZ42" s="706"/>
      <c r="EA42" s="706"/>
      <c r="EB42" s="706"/>
      <c r="EC42" s="707"/>
    </row>
    <row r="43" spans="2:133" ht="11.25" customHeight="1" x14ac:dyDescent="0.2">
      <c r="B43" s="630" t="s">
        <v>353</v>
      </c>
      <c r="C43" s="631"/>
      <c r="D43" s="631"/>
      <c r="E43" s="631"/>
      <c r="F43" s="631"/>
      <c r="G43" s="631"/>
      <c r="H43" s="631"/>
      <c r="I43" s="631"/>
      <c r="J43" s="631"/>
      <c r="K43" s="631"/>
      <c r="L43" s="631"/>
      <c r="M43" s="631"/>
      <c r="N43" s="631"/>
      <c r="O43" s="631"/>
      <c r="P43" s="631"/>
      <c r="Q43" s="632"/>
      <c r="R43" s="633">
        <v>43000</v>
      </c>
      <c r="S43" s="634"/>
      <c r="T43" s="634"/>
      <c r="U43" s="634"/>
      <c r="V43" s="634"/>
      <c r="W43" s="634"/>
      <c r="X43" s="634"/>
      <c r="Y43" s="635"/>
      <c r="Z43" s="636">
        <v>1</v>
      </c>
      <c r="AA43" s="636"/>
      <c r="AB43" s="636"/>
      <c r="AC43" s="636"/>
      <c r="AD43" s="637" t="s">
        <v>127</v>
      </c>
      <c r="AE43" s="637"/>
      <c r="AF43" s="637"/>
      <c r="AG43" s="637"/>
      <c r="AH43" s="637"/>
      <c r="AI43" s="637"/>
      <c r="AJ43" s="637"/>
      <c r="AK43" s="637"/>
      <c r="AL43" s="638" t="s">
        <v>127</v>
      </c>
      <c r="AM43" s="639"/>
      <c r="AN43" s="639"/>
      <c r="AO43" s="640"/>
      <c r="CD43" s="630" t="s">
        <v>354</v>
      </c>
      <c r="CE43" s="631"/>
      <c r="CF43" s="631"/>
      <c r="CG43" s="631"/>
      <c r="CH43" s="631"/>
      <c r="CI43" s="631"/>
      <c r="CJ43" s="631"/>
      <c r="CK43" s="631"/>
      <c r="CL43" s="631"/>
      <c r="CM43" s="631"/>
      <c r="CN43" s="631"/>
      <c r="CO43" s="631"/>
      <c r="CP43" s="631"/>
      <c r="CQ43" s="632"/>
      <c r="CR43" s="633">
        <v>26316</v>
      </c>
      <c r="CS43" s="665"/>
      <c r="CT43" s="665"/>
      <c r="CU43" s="665"/>
      <c r="CV43" s="665"/>
      <c r="CW43" s="665"/>
      <c r="CX43" s="665"/>
      <c r="CY43" s="666"/>
      <c r="CZ43" s="638">
        <v>0.6</v>
      </c>
      <c r="DA43" s="660"/>
      <c r="DB43" s="660"/>
      <c r="DC43" s="667"/>
      <c r="DD43" s="642">
        <v>26316</v>
      </c>
      <c r="DE43" s="665"/>
      <c r="DF43" s="665"/>
      <c r="DG43" s="665"/>
      <c r="DH43" s="665"/>
      <c r="DI43" s="665"/>
      <c r="DJ43" s="665"/>
      <c r="DK43" s="666"/>
      <c r="DL43" s="708"/>
      <c r="DM43" s="709"/>
      <c r="DN43" s="709"/>
      <c r="DO43" s="709"/>
      <c r="DP43" s="709"/>
      <c r="DQ43" s="709"/>
      <c r="DR43" s="709"/>
      <c r="DS43" s="709"/>
      <c r="DT43" s="709"/>
      <c r="DU43" s="709"/>
      <c r="DV43" s="710"/>
      <c r="DW43" s="705"/>
      <c r="DX43" s="706"/>
      <c r="DY43" s="706"/>
      <c r="DZ43" s="706"/>
      <c r="EA43" s="706"/>
      <c r="EB43" s="706"/>
      <c r="EC43" s="707"/>
    </row>
    <row r="44" spans="2:133" ht="11.25" customHeight="1" x14ac:dyDescent="0.2">
      <c r="B44" s="651" t="s">
        <v>355</v>
      </c>
      <c r="C44" s="652"/>
      <c r="D44" s="652"/>
      <c r="E44" s="652"/>
      <c r="F44" s="652"/>
      <c r="G44" s="652"/>
      <c r="H44" s="652"/>
      <c r="I44" s="652"/>
      <c r="J44" s="652"/>
      <c r="K44" s="652"/>
      <c r="L44" s="652"/>
      <c r="M44" s="652"/>
      <c r="N44" s="652"/>
      <c r="O44" s="652"/>
      <c r="P44" s="652"/>
      <c r="Q44" s="653"/>
      <c r="R44" s="711">
        <v>4419006</v>
      </c>
      <c r="S44" s="712"/>
      <c r="T44" s="712"/>
      <c r="U44" s="712"/>
      <c r="V44" s="712"/>
      <c r="W44" s="712"/>
      <c r="X44" s="712"/>
      <c r="Y44" s="713"/>
      <c r="Z44" s="714">
        <v>100</v>
      </c>
      <c r="AA44" s="714"/>
      <c r="AB44" s="714"/>
      <c r="AC44" s="714"/>
      <c r="AD44" s="715">
        <v>1995134</v>
      </c>
      <c r="AE44" s="715"/>
      <c r="AF44" s="715"/>
      <c r="AG44" s="715"/>
      <c r="AH44" s="715"/>
      <c r="AI44" s="715"/>
      <c r="AJ44" s="715"/>
      <c r="AK44" s="715"/>
      <c r="AL44" s="716">
        <v>100</v>
      </c>
      <c r="AM44" s="693"/>
      <c r="AN44" s="693"/>
      <c r="AO44" s="717"/>
      <c r="CD44" s="669" t="s">
        <v>302</v>
      </c>
      <c r="CE44" s="670"/>
      <c r="CF44" s="630" t="s">
        <v>356</v>
      </c>
      <c r="CG44" s="631"/>
      <c r="CH44" s="631"/>
      <c r="CI44" s="631"/>
      <c r="CJ44" s="631"/>
      <c r="CK44" s="631"/>
      <c r="CL44" s="631"/>
      <c r="CM44" s="631"/>
      <c r="CN44" s="631"/>
      <c r="CO44" s="631"/>
      <c r="CP44" s="631"/>
      <c r="CQ44" s="632"/>
      <c r="CR44" s="633">
        <v>1137941</v>
      </c>
      <c r="CS44" s="634"/>
      <c r="CT44" s="634"/>
      <c r="CU44" s="634"/>
      <c r="CV44" s="634"/>
      <c r="CW44" s="634"/>
      <c r="CX44" s="634"/>
      <c r="CY44" s="635"/>
      <c r="CZ44" s="638">
        <v>27.6</v>
      </c>
      <c r="DA44" s="639"/>
      <c r="DB44" s="639"/>
      <c r="DC44" s="645"/>
      <c r="DD44" s="642">
        <v>258343</v>
      </c>
      <c r="DE44" s="634"/>
      <c r="DF44" s="634"/>
      <c r="DG44" s="634"/>
      <c r="DH44" s="634"/>
      <c r="DI44" s="634"/>
      <c r="DJ44" s="634"/>
      <c r="DK44" s="635"/>
      <c r="DL44" s="708"/>
      <c r="DM44" s="709"/>
      <c r="DN44" s="709"/>
      <c r="DO44" s="709"/>
      <c r="DP44" s="709"/>
      <c r="DQ44" s="709"/>
      <c r="DR44" s="709"/>
      <c r="DS44" s="709"/>
      <c r="DT44" s="709"/>
      <c r="DU44" s="709"/>
      <c r="DV44" s="710"/>
      <c r="DW44" s="705"/>
      <c r="DX44" s="706"/>
      <c r="DY44" s="706"/>
      <c r="DZ44" s="706"/>
      <c r="EA44" s="706"/>
      <c r="EB44" s="706"/>
      <c r="EC44" s="707"/>
    </row>
    <row r="45" spans="2:133" ht="11.25" customHeight="1" x14ac:dyDescent="0.2">
      <c r="CD45" s="671"/>
      <c r="CE45" s="672"/>
      <c r="CF45" s="630" t="s">
        <v>357</v>
      </c>
      <c r="CG45" s="631"/>
      <c r="CH45" s="631"/>
      <c r="CI45" s="631"/>
      <c r="CJ45" s="631"/>
      <c r="CK45" s="631"/>
      <c r="CL45" s="631"/>
      <c r="CM45" s="631"/>
      <c r="CN45" s="631"/>
      <c r="CO45" s="631"/>
      <c r="CP45" s="631"/>
      <c r="CQ45" s="632"/>
      <c r="CR45" s="633">
        <v>41690</v>
      </c>
      <c r="CS45" s="665"/>
      <c r="CT45" s="665"/>
      <c r="CU45" s="665"/>
      <c r="CV45" s="665"/>
      <c r="CW45" s="665"/>
      <c r="CX45" s="665"/>
      <c r="CY45" s="666"/>
      <c r="CZ45" s="638">
        <v>1</v>
      </c>
      <c r="DA45" s="660"/>
      <c r="DB45" s="660"/>
      <c r="DC45" s="667"/>
      <c r="DD45" s="642">
        <v>15526</v>
      </c>
      <c r="DE45" s="665"/>
      <c r="DF45" s="665"/>
      <c r="DG45" s="665"/>
      <c r="DH45" s="665"/>
      <c r="DI45" s="665"/>
      <c r="DJ45" s="665"/>
      <c r="DK45" s="666"/>
      <c r="DL45" s="708"/>
      <c r="DM45" s="709"/>
      <c r="DN45" s="709"/>
      <c r="DO45" s="709"/>
      <c r="DP45" s="709"/>
      <c r="DQ45" s="709"/>
      <c r="DR45" s="709"/>
      <c r="DS45" s="709"/>
      <c r="DT45" s="709"/>
      <c r="DU45" s="709"/>
      <c r="DV45" s="710"/>
      <c r="DW45" s="705"/>
      <c r="DX45" s="706"/>
      <c r="DY45" s="706"/>
      <c r="DZ45" s="706"/>
      <c r="EA45" s="706"/>
      <c r="EB45" s="706"/>
      <c r="EC45" s="707"/>
    </row>
    <row r="46" spans="2:133" ht="11.25" customHeight="1" x14ac:dyDescent="0.2">
      <c r="B46" s="205" t="s">
        <v>358</v>
      </c>
      <c r="CD46" s="671"/>
      <c r="CE46" s="672"/>
      <c r="CF46" s="630" t="s">
        <v>359</v>
      </c>
      <c r="CG46" s="631"/>
      <c r="CH46" s="631"/>
      <c r="CI46" s="631"/>
      <c r="CJ46" s="631"/>
      <c r="CK46" s="631"/>
      <c r="CL46" s="631"/>
      <c r="CM46" s="631"/>
      <c r="CN46" s="631"/>
      <c r="CO46" s="631"/>
      <c r="CP46" s="631"/>
      <c r="CQ46" s="632"/>
      <c r="CR46" s="633">
        <v>1095345</v>
      </c>
      <c r="CS46" s="634"/>
      <c r="CT46" s="634"/>
      <c r="CU46" s="634"/>
      <c r="CV46" s="634"/>
      <c r="CW46" s="634"/>
      <c r="CX46" s="634"/>
      <c r="CY46" s="635"/>
      <c r="CZ46" s="638">
        <v>26.6</v>
      </c>
      <c r="DA46" s="639"/>
      <c r="DB46" s="639"/>
      <c r="DC46" s="645"/>
      <c r="DD46" s="642">
        <v>241911</v>
      </c>
      <c r="DE46" s="634"/>
      <c r="DF46" s="634"/>
      <c r="DG46" s="634"/>
      <c r="DH46" s="634"/>
      <c r="DI46" s="634"/>
      <c r="DJ46" s="634"/>
      <c r="DK46" s="635"/>
      <c r="DL46" s="708"/>
      <c r="DM46" s="709"/>
      <c r="DN46" s="709"/>
      <c r="DO46" s="709"/>
      <c r="DP46" s="709"/>
      <c r="DQ46" s="709"/>
      <c r="DR46" s="709"/>
      <c r="DS46" s="709"/>
      <c r="DT46" s="709"/>
      <c r="DU46" s="709"/>
      <c r="DV46" s="710"/>
      <c r="DW46" s="705"/>
      <c r="DX46" s="706"/>
      <c r="DY46" s="706"/>
      <c r="DZ46" s="706"/>
      <c r="EA46" s="706"/>
      <c r="EB46" s="706"/>
      <c r="EC46" s="707"/>
    </row>
    <row r="47" spans="2:133" ht="11.25" customHeight="1" x14ac:dyDescent="0.2">
      <c r="B47" s="729" t="s">
        <v>360</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1"/>
      <c r="CE47" s="672"/>
      <c r="CF47" s="630" t="s">
        <v>361</v>
      </c>
      <c r="CG47" s="631"/>
      <c r="CH47" s="631"/>
      <c r="CI47" s="631"/>
      <c r="CJ47" s="631"/>
      <c r="CK47" s="631"/>
      <c r="CL47" s="631"/>
      <c r="CM47" s="631"/>
      <c r="CN47" s="631"/>
      <c r="CO47" s="631"/>
      <c r="CP47" s="631"/>
      <c r="CQ47" s="632"/>
      <c r="CR47" s="633">
        <v>16384</v>
      </c>
      <c r="CS47" s="665"/>
      <c r="CT47" s="665"/>
      <c r="CU47" s="665"/>
      <c r="CV47" s="665"/>
      <c r="CW47" s="665"/>
      <c r="CX47" s="665"/>
      <c r="CY47" s="666"/>
      <c r="CZ47" s="638">
        <v>0.4</v>
      </c>
      <c r="DA47" s="660"/>
      <c r="DB47" s="660"/>
      <c r="DC47" s="667"/>
      <c r="DD47" s="642" t="s">
        <v>127</v>
      </c>
      <c r="DE47" s="665"/>
      <c r="DF47" s="665"/>
      <c r="DG47" s="665"/>
      <c r="DH47" s="665"/>
      <c r="DI47" s="665"/>
      <c r="DJ47" s="665"/>
      <c r="DK47" s="666"/>
      <c r="DL47" s="708"/>
      <c r="DM47" s="709"/>
      <c r="DN47" s="709"/>
      <c r="DO47" s="709"/>
      <c r="DP47" s="709"/>
      <c r="DQ47" s="709"/>
      <c r="DR47" s="709"/>
      <c r="DS47" s="709"/>
      <c r="DT47" s="709"/>
      <c r="DU47" s="709"/>
      <c r="DV47" s="710"/>
      <c r="DW47" s="705"/>
      <c r="DX47" s="706"/>
      <c r="DY47" s="706"/>
      <c r="DZ47" s="706"/>
      <c r="EA47" s="706"/>
      <c r="EB47" s="706"/>
      <c r="EC47" s="707"/>
    </row>
    <row r="48" spans="2:133" ht="10.8" x14ac:dyDescent="0.2">
      <c r="B48" s="729" t="s">
        <v>362</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3"/>
      <c r="CE48" s="674"/>
      <c r="CF48" s="630" t="s">
        <v>363</v>
      </c>
      <c r="CG48" s="631"/>
      <c r="CH48" s="631"/>
      <c r="CI48" s="631"/>
      <c r="CJ48" s="631"/>
      <c r="CK48" s="631"/>
      <c r="CL48" s="631"/>
      <c r="CM48" s="631"/>
      <c r="CN48" s="631"/>
      <c r="CO48" s="631"/>
      <c r="CP48" s="631"/>
      <c r="CQ48" s="632"/>
      <c r="CR48" s="633" t="s">
        <v>127</v>
      </c>
      <c r="CS48" s="634"/>
      <c r="CT48" s="634"/>
      <c r="CU48" s="634"/>
      <c r="CV48" s="634"/>
      <c r="CW48" s="634"/>
      <c r="CX48" s="634"/>
      <c r="CY48" s="635"/>
      <c r="CZ48" s="638" t="s">
        <v>127</v>
      </c>
      <c r="DA48" s="639"/>
      <c r="DB48" s="639"/>
      <c r="DC48" s="645"/>
      <c r="DD48" s="642" t="s">
        <v>127</v>
      </c>
      <c r="DE48" s="634"/>
      <c r="DF48" s="634"/>
      <c r="DG48" s="634"/>
      <c r="DH48" s="634"/>
      <c r="DI48" s="634"/>
      <c r="DJ48" s="634"/>
      <c r="DK48" s="635"/>
      <c r="DL48" s="708"/>
      <c r="DM48" s="709"/>
      <c r="DN48" s="709"/>
      <c r="DO48" s="709"/>
      <c r="DP48" s="709"/>
      <c r="DQ48" s="709"/>
      <c r="DR48" s="709"/>
      <c r="DS48" s="709"/>
      <c r="DT48" s="709"/>
      <c r="DU48" s="709"/>
      <c r="DV48" s="710"/>
      <c r="DW48" s="705"/>
      <c r="DX48" s="706"/>
      <c r="DY48" s="706"/>
      <c r="DZ48" s="706"/>
      <c r="EA48" s="706"/>
      <c r="EB48" s="706"/>
      <c r="EC48" s="707"/>
    </row>
    <row r="49" spans="2:133" ht="11.25" customHeight="1" x14ac:dyDescent="0.2">
      <c r="B49" s="347"/>
      <c r="CD49" s="651" t="s">
        <v>364</v>
      </c>
      <c r="CE49" s="652"/>
      <c r="CF49" s="652"/>
      <c r="CG49" s="652"/>
      <c r="CH49" s="652"/>
      <c r="CI49" s="652"/>
      <c r="CJ49" s="652"/>
      <c r="CK49" s="652"/>
      <c r="CL49" s="652"/>
      <c r="CM49" s="652"/>
      <c r="CN49" s="652"/>
      <c r="CO49" s="652"/>
      <c r="CP49" s="652"/>
      <c r="CQ49" s="653"/>
      <c r="CR49" s="711">
        <v>4115795</v>
      </c>
      <c r="CS49" s="692"/>
      <c r="CT49" s="692"/>
      <c r="CU49" s="692"/>
      <c r="CV49" s="692"/>
      <c r="CW49" s="692"/>
      <c r="CX49" s="692"/>
      <c r="CY49" s="719"/>
      <c r="CZ49" s="716">
        <v>100</v>
      </c>
      <c r="DA49" s="720"/>
      <c r="DB49" s="720"/>
      <c r="DC49" s="721"/>
      <c r="DD49" s="722">
        <v>2454544</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t="10.95" hidden="1" customHeight="1" x14ac:dyDescent="0.2">
      <c r="B50" s="347"/>
    </row>
  </sheetData>
  <sheetProtection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16" customWidth="1"/>
    <col min="131" max="131" width="1.6640625" style="216" customWidth="1"/>
    <col min="132" max="16384" width="9" style="216" hidden="1"/>
  </cols>
  <sheetData>
    <row r="1" spans="1:131" ht="11.25" customHeight="1" thickBot="1" x14ac:dyDescent="0.25">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5">
      <c r="A2" s="730" t="s">
        <v>365</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731" t="s">
        <v>366</v>
      </c>
      <c r="DK2" s="732"/>
      <c r="DL2" s="732"/>
      <c r="DM2" s="732"/>
      <c r="DN2" s="732"/>
      <c r="DO2" s="733"/>
      <c r="DP2" s="213"/>
      <c r="DQ2" s="731" t="s">
        <v>367</v>
      </c>
      <c r="DR2" s="732"/>
      <c r="DS2" s="732"/>
      <c r="DT2" s="732"/>
      <c r="DU2" s="732"/>
      <c r="DV2" s="732"/>
      <c r="DW2" s="732"/>
      <c r="DX2" s="732"/>
      <c r="DY2" s="732"/>
      <c r="DZ2" s="733"/>
      <c r="EA2" s="215"/>
    </row>
    <row r="3" spans="1:131" ht="11.25" customHeight="1" x14ac:dyDescent="0.2">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5">
      <c r="A4" s="734" t="s">
        <v>368</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17"/>
      <c r="BA4" s="217"/>
      <c r="BB4" s="217"/>
      <c r="BC4" s="217"/>
      <c r="BD4" s="217"/>
      <c r="BE4" s="218"/>
      <c r="BF4" s="218"/>
      <c r="BG4" s="218"/>
      <c r="BH4" s="218"/>
      <c r="BI4" s="218"/>
      <c r="BJ4" s="218"/>
      <c r="BK4" s="218"/>
      <c r="BL4" s="218"/>
      <c r="BM4" s="218"/>
      <c r="BN4" s="218"/>
      <c r="BO4" s="218"/>
      <c r="BP4" s="218"/>
      <c r="BQ4" s="735" t="s">
        <v>369</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19"/>
    </row>
    <row r="5" spans="1:131" s="220" customFormat="1" ht="26.25" customHeight="1" x14ac:dyDescent="0.2">
      <c r="A5" s="736" t="s">
        <v>370</v>
      </c>
      <c r="B5" s="737"/>
      <c r="C5" s="737"/>
      <c r="D5" s="737"/>
      <c r="E5" s="737"/>
      <c r="F5" s="737"/>
      <c r="G5" s="737"/>
      <c r="H5" s="737"/>
      <c r="I5" s="737"/>
      <c r="J5" s="737"/>
      <c r="K5" s="737"/>
      <c r="L5" s="737"/>
      <c r="M5" s="737"/>
      <c r="N5" s="737"/>
      <c r="O5" s="737"/>
      <c r="P5" s="738"/>
      <c r="Q5" s="742" t="s">
        <v>371</v>
      </c>
      <c r="R5" s="743"/>
      <c r="S5" s="743"/>
      <c r="T5" s="743"/>
      <c r="U5" s="744"/>
      <c r="V5" s="742" t="s">
        <v>372</v>
      </c>
      <c r="W5" s="743"/>
      <c r="X5" s="743"/>
      <c r="Y5" s="743"/>
      <c r="Z5" s="744"/>
      <c r="AA5" s="742" t="s">
        <v>373</v>
      </c>
      <c r="AB5" s="743"/>
      <c r="AC5" s="743"/>
      <c r="AD5" s="743"/>
      <c r="AE5" s="743"/>
      <c r="AF5" s="748" t="s">
        <v>374</v>
      </c>
      <c r="AG5" s="743"/>
      <c r="AH5" s="743"/>
      <c r="AI5" s="743"/>
      <c r="AJ5" s="749"/>
      <c r="AK5" s="743" t="s">
        <v>375</v>
      </c>
      <c r="AL5" s="743"/>
      <c r="AM5" s="743"/>
      <c r="AN5" s="743"/>
      <c r="AO5" s="744"/>
      <c r="AP5" s="742" t="s">
        <v>376</v>
      </c>
      <c r="AQ5" s="743"/>
      <c r="AR5" s="743"/>
      <c r="AS5" s="743"/>
      <c r="AT5" s="744"/>
      <c r="AU5" s="742" t="s">
        <v>377</v>
      </c>
      <c r="AV5" s="743"/>
      <c r="AW5" s="743"/>
      <c r="AX5" s="743"/>
      <c r="AY5" s="749"/>
      <c r="AZ5" s="217"/>
      <c r="BA5" s="217"/>
      <c r="BB5" s="217"/>
      <c r="BC5" s="217"/>
      <c r="BD5" s="217"/>
      <c r="BE5" s="218"/>
      <c r="BF5" s="218"/>
      <c r="BG5" s="218"/>
      <c r="BH5" s="218"/>
      <c r="BI5" s="218"/>
      <c r="BJ5" s="218"/>
      <c r="BK5" s="218"/>
      <c r="BL5" s="218"/>
      <c r="BM5" s="218"/>
      <c r="BN5" s="218"/>
      <c r="BO5" s="218"/>
      <c r="BP5" s="218"/>
      <c r="BQ5" s="736" t="s">
        <v>378</v>
      </c>
      <c r="BR5" s="737"/>
      <c r="BS5" s="737"/>
      <c r="BT5" s="737"/>
      <c r="BU5" s="737"/>
      <c r="BV5" s="737"/>
      <c r="BW5" s="737"/>
      <c r="BX5" s="737"/>
      <c r="BY5" s="737"/>
      <c r="BZ5" s="737"/>
      <c r="CA5" s="737"/>
      <c r="CB5" s="737"/>
      <c r="CC5" s="737"/>
      <c r="CD5" s="737"/>
      <c r="CE5" s="737"/>
      <c r="CF5" s="737"/>
      <c r="CG5" s="738"/>
      <c r="CH5" s="742" t="s">
        <v>379</v>
      </c>
      <c r="CI5" s="743"/>
      <c r="CJ5" s="743"/>
      <c r="CK5" s="743"/>
      <c r="CL5" s="744"/>
      <c r="CM5" s="742" t="s">
        <v>380</v>
      </c>
      <c r="CN5" s="743"/>
      <c r="CO5" s="743"/>
      <c r="CP5" s="743"/>
      <c r="CQ5" s="744"/>
      <c r="CR5" s="742" t="s">
        <v>381</v>
      </c>
      <c r="CS5" s="743"/>
      <c r="CT5" s="743"/>
      <c r="CU5" s="743"/>
      <c r="CV5" s="744"/>
      <c r="CW5" s="742" t="s">
        <v>382</v>
      </c>
      <c r="CX5" s="743"/>
      <c r="CY5" s="743"/>
      <c r="CZ5" s="743"/>
      <c r="DA5" s="744"/>
      <c r="DB5" s="742" t="s">
        <v>383</v>
      </c>
      <c r="DC5" s="743"/>
      <c r="DD5" s="743"/>
      <c r="DE5" s="743"/>
      <c r="DF5" s="744"/>
      <c r="DG5" s="772" t="s">
        <v>384</v>
      </c>
      <c r="DH5" s="773"/>
      <c r="DI5" s="773"/>
      <c r="DJ5" s="773"/>
      <c r="DK5" s="774"/>
      <c r="DL5" s="772" t="s">
        <v>385</v>
      </c>
      <c r="DM5" s="773"/>
      <c r="DN5" s="773"/>
      <c r="DO5" s="773"/>
      <c r="DP5" s="774"/>
      <c r="DQ5" s="742" t="s">
        <v>386</v>
      </c>
      <c r="DR5" s="743"/>
      <c r="DS5" s="743"/>
      <c r="DT5" s="743"/>
      <c r="DU5" s="744"/>
      <c r="DV5" s="742" t="s">
        <v>377</v>
      </c>
      <c r="DW5" s="743"/>
      <c r="DX5" s="743"/>
      <c r="DY5" s="743"/>
      <c r="DZ5" s="749"/>
      <c r="EA5" s="219"/>
    </row>
    <row r="6" spans="1:131" s="220" customFormat="1" ht="26.25" customHeight="1" thickBot="1" x14ac:dyDescent="0.25">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17"/>
      <c r="BA6" s="217"/>
      <c r="BB6" s="217"/>
      <c r="BC6" s="217"/>
      <c r="BD6" s="217"/>
      <c r="BE6" s="218"/>
      <c r="BF6" s="218"/>
      <c r="BG6" s="218"/>
      <c r="BH6" s="218"/>
      <c r="BI6" s="218"/>
      <c r="BJ6" s="218"/>
      <c r="BK6" s="218"/>
      <c r="BL6" s="218"/>
      <c r="BM6" s="218"/>
      <c r="BN6" s="218"/>
      <c r="BO6" s="218"/>
      <c r="BP6" s="218"/>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19"/>
    </row>
    <row r="7" spans="1:131" s="220" customFormat="1" ht="26.25" customHeight="1" thickTop="1" x14ac:dyDescent="0.2">
      <c r="A7" s="221">
        <v>1</v>
      </c>
      <c r="B7" s="758" t="s">
        <v>387</v>
      </c>
      <c r="C7" s="759"/>
      <c r="D7" s="759"/>
      <c r="E7" s="759"/>
      <c r="F7" s="759"/>
      <c r="G7" s="759"/>
      <c r="H7" s="759"/>
      <c r="I7" s="759"/>
      <c r="J7" s="759"/>
      <c r="K7" s="759"/>
      <c r="L7" s="759"/>
      <c r="M7" s="759"/>
      <c r="N7" s="759"/>
      <c r="O7" s="759"/>
      <c r="P7" s="760"/>
      <c r="Q7" s="761">
        <v>4316</v>
      </c>
      <c r="R7" s="762"/>
      <c r="S7" s="762"/>
      <c r="T7" s="762"/>
      <c r="U7" s="762"/>
      <c r="V7" s="762">
        <v>4013</v>
      </c>
      <c r="W7" s="762"/>
      <c r="X7" s="762"/>
      <c r="Y7" s="762"/>
      <c r="Z7" s="762"/>
      <c r="AA7" s="762">
        <v>303</v>
      </c>
      <c r="AB7" s="762"/>
      <c r="AC7" s="762"/>
      <c r="AD7" s="762"/>
      <c r="AE7" s="763"/>
      <c r="AF7" s="764">
        <v>288</v>
      </c>
      <c r="AG7" s="765"/>
      <c r="AH7" s="765"/>
      <c r="AI7" s="765"/>
      <c r="AJ7" s="766"/>
      <c r="AK7" s="767">
        <v>44</v>
      </c>
      <c r="AL7" s="768"/>
      <c r="AM7" s="768"/>
      <c r="AN7" s="768"/>
      <c r="AO7" s="768"/>
      <c r="AP7" s="768">
        <v>3875</v>
      </c>
      <c r="AQ7" s="768"/>
      <c r="AR7" s="768"/>
      <c r="AS7" s="768"/>
      <c r="AT7" s="768"/>
      <c r="AU7" s="769"/>
      <c r="AV7" s="769"/>
      <c r="AW7" s="769"/>
      <c r="AX7" s="769"/>
      <c r="AY7" s="770"/>
      <c r="AZ7" s="217"/>
      <c r="BA7" s="217"/>
      <c r="BB7" s="217"/>
      <c r="BC7" s="217"/>
      <c r="BD7" s="217"/>
      <c r="BE7" s="218"/>
      <c r="BF7" s="218"/>
      <c r="BG7" s="218"/>
      <c r="BH7" s="218"/>
      <c r="BI7" s="218"/>
      <c r="BJ7" s="218"/>
      <c r="BK7" s="218"/>
      <c r="BL7" s="218"/>
      <c r="BM7" s="218"/>
      <c r="BN7" s="218"/>
      <c r="BO7" s="218"/>
      <c r="BP7" s="218"/>
      <c r="BQ7" s="221">
        <v>1</v>
      </c>
      <c r="BR7" s="222"/>
      <c r="BS7" s="755" t="s">
        <v>573</v>
      </c>
      <c r="BT7" s="756"/>
      <c r="BU7" s="756"/>
      <c r="BV7" s="756"/>
      <c r="BW7" s="756"/>
      <c r="BX7" s="756"/>
      <c r="BY7" s="756"/>
      <c r="BZ7" s="756"/>
      <c r="CA7" s="756"/>
      <c r="CB7" s="756"/>
      <c r="CC7" s="756"/>
      <c r="CD7" s="756"/>
      <c r="CE7" s="756"/>
      <c r="CF7" s="756"/>
      <c r="CG7" s="771"/>
      <c r="CH7" s="752">
        <v>-86</v>
      </c>
      <c r="CI7" s="753"/>
      <c r="CJ7" s="753"/>
      <c r="CK7" s="753"/>
      <c r="CL7" s="754"/>
      <c r="CM7" s="752">
        <v>-107</v>
      </c>
      <c r="CN7" s="753"/>
      <c r="CO7" s="753"/>
      <c r="CP7" s="753"/>
      <c r="CQ7" s="754"/>
      <c r="CR7" s="752">
        <v>18</v>
      </c>
      <c r="CS7" s="753"/>
      <c r="CT7" s="753"/>
      <c r="CU7" s="753"/>
      <c r="CV7" s="754"/>
      <c r="CW7" s="752">
        <v>8</v>
      </c>
      <c r="CX7" s="753"/>
      <c r="CY7" s="753"/>
      <c r="CZ7" s="753"/>
      <c r="DA7" s="754"/>
      <c r="DB7" s="752" t="s">
        <v>576</v>
      </c>
      <c r="DC7" s="753"/>
      <c r="DD7" s="753"/>
      <c r="DE7" s="753"/>
      <c r="DF7" s="754"/>
      <c r="DG7" s="752" t="s">
        <v>576</v>
      </c>
      <c r="DH7" s="753"/>
      <c r="DI7" s="753"/>
      <c r="DJ7" s="753"/>
      <c r="DK7" s="754"/>
      <c r="DL7" s="752">
        <v>-46</v>
      </c>
      <c r="DM7" s="753"/>
      <c r="DN7" s="753"/>
      <c r="DO7" s="753"/>
      <c r="DP7" s="754"/>
      <c r="DQ7" s="752">
        <v>-41</v>
      </c>
      <c r="DR7" s="753"/>
      <c r="DS7" s="753"/>
      <c r="DT7" s="753"/>
      <c r="DU7" s="754"/>
      <c r="DV7" s="755"/>
      <c r="DW7" s="756"/>
      <c r="DX7" s="756"/>
      <c r="DY7" s="756"/>
      <c r="DZ7" s="757"/>
      <c r="EA7" s="219"/>
    </row>
    <row r="8" spans="1:131" s="220" customFormat="1" ht="26.25" customHeight="1" x14ac:dyDescent="0.2">
      <c r="A8" s="223">
        <v>2</v>
      </c>
      <c r="B8" s="789" t="s">
        <v>388</v>
      </c>
      <c r="C8" s="790"/>
      <c r="D8" s="790"/>
      <c r="E8" s="790"/>
      <c r="F8" s="790"/>
      <c r="G8" s="790"/>
      <c r="H8" s="790"/>
      <c r="I8" s="790"/>
      <c r="J8" s="790"/>
      <c r="K8" s="790"/>
      <c r="L8" s="790"/>
      <c r="M8" s="790"/>
      <c r="N8" s="790"/>
      <c r="O8" s="790"/>
      <c r="P8" s="791"/>
      <c r="Q8" s="792">
        <v>69</v>
      </c>
      <c r="R8" s="793"/>
      <c r="S8" s="793"/>
      <c r="T8" s="793"/>
      <c r="U8" s="793"/>
      <c r="V8" s="793">
        <v>69</v>
      </c>
      <c r="W8" s="793"/>
      <c r="X8" s="793"/>
      <c r="Y8" s="793"/>
      <c r="Z8" s="793"/>
      <c r="AA8" s="793" t="s">
        <v>572</v>
      </c>
      <c r="AB8" s="793"/>
      <c r="AC8" s="793"/>
      <c r="AD8" s="793"/>
      <c r="AE8" s="794"/>
      <c r="AF8" s="795" t="s">
        <v>242</v>
      </c>
      <c r="AG8" s="796"/>
      <c r="AH8" s="796"/>
      <c r="AI8" s="796"/>
      <c r="AJ8" s="797"/>
      <c r="AK8" s="778" t="s">
        <v>572</v>
      </c>
      <c r="AL8" s="779"/>
      <c r="AM8" s="779"/>
      <c r="AN8" s="779"/>
      <c r="AO8" s="779"/>
      <c r="AP8" s="779" t="s">
        <v>572</v>
      </c>
      <c r="AQ8" s="779"/>
      <c r="AR8" s="779"/>
      <c r="AS8" s="779"/>
      <c r="AT8" s="779"/>
      <c r="AU8" s="780"/>
      <c r="AV8" s="780"/>
      <c r="AW8" s="780"/>
      <c r="AX8" s="780"/>
      <c r="AY8" s="781"/>
      <c r="AZ8" s="217"/>
      <c r="BA8" s="217"/>
      <c r="BB8" s="217"/>
      <c r="BC8" s="217"/>
      <c r="BD8" s="217"/>
      <c r="BE8" s="218"/>
      <c r="BF8" s="218"/>
      <c r="BG8" s="218"/>
      <c r="BH8" s="218"/>
      <c r="BI8" s="218"/>
      <c r="BJ8" s="218"/>
      <c r="BK8" s="218"/>
      <c r="BL8" s="218"/>
      <c r="BM8" s="218"/>
      <c r="BN8" s="218"/>
      <c r="BO8" s="218"/>
      <c r="BP8" s="218"/>
      <c r="BQ8" s="223">
        <v>2</v>
      </c>
      <c r="BR8" s="224"/>
      <c r="BS8" s="782" t="s">
        <v>574</v>
      </c>
      <c r="BT8" s="783"/>
      <c r="BU8" s="783"/>
      <c r="BV8" s="783"/>
      <c r="BW8" s="783"/>
      <c r="BX8" s="783"/>
      <c r="BY8" s="783"/>
      <c r="BZ8" s="783"/>
      <c r="CA8" s="783"/>
      <c r="CB8" s="783"/>
      <c r="CC8" s="783"/>
      <c r="CD8" s="783"/>
      <c r="CE8" s="783"/>
      <c r="CF8" s="783"/>
      <c r="CG8" s="784"/>
      <c r="CH8" s="785">
        <v>0</v>
      </c>
      <c r="CI8" s="786"/>
      <c r="CJ8" s="786"/>
      <c r="CK8" s="786"/>
      <c r="CL8" s="787"/>
      <c r="CM8" s="785">
        <v>8</v>
      </c>
      <c r="CN8" s="786"/>
      <c r="CO8" s="786"/>
      <c r="CP8" s="786"/>
      <c r="CQ8" s="787"/>
      <c r="CR8" s="785">
        <v>5</v>
      </c>
      <c r="CS8" s="786"/>
      <c r="CT8" s="786"/>
      <c r="CU8" s="786"/>
      <c r="CV8" s="787"/>
      <c r="CW8" s="785" t="s">
        <v>572</v>
      </c>
      <c r="CX8" s="786"/>
      <c r="CY8" s="786"/>
      <c r="CZ8" s="786"/>
      <c r="DA8" s="787"/>
      <c r="DB8" s="785" t="s">
        <v>572</v>
      </c>
      <c r="DC8" s="786"/>
      <c r="DD8" s="786"/>
      <c r="DE8" s="786"/>
      <c r="DF8" s="787"/>
      <c r="DG8" s="785" t="s">
        <v>572</v>
      </c>
      <c r="DH8" s="786"/>
      <c r="DI8" s="786"/>
      <c r="DJ8" s="786"/>
      <c r="DK8" s="787"/>
      <c r="DL8" s="785" t="s">
        <v>572</v>
      </c>
      <c r="DM8" s="786"/>
      <c r="DN8" s="786"/>
      <c r="DO8" s="786"/>
      <c r="DP8" s="787"/>
      <c r="DQ8" s="785" t="s">
        <v>572</v>
      </c>
      <c r="DR8" s="786"/>
      <c r="DS8" s="786"/>
      <c r="DT8" s="786"/>
      <c r="DU8" s="787"/>
      <c r="DV8" s="782"/>
      <c r="DW8" s="783"/>
      <c r="DX8" s="783"/>
      <c r="DY8" s="783"/>
      <c r="DZ8" s="788"/>
      <c r="EA8" s="219"/>
    </row>
    <row r="9" spans="1:131" s="220" customFormat="1" ht="26.25" customHeight="1" x14ac:dyDescent="0.2">
      <c r="A9" s="223">
        <v>3</v>
      </c>
      <c r="B9" s="789" t="s">
        <v>389</v>
      </c>
      <c r="C9" s="790"/>
      <c r="D9" s="790"/>
      <c r="E9" s="790"/>
      <c r="F9" s="790"/>
      <c r="G9" s="790"/>
      <c r="H9" s="790"/>
      <c r="I9" s="790"/>
      <c r="J9" s="790"/>
      <c r="K9" s="790"/>
      <c r="L9" s="790"/>
      <c r="M9" s="790"/>
      <c r="N9" s="790"/>
      <c r="O9" s="790"/>
      <c r="P9" s="791"/>
      <c r="Q9" s="792">
        <v>52</v>
      </c>
      <c r="R9" s="793"/>
      <c r="S9" s="793"/>
      <c r="T9" s="793"/>
      <c r="U9" s="793"/>
      <c r="V9" s="793">
        <v>52</v>
      </c>
      <c r="W9" s="793"/>
      <c r="X9" s="793"/>
      <c r="Y9" s="793"/>
      <c r="Z9" s="793"/>
      <c r="AA9" s="793" t="s">
        <v>572</v>
      </c>
      <c r="AB9" s="793"/>
      <c r="AC9" s="793"/>
      <c r="AD9" s="793"/>
      <c r="AE9" s="794"/>
      <c r="AF9" s="795" t="s">
        <v>242</v>
      </c>
      <c r="AG9" s="796"/>
      <c r="AH9" s="796"/>
      <c r="AI9" s="796"/>
      <c r="AJ9" s="797"/>
      <c r="AK9" s="778">
        <v>19</v>
      </c>
      <c r="AL9" s="779"/>
      <c r="AM9" s="779"/>
      <c r="AN9" s="779"/>
      <c r="AO9" s="779"/>
      <c r="AP9" s="779">
        <v>2</v>
      </c>
      <c r="AQ9" s="779"/>
      <c r="AR9" s="779"/>
      <c r="AS9" s="779"/>
      <c r="AT9" s="779"/>
      <c r="AU9" s="780"/>
      <c r="AV9" s="780"/>
      <c r="AW9" s="780"/>
      <c r="AX9" s="780"/>
      <c r="AY9" s="781"/>
      <c r="AZ9" s="217"/>
      <c r="BA9" s="217"/>
      <c r="BB9" s="217"/>
      <c r="BC9" s="217"/>
      <c r="BD9" s="217"/>
      <c r="BE9" s="218"/>
      <c r="BF9" s="218"/>
      <c r="BG9" s="218"/>
      <c r="BH9" s="218"/>
      <c r="BI9" s="218"/>
      <c r="BJ9" s="218"/>
      <c r="BK9" s="218"/>
      <c r="BL9" s="218"/>
      <c r="BM9" s="218"/>
      <c r="BN9" s="218"/>
      <c r="BO9" s="218"/>
      <c r="BP9" s="218"/>
      <c r="BQ9" s="223">
        <v>3</v>
      </c>
      <c r="BR9" s="224"/>
      <c r="BS9" s="782" t="s">
        <v>575</v>
      </c>
      <c r="BT9" s="783"/>
      <c r="BU9" s="783"/>
      <c r="BV9" s="783"/>
      <c r="BW9" s="783"/>
      <c r="BX9" s="783"/>
      <c r="BY9" s="783"/>
      <c r="BZ9" s="783"/>
      <c r="CA9" s="783"/>
      <c r="CB9" s="783"/>
      <c r="CC9" s="783"/>
      <c r="CD9" s="783"/>
      <c r="CE9" s="783"/>
      <c r="CF9" s="783"/>
      <c r="CG9" s="784"/>
      <c r="CH9" s="785">
        <v>0</v>
      </c>
      <c r="CI9" s="786"/>
      <c r="CJ9" s="786"/>
      <c r="CK9" s="786"/>
      <c r="CL9" s="787"/>
      <c r="CM9" s="785">
        <v>51</v>
      </c>
      <c r="CN9" s="786"/>
      <c r="CO9" s="786"/>
      <c r="CP9" s="786"/>
      <c r="CQ9" s="787"/>
      <c r="CR9" s="785">
        <v>30</v>
      </c>
      <c r="CS9" s="786"/>
      <c r="CT9" s="786"/>
      <c r="CU9" s="786"/>
      <c r="CV9" s="787"/>
      <c r="CW9" s="785">
        <v>33</v>
      </c>
      <c r="CX9" s="786"/>
      <c r="CY9" s="786"/>
      <c r="CZ9" s="786"/>
      <c r="DA9" s="787"/>
      <c r="DB9" s="785" t="s">
        <v>576</v>
      </c>
      <c r="DC9" s="786"/>
      <c r="DD9" s="786"/>
      <c r="DE9" s="786"/>
      <c r="DF9" s="787"/>
      <c r="DG9" s="785" t="s">
        <v>576</v>
      </c>
      <c r="DH9" s="786"/>
      <c r="DI9" s="786"/>
      <c r="DJ9" s="786"/>
      <c r="DK9" s="787"/>
      <c r="DL9" s="785" t="s">
        <v>576</v>
      </c>
      <c r="DM9" s="786"/>
      <c r="DN9" s="786"/>
      <c r="DO9" s="786"/>
      <c r="DP9" s="787"/>
      <c r="DQ9" s="785" t="s">
        <v>576</v>
      </c>
      <c r="DR9" s="786"/>
      <c r="DS9" s="786"/>
      <c r="DT9" s="786"/>
      <c r="DU9" s="787"/>
      <c r="DV9" s="782"/>
      <c r="DW9" s="783"/>
      <c r="DX9" s="783"/>
      <c r="DY9" s="783"/>
      <c r="DZ9" s="788"/>
      <c r="EA9" s="219"/>
    </row>
    <row r="10" spans="1:131" s="220" customFormat="1" ht="26.25" customHeight="1" x14ac:dyDescent="0.2">
      <c r="A10" s="223">
        <v>4</v>
      </c>
      <c r="B10" s="789" t="s">
        <v>390</v>
      </c>
      <c r="C10" s="790"/>
      <c r="D10" s="790"/>
      <c r="E10" s="790"/>
      <c r="F10" s="790"/>
      <c r="G10" s="790"/>
      <c r="H10" s="790"/>
      <c r="I10" s="790"/>
      <c r="J10" s="790"/>
      <c r="K10" s="790"/>
      <c r="L10" s="790"/>
      <c r="M10" s="790"/>
      <c r="N10" s="790"/>
      <c r="O10" s="790"/>
      <c r="P10" s="791"/>
      <c r="Q10" s="792">
        <v>27</v>
      </c>
      <c r="R10" s="793"/>
      <c r="S10" s="793"/>
      <c r="T10" s="793"/>
      <c r="U10" s="793"/>
      <c r="V10" s="793">
        <v>27</v>
      </c>
      <c r="W10" s="793"/>
      <c r="X10" s="793"/>
      <c r="Y10" s="793"/>
      <c r="Z10" s="793"/>
      <c r="AA10" s="793" t="s">
        <v>572</v>
      </c>
      <c r="AB10" s="793"/>
      <c r="AC10" s="793"/>
      <c r="AD10" s="793"/>
      <c r="AE10" s="794"/>
      <c r="AF10" s="795" t="s">
        <v>242</v>
      </c>
      <c r="AG10" s="796"/>
      <c r="AH10" s="796"/>
      <c r="AI10" s="796"/>
      <c r="AJ10" s="797"/>
      <c r="AK10" s="778">
        <v>9</v>
      </c>
      <c r="AL10" s="779"/>
      <c r="AM10" s="779"/>
      <c r="AN10" s="779"/>
      <c r="AO10" s="779"/>
      <c r="AP10" s="779" t="s">
        <v>572</v>
      </c>
      <c r="AQ10" s="779"/>
      <c r="AR10" s="779"/>
      <c r="AS10" s="779"/>
      <c r="AT10" s="779"/>
      <c r="AU10" s="780"/>
      <c r="AV10" s="780"/>
      <c r="AW10" s="780"/>
      <c r="AX10" s="780"/>
      <c r="AY10" s="781"/>
      <c r="AZ10" s="217"/>
      <c r="BA10" s="217"/>
      <c r="BB10" s="217"/>
      <c r="BC10" s="217"/>
      <c r="BD10" s="217"/>
      <c r="BE10" s="218"/>
      <c r="BF10" s="218"/>
      <c r="BG10" s="218"/>
      <c r="BH10" s="218"/>
      <c r="BI10" s="218"/>
      <c r="BJ10" s="218"/>
      <c r="BK10" s="218"/>
      <c r="BL10" s="218"/>
      <c r="BM10" s="218"/>
      <c r="BN10" s="218"/>
      <c r="BO10" s="218"/>
      <c r="BP10" s="218"/>
      <c r="BQ10" s="223">
        <v>4</v>
      </c>
      <c r="BR10" s="224"/>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19"/>
    </row>
    <row r="11" spans="1:131" s="220" customFormat="1" ht="26.25" customHeight="1" x14ac:dyDescent="0.2">
      <c r="A11" s="223">
        <v>5</v>
      </c>
      <c r="B11" s="789" t="s">
        <v>391</v>
      </c>
      <c r="C11" s="790"/>
      <c r="D11" s="790"/>
      <c r="E11" s="790"/>
      <c r="F11" s="790"/>
      <c r="G11" s="790"/>
      <c r="H11" s="790"/>
      <c r="I11" s="790"/>
      <c r="J11" s="790"/>
      <c r="K11" s="790"/>
      <c r="L11" s="790"/>
      <c r="M11" s="790"/>
      <c r="N11" s="790"/>
      <c r="O11" s="790"/>
      <c r="P11" s="791"/>
      <c r="Q11" s="792">
        <v>12</v>
      </c>
      <c r="R11" s="793"/>
      <c r="S11" s="793"/>
      <c r="T11" s="793"/>
      <c r="U11" s="793"/>
      <c r="V11" s="793">
        <v>12</v>
      </c>
      <c r="W11" s="793"/>
      <c r="X11" s="793"/>
      <c r="Y11" s="793"/>
      <c r="Z11" s="793"/>
      <c r="AA11" s="793" t="s">
        <v>572</v>
      </c>
      <c r="AB11" s="793"/>
      <c r="AC11" s="793"/>
      <c r="AD11" s="793"/>
      <c r="AE11" s="794"/>
      <c r="AF11" s="795" t="s">
        <v>242</v>
      </c>
      <c r="AG11" s="796"/>
      <c r="AH11" s="796"/>
      <c r="AI11" s="796"/>
      <c r="AJ11" s="797"/>
      <c r="AK11" s="778" t="s">
        <v>572</v>
      </c>
      <c r="AL11" s="779"/>
      <c r="AM11" s="779"/>
      <c r="AN11" s="779"/>
      <c r="AO11" s="779"/>
      <c r="AP11" s="779" t="s">
        <v>572</v>
      </c>
      <c r="AQ11" s="779"/>
      <c r="AR11" s="779"/>
      <c r="AS11" s="779"/>
      <c r="AT11" s="779"/>
      <c r="AU11" s="780"/>
      <c r="AV11" s="780"/>
      <c r="AW11" s="780"/>
      <c r="AX11" s="780"/>
      <c r="AY11" s="781"/>
      <c r="AZ11" s="217"/>
      <c r="BA11" s="217"/>
      <c r="BB11" s="217"/>
      <c r="BC11" s="217"/>
      <c r="BD11" s="217"/>
      <c r="BE11" s="218"/>
      <c r="BF11" s="218"/>
      <c r="BG11" s="218"/>
      <c r="BH11" s="218"/>
      <c r="BI11" s="218"/>
      <c r="BJ11" s="218"/>
      <c r="BK11" s="218"/>
      <c r="BL11" s="218"/>
      <c r="BM11" s="218"/>
      <c r="BN11" s="218"/>
      <c r="BO11" s="218"/>
      <c r="BP11" s="218"/>
      <c r="BQ11" s="223">
        <v>5</v>
      </c>
      <c r="BR11" s="224"/>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19"/>
    </row>
    <row r="12" spans="1:131" s="220" customFormat="1" ht="26.25" customHeight="1" x14ac:dyDescent="0.2">
      <c r="A12" s="223">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17"/>
      <c r="BA12" s="217"/>
      <c r="BB12" s="217"/>
      <c r="BC12" s="217"/>
      <c r="BD12" s="217"/>
      <c r="BE12" s="218"/>
      <c r="BF12" s="218"/>
      <c r="BG12" s="218"/>
      <c r="BH12" s="218"/>
      <c r="BI12" s="218"/>
      <c r="BJ12" s="218"/>
      <c r="BK12" s="218"/>
      <c r="BL12" s="218"/>
      <c r="BM12" s="218"/>
      <c r="BN12" s="218"/>
      <c r="BO12" s="218"/>
      <c r="BP12" s="218"/>
      <c r="BQ12" s="223">
        <v>6</v>
      </c>
      <c r="BR12" s="224"/>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19"/>
    </row>
    <row r="13" spans="1:131" s="220" customFormat="1" ht="26.25" customHeight="1" x14ac:dyDescent="0.2">
      <c r="A13" s="223">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17"/>
      <c r="BA13" s="217"/>
      <c r="BB13" s="217"/>
      <c r="BC13" s="217"/>
      <c r="BD13" s="217"/>
      <c r="BE13" s="218"/>
      <c r="BF13" s="218"/>
      <c r="BG13" s="218"/>
      <c r="BH13" s="218"/>
      <c r="BI13" s="218"/>
      <c r="BJ13" s="218"/>
      <c r="BK13" s="218"/>
      <c r="BL13" s="218"/>
      <c r="BM13" s="218"/>
      <c r="BN13" s="218"/>
      <c r="BO13" s="218"/>
      <c r="BP13" s="218"/>
      <c r="BQ13" s="223">
        <v>7</v>
      </c>
      <c r="BR13" s="224"/>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19"/>
    </row>
    <row r="14" spans="1:131" s="220" customFormat="1" ht="26.25" customHeight="1" x14ac:dyDescent="0.2">
      <c r="A14" s="223">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17"/>
      <c r="BA14" s="217"/>
      <c r="BB14" s="217"/>
      <c r="BC14" s="217"/>
      <c r="BD14" s="217"/>
      <c r="BE14" s="218"/>
      <c r="BF14" s="218"/>
      <c r="BG14" s="218"/>
      <c r="BH14" s="218"/>
      <c r="BI14" s="218"/>
      <c r="BJ14" s="218"/>
      <c r="BK14" s="218"/>
      <c r="BL14" s="218"/>
      <c r="BM14" s="218"/>
      <c r="BN14" s="218"/>
      <c r="BO14" s="218"/>
      <c r="BP14" s="218"/>
      <c r="BQ14" s="223">
        <v>8</v>
      </c>
      <c r="BR14" s="224"/>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19"/>
    </row>
    <row r="15" spans="1:131" s="220" customFormat="1" ht="26.25" customHeight="1" x14ac:dyDescent="0.2">
      <c r="A15" s="223">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17"/>
      <c r="BA15" s="217"/>
      <c r="BB15" s="217"/>
      <c r="BC15" s="217"/>
      <c r="BD15" s="217"/>
      <c r="BE15" s="218"/>
      <c r="BF15" s="218"/>
      <c r="BG15" s="218"/>
      <c r="BH15" s="218"/>
      <c r="BI15" s="218"/>
      <c r="BJ15" s="218"/>
      <c r="BK15" s="218"/>
      <c r="BL15" s="218"/>
      <c r="BM15" s="218"/>
      <c r="BN15" s="218"/>
      <c r="BO15" s="218"/>
      <c r="BP15" s="218"/>
      <c r="BQ15" s="223">
        <v>9</v>
      </c>
      <c r="BR15" s="224"/>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19"/>
    </row>
    <row r="16" spans="1:131" s="220" customFormat="1" ht="26.25" customHeight="1" x14ac:dyDescent="0.2">
      <c r="A16" s="223">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17"/>
      <c r="BA16" s="217"/>
      <c r="BB16" s="217"/>
      <c r="BC16" s="217"/>
      <c r="BD16" s="217"/>
      <c r="BE16" s="218"/>
      <c r="BF16" s="218"/>
      <c r="BG16" s="218"/>
      <c r="BH16" s="218"/>
      <c r="BI16" s="218"/>
      <c r="BJ16" s="218"/>
      <c r="BK16" s="218"/>
      <c r="BL16" s="218"/>
      <c r="BM16" s="218"/>
      <c r="BN16" s="218"/>
      <c r="BO16" s="218"/>
      <c r="BP16" s="218"/>
      <c r="BQ16" s="223">
        <v>10</v>
      </c>
      <c r="BR16" s="224"/>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19"/>
    </row>
    <row r="17" spans="1:131" s="220" customFormat="1" ht="26.25" customHeight="1" x14ac:dyDescent="0.2">
      <c r="A17" s="223">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17"/>
      <c r="BA17" s="217"/>
      <c r="BB17" s="217"/>
      <c r="BC17" s="217"/>
      <c r="BD17" s="217"/>
      <c r="BE17" s="218"/>
      <c r="BF17" s="218"/>
      <c r="BG17" s="218"/>
      <c r="BH17" s="218"/>
      <c r="BI17" s="218"/>
      <c r="BJ17" s="218"/>
      <c r="BK17" s="218"/>
      <c r="BL17" s="218"/>
      <c r="BM17" s="218"/>
      <c r="BN17" s="218"/>
      <c r="BO17" s="218"/>
      <c r="BP17" s="218"/>
      <c r="BQ17" s="223">
        <v>11</v>
      </c>
      <c r="BR17" s="224"/>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19"/>
    </row>
    <row r="18" spans="1:131" s="220" customFormat="1" ht="26.25" customHeight="1" x14ac:dyDescent="0.2">
      <c r="A18" s="223">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17"/>
      <c r="BA18" s="217"/>
      <c r="BB18" s="217"/>
      <c r="BC18" s="217"/>
      <c r="BD18" s="217"/>
      <c r="BE18" s="218"/>
      <c r="BF18" s="218"/>
      <c r="BG18" s="218"/>
      <c r="BH18" s="218"/>
      <c r="BI18" s="218"/>
      <c r="BJ18" s="218"/>
      <c r="BK18" s="218"/>
      <c r="BL18" s="218"/>
      <c r="BM18" s="218"/>
      <c r="BN18" s="218"/>
      <c r="BO18" s="218"/>
      <c r="BP18" s="218"/>
      <c r="BQ18" s="223">
        <v>12</v>
      </c>
      <c r="BR18" s="224"/>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19"/>
    </row>
    <row r="19" spans="1:131" s="220" customFormat="1" ht="26.25" customHeight="1" x14ac:dyDescent="0.2">
      <c r="A19" s="223">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17"/>
      <c r="BA19" s="217"/>
      <c r="BB19" s="217"/>
      <c r="BC19" s="217"/>
      <c r="BD19" s="217"/>
      <c r="BE19" s="218"/>
      <c r="BF19" s="218"/>
      <c r="BG19" s="218"/>
      <c r="BH19" s="218"/>
      <c r="BI19" s="218"/>
      <c r="BJ19" s="218"/>
      <c r="BK19" s="218"/>
      <c r="BL19" s="218"/>
      <c r="BM19" s="218"/>
      <c r="BN19" s="218"/>
      <c r="BO19" s="218"/>
      <c r="BP19" s="218"/>
      <c r="BQ19" s="223">
        <v>13</v>
      </c>
      <c r="BR19" s="224"/>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19"/>
    </row>
    <row r="20" spans="1:131" s="220" customFormat="1" ht="26.25" customHeight="1" x14ac:dyDescent="0.2">
      <c r="A20" s="223">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17"/>
      <c r="BA20" s="217"/>
      <c r="BB20" s="217"/>
      <c r="BC20" s="217"/>
      <c r="BD20" s="217"/>
      <c r="BE20" s="218"/>
      <c r="BF20" s="218"/>
      <c r="BG20" s="218"/>
      <c r="BH20" s="218"/>
      <c r="BI20" s="218"/>
      <c r="BJ20" s="218"/>
      <c r="BK20" s="218"/>
      <c r="BL20" s="218"/>
      <c r="BM20" s="218"/>
      <c r="BN20" s="218"/>
      <c r="BO20" s="218"/>
      <c r="BP20" s="218"/>
      <c r="BQ20" s="223">
        <v>14</v>
      </c>
      <c r="BR20" s="224"/>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19"/>
    </row>
    <row r="21" spans="1:131" s="220" customFormat="1" ht="26.25" customHeight="1" thickBot="1" x14ac:dyDescent="0.25">
      <c r="A21" s="223">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17"/>
      <c r="BA21" s="217"/>
      <c r="BB21" s="217"/>
      <c r="BC21" s="217"/>
      <c r="BD21" s="217"/>
      <c r="BE21" s="218"/>
      <c r="BF21" s="218"/>
      <c r="BG21" s="218"/>
      <c r="BH21" s="218"/>
      <c r="BI21" s="218"/>
      <c r="BJ21" s="218"/>
      <c r="BK21" s="218"/>
      <c r="BL21" s="218"/>
      <c r="BM21" s="218"/>
      <c r="BN21" s="218"/>
      <c r="BO21" s="218"/>
      <c r="BP21" s="218"/>
      <c r="BQ21" s="223">
        <v>15</v>
      </c>
      <c r="BR21" s="224"/>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19"/>
    </row>
    <row r="22" spans="1:131" s="220" customFormat="1" ht="26.25" customHeight="1" x14ac:dyDescent="0.2">
      <c r="A22" s="223">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392</v>
      </c>
      <c r="BA22" s="815"/>
      <c r="BB22" s="815"/>
      <c r="BC22" s="815"/>
      <c r="BD22" s="816"/>
      <c r="BE22" s="218"/>
      <c r="BF22" s="218"/>
      <c r="BG22" s="218"/>
      <c r="BH22" s="218"/>
      <c r="BI22" s="218"/>
      <c r="BJ22" s="218"/>
      <c r="BK22" s="218"/>
      <c r="BL22" s="218"/>
      <c r="BM22" s="218"/>
      <c r="BN22" s="218"/>
      <c r="BO22" s="218"/>
      <c r="BP22" s="218"/>
      <c r="BQ22" s="223">
        <v>16</v>
      </c>
      <c r="BR22" s="224"/>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19"/>
    </row>
    <row r="23" spans="1:131" s="220" customFormat="1" ht="26.25" customHeight="1" thickBot="1" x14ac:dyDescent="0.25">
      <c r="A23" s="225" t="s">
        <v>393</v>
      </c>
      <c r="B23" s="798" t="s">
        <v>394</v>
      </c>
      <c r="C23" s="799"/>
      <c r="D23" s="799"/>
      <c r="E23" s="799"/>
      <c r="F23" s="799"/>
      <c r="G23" s="799"/>
      <c r="H23" s="799"/>
      <c r="I23" s="799"/>
      <c r="J23" s="799"/>
      <c r="K23" s="799"/>
      <c r="L23" s="799"/>
      <c r="M23" s="799"/>
      <c r="N23" s="799"/>
      <c r="O23" s="799"/>
      <c r="P23" s="800"/>
      <c r="Q23" s="801">
        <v>4419</v>
      </c>
      <c r="R23" s="802"/>
      <c r="S23" s="802"/>
      <c r="T23" s="802"/>
      <c r="U23" s="802"/>
      <c r="V23" s="802">
        <v>4116</v>
      </c>
      <c r="W23" s="802"/>
      <c r="X23" s="802"/>
      <c r="Y23" s="802"/>
      <c r="Z23" s="802"/>
      <c r="AA23" s="802">
        <v>303</v>
      </c>
      <c r="AB23" s="802"/>
      <c r="AC23" s="802"/>
      <c r="AD23" s="802"/>
      <c r="AE23" s="803"/>
      <c r="AF23" s="804">
        <v>288</v>
      </c>
      <c r="AG23" s="802"/>
      <c r="AH23" s="802"/>
      <c r="AI23" s="802"/>
      <c r="AJ23" s="805"/>
      <c r="AK23" s="806"/>
      <c r="AL23" s="807"/>
      <c r="AM23" s="807"/>
      <c r="AN23" s="807"/>
      <c r="AO23" s="807"/>
      <c r="AP23" s="802">
        <v>3876</v>
      </c>
      <c r="AQ23" s="802"/>
      <c r="AR23" s="802"/>
      <c r="AS23" s="802"/>
      <c r="AT23" s="802"/>
      <c r="AU23" s="818"/>
      <c r="AV23" s="818"/>
      <c r="AW23" s="818"/>
      <c r="AX23" s="818"/>
      <c r="AY23" s="819"/>
      <c r="AZ23" s="820" t="s">
        <v>242</v>
      </c>
      <c r="BA23" s="821"/>
      <c r="BB23" s="821"/>
      <c r="BC23" s="821"/>
      <c r="BD23" s="822"/>
      <c r="BE23" s="218"/>
      <c r="BF23" s="218"/>
      <c r="BG23" s="218"/>
      <c r="BH23" s="218"/>
      <c r="BI23" s="218"/>
      <c r="BJ23" s="218"/>
      <c r="BK23" s="218"/>
      <c r="BL23" s="218"/>
      <c r="BM23" s="218"/>
      <c r="BN23" s="218"/>
      <c r="BO23" s="218"/>
      <c r="BP23" s="218"/>
      <c r="BQ23" s="223">
        <v>17</v>
      </c>
      <c r="BR23" s="224"/>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19"/>
    </row>
    <row r="24" spans="1:131" s="220" customFormat="1" ht="26.25" customHeight="1" x14ac:dyDescent="0.2">
      <c r="A24" s="817" t="s">
        <v>395</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17"/>
      <c r="BA24" s="217"/>
      <c r="BB24" s="217"/>
      <c r="BC24" s="217"/>
      <c r="BD24" s="217"/>
      <c r="BE24" s="218"/>
      <c r="BF24" s="218"/>
      <c r="BG24" s="218"/>
      <c r="BH24" s="218"/>
      <c r="BI24" s="218"/>
      <c r="BJ24" s="218"/>
      <c r="BK24" s="218"/>
      <c r="BL24" s="218"/>
      <c r="BM24" s="218"/>
      <c r="BN24" s="218"/>
      <c r="BO24" s="218"/>
      <c r="BP24" s="218"/>
      <c r="BQ24" s="223">
        <v>18</v>
      </c>
      <c r="BR24" s="224"/>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19"/>
    </row>
    <row r="25" spans="1:131" ht="26.25" customHeight="1" thickBot="1" x14ac:dyDescent="0.25">
      <c r="A25" s="734" t="s">
        <v>396</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17"/>
      <c r="BK25" s="217"/>
      <c r="BL25" s="217"/>
      <c r="BM25" s="217"/>
      <c r="BN25" s="217"/>
      <c r="BO25" s="226"/>
      <c r="BP25" s="226"/>
      <c r="BQ25" s="223">
        <v>19</v>
      </c>
      <c r="BR25" s="224"/>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15"/>
    </row>
    <row r="26" spans="1:131" ht="26.25" customHeight="1" x14ac:dyDescent="0.2">
      <c r="A26" s="736" t="s">
        <v>370</v>
      </c>
      <c r="B26" s="737"/>
      <c r="C26" s="737"/>
      <c r="D26" s="737"/>
      <c r="E26" s="737"/>
      <c r="F26" s="737"/>
      <c r="G26" s="737"/>
      <c r="H26" s="737"/>
      <c r="I26" s="737"/>
      <c r="J26" s="737"/>
      <c r="K26" s="737"/>
      <c r="L26" s="737"/>
      <c r="M26" s="737"/>
      <c r="N26" s="737"/>
      <c r="O26" s="737"/>
      <c r="P26" s="738"/>
      <c r="Q26" s="742" t="s">
        <v>397</v>
      </c>
      <c r="R26" s="743"/>
      <c r="S26" s="743"/>
      <c r="T26" s="743"/>
      <c r="U26" s="744"/>
      <c r="V26" s="742" t="s">
        <v>398</v>
      </c>
      <c r="W26" s="743"/>
      <c r="X26" s="743"/>
      <c r="Y26" s="743"/>
      <c r="Z26" s="744"/>
      <c r="AA26" s="742" t="s">
        <v>399</v>
      </c>
      <c r="AB26" s="743"/>
      <c r="AC26" s="743"/>
      <c r="AD26" s="743"/>
      <c r="AE26" s="743"/>
      <c r="AF26" s="823" t="s">
        <v>400</v>
      </c>
      <c r="AG26" s="824"/>
      <c r="AH26" s="824"/>
      <c r="AI26" s="824"/>
      <c r="AJ26" s="825"/>
      <c r="AK26" s="743" t="s">
        <v>401</v>
      </c>
      <c r="AL26" s="743"/>
      <c r="AM26" s="743"/>
      <c r="AN26" s="743"/>
      <c r="AO26" s="744"/>
      <c r="AP26" s="742" t="s">
        <v>402</v>
      </c>
      <c r="AQ26" s="743"/>
      <c r="AR26" s="743"/>
      <c r="AS26" s="743"/>
      <c r="AT26" s="744"/>
      <c r="AU26" s="742" t="s">
        <v>403</v>
      </c>
      <c r="AV26" s="743"/>
      <c r="AW26" s="743"/>
      <c r="AX26" s="743"/>
      <c r="AY26" s="744"/>
      <c r="AZ26" s="742" t="s">
        <v>404</v>
      </c>
      <c r="BA26" s="743"/>
      <c r="BB26" s="743"/>
      <c r="BC26" s="743"/>
      <c r="BD26" s="744"/>
      <c r="BE26" s="742" t="s">
        <v>377</v>
      </c>
      <c r="BF26" s="743"/>
      <c r="BG26" s="743"/>
      <c r="BH26" s="743"/>
      <c r="BI26" s="749"/>
      <c r="BJ26" s="217"/>
      <c r="BK26" s="217"/>
      <c r="BL26" s="217"/>
      <c r="BM26" s="217"/>
      <c r="BN26" s="217"/>
      <c r="BO26" s="226"/>
      <c r="BP26" s="226"/>
      <c r="BQ26" s="223">
        <v>20</v>
      </c>
      <c r="BR26" s="224"/>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15"/>
    </row>
    <row r="27" spans="1:131" ht="26.25" customHeight="1" thickBot="1" x14ac:dyDescent="0.25">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17"/>
      <c r="BK27" s="217"/>
      <c r="BL27" s="217"/>
      <c r="BM27" s="217"/>
      <c r="BN27" s="217"/>
      <c r="BO27" s="226"/>
      <c r="BP27" s="226"/>
      <c r="BQ27" s="223">
        <v>21</v>
      </c>
      <c r="BR27" s="224"/>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15"/>
    </row>
    <row r="28" spans="1:131" ht="26.25" customHeight="1" thickTop="1" x14ac:dyDescent="0.2">
      <c r="A28" s="227">
        <v>1</v>
      </c>
      <c r="B28" s="758" t="s">
        <v>405</v>
      </c>
      <c r="C28" s="759"/>
      <c r="D28" s="759"/>
      <c r="E28" s="759"/>
      <c r="F28" s="759"/>
      <c r="G28" s="759"/>
      <c r="H28" s="759"/>
      <c r="I28" s="759"/>
      <c r="J28" s="759"/>
      <c r="K28" s="759"/>
      <c r="L28" s="759"/>
      <c r="M28" s="759"/>
      <c r="N28" s="759"/>
      <c r="O28" s="759"/>
      <c r="P28" s="760"/>
      <c r="Q28" s="831">
        <v>580</v>
      </c>
      <c r="R28" s="832"/>
      <c r="S28" s="832"/>
      <c r="T28" s="832"/>
      <c r="U28" s="832"/>
      <c r="V28" s="832">
        <v>566</v>
      </c>
      <c r="W28" s="832"/>
      <c r="X28" s="832"/>
      <c r="Y28" s="832"/>
      <c r="Z28" s="832"/>
      <c r="AA28" s="832">
        <v>14</v>
      </c>
      <c r="AB28" s="832"/>
      <c r="AC28" s="832"/>
      <c r="AD28" s="832"/>
      <c r="AE28" s="833"/>
      <c r="AF28" s="834">
        <v>14</v>
      </c>
      <c r="AG28" s="832"/>
      <c r="AH28" s="832"/>
      <c r="AI28" s="832"/>
      <c r="AJ28" s="835"/>
      <c r="AK28" s="836">
        <v>69</v>
      </c>
      <c r="AL28" s="837"/>
      <c r="AM28" s="837"/>
      <c r="AN28" s="837"/>
      <c r="AO28" s="837"/>
      <c r="AP28" s="837" t="s">
        <v>572</v>
      </c>
      <c r="AQ28" s="837"/>
      <c r="AR28" s="837"/>
      <c r="AS28" s="837"/>
      <c r="AT28" s="837"/>
      <c r="AU28" s="837" t="s">
        <v>572</v>
      </c>
      <c r="AV28" s="837"/>
      <c r="AW28" s="837"/>
      <c r="AX28" s="837"/>
      <c r="AY28" s="837"/>
      <c r="AZ28" s="838" t="s">
        <v>572</v>
      </c>
      <c r="BA28" s="838"/>
      <c r="BB28" s="838"/>
      <c r="BC28" s="838"/>
      <c r="BD28" s="838"/>
      <c r="BE28" s="829"/>
      <c r="BF28" s="829"/>
      <c r="BG28" s="829"/>
      <c r="BH28" s="829"/>
      <c r="BI28" s="830"/>
      <c r="BJ28" s="217"/>
      <c r="BK28" s="217"/>
      <c r="BL28" s="217"/>
      <c r="BM28" s="217"/>
      <c r="BN28" s="217"/>
      <c r="BO28" s="226"/>
      <c r="BP28" s="226"/>
      <c r="BQ28" s="223">
        <v>22</v>
      </c>
      <c r="BR28" s="224"/>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15"/>
    </row>
    <row r="29" spans="1:131" ht="26.25" customHeight="1" x14ac:dyDescent="0.2">
      <c r="A29" s="227">
        <v>2</v>
      </c>
      <c r="B29" s="789" t="s">
        <v>406</v>
      </c>
      <c r="C29" s="790"/>
      <c r="D29" s="790"/>
      <c r="E29" s="790"/>
      <c r="F29" s="790"/>
      <c r="G29" s="790"/>
      <c r="H29" s="790"/>
      <c r="I29" s="790"/>
      <c r="J29" s="790"/>
      <c r="K29" s="790"/>
      <c r="L29" s="790"/>
      <c r="M29" s="790"/>
      <c r="N29" s="790"/>
      <c r="O29" s="790"/>
      <c r="P29" s="791"/>
      <c r="Q29" s="792">
        <v>73</v>
      </c>
      <c r="R29" s="793"/>
      <c r="S29" s="793"/>
      <c r="T29" s="793"/>
      <c r="U29" s="793"/>
      <c r="V29" s="793">
        <v>73</v>
      </c>
      <c r="W29" s="793"/>
      <c r="X29" s="793"/>
      <c r="Y29" s="793"/>
      <c r="Z29" s="793"/>
      <c r="AA29" s="793" t="s">
        <v>572</v>
      </c>
      <c r="AB29" s="793"/>
      <c r="AC29" s="793"/>
      <c r="AD29" s="793"/>
      <c r="AE29" s="794"/>
      <c r="AF29" s="795" t="s">
        <v>242</v>
      </c>
      <c r="AG29" s="796"/>
      <c r="AH29" s="796"/>
      <c r="AI29" s="796"/>
      <c r="AJ29" s="797"/>
      <c r="AK29" s="843">
        <v>29</v>
      </c>
      <c r="AL29" s="839"/>
      <c r="AM29" s="839"/>
      <c r="AN29" s="839"/>
      <c r="AO29" s="839"/>
      <c r="AP29" s="839" t="s">
        <v>572</v>
      </c>
      <c r="AQ29" s="839"/>
      <c r="AR29" s="839"/>
      <c r="AS29" s="839"/>
      <c r="AT29" s="839"/>
      <c r="AU29" s="839" t="s">
        <v>572</v>
      </c>
      <c r="AV29" s="839"/>
      <c r="AW29" s="839"/>
      <c r="AX29" s="839"/>
      <c r="AY29" s="839"/>
      <c r="AZ29" s="840" t="s">
        <v>572</v>
      </c>
      <c r="BA29" s="840"/>
      <c r="BB29" s="840"/>
      <c r="BC29" s="840"/>
      <c r="BD29" s="840"/>
      <c r="BE29" s="841"/>
      <c r="BF29" s="841"/>
      <c r="BG29" s="841"/>
      <c r="BH29" s="841"/>
      <c r="BI29" s="842"/>
      <c r="BJ29" s="217"/>
      <c r="BK29" s="217"/>
      <c r="BL29" s="217"/>
      <c r="BM29" s="217"/>
      <c r="BN29" s="217"/>
      <c r="BO29" s="226"/>
      <c r="BP29" s="226"/>
      <c r="BQ29" s="223">
        <v>23</v>
      </c>
      <c r="BR29" s="224"/>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15"/>
    </row>
    <row r="30" spans="1:131" ht="26.25" customHeight="1" x14ac:dyDescent="0.2">
      <c r="A30" s="227">
        <v>3</v>
      </c>
      <c r="B30" s="789" t="s">
        <v>407</v>
      </c>
      <c r="C30" s="790"/>
      <c r="D30" s="790"/>
      <c r="E30" s="790"/>
      <c r="F30" s="790"/>
      <c r="G30" s="790"/>
      <c r="H30" s="790"/>
      <c r="I30" s="790"/>
      <c r="J30" s="790"/>
      <c r="K30" s="790"/>
      <c r="L30" s="790"/>
      <c r="M30" s="790"/>
      <c r="N30" s="790"/>
      <c r="O30" s="790"/>
      <c r="P30" s="791"/>
      <c r="Q30" s="792">
        <v>595</v>
      </c>
      <c r="R30" s="793"/>
      <c r="S30" s="793"/>
      <c r="T30" s="793"/>
      <c r="U30" s="793"/>
      <c r="V30" s="793">
        <v>578</v>
      </c>
      <c r="W30" s="793"/>
      <c r="X30" s="793"/>
      <c r="Y30" s="793"/>
      <c r="Z30" s="793"/>
      <c r="AA30" s="793">
        <v>17</v>
      </c>
      <c r="AB30" s="793"/>
      <c r="AC30" s="793"/>
      <c r="AD30" s="793"/>
      <c r="AE30" s="794"/>
      <c r="AF30" s="795">
        <v>17</v>
      </c>
      <c r="AG30" s="796"/>
      <c r="AH30" s="796"/>
      <c r="AI30" s="796"/>
      <c r="AJ30" s="797"/>
      <c r="AK30" s="843">
        <v>104</v>
      </c>
      <c r="AL30" s="839"/>
      <c r="AM30" s="839"/>
      <c r="AN30" s="839"/>
      <c r="AO30" s="839"/>
      <c r="AP30" s="839" t="s">
        <v>572</v>
      </c>
      <c r="AQ30" s="839"/>
      <c r="AR30" s="839"/>
      <c r="AS30" s="839"/>
      <c r="AT30" s="839"/>
      <c r="AU30" s="839" t="s">
        <v>572</v>
      </c>
      <c r="AV30" s="839"/>
      <c r="AW30" s="839"/>
      <c r="AX30" s="839"/>
      <c r="AY30" s="839"/>
      <c r="AZ30" s="840" t="s">
        <v>572</v>
      </c>
      <c r="BA30" s="840"/>
      <c r="BB30" s="840"/>
      <c r="BC30" s="840"/>
      <c r="BD30" s="840"/>
      <c r="BE30" s="841"/>
      <c r="BF30" s="841"/>
      <c r="BG30" s="841"/>
      <c r="BH30" s="841"/>
      <c r="BI30" s="842"/>
      <c r="BJ30" s="217"/>
      <c r="BK30" s="217"/>
      <c r="BL30" s="217"/>
      <c r="BM30" s="217"/>
      <c r="BN30" s="217"/>
      <c r="BO30" s="226"/>
      <c r="BP30" s="226"/>
      <c r="BQ30" s="223">
        <v>24</v>
      </c>
      <c r="BR30" s="224"/>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15"/>
    </row>
    <row r="31" spans="1:131" ht="26.25" customHeight="1" x14ac:dyDescent="0.2">
      <c r="A31" s="227">
        <v>4</v>
      </c>
      <c r="B31" s="789" t="s">
        <v>408</v>
      </c>
      <c r="C31" s="790"/>
      <c r="D31" s="790"/>
      <c r="E31" s="790"/>
      <c r="F31" s="790"/>
      <c r="G31" s="790"/>
      <c r="H31" s="790"/>
      <c r="I31" s="790"/>
      <c r="J31" s="790"/>
      <c r="K31" s="790"/>
      <c r="L31" s="790"/>
      <c r="M31" s="790"/>
      <c r="N31" s="790"/>
      <c r="O31" s="790"/>
      <c r="P31" s="791"/>
      <c r="Q31" s="792">
        <v>2</v>
      </c>
      <c r="R31" s="793"/>
      <c r="S31" s="793"/>
      <c r="T31" s="793"/>
      <c r="U31" s="793"/>
      <c r="V31" s="793">
        <v>2</v>
      </c>
      <c r="W31" s="793"/>
      <c r="X31" s="793"/>
      <c r="Y31" s="793"/>
      <c r="Z31" s="793"/>
      <c r="AA31" s="793" t="s">
        <v>572</v>
      </c>
      <c r="AB31" s="793"/>
      <c r="AC31" s="793"/>
      <c r="AD31" s="793"/>
      <c r="AE31" s="794"/>
      <c r="AF31" s="795" t="s">
        <v>409</v>
      </c>
      <c r="AG31" s="796"/>
      <c r="AH31" s="796"/>
      <c r="AI31" s="796"/>
      <c r="AJ31" s="797"/>
      <c r="AK31" s="843" t="s">
        <v>572</v>
      </c>
      <c r="AL31" s="839"/>
      <c r="AM31" s="839"/>
      <c r="AN31" s="839"/>
      <c r="AO31" s="839"/>
      <c r="AP31" s="839" t="s">
        <v>572</v>
      </c>
      <c r="AQ31" s="839"/>
      <c r="AR31" s="839"/>
      <c r="AS31" s="839"/>
      <c r="AT31" s="839"/>
      <c r="AU31" s="839" t="s">
        <v>572</v>
      </c>
      <c r="AV31" s="839"/>
      <c r="AW31" s="839"/>
      <c r="AX31" s="839"/>
      <c r="AY31" s="839"/>
      <c r="AZ31" s="840" t="s">
        <v>572</v>
      </c>
      <c r="BA31" s="840"/>
      <c r="BB31" s="840"/>
      <c r="BC31" s="840"/>
      <c r="BD31" s="840"/>
      <c r="BE31" s="841"/>
      <c r="BF31" s="841"/>
      <c r="BG31" s="841"/>
      <c r="BH31" s="841"/>
      <c r="BI31" s="842"/>
      <c r="BJ31" s="217"/>
      <c r="BK31" s="217"/>
      <c r="BL31" s="217"/>
      <c r="BM31" s="217"/>
      <c r="BN31" s="217"/>
      <c r="BO31" s="226"/>
      <c r="BP31" s="226"/>
      <c r="BQ31" s="223">
        <v>25</v>
      </c>
      <c r="BR31" s="224"/>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15"/>
    </row>
    <row r="32" spans="1:131" ht="26.25" customHeight="1" x14ac:dyDescent="0.2">
      <c r="A32" s="227">
        <v>5</v>
      </c>
      <c r="B32" s="789" t="s">
        <v>410</v>
      </c>
      <c r="C32" s="790"/>
      <c r="D32" s="790"/>
      <c r="E32" s="790"/>
      <c r="F32" s="790"/>
      <c r="G32" s="790"/>
      <c r="H32" s="790"/>
      <c r="I32" s="790"/>
      <c r="J32" s="790"/>
      <c r="K32" s="790"/>
      <c r="L32" s="790"/>
      <c r="M32" s="790"/>
      <c r="N32" s="790"/>
      <c r="O32" s="790"/>
      <c r="P32" s="791"/>
      <c r="Q32" s="792">
        <v>140</v>
      </c>
      <c r="R32" s="793"/>
      <c r="S32" s="793"/>
      <c r="T32" s="793"/>
      <c r="U32" s="793"/>
      <c r="V32" s="793">
        <v>135</v>
      </c>
      <c r="W32" s="793"/>
      <c r="X32" s="793"/>
      <c r="Y32" s="793"/>
      <c r="Z32" s="793"/>
      <c r="AA32" s="793">
        <v>5</v>
      </c>
      <c r="AB32" s="793"/>
      <c r="AC32" s="793"/>
      <c r="AD32" s="793"/>
      <c r="AE32" s="794"/>
      <c r="AF32" s="795">
        <v>0</v>
      </c>
      <c r="AG32" s="796"/>
      <c r="AH32" s="796"/>
      <c r="AI32" s="796"/>
      <c r="AJ32" s="797"/>
      <c r="AK32" s="843">
        <v>68</v>
      </c>
      <c r="AL32" s="839"/>
      <c r="AM32" s="839"/>
      <c r="AN32" s="839"/>
      <c r="AO32" s="839"/>
      <c r="AP32" s="839">
        <v>209</v>
      </c>
      <c r="AQ32" s="839"/>
      <c r="AR32" s="839"/>
      <c r="AS32" s="839"/>
      <c r="AT32" s="839"/>
      <c r="AU32" s="839">
        <v>209</v>
      </c>
      <c r="AV32" s="839"/>
      <c r="AW32" s="839"/>
      <c r="AX32" s="839"/>
      <c r="AY32" s="839"/>
      <c r="AZ32" s="840" t="s">
        <v>572</v>
      </c>
      <c r="BA32" s="840"/>
      <c r="BB32" s="840"/>
      <c r="BC32" s="840"/>
      <c r="BD32" s="840"/>
      <c r="BE32" s="841" t="s">
        <v>411</v>
      </c>
      <c r="BF32" s="841"/>
      <c r="BG32" s="841"/>
      <c r="BH32" s="841"/>
      <c r="BI32" s="842"/>
      <c r="BJ32" s="217"/>
      <c r="BK32" s="217"/>
      <c r="BL32" s="217"/>
      <c r="BM32" s="217"/>
      <c r="BN32" s="217"/>
      <c r="BO32" s="226"/>
      <c r="BP32" s="226"/>
      <c r="BQ32" s="223">
        <v>26</v>
      </c>
      <c r="BR32" s="224"/>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15"/>
    </row>
    <row r="33" spans="1:131" ht="26.25" customHeight="1" x14ac:dyDescent="0.2">
      <c r="A33" s="227">
        <v>6</v>
      </c>
      <c r="B33" s="789" t="s">
        <v>412</v>
      </c>
      <c r="C33" s="790"/>
      <c r="D33" s="790"/>
      <c r="E33" s="790"/>
      <c r="F33" s="790"/>
      <c r="G33" s="790"/>
      <c r="H33" s="790"/>
      <c r="I33" s="790"/>
      <c r="J33" s="790"/>
      <c r="K33" s="790"/>
      <c r="L33" s="790"/>
      <c r="M33" s="790"/>
      <c r="N33" s="790"/>
      <c r="O33" s="790"/>
      <c r="P33" s="791"/>
      <c r="Q33" s="792">
        <v>11</v>
      </c>
      <c r="R33" s="793"/>
      <c r="S33" s="793"/>
      <c r="T33" s="793"/>
      <c r="U33" s="793"/>
      <c r="V33" s="793">
        <v>11</v>
      </c>
      <c r="W33" s="793"/>
      <c r="X33" s="793"/>
      <c r="Y33" s="793"/>
      <c r="Z33" s="793"/>
      <c r="AA33" s="793">
        <v>0</v>
      </c>
      <c r="AB33" s="793"/>
      <c r="AC33" s="793"/>
      <c r="AD33" s="793"/>
      <c r="AE33" s="794"/>
      <c r="AF33" s="795">
        <v>0</v>
      </c>
      <c r="AG33" s="796"/>
      <c r="AH33" s="796"/>
      <c r="AI33" s="796"/>
      <c r="AJ33" s="797"/>
      <c r="AK33" s="843">
        <v>8</v>
      </c>
      <c r="AL33" s="839"/>
      <c r="AM33" s="839"/>
      <c r="AN33" s="839"/>
      <c r="AO33" s="839"/>
      <c r="AP33" s="839">
        <v>14</v>
      </c>
      <c r="AQ33" s="839"/>
      <c r="AR33" s="839"/>
      <c r="AS33" s="839"/>
      <c r="AT33" s="839"/>
      <c r="AU33" s="839">
        <v>14</v>
      </c>
      <c r="AV33" s="839"/>
      <c r="AW33" s="839"/>
      <c r="AX33" s="839"/>
      <c r="AY33" s="839"/>
      <c r="AZ33" s="840" t="s">
        <v>572</v>
      </c>
      <c r="BA33" s="840"/>
      <c r="BB33" s="840"/>
      <c r="BC33" s="840"/>
      <c r="BD33" s="840"/>
      <c r="BE33" s="841" t="s">
        <v>411</v>
      </c>
      <c r="BF33" s="841"/>
      <c r="BG33" s="841"/>
      <c r="BH33" s="841"/>
      <c r="BI33" s="842"/>
      <c r="BJ33" s="217"/>
      <c r="BK33" s="217"/>
      <c r="BL33" s="217"/>
      <c r="BM33" s="217"/>
      <c r="BN33" s="217"/>
      <c r="BO33" s="226"/>
      <c r="BP33" s="226"/>
      <c r="BQ33" s="223">
        <v>27</v>
      </c>
      <c r="BR33" s="224"/>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15"/>
    </row>
    <row r="34" spans="1:131" ht="26.25" customHeight="1" x14ac:dyDescent="0.2">
      <c r="A34" s="227">
        <v>7</v>
      </c>
      <c r="B34" s="789" t="s">
        <v>413</v>
      </c>
      <c r="C34" s="790"/>
      <c r="D34" s="790"/>
      <c r="E34" s="790"/>
      <c r="F34" s="790"/>
      <c r="G34" s="790"/>
      <c r="H34" s="790"/>
      <c r="I34" s="790"/>
      <c r="J34" s="790"/>
      <c r="K34" s="790"/>
      <c r="L34" s="790"/>
      <c r="M34" s="790"/>
      <c r="N34" s="790"/>
      <c r="O34" s="790"/>
      <c r="P34" s="791"/>
      <c r="Q34" s="792">
        <v>18</v>
      </c>
      <c r="R34" s="793"/>
      <c r="S34" s="793"/>
      <c r="T34" s="793"/>
      <c r="U34" s="793"/>
      <c r="V34" s="793">
        <v>18</v>
      </c>
      <c r="W34" s="793"/>
      <c r="X34" s="793"/>
      <c r="Y34" s="793"/>
      <c r="Z34" s="793"/>
      <c r="AA34" s="793">
        <v>0</v>
      </c>
      <c r="AB34" s="793"/>
      <c r="AC34" s="793"/>
      <c r="AD34" s="793"/>
      <c r="AE34" s="794"/>
      <c r="AF34" s="795">
        <v>0</v>
      </c>
      <c r="AG34" s="796"/>
      <c r="AH34" s="796"/>
      <c r="AI34" s="796"/>
      <c r="AJ34" s="797"/>
      <c r="AK34" s="843">
        <v>15</v>
      </c>
      <c r="AL34" s="839"/>
      <c r="AM34" s="839"/>
      <c r="AN34" s="839"/>
      <c r="AO34" s="839"/>
      <c r="AP34" s="839">
        <v>58</v>
      </c>
      <c r="AQ34" s="839"/>
      <c r="AR34" s="839"/>
      <c r="AS34" s="839"/>
      <c r="AT34" s="839"/>
      <c r="AU34" s="839">
        <v>58</v>
      </c>
      <c r="AV34" s="839"/>
      <c r="AW34" s="839"/>
      <c r="AX34" s="839"/>
      <c r="AY34" s="839"/>
      <c r="AZ34" s="840" t="s">
        <v>572</v>
      </c>
      <c r="BA34" s="840"/>
      <c r="BB34" s="840"/>
      <c r="BC34" s="840"/>
      <c r="BD34" s="840"/>
      <c r="BE34" s="841" t="s">
        <v>411</v>
      </c>
      <c r="BF34" s="841"/>
      <c r="BG34" s="841"/>
      <c r="BH34" s="841"/>
      <c r="BI34" s="842"/>
      <c r="BJ34" s="217"/>
      <c r="BK34" s="217"/>
      <c r="BL34" s="217"/>
      <c r="BM34" s="217"/>
      <c r="BN34" s="217"/>
      <c r="BO34" s="226"/>
      <c r="BP34" s="226"/>
      <c r="BQ34" s="223">
        <v>28</v>
      </c>
      <c r="BR34" s="224"/>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15"/>
    </row>
    <row r="35" spans="1:131" ht="26.25" customHeight="1" x14ac:dyDescent="0.2">
      <c r="A35" s="227">
        <v>8</v>
      </c>
      <c r="B35" s="789" t="s">
        <v>414</v>
      </c>
      <c r="C35" s="790"/>
      <c r="D35" s="790"/>
      <c r="E35" s="790"/>
      <c r="F35" s="790"/>
      <c r="G35" s="790"/>
      <c r="H35" s="790"/>
      <c r="I35" s="790"/>
      <c r="J35" s="790"/>
      <c r="K35" s="790"/>
      <c r="L35" s="790"/>
      <c r="M35" s="790"/>
      <c r="N35" s="790"/>
      <c r="O35" s="790"/>
      <c r="P35" s="791"/>
      <c r="Q35" s="792">
        <v>43</v>
      </c>
      <c r="R35" s="793"/>
      <c r="S35" s="793"/>
      <c r="T35" s="793"/>
      <c r="U35" s="793"/>
      <c r="V35" s="793">
        <v>38</v>
      </c>
      <c r="W35" s="793"/>
      <c r="X35" s="793"/>
      <c r="Y35" s="793"/>
      <c r="Z35" s="793"/>
      <c r="AA35" s="793">
        <v>5</v>
      </c>
      <c r="AB35" s="793"/>
      <c r="AC35" s="793"/>
      <c r="AD35" s="793"/>
      <c r="AE35" s="794"/>
      <c r="AF35" s="795">
        <v>5</v>
      </c>
      <c r="AG35" s="796"/>
      <c r="AH35" s="796"/>
      <c r="AI35" s="796"/>
      <c r="AJ35" s="797"/>
      <c r="AK35" s="843">
        <v>4</v>
      </c>
      <c r="AL35" s="839"/>
      <c r="AM35" s="839"/>
      <c r="AN35" s="839"/>
      <c r="AO35" s="839"/>
      <c r="AP35" s="839">
        <v>5</v>
      </c>
      <c r="AQ35" s="839"/>
      <c r="AR35" s="839"/>
      <c r="AS35" s="839"/>
      <c r="AT35" s="839"/>
      <c r="AU35" s="839">
        <v>0</v>
      </c>
      <c r="AV35" s="839"/>
      <c r="AW35" s="839"/>
      <c r="AX35" s="839"/>
      <c r="AY35" s="839"/>
      <c r="AZ35" s="840" t="s">
        <v>572</v>
      </c>
      <c r="BA35" s="840"/>
      <c r="BB35" s="840"/>
      <c r="BC35" s="840"/>
      <c r="BD35" s="840"/>
      <c r="BE35" s="841" t="s">
        <v>411</v>
      </c>
      <c r="BF35" s="841"/>
      <c r="BG35" s="841"/>
      <c r="BH35" s="841"/>
      <c r="BI35" s="842"/>
      <c r="BJ35" s="217"/>
      <c r="BK35" s="217"/>
      <c r="BL35" s="217"/>
      <c r="BM35" s="217"/>
      <c r="BN35" s="217"/>
      <c r="BO35" s="226"/>
      <c r="BP35" s="226"/>
      <c r="BQ35" s="223">
        <v>29</v>
      </c>
      <c r="BR35" s="224"/>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15"/>
    </row>
    <row r="36" spans="1:131" ht="26.25" customHeight="1" x14ac:dyDescent="0.2">
      <c r="A36" s="227">
        <v>9</v>
      </c>
      <c r="B36" s="789" t="s">
        <v>415</v>
      </c>
      <c r="C36" s="790"/>
      <c r="D36" s="790"/>
      <c r="E36" s="790"/>
      <c r="F36" s="790"/>
      <c r="G36" s="790"/>
      <c r="H36" s="790"/>
      <c r="I36" s="790"/>
      <c r="J36" s="790"/>
      <c r="K36" s="790"/>
      <c r="L36" s="790"/>
      <c r="M36" s="790"/>
      <c r="N36" s="790"/>
      <c r="O36" s="790"/>
      <c r="P36" s="791"/>
      <c r="Q36" s="792">
        <v>230</v>
      </c>
      <c r="R36" s="793"/>
      <c r="S36" s="793"/>
      <c r="T36" s="793"/>
      <c r="U36" s="793"/>
      <c r="V36" s="793">
        <v>195</v>
      </c>
      <c r="W36" s="793"/>
      <c r="X36" s="793"/>
      <c r="Y36" s="793"/>
      <c r="Z36" s="793"/>
      <c r="AA36" s="793">
        <v>35</v>
      </c>
      <c r="AB36" s="793"/>
      <c r="AC36" s="793"/>
      <c r="AD36" s="793"/>
      <c r="AE36" s="794"/>
      <c r="AF36" s="795">
        <v>35</v>
      </c>
      <c r="AG36" s="796"/>
      <c r="AH36" s="796"/>
      <c r="AI36" s="796"/>
      <c r="AJ36" s="797"/>
      <c r="AK36" s="843" t="s">
        <v>572</v>
      </c>
      <c r="AL36" s="839"/>
      <c r="AM36" s="839"/>
      <c r="AN36" s="839"/>
      <c r="AO36" s="839"/>
      <c r="AP36" s="839">
        <v>1025</v>
      </c>
      <c r="AQ36" s="839"/>
      <c r="AR36" s="839"/>
      <c r="AS36" s="839"/>
      <c r="AT36" s="839"/>
      <c r="AU36" s="839" t="s">
        <v>572</v>
      </c>
      <c r="AV36" s="839"/>
      <c r="AW36" s="839"/>
      <c r="AX36" s="839"/>
      <c r="AY36" s="839"/>
      <c r="AZ36" s="840" t="s">
        <v>572</v>
      </c>
      <c r="BA36" s="840"/>
      <c r="BB36" s="840"/>
      <c r="BC36" s="840"/>
      <c r="BD36" s="840"/>
      <c r="BE36" s="841" t="s">
        <v>411</v>
      </c>
      <c r="BF36" s="841"/>
      <c r="BG36" s="841"/>
      <c r="BH36" s="841"/>
      <c r="BI36" s="842"/>
      <c r="BJ36" s="217"/>
      <c r="BK36" s="217"/>
      <c r="BL36" s="217"/>
      <c r="BM36" s="217"/>
      <c r="BN36" s="217"/>
      <c r="BO36" s="226"/>
      <c r="BP36" s="226"/>
      <c r="BQ36" s="223">
        <v>30</v>
      </c>
      <c r="BR36" s="224"/>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15"/>
    </row>
    <row r="37" spans="1:131" ht="26.25" customHeight="1" x14ac:dyDescent="0.2">
      <c r="A37" s="227">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17"/>
      <c r="BK37" s="217"/>
      <c r="BL37" s="217"/>
      <c r="BM37" s="217"/>
      <c r="BN37" s="217"/>
      <c r="BO37" s="226"/>
      <c r="BP37" s="226"/>
      <c r="BQ37" s="223">
        <v>31</v>
      </c>
      <c r="BR37" s="224"/>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15"/>
    </row>
    <row r="38" spans="1:131" ht="26.25" customHeight="1" x14ac:dyDescent="0.2">
      <c r="A38" s="227">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17"/>
      <c r="BK38" s="217"/>
      <c r="BL38" s="217"/>
      <c r="BM38" s="217"/>
      <c r="BN38" s="217"/>
      <c r="BO38" s="226"/>
      <c r="BP38" s="226"/>
      <c r="BQ38" s="223">
        <v>32</v>
      </c>
      <c r="BR38" s="224"/>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15"/>
    </row>
    <row r="39" spans="1:131" ht="26.25" customHeight="1" x14ac:dyDescent="0.2">
      <c r="A39" s="227">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17"/>
      <c r="BK39" s="217"/>
      <c r="BL39" s="217"/>
      <c r="BM39" s="217"/>
      <c r="BN39" s="217"/>
      <c r="BO39" s="226"/>
      <c r="BP39" s="226"/>
      <c r="BQ39" s="223">
        <v>33</v>
      </c>
      <c r="BR39" s="224"/>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15"/>
    </row>
    <row r="40" spans="1:131" ht="26.25" customHeight="1" x14ac:dyDescent="0.2">
      <c r="A40" s="223">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17"/>
      <c r="BK40" s="217"/>
      <c r="BL40" s="217"/>
      <c r="BM40" s="217"/>
      <c r="BN40" s="217"/>
      <c r="BO40" s="226"/>
      <c r="BP40" s="226"/>
      <c r="BQ40" s="223">
        <v>34</v>
      </c>
      <c r="BR40" s="224"/>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15"/>
    </row>
    <row r="41" spans="1:131" ht="26.25" customHeight="1" x14ac:dyDescent="0.2">
      <c r="A41" s="223">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17"/>
      <c r="BK41" s="217"/>
      <c r="BL41" s="217"/>
      <c r="BM41" s="217"/>
      <c r="BN41" s="217"/>
      <c r="BO41" s="226"/>
      <c r="BP41" s="226"/>
      <c r="BQ41" s="223">
        <v>35</v>
      </c>
      <c r="BR41" s="224"/>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15"/>
    </row>
    <row r="42" spans="1:131" ht="26.25" customHeight="1" x14ac:dyDescent="0.2">
      <c r="A42" s="223">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17"/>
      <c r="BK42" s="217"/>
      <c r="BL42" s="217"/>
      <c r="BM42" s="217"/>
      <c r="BN42" s="217"/>
      <c r="BO42" s="226"/>
      <c r="BP42" s="226"/>
      <c r="BQ42" s="223">
        <v>36</v>
      </c>
      <c r="BR42" s="224"/>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15"/>
    </row>
    <row r="43" spans="1:131" ht="26.25" customHeight="1" x14ac:dyDescent="0.2">
      <c r="A43" s="223">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17"/>
      <c r="BK43" s="217"/>
      <c r="BL43" s="217"/>
      <c r="BM43" s="217"/>
      <c r="BN43" s="217"/>
      <c r="BO43" s="226"/>
      <c r="BP43" s="226"/>
      <c r="BQ43" s="223">
        <v>37</v>
      </c>
      <c r="BR43" s="224"/>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15"/>
    </row>
    <row r="44" spans="1:131" ht="26.25" customHeight="1" x14ac:dyDescent="0.2">
      <c r="A44" s="223">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17"/>
      <c r="BK44" s="217"/>
      <c r="BL44" s="217"/>
      <c r="BM44" s="217"/>
      <c r="BN44" s="217"/>
      <c r="BO44" s="226"/>
      <c r="BP44" s="226"/>
      <c r="BQ44" s="223">
        <v>38</v>
      </c>
      <c r="BR44" s="224"/>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15"/>
    </row>
    <row r="45" spans="1:131" ht="26.25" customHeight="1" x14ac:dyDescent="0.2">
      <c r="A45" s="223">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17"/>
      <c r="BK45" s="217"/>
      <c r="BL45" s="217"/>
      <c r="BM45" s="217"/>
      <c r="BN45" s="217"/>
      <c r="BO45" s="226"/>
      <c r="BP45" s="226"/>
      <c r="BQ45" s="223">
        <v>39</v>
      </c>
      <c r="BR45" s="224"/>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15"/>
    </row>
    <row r="46" spans="1:131" ht="26.25" customHeight="1" x14ac:dyDescent="0.2">
      <c r="A46" s="223">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17"/>
      <c r="BK46" s="217"/>
      <c r="BL46" s="217"/>
      <c r="BM46" s="217"/>
      <c r="BN46" s="217"/>
      <c r="BO46" s="226"/>
      <c r="BP46" s="226"/>
      <c r="BQ46" s="223">
        <v>40</v>
      </c>
      <c r="BR46" s="224"/>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15"/>
    </row>
    <row r="47" spans="1:131" ht="26.25" customHeight="1" x14ac:dyDescent="0.2">
      <c r="A47" s="223">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17"/>
      <c r="BK47" s="217"/>
      <c r="BL47" s="217"/>
      <c r="BM47" s="217"/>
      <c r="BN47" s="217"/>
      <c r="BO47" s="226"/>
      <c r="BP47" s="226"/>
      <c r="BQ47" s="223">
        <v>41</v>
      </c>
      <c r="BR47" s="224"/>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15"/>
    </row>
    <row r="48" spans="1:131" ht="26.25" customHeight="1" x14ac:dyDescent="0.2">
      <c r="A48" s="223">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17"/>
      <c r="BK48" s="217"/>
      <c r="BL48" s="217"/>
      <c r="BM48" s="217"/>
      <c r="BN48" s="217"/>
      <c r="BO48" s="226"/>
      <c r="BP48" s="226"/>
      <c r="BQ48" s="223">
        <v>42</v>
      </c>
      <c r="BR48" s="224"/>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15"/>
    </row>
    <row r="49" spans="1:131" ht="26.25" customHeight="1" x14ac:dyDescent="0.2">
      <c r="A49" s="223">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17"/>
      <c r="BK49" s="217"/>
      <c r="BL49" s="217"/>
      <c r="BM49" s="217"/>
      <c r="BN49" s="217"/>
      <c r="BO49" s="226"/>
      <c r="BP49" s="226"/>
      <c r="BQ49" s="223">
        <v>43</v>
      </c>
      <c r="BR49" s="224"/>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15"/>
    </row>
    <row r="50" spans="1:131" ht="26.25" customHeight="1" x14ac:dyDescent="0.2">
      <c r="A50" s="223">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17"/>
      <c r="BK50" s="217"/>
      <c r="BL50" s="217"/>
      <c r="BM50" s="217"/>
      <c r="BN50" s="217"/>
      <c r="BO50" s="226"/>
      <c r="BP50" s="226"/>
      <c r="BQ50" s="223">
        <v>44</v>
      </c>
      <c r="BR50" s="224"/>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15"/>
    </row>
    <row r="51" spans="1:131" ht="26.25" customHeight="1" x14ac:dyDescent="0.2">
      <c r="A51" s="223">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17"/>
      <c r="BK51" s="217"/>
      <c r="BL51" s="217"/>
      <c r="BM51" s="217"/>
      <c r="BN51" s="217"/>
      <c r="BO51" s="226"/>
      <c r="BP51" s="226"/>
      <c r="BQ51" s="223">
        <v>45</v>
      </c>
      <c r="BR51" s="224"/>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15"/>
    </row>
    <row r="52" spans="1:131" ht="26.25" customHeight="1" x14ac:dyDescent="0.2">
      <c r="A52" s="223">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17"/>
      <c r="BK52" s="217"/>
      <c r="BL52" s="217"/>
      <c r="BM52" s="217"/>
      <c r="BN52" s="217"/>
      <c r="BO52" s="226"/>
      <c r="BP52" s="226"/>
      <c r="BQ52" s="223">
        <v>46</v>
      </c>
      <c r="BR52" s="224"/>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15"/>
    </row>
    <row r="53" spans="1:131" ht="26.25" customHeight="1" x14ac:dyDescent="0.2">
      <c r="A53" s="223">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17"/>
      <c r="BK53" s="217"/>
      <c r="BL53" s="217"/>
      <c r="BM53" s="217"/>
      <c r="BN53" s="217"/>
      <c r="BO53" s="226"/>
      <c r="BP53" s="226"/>
      <c r="BQ53" s="223">
        <v>47</v>
      </c>
      <c r="BR53" s="224"/>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15"/>
    </row>
    <row r="54" spans="1:131" ht="26.25" customHeight="1" x14ac:dyDescent="0.2">
      <c r="A54" s="223">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17"/>
      <c r="BK54" s="217"/>
      <c r="BL54" s="217"/>
      <c r="BM54" s="217"/>
      <c r="BN54" s="217"/>
      <c r="BO54" s="226"/>
      <c r="BP54" s="226"/>
      <c r="BQ54" s="223">
        <v>48</v>
      </c>
      <c r="BR54" s="224"/>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15"/>
    </row>
    <row r="55" spans="1:131" ht="26.25" customHeight="1" x14ac:dyDescent="0.2">
      <c r="A55" s="223">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17"/>
      <c r="BK55" s="217"/>
      <c r="BL55" s="217"/>
      <c r="BM55" s="217"/>
      <c r="BN55" s="217"/>
      <c r="BO55" s="226"/>
      <c r="BP55" s="226"/>
      <c r="BQ55" s="223">
        <v>49</v>
      </c>
      <c r="BR55" s="224"/>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15"/>
    </row>
    <row r="56" spans="1:131" ht="26.25" customHeight="1" x14ac:dyDescent="0.2">
      <c r="A56" s="223">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17"/>
      <c r="BK56" s="217"/>
      <c r="BL56" s="217"/>
      <c r="BM56" s="217"/>
      <c r="BN56" s="217"/>
      <c r="BO56" s="226"/>
      <c r="BP56" s="226"/>
      <c r="BQ56" s="223">
        <v>50</v>
      </c>
      <c r="BR56" s="224"/>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15"/>
    </row>
    <row r="57" spans="1:131" ht="26.25" customHeight="1" x14ac:dyDescent="0.2">
      <c r="A57" s="223">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17"/>
      <c r="BK57" s="217"/>
      <c r="BL57" s="217"/>
      <c r="BM57" s="217"/>
      <c r="BN57" s="217"/>
      <c r="BO57" s="226"/>
      <c r="BP57" s="226"/>
      <c r="BQ57" s="223">
        <v>51</v>
      </c>
      <c r="BR57" s="224"/>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15"/>
    </row>
    <row r="58" spans="1:131" ht="26.25" customHeight="1" x14ac:dyDescent="0.2">
      <c r="A58" s="223">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17"/>
      <c r="BK58" s="217"/>
      <c r="BL58" s="217"/>
      <c r="BM58" s="217"/>
      <c r="BN58" s="217"/>
      <c r="BO58" s="226"/>
      <c r="BP58" s="226"/>
      <c r="BQ58" s="223">
        <v>52</v>
      </c>
      <c r="BR58" s="224"/>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15"/>
    </row>
    <row r="59" spans="1:131" ht="26.25" customHeight="1" x14ac:dyDescent="0.2">
      <c r="A59" s="223">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17"/>
      <c r="BK59" s="217"/>
      <c r="BL59" s="217"/>
      <c r="BM59" s="217"/>
      <c r="BN59" s="217"/>
      <c r="BO59" s="226"/>
      <c r="BP59" s="226"/>
      <c r="BQ59" s="223">
        <v>53</v>
      </c>
      <c r="BR59" s="224"/>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15"/>
    </row>
    <row r="60" spans="1:131" ht="26.25" customHeight="1" x14ac:dyDescent="0.2">
      <c r="A60" s="223">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17"/>
      <c r="BK60" s="217"/>
      <c r="BL60" s="217"/>
      <c r="BM60" s="217"/>
      <c r="BN60" s="217"/>
      <c r="BO60" s="226"/>
      <c r="BP60" s="226"/>
      <c r="BQ60" s="223">
        <v>54</v>
      </c>
      <c r="BR60" s="224"/>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15"/>
    </row>
    <row r="61" spans="1:131" ht="26.25" customHeight="1" thickBot="1" x14ac:dyDescent="0.25">
      <c r="A61" s="223">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17"/>
      <c r="BK61" s="217"/>
      <c r="BL61" s="217"/>
      <c r="BM61" s="217"/>
      <c r="BN61" s="217"/>
      <c r="BO61" s="226"/>
      <c r="BP61" s="226"/>
      <c r="BQ61" s="223">
        <v>55</v>
      </c>
      <c r="BR61" s="224"/>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15"/>
    </row>
    <row r="62" spans="1:131" ht="26.25" customHeight="1" x14ac:dyDescent="0.2">
      <c r="A62" s="223">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416</v>
      </c>
      <c r="BK62" s="815"/>
      <c r="BL62" s="815"/>
      <c r="BM62" s="815"/>
      <c r="BN62" s="816"/>
      <c r="BO62" s="226"/>
      <c r="BP62" s="226"/>
      <c r="BQ62" s="223">
        <v>56</v>
      </c>
      <c r="BR62" s="224"/>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15"/>
    </row>
    <row r="63" spans="1:131" ht="26.25" customHeight="1" thickBot="1" x14ac:dyDescent="0.25">
      <c r="A63" s="225" t="s">
        <v>393</v>
      </c>
      <c r="B63" s="798" t="s">
        <v>417</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71</v>
      </c>
      <c r="AG63" s="853"/>
      <c r="AH63" s="853"/>
      <c r="AI63" s="853"/>
      <c r="AJ63" s="854"/>
      <c r="AK63" s="855"/>
      <c r="AL63" s="850"/>
      <c r="AM63" s="850"/>
      <c r="AN63" s="850"/>
      <c r="AO63" s="850"/>
      <c r="AP63" s="853">
        <v>1311</v>
      </c>
      <c r="AQ63" s="853"/>
      <c r="AR63" s="853"/>
      <c r="AS63" s="853"/>
      <c r="AT63" s="853"/>
      <c r="AU63" s="853">
        <v>281</v>
      </c>
      <c r="AV63" s="853"/>
      <c r="AW63" s="853"/>
      <c r="AX63" s="853"/>
      <c r="AY63" s="853"/>
      <c r="AZ63" s="857"/>
      <c r="BA63" s="857"/>
      <c r="BB63" s="857"/>
      <c r="BC63" s="857"/>
      <c r="BD63" s="857"/>
      <c r="BE63" s="858"/>
      <c r="BF63" s="858"/>
      <c r="BG63" s="858"/>
      <c r="BH63" s="858"/>
      <c r="BI63" s="859"/>
      <c r="BJ63" s="860" t="s">
        <v>418</v>
      </c>
      <c r="BK63" s="861"/>
      <c r="BL63" s="861"/>
      <c r="BM63" s="861"/>
      <c r="BN63" s="862"/>
      <c r="BO63" s="226"/>
      <c r="BP63" s="226"/>
      <c r="BQ63" s="223">
        <v>57</v>
      </c>
      <c r="BR63" s="224"/>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15"/>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15"/>
    </row>
    <row r="65" spans="1:131" ht="26.25" customHeight="1" thickBot="1" x14ac:dyDescent="0.25">
      <c r="A65" s="217" t="s">
        <v>419</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15"/>
    </row>
    <row r="66" spans="1:131" ht="26.25" customHeight="1" x14ac:dyDescent="0.2">
      <c r="A66" s="736" t="s">
        <v>420</v>
      </c>
      <c r="B66" s="737"/>
      <c r="C66" s="737"/>
      <c r="D66" s="737"/>
      <c r="E66" s="737"/>
      <c r="F66" s="737"/>
      <c r="G66" s="737"/>
      <c r="H66" s="737"/>
      <c r="I66" s="737"/>
      <c r="J66" s="737"/>
      <c r="K66" s="737"/>
      <c r="L66" s="737"/>
      <c r="M66" s="737"/>
      <c r="N66" s="737"/>
      <c r="O66" s="737"/>
      <c r="P66" s="738"/>
      <c r="Q66" s="742" t="s">
        <v>397</v>
      </c>
      <c r="R66" s="743"/>
      <c r="S66" s="743"/>
      <c r="T66" s="743"/>
      <c r="U66" s="744"/>
      <c r="V66" s="742" t="s">
        <v>398</v>
      </c>
      <c r="W66" s="743"/>
      <c r="X66" s="743"/>
      <c r="Y66" s="743"/>
      <c r="Z66" s="744"/>
      <c r="AA66" s="742" t="s">
        <v>421</v>
      </c>
      <c r="AB66" s="743"/>
      <c r="AC66" s="743"/>
      <c r="AD66" s="743"/>
      <c r="AE66" s="744"/>
      <c r="AF66" s="863" t="s">
        <v>400</v>
      </c>
      <c r="AG66" s="824"/>
      <c r="AH66" s="824"/>
      <c r="AI66" s="824"/>
      <c r="AJ66" s="864"/>
      <c r="AK66" s="742" t="s">
        <v>401</v>
      </c>
      <c r="AL66" s="737"/>
      <c r="AM66" s="737"/>
      <c r="AN66" s="737"/>
      <c r="AO66" s="738"/>
      <c r="AP66" s="742" t="s">
        <v>402</v>
      </c>
      <c r="AQ66" s="743"/>
      <c r="AR66" s="743"/>
      <c r="AS66" s="743"/>
      <c r="AT66" s="744"/>
      <c r="AU66" s="742" t="s">
        <v>422</v>
      </c>
      <c r="AV66" s="743"/>
      <c r="AW66" s="743"/>
      <c r="AX66" s="743"/>
      <c r="AY66" s="744"/>
      <c r="AZ66" s="742" t="s">
        <v>377</v>
      </c>
      <c r="BA66" s="743"/>
      <c r="BB66" s="743"/>
      <c r="BC66" s="743"/>
      <c r="BD66" s="749"/>
      <c r="BE66" s="226"/>
      <c r="BF66" s="226"/>
      <c r="BG66" s="226"/>
      <c r="BH66" s="226"/>
      <c r="BI66" s="226"/>
      <c r="BJ66" s="226"/>
      <c r="BK66" s="226"/>
      <c r="BL66" s="226"/>
      <c r="BM66" s="226"/>
      <c r="BN66" s="226"/>
      <c r="BO66" s="226"/>
      <c r="BP66" s="226"/>
      <c r="BQ66" s="223">
        <v>60</v>
      </c>
      <c r="BR66" s="228"/>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15"/>
    </row>
    <row r="67" spans="1:131" ht="26.25" customHeight="1" thickBot="1" x14ac:dyDescent="0.25">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26"/>
      <c r="BF67" s="226"/>
      <c r="BG67" s="226"/>
      <c r="BH67" s="226"/>
      <c r="BI67" s="226"/>
      <c r="BJ67" s="226"/>
      <c r="BK67" s="226"/>
      <c r="BL67" s="226"/>
      <c r="BM67" s="226"/>
      <c r="BN67" s="226"/>
      <c r="BO67" s="226"/>
      <c r="BP67" s="226"/>
      <c r="BQ67" s="223">
        <v>61</v>
      </c>
      <c r="BR67" s="228"/>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15"/>
    </row>
    <row r="68" spans="1:131" ht="26.25" customHeight="1" thickTop="1" x14ac:dyDescent="0.2">
      <c r="A68" s="221">
        <v>1</v>
      </c>
      <c r="B68" s="878" t="s">
        <v>583</v>
      </c>
      <c r="C68" s="879"/>
      <c r="D68" s="879"/>
      <c r="E68" s="879"/>
      <c r="F68" s="879"/>
      <c r="G68" s="879"/>
      <c r="H68" s="879"/>
      <c r="I68" s="879"/>
      <c r="J68" s="879"/>
      <c r="K68" s="879"/>
      <c r="L68" s="879"/>
      <c r="M68" s="879"/>
      <c r="N68" s="879"/>
      <c r="O68" s="879"/>
      <c r="P68" s="880"/>
      <c r="Q68" s="881">
        <v>703</v>
      </c>
      <c r="R68" s="875"/>
      <c r="S68" s="875"/>
      <c r="T68" s="875"/>
      <c r="U68" s="875"/>
      <c r="V68" s="875">
        <v>693</v>
      </c>
      <c r="W68" s="875"/>
      <c r="X68" s="875"/>
      <c r="Y68" s="875"/>
      <c r="Z68" s="875"/>
      <c r="AA68" s="875">
        <v>9</v>
      </c>
      <c r="AB68" s="875"/>
      <c r="AC68" s="875"/>
      <c r="AD68" s="875"/>
      <c r="AE68" s="875"/>
      <c r="AF68" s="875">
        <v>9</v>
      </c>
      <c r="AG68" s="875"/>
      <c r="AH68" s="875"/>
      <c r="AI68" s="875"/>
      <c r="AJ68" s="875"/>
      <c r="AK68" s="875">
        <v>11</v>
      </c>
      <c r="AL68" s="875"/>
      <c r="AM68" s="875"/>
      <c r="AN68" s="875"/>
      <c r="AO68" s="875"/>
      <c r="AP68" s="875">
        <v>650</v>
      </c>
      <c r="AQ68" s="875"/>
      <c r="AR68" s="875"/>
      <c r="AS68" s="875"/>
      <c r="AT68" s="875"/>
      <c r="AU68" s="875">
        <v>28</v>
      </c>
      <c r="AV68" s="875"/>
      <c r="AW68" s="875"/>
      <c r="AX68" s="875"/>
      <c r="AY68" s="875"/>
      <c r="AZ68" s="876"/>
      <c r="BA68" s="876"/>
      <c r="BB68" s="876"/>
      <c r="BC68" s="876"/>
      <c r="BD68" s="877"/>
      <c r="BE68" s="226"/>
      <c r="BF68" s="226"/>
      <c r="BG68" s="226"/>
      <c r="BH68" s="226"/>
      <c r="BI68" s="226"/>
      <c r="BJ68" s="226"/>
      <c r="BK68" s="226"/>
      <c r="BL68" s="226"/>
      <c r="BM68" s="226"/>
      <c r="BN68" s="226"/>
      <c r="BO68" s="226"/>
      <c r="BP68" s="226"/>
      <c r="BQ68" s="223">
        <v>62</v>
      </c>
      <c r="BR68" s="228"/>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15"/>
    </row>
    <row r="69" spans="1:131" ht="26.25" customHeight="1" x14ac:dyDescent="0.2">
      <c r="A69" s="223">
        <v>2</v>
      </c>
      <c r="B69" s="882" t="s">
        <v>584</v>
      </c>
      <c r="C69" s="883"/>
      <c r="D69" s="883"/>
      <c r="E69" s="883"/>
      <c r="F69" s="883"/>
      <c r="G69" s="883"/>
      <c r="H69" s="883"/>
      <c r="I69" s="883"/>
      <c r="J69" s="883"/>
      <c r="K69" s="883"/>
      <c r="L69" s="883"/>
      <c r="M69" s="883"/>
      <c r="N69" s="883"/>
      <c r="O69" s="883"/>
      <c r="P69" s="884"/>
      <c r="Q69" s="885">
        <v>1497</v>
      </c>
      <c r="R69" s="839"/>
      <c r="S69" s="839"/>
      <c r="T69" s="839"/>
      <c r="U69" s="839"/>
      <c r="V69" s="839">
        <v>1458</v>
      </c>
      <c r="W69" s="839"/>
      <c r="X69" s="839"/>
      <c r="Y69" s="839"/>
      <c r="Z69" s="839"/>
      <c r="AA69" s="839">
        <v>39</v>
      </c>
      <c r="AB69" s="839"/>
      <c r="AC69" s="839"/>
      <c r="AD69" s="839"/>
      <c r="AE69" s="839"/>
      <c r="AF69" s="839">
        <v>39</v>
      </c>
      <c r="AG69" s="839"/>
      <c r="AH69" s="839"/>
      <c r="AI69" s="839"/>
      <c r="AJ69" s="839"/>
      <c r="AK69" s="839">
        <v>45</v>
      </c>
      <c r="AL69" s="839"/>
      <c r="AM69" s="839"/>
      <c r="AN69" s="839"/>
      <c r="AO69" s="839"/>
      <c r="AP69" s="839">
        <v>390</v>
      </c>
      <c r="AQ69" s="839"/>
      <c r="AR69" s="839"/>
      <c r="AS69" s="839"/>
      <c r="AT69" s="839"/>
      <c r="AU69" s="839">
        <v>21</v>
      </c>
      <c r="AV69" s="839"/>
      <c r="AW69" s="839"/>
      <c r="AX69" s="839"/>
      <c r="AY69" s="839"/>
      <c r="AZ69" s="841"/>
      <c r="BA69" s="841"/>
      <c r="BB69" s="841"/>
      <c r="BC69" s="841"/>
      <c r="BD69" s="842"/>
      <c r="BE69" s="226"/>
      <c r="BF69" s="226"/>
      <c r="BG69" s="226"/>
      <c r="BH69" s="226"/>
      <c r="BI69" s="226"/>
      <c r="BJ69" s="226"/>
      <c r="BK69" s="226"/>
      <c r="BL69" s="226"/>
      <c r="BM69" s="226"/>
      <c r="BN69" s="226"/>
      <c r="BO69" s="226"/>
      <c r="BP69" s="226"/>
      <c r="BQ69" s="223">
        <v>63</v>
      </c>
      <c r="BR69" s="228"/>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15"/>
    </row>
    <row r="70" spans="1:131" ht="26.25" customHeight="1" x14ac:dyDescent="0.2">
      <c r="A70" s="223">
        <v>3</v>
      </c>
      <c r="B70" s="882" t="s">
        <v>585</v>
      </c>
      <c r="C70" s="883"/>
      <c r="D70" s="883"/>
      <c r="E70" s="883"/>
      <c r="F70" s="883"/>
      <c r="G70" s="883"/>
      <c r="H70" s="883"/>
      <c r="I70" s="883"/>
      <c r="J70" s="883"/>
      <c r="K70" s="883"/>
      <c r="L70" s="883"/>
      <c r="M70" s="883"/>
      <c r="N70" s="883"/>
      <c r="O70" s="883"/>
      <c r="P70" s="884"/>
      <c r="Q70" s="885">
        <v>2057</v>
      </c>
      <c r="R70" s="839"/>
      <c r="S70" s="839"/>
      <c r="T70" s="839"/>
      <c r="U70" s="839"/>
      <c r="V70" s="839">
        <v>1622</v>
      </c>
      <c r="W70" s="839"/>
      <c r="X70" s="839"/>
      <c r="Y70" s="839"/>
      <c r="Z70" s="839"/>
      <c r="AA70" s="839">
        <v>435</v>
      </c>
      <c r="AB70" s="839"/>
      <c r="AC70" s="839"/>
      <c r="AD70" s="839"/>
      <c r="AE70" s="839"/>
      <c r="AF70" s="839">
        <v>435</v>
      </c>
      <c r="AG70" s="839"/>
      <c r="AH70" s="839"/>
      <c r="AI70" s="839"/>
      <c r="AJ70" s="839"/>
      <c r="AK70" s="839">
        <v>2</v>
      </c>
      <c r="AL70" s="839"/>
      <c r="AM70" s="839"/>
      <c r="AN70" s="839"/>
      <c r="AO70" s="839"/>
      <c r="AP70" s="839" t="s">
        <v>595</v>
      </c>
      <c r="AQ70" s="839"/>
      <c r="AR70" s="839"/>
      <c r="AS70" s="839"/>
      <c r="AT70" s="839"/>
      <c r="AU70" s="839" t="s">
        <v>595</v>
      </c>
      <c r="AV70" s="839"/>
      <c r="AW70" s="839"/>
      <c r="AX70" s="839"/>
      <c r="AY70" s="839"/>
      <c r="AZ70" s="841"/>
      <c r="BA70" s="841"/>
      <c r="BB70" s="841"/>
      <c r="BC70" s="841"/>
      <c r="BD70" s="842"/>
      <c r="BE70" s="226"/>
      <c r="BF70" s="226"/>
      <c r="BG70" s="226"/>
      <c r="BH70" s="226"/>
      <c r="BI70" s="226"/>
      <c r="BJ70" s="226"/>
      <c r="BK70" s="226"/>
      <c r="BL70" s="226"/>
      <c r="BM70" s="226"/>
      <c r="BN70" s="226"/>
      <c r="BO70" s="226"/>
      <c r="BP70" s="226"/>
      <c r="BQ70" s="223">
        <v>64</v>
      </c>
      <c r="BR70" s="228"/>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15"/>
    </row>
    <row r="71" spans="1:131" ht="26.25" customHeight="1" x14ac:dyDescent="0.2">
      <c r="A71" s="223">
        <v>4</v>
      </c>
      <c r="B71" s="882" t="s">
        <v>586</v>
      </c>
      <c r="C71" s="883"/>
      <c r="D71" s="883"/>
      <c r="E71" s="883"/>
      <c r="F71" s="883"/>
      <c r="G71" s="883"/>
      <c r="H71" s="883"/>
      <c r="I71" s="883"/>
      <c r="J71" s="883"/>
      <c r="K71" s="883"/>
      <c r="L71" s="883"/>
      <c r="M71" s="883"/>
      <c r="N71" s="883"/>
      <c r="O71" s="883"/>
      <c r="P71" s="884"/>
      <c r="Q71" s="885">
        <v>310</v>
      </c>
      <c r="R71" s="839"/>
      <c r="S71" s="839"/>
      <c r="T71" s="839"/>
      <c r="U71" s="839"/>
      <c r="V71" s="839">
        <v>303</v>
      </c>
      <c r="W71" s="839"/>
      <c r="X71" s="839"/>
      <c r="Y71" s="839"/>
      <c r="Z71" s="839"/>
      <c r="AA71" s="839">
        <v>7</v>
      </c>
      <c r="AB71" s="839"/>
      <c r="AC71" s="839"/>
      <c r="AD71" s="839"/>
      <c r="AE71" s="839"/>
      <c r="AF71" s="839">
        <v>7</v>
      </c>
      <c r="AG71" s="839"/>
      <c r="AH71" s="839"/>
      <c r="AI71" s="839"/>
      <c r="AJ71" s="839"/>
      <c r="AK71" s="839">
        <v>66</v>
      </c>
      <c r="AL71" s="839"/>
      <c r="AM71" s="839"/>
      <c r="AN71" s="839"/>
      <c r="AO71" s="839"/>
      <c r="AP71" s="839" t="s">
        <v>595</v>
      </c>
      <c r="AQ71" s="839"/>
      <c r="AR71" s="839"/>
      <c r="AS71" s="839"/>
      <c r="AT71" s="839"/>
      <c r="AU71" s="839" t="s">
        <v>595</v>
      </c>
      <c r="AV71" s="839"/>
      <c r="AW71" s="839"/>
      <c r="AX71" s="839"/>
      <c r="AY71" s="839"/>
      <c r="AZ71" s="841"/>
      <c r="BA71" s="841"/>
      <c r="BB71" s="841"/>
      <c r="BC71" s="841"/>
      <c r="BD71" s="842"/>
      <c r="BE71" s="226"/>
      <c r="BF71" s="226"/>
      <c r="BG71" s="226"/>
      <c r="BH71" s="226"/>
      <c r="BI71" s="226"/>
      <c r="BJ71" s="226"/>
      <c r="BK71" s="226"/>
      <c r="BL71" s="226"/>
      <c r="BM71" s="226"/>
      <c r="BN71" s="226"/>
      <c r="BO71" s="226"/>
      <c r="BP71" s="226"/>
      <c r="BQ71" s="223">
        <v>65</v>
      </c>
      <c r="BR71" s="228"/>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15"/>
    </row>
    <row r="72" spans="1:131" ht="26.25" customHeight="1" x14ac:dyDescent="0.2">
      <c r="A72" s="223">
        <v>5</v>
      </c>
      <c r="B72" s="882" t="s">
        <v>587</v>
      </c>
      <c r="C72" s="883"/>
      <c r="D72" s="883"/>
      <c r="E72" s="883"/>
      <c r="F72" s="883"/>
      <c r="G72" s="883"/>
      <c r="H72" s="883"/>
      <c r="I72" s="883"/>
      <c r="J72" s="883"/>
      <c r="K72" s="883"/>
      <c r="L72" s="883"/>
      <c r="M72" s="883"/>
      <c r="N72" s="883"/>
      <c r="O72" s="883"/>
      <c r="P72" s="884"/>
      <c r="Q72" s="885">
        <v>760</v>
      </c>
      <c r="R72" s="839"/>
      <c r="S72" s="839"/>
      <c r="T72" s="839"/>
      <c r="U72" s="839"/>
      <c r="V72" s="839">
        <v>731</v>
      </c>
      <c r="W72" s="839"/>
      <c r="X72" s="839"/>
      <c r="Y72" s="839"/>
      <c r="Z72" s="839"/>
      <c r="AA72" s="839">
        <v>29</v>
      </c>
      <c r="AB72" s="839"/>
      <c r="AC72" s="839"/>
      <c r="AD72" s="839"/>
      <c r="AE72" s="839"/>
      <c r="AF72" s="839">
        <v>29</v>
      </c>
      <c r="AG72" s="839"/>
      <c r="AH72" s="839"/>
      <c r="AI72" s="839"/>
      <c r="AJ72" s="839"/>
      <c r="AK72" s="839">
        <v>6</v>
      </c>
      <c r="AL72" s="839"/>
      <c r="AM72" s="839"/>
      <c r="AN72" s="839"/>
      <c r="AO72" s="839"/>
      <c r="AP72" s="839" t="s">
        <v>595</v>
      </c>
      <c r="AQ72" s="839"/>
      <c r="AR72" s="839"/>
      <c r="AS72" s="839"/>
      <c r="AT72" s="839"/>
      <c r="AU72" s="839" t="s">
        <v>595</v>
      </c>
      <c r="AV72" s="839"/>
      <c r="AW72" s="839"/>
      <c r="AX72" s="839"/>
      <c r="AY72" s="839"/>
      <c r="AZ72" s="841"/>
      <c r="BA72" s="841"/>
      <c r="BB72" s="841"/>
      <c r="BC72" s="841"/>
      <c r="BD72" s="842"/>
      <c r="BE72" s="226"/>
      <c r="BF72" s="226"/>
      <c r="BG72" s="226"/>
      <c r="BH72" s="226"/>
      <c r="BI72" s="226"/>
      <c r="BJ72" s="226"/>
      <c r="BK72" s="226"/>
      <c r="BL72" s="226"/>
      <c r="BM72" s="226"/>
      <c r="BN72" s="226"/>
      <c r="BO72" s="226"/>
      <c r="BP72" s="226"/>
      <c r="BQ72" s="223">
        <v>66</v>
      </c>
      <c r="BR72" s="228"/>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15"/>
    </row>
    <row r="73" spans="1:131" ht="26.25" customHeight="1" x14ac:dyDescent="0.2">
      <c r="A73" s="223">
        <v>6</v>
      </c>
      <c r="B73" s="882" t="s">
        <v>588</v>
      </c>
      <c r="C73" s="883"/>
      <c r="D73" s="883"/>
      <c r="E73" s="883"/>
      <c r="F73" s="883"/>
      <c r="G73" s="883"/>
      <c r="H73" s="883"/>
      <c r="I73" s="883"/>
      <c r="J73" s="883"/>
      <c r="K73" s="883"/>
      <c r="L73" s="883"/>
      <c r="M73" s="883"/>
      <c r="N73" s="883"/>
      <c r="O73" s="883"/>
      <c r="P73" s="884"/>
      <c r="Q73" s="885">
        <v>171</v>
      </c>
      <c r="R73" s="839"/>
      <c r="S73" s="839"/>
      <c r="T73" s="839"/>
      <c r="U73" s="839"/>
      <c r="V73" s="839">
        <v>168</v>
      </c>
      <c r="W73" s="839"/>
      <c r="X73" s="839"/>
      <c r="Y73" s="839"/>
      <c r="Z73" s="839"/>
      <c r="AA73" s="839">
        <v>3</v>
      </c>
      <c r="AB73" s="839"/>
      <c r="AC73" s="839"/>
      <c r="AD73" s="839"/>
      <c r="AE73" s="839"/>
      <c r="AF73" s="839">
        <v>3</v>
      </c>
      <c r="AG73" s="839"/>
      <c r="AH73" s="839"/>
      <c r="AI73" s="839"/>
      <c r="AJ73" s="839"/>
      <c r="AK73" s="839" t="s">
        <v>595</v>
      </c>
      <c r="AL73" s="839"/>
      <c r="AM73" s="839"/>
      <c r="AN73" s="839"/>
      <c r="AO73" s="839"/>
      <c r="AP73" s="839" t="s">
        <v>595</v>
      </c>
      <c r="AQ73" s="839"/>
      <c r="AR73" s="839"/>
      <c r="AS73" s="839"/>
      <c r="AT73" s="839"/>
      <c r="AU73" s="839" t="s">
        <v>595</v>
      </c>
      <c r="AV73" s="839"/>
      <c r="AW73" s="839"/>
      <c r="AX73" s="839"/>
      <c r="AY73" s="839"/>
      <c r="AZ73" s="841"/>
      <c r="BA73" s="841"/>
      <c r="BB73" s="841"/>
      <c r="BC73" s="841"/>
      <c r="BD73" s="842"/>
      <c r="BE73" s="226"/>
      <c r="BF73" s="226"/>
      <c r="BG73" s="226"/>
      <c r="BH73" s="226"/>
      <c r="BI73" s="226"/>
      <c r="BJ73" s="226"/>
      <c r="BK73" s="226"/>
      <c r="BL73" s="226"/>
      <c r="BM73" s="226"/>
      <c r="BN73" s="226"/>
      <c r="BO73" s="226"/>
      <c r="BP73" s="226"/>
      <c r="BQ73" s="223">
        <v>67</v>
      </c>
      <c r="BR73" s="228"/>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15"/>
    </row>
    <row r="74" spans="1:131" ht="26.25" customHeight="1" x14ac:dyDescent="0.2">
      <c r="A74" s="223">
        <v>7</v>
      </c>
      <c r="B74" s="882" t="s">
        <v>589</v>
      </c>
      <c r="C74" s="883"/>
      <c r="D74" s="883"/>
      <c r="E74" s="883"/>
      <c r="F74" s="883"/>
      <c r="G74" s="883"/>
      <c r="H74" s="883"/>
      <c r="I74" s="883"/>
      <c r="J74" s="883"/>
      <c r="K74" s="883"/>
      <c r="L74" s="883"/>
      <c r="M74" s="883"/>
      <c r="N74" s="883"/>
      <c r="O74" s="883"/>
      <c r="P74" s="884"/>
      <c r="Q74" s="885">
        <v>32</v>
      </c>
      <c r="R74" s="839"/>
      <c r="S74" s="839"/>
      <c r="T74" s="839"/>
      <c r="U74" s="839"/>
      <c r="V74" s="839">
        <v>31</v>
      </c>
      <c r="W74" s="839"/>
      <c r="X74" s="839"/>
      <c r="Y74" s="839"/>
      <c r="Z74" s="839"/>
      <c r="AA74" s="839">
        <v>2</v>
      </c>
      <c r="AB74" s="839"/>
      <c r="AC74" s="839"/>
      <c r="AD74" s="839"/>
      <c r="AE74" s="839"/>
      <c r="AF74" s="839">
        <v>2</v>
      </c>
      <c r="AG74" s="839"/>
      <c r="AH74" s="839"/>
      <c r="AI74" s="839"/>
      <c r="AJ74" s="839"/>
      <c r="AK74" s="839">
        <v>17</v>
      </c>
      <c r="AL74" s="839"/>
      <c r="AM74" s="839"/>
      <c r="AN74" s="839"/>
      <c r="AO74" s="839"/>
      <c r="AP74" s="839" t="s">
        <v>595</v>
      </c>
      <c r="AQ74" s="839"/>
      <c r="AR74" s="839"/>
      <c r="AS74" s="839"/>
      <c r="AT74" s="839"/>
      <c r="AU74" s="839" t="s">
        <v>595</v>
      </c>
      <c r="AV74" s="839"/>
      <c r="AW74" s="839"/>
      <c r="AX74" s="839"/>
      <c r="AY74" s="839"/>
      <c r="AZ74" s="841"/>
      <c r="BA74" s="841"/>
      <c r="BB74" s="841"/>
      <c r="BC74" s="841"/>
      <c r="BD74" s="842"/>
      <c r="BE74" s="226"/>
      <c r="BF74" s="226"/>
      <c r="BG74" s="226"/>
      <c r="BH74" s="226"/>
      <c r="BI74" s="226"/>
      <c r="BJ74" s="226"/>
      <c r="BK74" s="226"/>
      <c r="BL74" s="226"/>
      <c r="BM74" s="226"/>
      <c r="BN74" s="226"/>
      <c r="BO74" s="226"/>
      <c r="BP74" s="226"/>
      <c r="BQ74" s="223">
        <v>68</v>
      </c>
      <c r="BR74" s="228"/>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15"/>
    </row>
    <row r="75" spans="1:131" ht="26.25" customHeight="1" x14ac:dyDescent="0.2">
      <c r="A75" s="223">
        <v>8</v>
      </c>
      <c r="B75" s="882" t="s">
        <v>590</v>
      </c>
      <c r="C75" s="883"/>
      <c r="D75" s="883"/>
      <c r="E75" s="883"/>
      <c r="F75" s="883"/>
      <c r="G75" s="883"/>
      <c r="H75" s="883"/>
      <c r="I75" s="883"/>
      <c r="J75" s="883"/>
      <c r="K75" s="883"/>
      <c r="L75" s="883"/>
      <c r="M75" s="883"/>
      <c r="N75" s="883"/>
      <c r="O75" s="883"/>
      <c r="P75" s="884"/>
      <c r="Q75" s="886">
        <v>16</v>
      </c>
      <c r="R75" s="887"/>
      <c r="S75" s="887"/>
      <c r="T75" s="887"/>
      <c r="U75" s="843"/>
      <c r="V75" s="888">
        <v>9</v>
      </c>
      <c r="W75" s="887"/>
      <c r="X75" s="887"/>
      <c r="Y75" s="887"/>
      <c r="Z75" s="843"/>
      <c r="AA75" s="888">
        <v>7</v>
      </c>
      <c r="AB75" s="887"/>
      <c r="AC75" s="887"/>
      <c r="AD75" s="887"/>
      <c r="AE75" s="843"/>
      <c r="AF75" s="888">
        <v>7</v>
      </c>
      <c r="AG75" s="887"/>
      <c r="AH75" s="887"/>
      <c r="AI75" s="887"/>
      <c r="AJ75" s="843"/>
      <c r="AK75" s="888" t="s">
        <v>595</v>
      </c>
      <c r="AL75" s="887"/>
      <c r="AM75" s="887"/>
      <c r="AN75" s="887"/>
      <c r="AO75" s="843"/>
      <c r="AP75" s="839" t="s">
        <v>595</v>
      </c>
      <c r="AQ75" s="839"/>
      <c r="AR75" s="839"/>
      <c r="AS75" s="839"/>
      <c r="AT75" s="839"/>
      <c r="AU75" s="839" t="s">
        <v>595</v>
      </c>
      <c r="AV75" s="839"/>
      <c r="AW75" s="839"/>
      <c r="AX75" s="839"/>
      <c r="AY75" s="839"/>
      <c r="AZ75" s="841"/>
      <c r="BA75" s="841"/>
      <c r="BB75" s="841"/>
      <c r="BC75" s="841"/>
      <c r="BD75" s="842"/>
      <c r="BE75" s="226"/>
      <c r="BF75" s="226"/>
      <c r="BG75" s="226"/>
      <c r="BH75" s="226"/>
      <c r="BI75" s="226"/>
      <c r="BJ75" s="226"/>
      <c r="BK75" s="226"/>
      <c r="BL75" s="226"/>
      <c r="BM75" s="226"/>
      <c r="BN75" s="226"/>
      <c r="BO75" s="226"/>
      <c r="BP75" s="226"/>
      <c r="BQ75" s="223">
        <v>69</v>
      </c>
      <c r="BR75" s="228"/>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15"/>
    </row>
    <row r="76" spans="1:131" ht="26.25" customHeight="1" x14ac:dyDescent="0.2">
      <c r="A76" s="223">
        <v>9</v>
      </c>
      <c r="B76" s="882" t="s">
        <v>591</v>
      </c>
      <c r="C76" s="883"/>
      <c r="D76" s="883"/>
      <c r="E76" s="883"/>
      <c r="F76" s="883"/>
      <c r="G76" s="883"/>
      <c r="H76" s="883"/>
      <c r="I76" s="883"/>
      <c r="J76" s="883"/>
      <c r="K76" s="883"/>
      <c r="L76" s="883"/>
      <c r="M76" s="883"/>
      <c r="N76" s="883"/>
      <c r="O76" s="883"/>
      <c r="P76" s="884"/>
      <c r="Q76" s="886">
        <v>28</v>
      </c>
      <c r="R76" s="887"/>
      <c r="S76" s="887"/>
      <c r="T76" s="887"/>
      <c r="U76" s="843"/>
      <c r="V76" s="888">
        <v>28</v>
      </c>
      <c r="W76" s="887"/>
      <c r="X76" s="887"/>
      <c r="Y76" s="887"/>
      <c r="Z76" s="843"/>
      <c r="AA76" s="888">
        <v>0</v>
      </c>
      <c r="AB76" s="887"/>
      <c r="AC76" s="887"/>
      <c r="AD76" s="887"/>
      <c r="AE76" s="843"/>
      <c r="AF76" s="888">
        <v>0</v>
      </c>
      <c r="AG76" s="887"/>
      <c r="AH76" s="887"/>
      <c r="AI76" s="887"/>
      <c r="AJ76" s="843"/>
      <c r="AK76" s="888">
        <v>2</v>
      </c>
      <c r="AL76" s="887"/>
      <c r="AM76" s="887"/>
      <c r="AN76" s="887"/>
      <c r="AO76" s="843"/>
      <c r="AP76" s="839" t="s">
        <v>595</v>
      </c>
      <c r="AQ76" s="839"/>
      <c r="AR76" s="839"/>
      <c r="AS76" s="839"/>
      <c r="AT76" s="839"/>
      <c r="AU76" s="839" t="s">
        <v>595</v>
      </c>
      <c r="AV76" s="839"/>
      <c r="AW76" s="839"/>
      <c r="AX76" s="839"/>
      <c r="AY76" s="839"/>
      <c r="AZ76" s="841"/>
      <c r="BA76" s="841"/>
      <c r="BB76" s="841"/>
      <c r="BC76" s="841"/>
      <c r="BD76" s="842"/>
      <c r="BE76" s="226"/>
      <c r="BF76" s="226"/>
      <c r="BG76" s="226"/>
      <c r="BH76" s="226"/>
      <c r="BI76" s="226"/>
      <c r="BJ76" s="226"/>
      <c r="BK76" s="226"/>
      <c r="BL76" s="226"/>
      <c r="BM76" s="226"/>
      <c r="BN76" s="226"/>
      <c r="BO76" s="226"/>
      <c r="BP76" s="226"/>
      <c r="BQ76" s="223">
        <v>70</v>
      </c>
      <c r="BR76" s="228"/>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15"/>
    </row>
    <row r="77" spans="1:131" ht="26.25" customHeight="1" x14ac:dyDescent="0.2">
      <c r="A77" s="223">
        <v>10</v>
      </c>
      <c r="B77" s="882" t="s">
        <v>592</v>
      </c>
      <c r="C77" s="883"/>
      <c r="D77" s="883"/>
      <c r="E77" s="883"/>
      <c r="F77" s="883"/>
      <c r="G77" s="883"/>
      <c r="H77" s="883"/>
      <c r="I77" s="883"/>
      <c r="J77" s="883"/>
      <c r="K77" s="883"/>
      <c r="L77" s="883"/>
      <c r="M77" s="883"/>
      <c r="N77" s="883"/>
      <c r="O77" s="883"/>
      <c r="P77" s="884"/>
      <c r="Q77" s="886">
        <v>37</v>
      </c>
      <c r="R77" s="887"/>
      <c r="S77" s="887"/>
      <c r="T77" s="887"/>
      <c r="U77" s="843"/>
      <c r="V77" s="888">
        <v>34</v>
      </c>
      <c r="W77" s="887"/>
      <c r="X77" s="887"/>
      <c r="Y77" s="887"/>
      <c r="Z77" s="843"/>
      <c r="AA77" s="888">
        <v>3</v>
      </c>
      <c r="AB77" s="887"/>
      <c r="AC77" s="887"/>
      <c r="AD77" s="887"/>
      <c r="AE77" s="843"/>
      <c r="AF77" s="888">
        <v>3</v>
      </c>
      <c r="AG77" s="887"/>
      <c r="AH77" s="887"/>
      <c r="AI77" s="887"/>
      <c r="AJ77" s="843"/>
      <c r="AK77" s="888">
        <v>5</v>
      </c>
      <c r="AL77" s="887"/>
      <c r="AM77" s="887"/>
      <c r="AN77" s="887"/>
      <c r="AO77" s="843"/>
      <c r="AP77" s="839" t="s">
        <v>595</v>
      </c>
      <c r="AQ77" s="839"/>
      <c r="AR77" s="839"/>
      <c r="AS77" s="839"/>
      <c r="AT77" s="839"/>
      <c r="AU77" s="839" t="s">
        <v>595</v>
      </c>
      <c r="AV77" s="839"/>
      <c r="AW77" s="839"/>
      <c r="AX77" s="839"/>
      <c r="AY77" s="839"/>
      <c r="AZ77" s="841"/>
      <c r="BA77" s="841"/>
      <c r="BB77" s="841"/>
      <c r="BC77" s="841"/>
      <c r="BD77" s="842"/>
      <c r="BE77" s="226"/>
      <c r="BF77" s="226"/>
      <c r="BG77" s="226"/>
      <c r="BH77" s="226"/>
      <c r="BI77" s="226"/>
      <c r="BJ77" s="226"/>
      <c r="BK77" s="226"/>
      <c r="BL77" s="226"/>
      <c r="BM77" s="226"/>
      <c r="BN77" s="226"/>
      <c r="BO77" s="226"/>
      <c r="BP77" s="226"/>
      <c r="BQ77" s="223">
        <v>71</v>
      </c>
      <c r="BR77" s="228"/>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15"/>
    </row>
    <row r="78" spans="1:131" ht="26.25" customHeight="1" x14ac:dyDescent="0.2">
      <c r="A78" s="223">
        <v>11</v>
      </c>
      <c r="B78" s="882" t="s">
        <v>593</v>
      </c>
      <c r="C78" s="883"/>
      <c r="D78" s="883"/>
      <c r="E78" s="883"/>
      <c r="F78" s="883"/>
      <c r="G78" s="883"/>
      <c r="H78" s="883"/>
      <c r="I78" s="883"/>
      <c r="J78" s="883"/>
      <c r="K78" s="883"/>
      <c r="L78" s="883"/>
      <c r="M78" s="883"/>
      <c r="N78" s="883"/>
      <c r="O78" s="883"/>
      <c r="P78" s="884"/>
      <c r="Q78" s="885">
        <v>66</v>
      </c>
      <c r="R78" s="839"/>
      <c r="S78" s="839"/>
      <c r="T78" s="839"/>
      <c r="U78" s="839"/>
      <c r="V78" s="839">
        <v>61</v>
      </c>
      <c r="W78" s="839"/>
      <c r="X78" s="839"/>
      <c r="Y78" s="839"/>
      <c r="Z78" s="839"/>
      <c r="AA78" s="839">
        <v>6</v>
      </c>
      <c r="AB78" s="839"/>
      <c r="AC78" s="839"/>
      <c r="AD78" s="839"/>
      <c r="AE78" s="839"/>
      <c r="AF78" s="839">
        <v>6</v>
      </c>
      <c r="AG78" s="839"/>
      <c r="AH78" s="839"/>
      <c r="AI78" s="839"/>
      <c r="AJ78" s="839"/>
      <c r="AK78" s="839" t="s">
        <v>595</v>
      </c>
      <c r="AL78" s="839"/>
      <c r="AM78" s="839"/>
      <c r="AN78" s="839"/>
      <c r="AO78" s="839"/>
      <c r="AP78" s="839" t="s">
        <v>595</v>
      </c>
      <c r="AQ78" s="839"/>
      <c r="AR78" s="839"/>
      <c r="AS78" s="839"/>
      <c r="AT78" s="839"/>
      <c r="AU78" s="839" t="s">
        <v>595</v>
      </c>
      <c r="AV78" s="839"/>
      <c r="AW78" s="839"/>
      <c r="AX78" s="839"/>
      <c r="AY78" s="839"/>
      <c r="AZ78" s="841"/>
      <c r="BA78" s="841"/>
      <c r="BB78" s="841"/>
      <c r="BC78" s="841"/>
      <c r="BD78" s="842"/>
      <c r="BE78" s="226"/>
      <c r="BF78" s="226"/>
      <c r="BG78" s="226"/>
      <c r="BH78" s="226"/>
      <c r="BI78" s="226"/>
      <c r="BJ78" s="215"/>
      <c r="BK78" s="215"/>
      <c r="BL78" s="215"/>
      <c r="BM78" s="215"/>
      <c r="BN78" s="215"/>
      <c r="BO78" s="226"/>
      <c r="BP78" s="226"/>
      <c r="BQ78" s="223">
        <v>72</v>
      </c>
      <c r="BR78" s="228"/>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15"/>
    </row>
    <row r="79" spans="1:131" ht="26.25" customHeight="1" x14ac:dyDescent="0.2">
      <c r="A79" s="223">
        <v>12</v>
      </c>
      <c r="B79" s="882" t="s">
        <v>594</v>
      </c>
      <c r="C79" s="883"/>
      <c r="D79" s="883"/>
      <c r="E79" s="883"/>
      <c r="F79" s="883"/>
      <c r="G79" s="883"/>
      <c r="H79" s="883"/>
      <c r="I79" s="883"/>
      <c r="J79" s="883"/>
      <c r="K79" s="883"/>
      <c r="L79" s="883"/>
      <c r="M79" s="883"/>
      <c r="N79" s="883"/>
      <c r="O79" s="883"/>
      <c r="P79" s="884"/>
      <c r="Q79" s="885">
        <v>247756</v>
      </c>
      <c r="R79" s="839"/>
      <c r="S79" s="839"/>
      <c r="T79" s="839"/>
      <c r="U79" s="839"/>
      <c r="V79" s="839">
        <v>239546</v>
      </c>
      <c r="W79" s="839"/>
      <c r="X79" s="839"/>
      <c r="Y79" s="839"/>
      <c r="Z79" s="839"/>
      <c r="AA79" s="839">
        <v>8210</v>
      </c>
      <c r="AB79" s="839"/>
      <c r="AC79" s="839"/>
      <c r="AD79" s="839"/>
      <c r="AE79" s="839"/>
      <c r="AF79" s="839">
        <v>8210</v>
      </c>
      <c r="AG79" s="839"/>
      <c r="AH79" s="839"/>
      <c r="AI79" s="839"/>
      <c r="AJ79" s="839"/>
      <c r="AK79" s="839" t="s">
        <v>595</v>
      </c>
      <c r="AL79" s="839"/>
      <c r="AM79" s="839"/>
      <c r="AN79" s="839"/>
      <c r="AO79" s="839"/>
      <c r="AP79" s="839" t="s">
        <v>595</v>
      </c>
      <c r="AQ79" s="839"/>
      <c r="AR79" s="839"/>
      <c r="AS79" s="839"/>
      <c r="AT79" s="839"/>
      <c r="AU79" s="839" t="s">
        <v>595</v>
      </c>
      <c r="AV79" s="839"/>
      <c r="AW79" s="839"/>
      <c r="AX79" s="839"/>
      <c r="AY79" s="839"/>
      <c r="AZ79" s="841"/>
      <c r="BA79" s="841"/>
      <c r="BB79" s="841"/>
      <c r="BC79" s="841"/>
      <c r="BD79" s="842"/>
      <c r="BE79" s="226"/>
      <c r="BF79" s="226"/>
      <c r="BG79" s="226"/>
      <c r="BH79" s="226"/>
      <c r="BI79" s="226"/>
      <c r="BJ79" s="215"/>
      <c r="BK79" s="215"/>
      <c r="BL79" s="215"/>
      <c r="BM79" s="215"/>
      <c r="BN79" s="215"/>
      <c r="BO79" s="226"/>
      <c r="BP79" s="226"/>
      <c r="BQ79" s="223">
        <v>73</v>
      </c>
      <c r="BR79" s="228"/>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15"/>
    </row>
    <row r="80" spans="1:131" ht="26.25" customHeight="1" x14ac:dyDescent="0.2">
      <c r="A80" s="223">
        <v>13</v>
      </c>
      <c r="B80" s="882"/>
      <c r="C80" s="883"/>
      <c r="D80" s="883"/>
      <c r="E80" s="883"/>
      <c r="F80" s="883"/>
      <c r="G80" s="883"/>
      <c r="H80" s="883"/>
      <c r="I80" s="883"/>
      <c r="J80" s="883"/>
      <c r="K80" s="883"/>
      <c r="L80" s="883"/>
      <c r="M80" s="883"/>
      <c r="N80" s="883"/>
      <c r="O80" s="883"/>
      <c r="P80" s="884"/>
      <c r="Q80" s="885"/>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41"/>
      <c r="BA80" s="841"/>
      <c r="BB80" s="841"/>
      <c r="BC80" s="841"/>
      <c r="BD80" s="842"/>
      <c r="BE80" s="226"/>
      <c r="BF80" s="226"/>
      <c r="BG80" s="226"/>
      <c r="BH80" s="226"/>
      <c r="BI80" s="226"/>
      <c r="BJ80" s="226"/>
      <c r="BK80" s="226"/>
      <c r="BL80" s="226"/>
      <c r="BM80" s="226"/>
      <c r="BN80" s="226"/>
      <c r="BO80" s="226"/>
      <c r="BP80" s="226"/>
      <c r="BQ80" s="223">
        <v>74</v>
      </c>
      <c r="BR80" s="228"/>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15"/>
    </row>
    <row r="81" spans="1:131" ht="26.25" customHeight="1" x14ac:dyDescent="0.2">
      <c r="A81" s="223">
        <v>14</v>
      </c>
      <c r="B81" s="882"/>
      <c r="C81" s="883"/>
      <c r="D81" s="883"/>
      <c r="E81" s="883"/>
      <c r="F81" s="883"/>
      <c r="G81" s="883"/>
      <c r="H81" s="883"/>
      <c r="I81" s="883"/>
      <c r="J81" s="883"/>
      <c r="K81" s="883"/>
      <c r="L81" s="883"/>
      <c r="M81" s="883"/>
      <c r="N81" s="883"/>
      <c r="O81" s="883"/>
      <c r="P81" s="884"/>
      <c r="Q81" s="885"/>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1"/>
      <c r="BA81" s="841"/>
      <c r="BB81" s="841"/>
      <c r="BC81" s="841"/>
      <c r="BD81" s="842"/>
      <c r="BE81" s="226"/>
      <c r="BF81" s="226"/>
      <c r="BG81" s="226"/>
      <c r="BH81" s="226"/>
      <c r="BI81" s="226"/>
      <c r="BJ81" s="226"/>
      <c r="BK81" s="226"/>
      <c r="BL81" s="226"/>
      <c r="BM81" s="226"/>
      <c r="BN81" s="226"/>
      <c r="BO81" s="226"/>
      <c r="BP81" s="226"/>
      <c r="BQ81" s="223">
        <v>75</v>
      </c>
      <c r="BR81" s="228"/>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15"/>
    </row>
    <row r="82" spans="1:131" ht="26.25" customHeight="1" x14ac:dyDescent="0.2">
      <c r="A82" s="223">
        <v>15</v>
      </c>
      <c r="B82" s="882"/>
      <c r="C82" s="883"/>
      <c r="D82" s="883"/>
      <c r="E82" s="883"/>
      <c r="F82" s="883"/>
      <c r="G82" s="883"/>
      <c r="H82" s="883"/>
      <c r="I82" s="883"/>
      <c r="J82" s="883"/>
      <c r="K82" s="883"/>
      <c r="L82" s="883"/>
      <c r="M82" s="883"/>
      <c r="N82" s="883"/>
      <c r="O82" s="883"/>
      <c r="P82" s="884"/>
      <c r="Q82" s="885"/>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26"/>
      <c r="BF82" s="226"/>
      <c r="BG82" s="226"/>
      <c r="BH82" s="226"/>
      <c r="BI82" s="226"/>
      <c r="BJ82" s="226"/>
      <c r="BK82" s="226"/>
      <c r="BL82" s="226"/>
      <c r="BM82" s="226"/>
      <c r="BN82" s="226"/>
      <c r="BO82" s="226"/>
      <c r="BP82" s="226"/>
      <c r="BQ82" s="223">
        <v>76</v>
      </c>
      <c r="BR82" s="228"/>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15"/>
    </row>
    <row r="83" spans="1:131" ht="26.25" customHeight="1" x14ac:dyDescent="0.2">
      <c r="A83" s="223">
        <v>16</v>
      </c>
      <c r="B83" s="882"/>
      <c r="C83" s="883"/>
      <c r="D83" s="883"/>
      <c r="E83" s="883"/>
      <c r="F83" s="883"/>
      <c r="G83" s="883"/>
      <c r="H83" s="883"/>
      <c r="I83" s="883"/>
      <c r="J83" s="883"/>
      <c r="K83" s="883"/>
      <c r="L83" s="883"/>
      <c r="M83" s="883"/>
      <c r="N83" s="883"/>
      <c r="O83" s="883"/>
      <c r="P83" s="884"/>
      <c r="Q83" s="88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26"/>
      <c r="BF83" s="226"/>
      <c r="BG83" s="226"/>
      <c r="BH83" s="226"/>
      <c r="BI83" s="226"/>
      <c r="BJ83" s="226"/>
      <c r="BK83" s="226"/>
      <c r="BL83" s="226"/>
      <c r="BM83" s="226"/>
      <c r="BN83" s="226"/>
      <c r="BO83" s="226"/>
      <c r="BP83" s="226"/>
      <c r="BQ83" s="223">
        <v>77</v>
      </c>
      <c r="BR83" s="228"/>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15"/>
    </row>
    <row r="84" spans="1:131" ht="26.25" customHeight="1" x14ac:dyDescent="0.2">
      <c r="A84" s="223">
        <v>17</v>
      </c>
      <c r="B84" s="882"/>
      <c r="C84" s="883"/>
      <c r="D84" s="883"/>
      <c r="E84" s="883"/>
      <c r="F84" s="883"/>
      <c r="G84" s="883"/>
      <c r="H84" s="883"/>
      <c r="I84" s="883"/>
      <c r="J84" s="883"/>
      <c r="K84" s="883"/>
      <c r="L84" s="883"/>
      <c r="M84" s="883"/>
      <c r="N84" s="883"/>
      <c r="O84" s="883"/>
      <c r="P84" s="884"/>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26"/>
      <c r="BF84" s="226"/>
      <c r="BG84" s="226"/>
      <c r="BH84" s="226"/>
      <c r="BI84" s="226"/>
      <c r="BJ84" s="226"/>
      <c r="BK84" s="226"/>
      <c r="BL84" s="226"/>
      <c r="BM84" s="226"/>
      <c r="BN84" s="226"/>
      <c r="BO84" s="226"/>
      <c r="BP84" s="226"/>
      <c r="BQ84" s="223">
        <v>78</v>
      </c>
      <c r="BR84" s="228"/>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15"/>
    </row>
    <row r="85" spans="1:131" ht="26.25" customHeight="1" x14ac:dyDescent="0.2">
      <c r="A85" s="223">
        <v>18</v>
      </c>
      <c r="B85" s="882"/>
      <c r="C85" s="883"/>
      <c r="D85" s="883"/>
      <c r="E85" s="883"/>
      <c r="F85" s="883"/>
      <c r="G85" s="883"/>
      <c r="H85" s="883"/>
      <c r="I85" s="883"/>
      <c r="J85" s="883"/>
      <c r="K85" s="883"/>
      <c r="L85" s="883"/>
      <c r="M85" s="883"/>
      <c r="N85" s="883"/>
      <c r="O85" s="883"/>
      <c r="P85" s="884"/>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26"/>
      <c r="BF85" s="226"/>
      <c r="BG85" s="226"/>
      <c r="BH85" s="226"/>
      <c r="BI85" s="226"/>
      <c r="BJ85" s="226"/>
      <c r="BK85" s="226"/>
      <c r="BL85" s="226"/>
      <c r="BM85" s="226"/>
      <c r="BN85" s="226"/>
      <c r="BO85" s="226"/>
      <c r="BP85" s="226"/>
      <c r="BQ85" s="223">
        <v>79</v>
      </c>
      <c r="BR85" s="228"/>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15"/>
    </row>
    <row r="86" spans="1:131" ht="26.25" customHeight="1" x14ac:dyDescent="0.2">
      <c r="A86" s="223">
        <v>19</v>
      </c>
      <c r="B86" s="882"/>
      <c r="C86" s="883"/>
      <c r="D86" s="883"/>
      <c r="E86" s="883"/>
      <c r="F86" s="883"/>
      <c r="G86" s="883"/>
      <c r="H86" s="883"/>
      <c r="I86" s="883"/>
      <c r="J86" s="883"/>
      <c r="K86" s="883"/>
      <c r="L86" s="883"/>
      <c r="M86" s="883"/>
      <c r="N86" s="883"/>
      <c r="O86" s="883"/>
      <c r="P86" s="884"/>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26"/>
      <c r="BF86" s="226"/>
      <c r="BG86" s="226"/>
      <c r="BH86" s="226"/>
      <c r="BI86" s="226"/>
      <c r="BJ86" s="226"/>
      <c r="BK86" s="226"/>
      <c r="BL86" s="226"/>
      <c r="BM86" s="226"/>
      <c r="BN86" s="226"/>
      <c r="BO86" s="226"/>
      <c r="BP86" s="226"/>
      <c r="BQ86" s="223">
        <v>80</v>
      </c>
      <c r="BR86" s="228"/>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15"/>
    </row>
    <row r="87" spans="1:131" ht="26.25" customHeight="1" x14ac:dyDescent="0.2">
      <c r="A87" s="229">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26"/>
      <c r="BF87" s="226"/>
      <c r="BG87" s="226"/>
      <c r="BH87" s="226"/>
      <c r="BI87" s="226"/>
      <c r="BJ87" s="226"/>
      <c r="BK87" s="226"/>
      <c r="BL87" s="226"/>
      <c r="BM87" s="226"/>
      <c r="BN87" s="226"/>
      <c r="BO87" s="226"/>
      <c r="BP87" s="226"/>
      <c r="BQ87" s="223">
        <v>81</v>
      </c>
      <c r="BR87" s="228"/>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15"/>
    </row>
    <row r="88" spans="1:131" ht="26.25" customHeight="1" thickBot="1" x14ac:dyDescent="0.25">
      <c r="A88" s="225" t="s">
        <v>393</v>
      </c>
      <c r="B88" s="798" t="s">
        <v>423</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v>8750</v>
      </c>
      <c r="AG88" s="853"/>
      <c r="AH88" s="853"/>
      <c r="AI88" s="853"/>
      <c r="AJ88" s="853"/>
      <c r="AK88" s="850"/>
      <c r="AL88" s="850"/>
      <c r="AM88" s="850"/>
      <c r="AN88" s="850"/>
      <c r="AO88" s="850"/>
      <c r="AP88" s="853">
        <v>1040</v>
      </c>
      <c r="AQ88" s="853"/>
      <c r="AR88" s="853"/>
      <c r="AS88" s="853"/>
      <c r="AT88" s="853"/>
      <c r="AU88" s="853">
        <v>49</v>
      </c>
      <c r="AV88" s="853"/>
      <c r="AW88" s="853"/>
      <c r="AX88" s="853"/>
      <c r="AY88" s="853"/>
      <c r="AZ88" s="858"/>
      <c r="BA88" s="858"/>
      <c r="BB88" s="858"/>
      <c r="BC88" s="858"/>
      <c r="BD88" s="859"/>
      <c r="BE88" s="226"/>
      <c r="BF88" s="226"/>
      <c r="BG88" s="226"/>
      <c r="BH88" s="226"/>
      <c r="BI88" s="226"/>
      <c r="BJ88" s="226"/>
      <c r="BK88" s="226"/>
      <c r="BL88" s="226"/>
      <c r="BM88" s="226"/>
      <c r="BN88" s="226"/>
      <c r="BO88" s="226"/>
      <c r="BP88" s="226"/>
      <c r="BQ88" s="223">
        <v>82</v>
      </c>
      <c r="BR88" s="228"/>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15"/>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15"/>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15"/>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15"/>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15"/>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15"/>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15"/>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15"/>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15"/>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15"/>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15"/>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15"/>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15"/>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15"/>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393</v>
      </c>
      <c r="BR102" s="798" t="s">
        <v>424</v>
      </c>
      <c r="BS102" s="799"/>
      <c r="BT102" s="799"/>
      <c r="BU102" s="799"/>
      <c r="BV102" s="799"/>
      <c r="BW102" s="799"/>
      <c r="BX102" s="799"/>
      <c r="BY102" s="799"/>
      <c r="BZ102" s="799"/>
      <c r="CA102" s="799"/>
      <c r="CB102" s="799"/>
      <c r="CC102" s="799"/>
      <c r="CD102" s="799"/>
      <c r="CE102" s="799"/>
      <c r="CF102" s="799"/>
      <c r="CG102" s="800"/>
      <c r="CH102" s="896"/>
      <c r="CI102" s="897"/>
      <c r="CJ102" s="897"/>
      <c r="CK102" s="897"/>
      <c r="CL102" s="898"/>
      <c r="CM102" s="896"/>
      <c r="CN102" s="897"/>
      <c r="CO102" s="897"/>
      <c r="CP102" s="897"/>
      <c r="CQ102" s="898"/>
      <c r="CR102" s="899">
        <v>53</v>
      </c>
      <c r="CS102" s="861"/>
      <c r="CT102" s="861"/>
      <c r="CU102" s="861"/>
      <c r="CV102" s="900"/>
      <c r="CW102" s="899">
        <v>41</v>
      </c>
      <c r="CX102" s="861"/>
      <c r="CY102" s="861"/>
      <c r="CZ102" s="861"/>
      <c r="DA102" s="900"/>
      <c r="DB102" s="899" t="s">
        <v>576</v>
      </c>
      <c r="DC102" s="861"/>
      <c r="DD102" s="861"/>
      <c r="DE102" s="861"/>
      <c r="DF102" s="900"/>
      <c r="DG102" s="899" t="s">
        <v>576</v>
      </c>
      <c r="DH102" s="861"/>
      <c r="DI102" s="861"/>
      <c r="DJ102" s="861"/>
      <c r="DK102" s="900"/>
      <c r="DL102" s="899">
        <v>-46</v>
      </c>
      <c r="DM102" s="861"/>
      <c r="DN102" s="861"/>
      <c r="DO102" s="861"/>
      <c r="DP102" s="900"/>
      <c r="DQ102" s="899">
        <v>-41</v>
      </c>
      <c r="DR102" s="861"/>
      <c r="DS102" s="861"/>
      <c r="DT102" s="861"/>
      <c r="DU102" s="900"/>
      <c r="DV102" s="798"/>
      <c r="DW102" s="799"/>
      <c r="DX102" s="799"/>
      <c r="DY102" s="799"/>
      <c r="DZ102" s="923"/>
      <c r="EA102" s="215"/>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24" t="s">
        <v>425</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15"/>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25" t="s">
        <v>426</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15"/>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5">
      <c r="A107" s="234" t="s">
        <v>427</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428</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2">
      <c r="A108" s="926" t="s">
        <v>429</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430</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15" customFormat="1" ht="26.25" customHeight="1" x14ac:dyDescent="0.2">
      <c r="A109" s="921" t="s">
        <v>431</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432</v>
      </c>
      <c r="AB109" s="902"/>
      <c r="AC109" s="902"/>
      <c r="AD109" s="902"/>
      <c r="AE109" s="903"/>
      <c r="AF109" s="901" t="s">
        <v>433</v>
      </c>
      <c r="AG109" s="902"/>
      <c r="AH109" s="902"/>
      <c r="AI109" s="902"/>
      <c r="AJ109" s="903"/>
      <c r="AK109" s="901" t="s">
        <v>304</v>
      </c>
      <c r="AL109" s="902"/>
      <c r="AM109" s="902"/>
      <c r="AN109" s="902"/>
      <c r="AO109" s="903"/>
      <c r="AP109" s="901" t="s">
        <v>434</v>
      </c>
      <c r="AQ109" s="902"/>
      <c r="AR109" s="902"/>
      <c r="AS109" s="902"/>
      <c r="AT109" s="904"/>
      <c r="AU109" s="921" t="s">
        <v>431</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432</v>
      </c>
      <c r="BR109" s="902"/>
      <c r="BS109" s="902"/>
      <c r="BT109" s="902"/>
      <c r="BU109" s="903"/>
      <c r="BV109" s="901" t="s">
        <v>433</v>
      </c>
      <c r="BW109" s="902"/>
      <c r="BX109" s="902"/>
      <c r="BY109" s="902"/>
      <c r="BZ109" s="903"/>
      <c r="CA109" s="901" t="s">
        <v>304</v>
      </c>
      <c r="CB109" s="902"/>
      <c r="CC109" s="902"/>
      <c r="CD109" s="902"/>
      <c r="CE109" s="903"/>
      <c r="CF109" s="922" t="s">
        <v>434</v>
      </c>
      <c r="CG109" s="922"/>
      <c r="CH109" s="922"/>
      <c r="CI109" s="922"/>
      <c r="CJ109" s="922"/>
      <c r="CK109" s="901" t="s">
        <v>435</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432</v>
      </c>
      <c r="DH109" s="902"/>
      <c r="DI109" s="902"/>
      <c r="DJ109" s="902"/>
      <c r="DK109" s="903"/>
      <c r="DL109" s="901" t="s">
        <v>433</v>
      </c>
      <c r="DM109" s="902"/>
      <c r="DN109" s="902"/>
      <c r="DO109" s="902"/>
      <c r="DP109" s="903"/>
      <c r="DQ109" s="901" t="s">
        <v>304</v>
      </c>
      <c r="DR109" s="902"/>
      <c r="DS109" s="902"/>
      <c r="DT109" s="902"/>
      <c r="DU109" s="903"/>
      <c r="DV109" s="901" t="s">
        <v>434</v>
      </c>
      <c r="DW109" s="902"/>
      <c r="DX109" s="902"/>
      <c r="DY109" s="902"/>
      <c r="DZ109" s="904"/>
    </row>
    <row r="110" spans="1:131" s="215" customFormat="1" ht="26.25" customHeight="1" x14ac:dyDescent="0.2">
      <c r="A110" s="905" t="s">
        <v>436</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373756</v>
      </c>
      <c r="AB110" s="909"/>
      <c r="AC110" s="909"/>
      <c r="AD110" s="909"/>
      <c r="AE110" s="910"/>
      <c r="AF110" s="911">
        <v>381869</v>
      </c>
      <c r="AG110" s="909"/>
      <c r="AH110" s="909"/>
      <c r="AI110" s="909"/>
      <c r="AJ110" s="910"/>
      <c r="AK110" s="911">
        <v>375937</v>
      </c>
      <c r="AL110" s="909"/>
      <c r="AM110" s="909"/>
      <c r="AN110" s="909"/>
      <c r="AO110" s="910"/>
      <c r="AP110" s="912">
        <v>21.2</v>
      </c>
      <c r="AQ110" s="913"/>
      <c r="AR110" s="913"/>
      <c r="AS110" s="913"/>
      <c r="AT110" s="914"/>
      <c r="AU110" s="915" t="s">
        <v>72</v>
      </c>
      <c r="AV110" s="916"/>
      <c r="AW110" s="916"/>
      <c r="AX110" s="916"/>
      <c r="AY110" s="916"/>
      <c r="AZ110" s="938" t="s">
        <v>437</v>
      </c>
      <c r="BA110" s="906"/>
      <c r="BB110" s="906"/>
      <c r="BC110" s="906"/>
      <c r="BD110" s="906"/>
      <c r="BE110" s="906"/>
      <c r="BF110" s="906"/>
      <c r="BG110" s="906"/>
      <c r="BH110" s="906"/>
      <c r="BI110" s="906"/>
      <c r="BJ110" s="906"/>
      <c r="BK110" s="906"/>
      <c r="BL110" s="906"/>
      <c r="BM110" s="906"/>
      <c r="BN110" s="906"/>
      <c r="BO110" s="906"/>
      <c r="BP110" s="907"/>
      <c r="BQ110" s="939">
        <v>3498382</v>
      </c>
      <c r="BR110" s="940"/>
      <c r="BS110" s="940"/>
      <c r="BT110" s="940"/>
      <c r="BU110" s="940"/>
      <c r="BV110" s="940">
        <v>3642633</v>
      </c>
      <c r="BW110" s="940"/>
      <c r="BX110" s="940"/>
      <c r="BY110" s="940"/>
      <c r="BZ110" s="940"/>
      <c r="CA110" s="940">
        <v>3876416</v>
      </c>
      <c r="CB110" s="940"/>
      <c r="CC110" s="940"/>
      <c r="CD110" s="940"/>
      <c r="CE110" s="940"/>
      <c r="CF110" s="953">
        <v>219.1</v>
      </c>
      <c r="CG110" s="954"/>
      <c r="CH110" s="954"/>
      <c r="CI110" s="954"/>
      <c r="CJ110" s="954"/>
      <c r="CK110" s="955" t="s">
        <v>438</v>
      </c>
      <c r="CL110" s="956"/>
      <c r="CM110" s="938" t="s">
        <v>439</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t="s">
        <v>418</v>
      </c>
      <c r="DH110" s="940"/>
      <c r="DI110" s="940"/>
      <c r="DJ110" s="940"/>
      <c r="DK110" s="940"/>
      <c r="DL110" s="940" t="s">
        <v>418</v>
      </c>
      <c r="DM110" s="940"/>
      <c r="DN110" s="940"/>
      <c r="DO110" s="940"/>
      <c r="DP110" s="940"/>
      <c r="DQ110" s="940" t="s">
        <v>418</v>
      </c>
      <c r="DR110" s="940"/>
      <c r="DS110" s="940"/>
      <c r="DT110" s="940"/>
      <c r="DU110" s="940"/>
      <c r="DV110" s="941" t="s">
        <v>418</v>
      </c>
      <c r="DW110" s="941"/>
      <c r="DX110" s="941"/>
      <c r="DY110" s="941"/>
      <c r="DZ110" s="942"/>
    </row>
    <row r="111" spans="1:131" s="215" customFormat="1" ht="26.25" customHeight="1" x14ac:dyDescent="0.2">
      <c r="A111" s="943" t="s">
        <v>440</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242</v>
      </c>
      <c r="AB111" s="947"/>
      <c r="AC111" s="947"/>
      <c r="AD111" s="947"/>
      <c r="AE111" s="948"/>
      <c r="AF111" s="949" t="s">
        <v>242</v>
      </c>
      <c r="AG111" s="947"/>
      <c r="AH111" s="947"/>
      <c r="AI111" s="947"/>
      <c r="AJ111" s="948"/>
      <c r="AK111" s="949" t="s">
        <v>418</v>
      </c>
      <c r="AL111" s="947"/>
      <c r="AM111" s="947"/>
      <c r="AN111" s="947"/>
      <c r="AO111" s="948"/>
      <c r="AP111" s="950" t="s">
        <v>418</v>
      </c>
      <c r="AQ111" s="951"/>
      <c r="AR111" s="951"/>
      <c r="AS111" s="951"/>
      <c r="AT111" s="952"/>
      <c r="AU111" s="917"/>
      <c r="AV111" s="918"/>
      <c r="AW111" s="918"/>
      <c r="AX111" s="918"/>
      <c r="AY111" s="918"/>
      <c r="AZ111" s="931" t="s">
        <v>441</v>
      </c>
      <c r="BA111" s="932"/>
      <c r="BB111" s="932"/>
      <c r="BC111" s="932"/>
      <c r="BD111" s="932"/>
      <c r="BE111" s="932"/>
      <c r="BF111" s="932"/>
      <c r="BG111" s="932"/>
      <c r="BH111" s="932"/>
      <c r="BI111" s="932"/>
      <c r="BJ111" s="932"/>
      <c r="BK111" s="932"/>
      <c r="BL111" s="932"/>
      <c r="BM111" s="932"/>
      <c r="BN111" s="932"/>
      <c r="BO111" s="932"/>
      <c r="BP111" s="933"/>
      <c r="BQ111" s="934" t="s">
        <v>242</v>
      </c>
      <c r="BR111" s="935"/>
      <c r="BS111" s="935"/>
      <c r="BT111" s="935"/>
      <c r="BU111" s="935"/>
      <c r="BV111" s="935" t="s">
        <v>242</v>
      </c>
      <c r="BW111" s="935"/>
      <c r="BX111" s="935"/>
      <c r="BY111" s="935"/>
      <c r="BZ111" s="935"/>
      <c r="CA111" s="935" t="s">
        <v>242</v>
      </c>
      <c r="CB111" s="935"/>
      <c r="CC111" s="935"/>
      <c r="CD111" s="935"/>
      <c r="CE111" s="935"/>
      <c r="CF111" s="929" t="s">
        <v>418</v>
      </c>
      <c r="CG111" s="930"/>
      <c r="CH111" s="930"/>
      <c r="CI111" s="930"/>
      <c r="CJ111" s="930"/>
      <c r="CK111" s="957"/>
      <c r="CL111" s="958"/>
      <c r="CM111" s="931" t="s">
        <v>442</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242</v>
      </c>
      <c r="DH111" s="935"/>
      <c r="DI111" s="935"/>
      <c r="DJ111" s="935"/>
      <c r="DK111" s="935"/>
      <c r="DL111" s="935" t="s">
        <v>242</v>
      </c>
      <c r="DM111" s="935"/>
      <c r="DN111" s="935"/>
      <c r="DO111" s="935"/>
      <c r="DP111" s="935"/>
      <c r="DQ111" s="935" t="s">
        <v>242</v>
      </c>
      <c r="DR111" s="935"/>
      <c r="DS111" s="935"/>
      <c r="DT111" s="935"/>
      <c r="DU111" s="935"/>
      <c r="DV111" s="936" t="s">
        <v>242</v>
      </c>
      <c r="DW111" s="936"/>
      <c r="DX111" s="936"/>
      <c r="DY111" s="936"/>
      <c r="DZ111" s="937"/>
    </row>
    <row r="112" spans="1:131" s="215" customFormat="1" ht="26.25" customHeight="1" x14ac:dyDescent="0.2">
      <c r="A112" s="961" t="s">
        <v>443</v>
      </c>
      <c r="B112" s="962"/>
      <c r="C112" s="932" t="s">
        <v>444</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t="s">
        <v>418</v>
      </c>
      <c r="AB112" s="968"/>
      <c r="AC112" s="968"/>
      <c r="AD112" s="968"/>
      <c r="AE112" s="969"/>
      <c r="AF112" s="970" t="s">
        <v>418</v>
      </c>
      <c r="AG112" s="968"/>
      <c r="AH112" s="968"/>
      <c r="AI112" s="968"/>
      <c r="AJ112" s="969"/>
      <c r="AK112" s="970" t="s">
        <v>418</v>
      </c>
      <c r="AL112" s="968"/>
      <c r="AM112" s="968"/>
      <c r="AN112" s="968"/>
      <c r="AO112" s="969"/>
      <c r="AP112" s="971" t="s">
        <v>418</v>
      </c>
      <c r="AQ112" s="972"/>
      <c r="AR112" s="972"/>
      <c r="AS112" s="972"/>
      <c r="AT112" s="973"/>
      <c r="AU112" s="917"/>
      <c r="AV112" s="918"/>
      <c r="AW112" s="918"/>
      <c r="AX112" s="918"/>
      <c r="AY112" s="918"/>
      <c r="AZ112" s="931" t="s">
        <v>445</v>
      </c>
      <c r="BA112" s="932"/>
      <c r="BB112" s="932"/>
      <c r="BC112" s="932"/>
      <c r="BD112" s="932"/>
      <c r="BE112" s="932"/>
      <c r="BF112" s="932"/>
      <c r="BG112" s="932"/>
      <c r="BH112" s="932"/>
      <c r="BI112" s="932"/>
      <c r="BJ112" s="932"/>
      <c r="BK112" s="932"/>
      <c r="BL112" s="932"/>
      <c r="BM112" s="932"/>
      <c r="BN112" s="932"/>
      <c r="BO112" s="932"/>
      <c r="BP112" s="933"/>
      <c r="BQ112" s="934">
        <v>342645</v>
      </c>
      <c r="BR112" s="935"/>
      <c r="BS112" s="935"/>
      <c r="BT112" s="935"/>
      <c r="BU112" s="935"/>
      <c r="BV112" s="935">
        <v>310365</v>
      </c>
      <c r="BW112" s="935"/>
      <c r="BX112" s="935"/>
      <c r="BY112" s="935"/>
      <c r="BZ112" s="935"/>
      <c r="CA112" s="935">
        <v>281350</v>
      </c>
      <c r="CB112" s="935"/>
      <c r="CC112" s="935"/>
      <c r="CD112" s="935"/>
      <c r="CE112" s="935"/>
      <c r="CF112" s="929">
        <v>15.9</v>
      </c>
      <c r="CG112" s="930"/>
      <c r="CH112" s="930"/>
      <c r="CI112" s="930"/>
      <c r="CJ112" s="930"/>
      <c r="CK112" s="957"/>
      <c r="CL112" s="958"/>
      <c r="CM112" s="931" t="s">
        <v>446</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t="s">
        <v>418</v>
      </c>
      <c r="DH112" s="935"/>
      <c r="DI112" s="935"/>
      <c r="DJ112" s="935"/>
      <c r="DK112" s="935"/>
      <c r="DL112" s="935" t="s">
        <v>418</v>
      </c>
      <c r="DM112" s="935"/>
      <c r="DN112" s="935"/>
      <c r="DO112" s="935"/>
      <c r="DP112" s="935"/>
      <c r="DQ112" s="935" t="s">
        <v>418</v>
      </c>
      <c r="DR112" s="935"/>
      <c r="DS112" s="935"/>
      <c r="DT112" s="935"/>
      <c r="DU112" s="935"/>
      <c r="DV112" s="936" t="s">
        <v>418</v>
      </c>
      <c r="DW112" s="936"/>
      <c r="DX112" s="936"/>
      <c r="DY112" s="936"/>
      <c r="DZ112" s="937"/>
    </row>
    <row r="113" spans="1:130" s="215" customFormat="1" ht="26.25" customHeight="1" x14ac:dyDescent="0.2">
      <c r="A113" s="963"/>
      <c r="B113" s="964"/>
      <c r="C113" s="932" t="s">
        <v>447</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42191</v>
      </c>
      <c r="AB113" s="947"/>
      <c r="AC113" s="947"/>
      <c r="AD113" s="947"/>
      <c r="AE113" s="948"/>
      <c r="AF113" s="949">
        <v>41542</v>
      </c>
      <c r="AG113" s="947"/>
      <c r="AH113" s="947"/>
      <c r="AI113" s="947"/>
      <c r="AJ113" s="948"/>
      <c r="AK113" s="949">
        <v>41620</v>
      </c>
      <c r="AL113" s="947"/>
      <c r="AM113" s="947"/>
      <c r="AN113" s="947"/>
      <c r="AO113" s="948"/>
      <c r="AP113" s="950">
        <v>2.4</v>
      </c>
      <c r="AQ113" s="951"/>
      <c r="AR113" s="951"/>
      <c r="AS113" s="951"/>
      <c r="AT113" s="952"/>
      <c r="AU113" s="917"/>
      <c r="AV113" s="918"/>
      <c r="AW113" s="918"/>
      <c r="AX113" s="918"/>
      <c r="AY113" s="918"/>
      <c r="AZ113" s="931" t="s">
        <v>448</v>
      </c>
      <c r="BA113" s="932"/>
      <c r="BB113" s="932"/>
      <c r="BC113" s="932"/>
      <c r="BD113" s="932"/>
      <c r="BE113" s="932"/>
      <c r="BF113" s="932"/>
      <c r="BG113" s="932"/>
      <c r="BH113" s="932"/>
      <c r="BI113" s="932"/>
      <c r="BJ113" s="932"/>
      <c r="BK113" s="932"/>
      <c r="BL113" s="932"/>
      <c r="BM113" s="932"/>
      <c r="BN113" s="932"/>
      <c r="BO113" s="932"/>
      <c r="BP113" s="933"/>
      <c r="BQ113" s="934">
        <v>62627</v>
      </c>
      <c r="BR113" s="935"/>
      <c r="BS113" s="935"/>
      <c r="BT113" s="935"/>
      <c r="BU113" s="935"/>
      <c r="BV113" s="935">
        <v>53021</v>
      </c>
      <c r="BW113" s="935"/>
      <c r="BX113" s="935"/>
      <c r="BY113" s="935"/>
      <c r="BZ113" s="935"/>
      <c r="CA113" s="935">
        <v>48594</v>
      </c>
      <c r="CB113" s="935"/>
      <c r="CC113" s="935"/>
      <c r="CD113" s="935"/>
      <c r="CE113" s="935"/>
      <c r="CF113" s="929">
        <v>2.7</v>
      </c>
      <c r="CG113" s="930"/>
      <c r="CH113" s="930"/>
      <c r="CI113" s="930"/>
      <c r="CJ113" s="930"/>
      <c r="CK113" s="957"/>
      <c r="CL113" s="958"/>
      <c r="CM113" s="931" t="s">
        <v>449</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t="s">
        <v>418</v>
      </c>
      <c r="DH113" s="968"/>
      <c r="DI113" s="968"/>
      <c r="DJ113" s="968"/>
      <c r="DK113" s="969"/>
      <c r="DL113" s="970" t="s">
        <v>418</v>
      </c>
      <c r="DM113" s="968"/>
      <c r="DN113" s="968"/>
      <c r="DO113" s="968"/>
      <c r="DP113" s="969"/>
      <c r="DQ113" s="970" t="s">
        <v>418</v>
      </c>
      <c r="DR113" s="968"/>
      <c r="DS113" s="968"/>
      <c r="DT113" s="968"/>
      <c r="DU113" s="969"/>
      <c r="DV113" s="971" t="s">
        <v>418</v>
      </c>
      <c r="DW113" s="972"/>
      <c r="DX113" s="972"/>
      <c r="DY113" s="972"/>
      <c r="DZ113" s="973"/>
    </row>
    <row r="114" spans="1:130" s="215" customFormat="1" ht="26.25" customHeight="1" x14ac:dyDescent="0.2">
      <c r="A114" s="963"/>
      <c r="B114" s="964"/>
      <c r="C114" s="932" t="s">
        <v>450</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v>9102</v>
      </c>
      <c r="AB114" s="968"/>
      <c r="AC114" s="968"/>
      <c r="AD114" s="968"/>
      <c r="AE114" s="969"/>
      <c r="AF114" s="970">
        <v>7771</v>
      </c>
      <c r="AG114" s="968"/>
      <c r="AH114" s="968"/>
      <c r="AI114" s="968"/>
      <c r="AJ114" s="969"/>
      <c r="AK114" s="970">
        <v>7879</v>
      </c>
      <c r="AL114" s="968"/>
      <c r="AM114" s="968"/>
      <c r="AN114" s="968"/>
      <c r="AO114" s="969"/>
      <c r="AP114" s="971">
        <v>0.4</v>
      </c>
      <c r="AQ114" s="972"/>
      <c r="AR114" s="972"/>
      <c r="AS114" s="972"/>
      <c r="AT114" s="973"/>
      <c r="AU114" s="917"/>
      <c r="AV114" s="918"/>
      <c r="AW114" s="918"/>
      <c r="AX114" s="918"/>
      <c r="AY114" s="918"/>
      <c r="AZ114" s="931" t="s">
        <v>451</v>
      </c>
      <c r="BA114" s="932"/>
      <c r="BB114" s="932"/>
      <c r="BC114" s="932"/>
      <c r="BD114" s="932"/>
      <c r="BE114" s="932"/>
      <c r="BF114" s="932"/>
      <c r="BG114" s="932"/>
      <c r="BH114" s="932"/>
      <c r="BI114" s="932"/>
      <c r="BJ114" s="932"/>
      <c r="BK114" s="932"/>
      <c r="BL114" s="932"/>
      <c r="BM114" s="932"/>
      <c r="BN114" s="932"/>
      <c r="BO114" s="932"/>
      <c r="BP114" s="933"/>
      <c r="BQ114" s="934">
        <v>333223</v>
      </c>
      <c r="BR114" s="935"/>
      <c r="BS114" s="935"/>
      <c r="BT114" s="935"/>
      <c r="BU114" s="935"/>
      <c r="BV114" s="935">
        <v>439013</v>
      </c>
      <c r="BW114" s="935"/>
      <c r="BX114" s="935"/>
      <c r="BY114" s="935"/>
      <c r="BZ114" s="935"/>
      <c r="CA114" s="935">
        <v>419482</v>
      </c>
      <c r="CB114" s="935"/>
      <c r="CC114" s="935"/>
      <c r="CD114" s="935"/>
      <c r="CE114" s="935"/>
      <c r="CF114" s="929">
        <v>23.7</v>
      </c>
      <c r="CG114" s="930"/>
      <c r="CH114" s="930"/>
      <c r="CI114" s="930"/>
      <c r="CJ114" s="930"/>
      <c r="CK114" s="957"/>
      <c r="CL114" s="958"/>
      <c r="CM114" s="931" t="s">
        <v>452</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418</v>
      </c>
      <c r="DH114" s="968"/>
      <c r="DI114" s="968"/>
      <c r="DJ114" s="968"/>
      <c r="DK114" s="969"/>
      <c r="DL114" s="970" t="s">
        <v>242</v>
      </c>
      <c r="DM114" s="968"/>
      <c r="DN114" s="968"/>
      <c r="DO114" s="968"/>
      <c r="DP114" s="969"/>
      <c r="DQ114" s="970" t="s">
        <v>418</v>
      </c>
      <c r="DR114" s="968"/>
      <c r="DS114" s="968"/>
      <c r="DT114" s="968"/>
      <c r="DU114" s="969"/>
      <c r="DV114" s="971" t="s">
        <v>418</v>
      </c>
      <c r="DW114" s="972"/>
      <c r="DX114" s="972"/>
      <c r="DY114" s="972"/>
      <c r="DZ114" s="973"/>
    </row>
    <row r="115" spans="1:130" s="215" customFormat="1" ht="26.25" customHeight="1" x14ac:dyDescent="0.2">
      <c r="A115" s="963"/>
      <c r="B115" s="964"/>
      <c r="C115" s="932" t="s">
        <v>453</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v>76</v>
      </c>
      <c r="AB115" s="947"/>
      <c r="AC115" s="947"/>
      <c r="AD115" s="947"/>
      <c r="AE115" s="948"/>
      <c r="AF115" s="949">
        <v>61</v>
      </c>
      <c r="AG115" s="947"/>
      <c r="AH115" s="947"/>
      <c r="AI115" s="947"/>
      <c r="AJ115" s="948"/>
      <c r="AK115" s="949">
        <v>7</v>
      </c>
      <c r="AL115" s="947"/>
      <c r="AM115" s="947"/>
      <c r="AN115" s="947"/>
      <c r="AO115" s="948"/>
      <c r="AP115" s="950">
        <v>0</v>
      </c>
      <c r="AQ115" s="951"/>
      <c r="AR115" s="951"/>
      <c r="AS115" s="951"/>
      <c r="AT115" s="952"/>
      <c r="AU115" s="917"/>
      <c r="AV115" s="918"/>
      <c r="AW115" s="918"/>
      <c r="AX115" s="918"/>
      <c r="AY115" s="918"/>
      <c r="AZ115" s="931" t="s">
        <v>454</v>
      </c>
      <c r="BA115" s="932"/>
      <c r="BB115" s="932"/>
      <c r="BC115" s="932"/>
      <c r="BD115" s="932"/>
      <c r="BE115" s="932"/>
      <c r="BF115" s="932"/>
      <c r="BG115" s="932"/>
      <c r="BH115" s="932"/>
      <c r="BI115" s="932"/>
      <c r="BJ115" s="932"/>
      <c r="BK115" s="932"/>
      <c r="BL115" s="932"/>
      <c r="BM115" s="932"/>
      <c r="BN115" s="932"/>
      <c r="BO115" s="932"/>
      <c r="BP115" s="933"/>
      <c r="BQ115" s="934">
        <v>30600</v>
      </c>
      <c r="BR115" s="935"/>
      <c r="BS115" s="935"/>
      <c r="BT115" s="935"/>
      <c r="BU115" s="935"/>
      <c r="BV115" s="935">
        <v>39600</v>
      </c>
      <c r="BW115" s="935"/>
      <c r="BX115" s="935"/>
      <c r="BY115" s="935"/>
      <c r="BZ115" s="935"/>
      <c r="CA115" s="935">
        <v>41400</v>
      </c>
      <c r="CB115" s="935"/>
      <c r="CC115" s="935"/>
      <c r="CD115" s="935"/>
      <c r="CE115" s="935"/>
      <c r="CF115" s="929">
        <v>2.2999999999999998</v>
      </c>
      <c r="CG115" s="930"/>
      <c r="CH115" s="930"/>
      <c r="CI115" s="930"/>
      <c r="CJ115" s="930"/>
      <c r="CK115" s="957"/>
      <c r="CL115" s="958"/>
      <c r="CM115" s="931" t="s">
        <v>455</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t="s">
        <v>418</v>
      </c>
      <c r="DH115" s="968"/>
      <c r="DI115" s="968"/>
      <c r="DJ115" s="968"/>
      <c r="DK115" s="969"/>
      <c r="DL115" s="970" t="s">
        <v>418</v>
      </c>
      <c r="DM115" s="968"/>
      <c r="DN115" s="968"/>
      <c r="DO115" s="968"/>
      <c r="DP115" s="969"/>
      <c r="DQ115" s="970" t="s">
        <v>418</v>
      </c>
      <c r="DR115" s="968"/>
      <c r="DS115" s="968"/>
      <c r="DT115" s="968"/>
      <c r="DU115" s="969"/>
      <c r="DV115" s="971" t="s">
        <v>242</v>
      </c>
      <c r="DW115" s="972"/>
      <c r="DX115" s="972"/>
      <c r="DY115" s="972"/>
      <c r="DZ115" s="973"/>
    </row>
    <row r="116" spans="1:130" s="215" customFormat="1" ht="26.25" customHeight="1" x14ac:dyDescent="0.2">
      <c r="A116" s="965"/>
      <c r="B116" s="966"/>
      <c r="C116" s="974" t="s">
        <v>456</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v>229</v>
      </c>
      <c r="AB116" s="968"/>
      <c r="AC116" s="968"/>
      <c r="AD116" s="968"/>
      <c r="AE116" s="969"/>
      <c r="AF116" s="970">
        <v>464</v>
      </c>
      <c r="AG116" s="968"/>
      <c r="AH116" s="968"/>
      <c r="AI116" s="968"/>
      <c r="AJ116" s="969"/>
      <c r="AK116" s="970">
        <v>192</v>
      </c>
      <c r="AL116" s="968"/>
      <c r="AM116" s="968"/>
      <c r="AN116" s="968"/>
      <c r="AO116" s="969"/>
      <c r="AP116" s="971">
        <v>0</v>
      </c>
      <c r="AQ116" s="972"/>
      <c r="AR116" s="972"/>
      <c r="AS116" s="972"/>
      <c r="AT116" s="973"/>
      <c r="AU116" s="917"/>
      <c r="AV116" s="918"/>
      <c r="AW116" s="918"/>
      <c r="AX116" s="918"/>
      <c r="AY116" s="918"/>
      <c r="AZ116" s="976" t="s">
        <v>457</v>
      </c>
      <c r="BA116" s="977"/>
      <c r="BB116" s="977"/>
      <c r="BC116" s="977"/>
      <c r="BD116" s="977"/>
      <c r="BE116" s="977"/>
      <c r="BF116" s="977"/>
      <c r="BG116" s="977"/>
      <c r="BH116" s="977"/>
      <c r="BI116" s="977"/>
      <c r="BJ116" s="977"/>
      <c r="BK116" s="977"/>
      <c r="BL116" s="977"/>
      <c r="BM116" s="977"/>
      <c r="BN116" s="977"/>
      <c r="BO116" s="977"/>
      <c r="BP116" s="978"/>
      <c r="BQ116" s="934" t="s">
        <v>418</v>
      </c>
      <c r="BR116" s="935"/>
      <c r="BS116" s="935"/>
      <c r="BT116" s="935"/>
      <c r="BU116" s="935"/>
      <c r="BV116" s="935" t="s">
        <v>418</v>
      </c>
      <c r="BW116" s="935"/>
      <c r="BX116" s="935"/>
      <c r="BY116" s="935"/>
      <c r="BZ116" s="935"/>
      <c r="CA116" s="935" t="s">
        <v>242</v>
      </c>
      <c r="CB116" s="935"/>
      <c r="CC116" s="935"/>
      <c r="CD116" s="935"/>
      <c r="CE116" s="935"/>
      <c r="CF116" s="929" t="s">
        <v>418</v>
      </c>
      <c r="CG116" s="930"/>
      <c r="CH116" s="930"/>
      <c r="CI116" s="930"/>
      <c r="CJ116" s="930"/>
      <c r="CK116" s="957"/>
      <c r="CL116" s="958"/>
      <c r="CM116" s="931" t="s">
        <v>458</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t="s">
        <v>242</v>
      </c>
      <c r="DH116" s="968"/>
      <c r="DI116" s="968"/>
      <c r="DJ116" s="968"/>
      <c r="DK116" s="969"/>
      <c r="DL116" s="970" t="s">
        <v>242</v>
      </c>
      <c r="DM116" s="968"/>
      <c r="DN116" s="968"/>
      <c r="DO116" s="968"/>
      <c r="DP116" s="969"/>
      <c r="DQ116" s="970" t="s">
        <v>418</v>
      </c>
      <c r="DR116" s="968"/>
      <c r="DS116" s="968"/>
      <c r="DT116" s="968"/>
      <c r="DU116" s="969"/>
      <c r="DV116" s="971" t="s">
        <v>418</v>
      </c>
      <c r="DW116" s="972"/>
      <c r="DX116" s="972"/>
      <c r="DY116" s="972"/>
      <c r="DZ116" s="973"/>
    </row>
    <row r="117" spans="1:130" s="215" customFormat="1" ht="26.25" customHeight="1" x14ac:dyDescent="0.2">
      <c r="A117" s="921" t="s">
        <v>186</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459</v>
      </c>
      <c r="Z117" s="903"/>
      <c r="AA117" s="987">
        <v>425354</v>
      </c>
      <c r="AB117" s="988"/>
      <c r="AC117" s="988"/>
      <c r="AD117" s="988"/>
      <c r="AE117" s="989"/>
      <c r="AF117" s="990">
        <v>431707</v>
      </c>
      <c r="AG117" s="988"/>
      <c r="AH117" s="988"/>
      <c r="AI117" s="988"/>
      <c r="AJ117" s="989"/>
      <c r="AK117" s="990">
        <v>425635</v>
      </c>
      <c r="AL117" s="988"/>
      <c r="AM117" s="988"/>
      <c r="AN117" s="988"/>
      <c r="AO117" s="989"/>
      <c r="AP117" s="991"/>
      <c r="AQ117" s="992"/>
      <c r="AR117" s="992"/>
      <c r="AS117" s="992"/>
      <c r="AT117" s="993"/>
      <c r="AU117" s="917"/>
      <c r="AV117" s="918"/>
      <c r="AW117" s="918"/>
      <c r="AX117" s="918"/>
      <c r="AY117" s="918"/>
      <c r="AZ117" s="983" t="s">
        <v>460</v>
      </c>
      <c r="BA117" s="984"/>
      <c r="BB117" s="984"/>
      <c r="BC117" s="984"/>
      <c r="BD117" s="984"/>
      <c r="BE117" s="984"/>
      <c r="BF117" s="984"/>
      <c r="BG117" s="984"/>
      <c r="BH117" s="984"/>
      <c r="BI117" s="984"/>
      <c r="BJ117" s="984"/>
      <c r="BK117" s="984"/>
      <c r="BL117" s="984"/>
      <c r="BM117" s="984"/>
      <c r="BN117" s="984"/>
      <c r="BO117" s="984"/>
      <c r="BP117" s="985"/>
      <c r="BQ117" s="934" t="s">
        <v>242</v>
      </c>
      <c r="BR117" s="935"/>
      <c r="BS117" s="935"/>
      <c r="BT117" s="935"/>
      <c r="BU117" s="935"/>
      <c r="BV117" s="935" t="s">
        <v>242</v>
      </c>
      <c r="BW117" s="935"/>
      <c r="BX117" s="935"/>
      <c r="BY117" s="935"/>
      <c r="BZ117" s="935"/>
      <c r="CA117" s="935" t="s">
        <v>242</v>
      </c>
      <c r="CB117" s="935"/>
      <c r="CC117" s="935"/>
      <c r="CD117" s="935"/>
      <c r="CE117" s="935"/>
      <c r="CF117" s="929" t="s">
        <v>242</v>
      </c>
      <c r="CG117" s="930"/>
      <c r="CH117" s="930"/>
      <c r="CI117" s="930"/>
      <c r="CJ117" s="930"/>
      <c r="CK117" s="957"/>
      <c r="CL117" s="958"/>
      <c r="CM117" s="931" t="s">
        <v>461</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t="s">
        <v>242</v>
      </c>
      <c r="DH117" s="968"/>
      <c r="DI117" s="968"/>
      <c r="DJ117" s="968"/>
      <c r="DK117" s="969"/>
      <c r="DL117" s="970" t="s">
        <v>242</v>
      </c>
      <c r="DM117" s="968"/>
      <c r="DN117" s="968"/>
      <c r="DO117" s="968"/>
      <c r="DP117" s="969"/>
      <c r="DQ117" s="970" t="s">
        <v>242</v>
      </c>
      <c r="DR117" s="968"/>
      <c r="DS117" s="968"/>
      <c r="DT117" s="968"/>
      <c r="DU117" s="969"/>
      <c r="DV117" s="971" t="s">
        <v>242</v>
      </c>
      <c r="DW117" s="972"/>
      <c r="DX117" s="972"/>
      <c r="DY117" s="972"/>
      <c r="DZ117" s="973"/>
    </row>
    <row r="118" spans="1:130" s="215" customFormat="1" ht="26.25" customHeight="1" x14ac:dyDescent="0.2">
      <c r="A118" s="921" t="s">
        <v>435</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432</v>
      </c>
      <c r="AB118" s="902"/>
      <c r="AC118" s="902"/>
      <c r="AD118" s="902"/>
      <c r="AE118" s="903"/>
      <c r="AF118" s="901" t="s">
        <v>433</v>
      </c>
      <c r="AG118" s="902"/>
      <c r="AH118" s="902"/>
      <c r="AI118" s="902"/>
      <c r="AJ118" s="903"/>
      <c r="AK118" s="901" t="s">
        <v>304</v>
      </c>
      <c r="AL118" s="902"/>
      <c r="AM118" s="902"/>
      <c r="AN118" s="902"/>
      <c r="AO118" s="903"/>
      <c r="AP118" s="979" t="s">
        <v>434</v>
      </c>
      <c r="AQ118" s="980"/>
      <c r="AR118" s="980"/>
      <c r="AS118" s="980"/>
      <c r="AT118" s="981"/>
      <c r="AU118" s="917"/>
      <c r="AV118" s="918"/>
      <c r="AW118" s="918"/>
      <c r="AX118" s="918"/>
      <c r="AY118" s="918"/>
      <c r="AZ118" s="982" t="s">
        <v>462</v>
      </c>
      <c r="BA118" s="974"/>
      <c r="BB118" s="974"/>
      <c r="BC118" s="974"/>
      <c r="BD118" s="974"/>
      <c r="BE118" s="974"/>
      <c r="BF118" s="974"/>
      <c r="BG118" s="974"/>
      <c r="BH118" s="974"/>
      <c r="BI118" s="974"/>
      <c r="BJ118" s="974"/>
      <c r="BK118" s="974"/>
      <c r="BL118" s="974"/>
      <c r="BM118" s="974"/>
      <c r="BN118" s="974"/>
      <c r="BO118" s="974"/>
      <c r="BP118" s="975"/>
      <c r="BQ118" s="1008" t="s">
        <v>242</v>
      </c>
      <c r="BR118" s="1009"/>
      <c r="BS118" s="1009"/>
      <c r="BT118" s="1009"/>
      <c r="BU118" s="1009"/>
      <c r="BV118" s="1009" t="s">
        <v>242</v>
      </c>
      <c r="BW118" s="1009"/>
      <c r="BX118" s="1009"/>
      <c r="BY118" s="1009"/>
      <c r="BZ118" s="1009"/>
      <c r="CA118" s="1009" t="s">
        <v>242</v>
      </c>
      <c r="CB118" s="1009"/>
      <c r="CC118" s="1009"/>
      <c r="CD118" s="1009"/>
      <c r="CE118" s="1009"/>
      <c r="CF118" s="929" t="s">
        <v>242</v>
      </c>
      <c r="CG118" s="930"/>
      <c r="CH118" s="930"/>
      <c r="CI118" s="930"/>
      <c r="CJ118" s="930"/>
      <c r="CK118" s="957"/>
      <c r="CL118" s="958"/>
      <c r="CM118" s="931" t="s">
        <v>463</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242</v>
      </c>
      <c r="DH118" s="968"/>
      <c r="DI118" s="968"/>
      <c r="DJ118" s="968"/>
      <c r="DK118" s="969"/>
      <c r="DL118" s="970" t="s">
        <v>242</v>
      </c>
      <c r="DM118" s="968"/>
      <c r="DN118" s="968"/>
      <c r="DO118" s="968"/>
      <c r="DP118" s="969"/>
      <c r="DQ118" s="970" t="s">
        <v>242</v>
      </c>
      <c r="DR118" s="968"/>
      <c r="DS118" s="968"/>
      <c r="DT118" s="968"/>
      <c r="DU118" s="969"/>
      <c r="DV118" s="971" t="s">
        <v>242</v>
      </c>
      <c r="DW118" s="972"/>
      <c r="DX118" s="972"/>
      <c r="DY118" s="972"/>
      <c r="DZ118" s="973"/>
    </row>
    <row r="119" spans="1:130" s="215" customFormat="1" ht="26.25" customHeight="1" x14ac:dyDescent="0.2">
      <c r="A119" s="1065" t="s">
        <v>438</v>
      </c>
      <c r="B119" s="956"/>
      <c r="C119" s="938" t="s">
        <v>439</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242</v>
      </c>
      <c r="AB119" s="909"/>
      <c r="AC119" s="909"/>
      <c r="AD119" s="909"/>
      <c r="AE119" s="910"/>
      <c r="AF119" s="911" t="s">
        <v>242</v>
      </c>
      <c r="AG119" s="909"/>
      <c r="AH119" s="909"/>
      <c r="AI119" s="909"/>
      <c r="AJ119" s="910"/>
      <c r="AK119" s="911" t="s">
        <v>242</v>
      </c>
      <c r="AL119" s="909"/>
      <c r="AM119" s="909"/>
      <c r="AN119" s="909"/>
      <c r="AO119" s="910"/>
      <c r="AP119" s="912" t="s">
        <v>242</v>
      </c>
      <c r="AQ119" s="913"/>
      <c r="AR119" s="913"/>
      <c r="AS119" s="913"/>
      <c r="AT119" s="914"/>
      <c r="AU119" s="919"/>
      <c r="AV119" s="920"/>
      <c r="AW119" s="920"/>
      <c r="AX119" s="920"/>
      <c r="AY119" s="920"/>
      <c r="AZ119" s="236" t="s">
        <v>186</v>
      </c>
      <c r="BA119" s="236"/>
      <c r="BB119" s="236"/>
      <c r="BC119" s="236"/>
      <c r="BD119" s="236"/>
      <c r="BE119" s="236"/>
      <c r="BF119" s="236"/>
      <c r="BG119" s="236"/>
      <c r="BH119" s="236"/>
      <c r="BI119" s="236"/>
      <c r="BJ119" s="236"/>
      <c r="BK119" s="236"/>
      <c r="BL119" s="236"/>
      <c r="BM119" s="236"/>
      <c r="BN119" s="236"/>
      <c r="BO119" s="986" t="s">
        <v>464</v>
      </c>
      <c r="BP119" s="1014"/>
      <c r="BQ119" s="1008">
        <v>4267477</v>
      </c>
      <c r="BR119" s="1009"/>
      <c r="BS119" s="1009"/>
      <c r="BT119" s="1009"/>
      <c r="BU119" s="1009"/>
      <c r="BV119" s="1009">
        <v>4484632</v>
      </c>
      <c r="BW119" s="1009"/>
      <c r="BX119" s="1009"/>
      <c r="BY119" s="1009"/>
      <c r="BZ119" s="1009"/>
      <c r="CA119" s="1009">
        <v>4667242</v>
      </c>
      <c r="CB119" s="1009"/>
      <c r="CC119" s="1009"/>
      <c r="CD119" s="1009"/>
      <c r="CE119" s="1009"/>
      <c r="CF119" s="1010"/>
      <c r="CG119" s="1011"/>
      <c r="CH119" s="1011"/>
      <c r="CI119" s="1011"/>
      <c r="CJ119" s="1012"/>
      <c r="CK119" s="959"/>
      <c r="CL119" s="960"/>
      <c r="CM119" s="982" t="s">
        <v>465</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t="s">
        <v>242</v>
      </c>
      <c r="DH119" s="995"/>
      <c r="DI119" s="995"/>
      <c r="DJ119" s="995"/>
      <c r="DK119" s="996"/>
      <c r="DL119" s="994" t="s">
        <v>242</v>
      </c>
      <c r="DM119" s="995"/>
      <c r="DN119" s="995"/>
      <c r="DO119" s="995"/>
      <c r="DP119" s="996"/>
      <c r="DQ119" s="994" t="s">
        <v>242</v>
      </c>
      <c r="DR119" s="995"/>
      <c r="DS119" s="995"/>
      <c r="DT119" s="995"/>
      <c r="DU119" s="996"/>
      <c r="DV119" s="997" t="s">
        <v>242</v>
      </c>
      <c r="DW119" s="998"/>
      <c r="DX119" s="998"/>
      <c r="DY119" s="998"/>
      <c r="DZ119" s="999"/>
    </row>
    <row r="120" spans="1:130" s="215" customFormat="1" ht="26.25" customHeight="1" x14ac:dyDescent="0.2">
      <c r="A120" s="1066"/>
      <c r="B120" s="958"/>
      <c r="C120" s="931" t="s">
        <v>442</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242</v>
      </c>
      <c r="AB120" s="968"/>
      <c r="AC120" s="968"/>
      <c r="AD120" s="968"/>
      <c r="AE120" s="969"/>
      <c r="AF120" s="970" t="s">
        <v>242</v>
      </c>
      <c r="AG120" s="968"/>
      <c r="AH120" s="968"/>
      <c r="AI120" s="968"/>
      <c r="AJ120" s="969"/>
      <c r="AK120" s="970" t="s">
        <v>242</v>
      </c>
      <c r="AL120" s="968"/>
      <c r="AM120" s="968"/>
      <c r="AN120" s="968"/>
      <c r="AO120" s="969"/>
      <c r="AP120" s="971" t="s">
        <v>242</v>
      </c>
      <c r="AQ120" s="972"/>
      <c r="AR120" s="972"/>
      <c r="AS120" s="972"/>
      <c r="AT120" s="973"/>
      <c r="AU120" s="1000" t="s">
        <v>466</v>
      </c>
      <c r="AV120" s="1001"/>
      <c r="AW120" s="1001"/>
      <c r="AX120" s="1001"/>
      <c r="AY120" s="1002"/>
      <c r="AZ120" s="938" t="s">
        <v>467</v>
      </c>
      <c r="BA120" s="906"/>
      <c r="BB120" s="906"/>
      <c r="BC120" s="906"/>
      <c r="BD120" s="906"/>
      <c r="BE120" s="906"/>
      <c r="BF120" s="906"/>
      <c r="BG120" s="906"/>
      <c r="BH120" s="906"/>
      <c r="BI120" s="906"/>
      <c r="BJ120" s="906"/>
      <c r="BK120" s="906"/>
      <c r="BL120" s="906"/>
      <c r="BM120" s="906"/>
      <c r="BN120" s="906"/>
      <c r="BO120" s="906"/>
      <c r="BP120" s="907"/>
      <c r="BQ120" s="939">
        <v>2709675</v>
      </c>
      <c r="BR120" s="940"/>
      <c r="BS120" s="940"/>
      <c r="BT120" s="940"/>
      <c r="BU120" s="940"/>
      <c r="BV120" s="940">
        <v>2720505</v>
      </c>
      <c r="BW120" s="940"/>
      <c r="BX120" s="940"/>
      <c r="BY120" s="940"/>
      <c r="BZ120" s="940"/>
      <c r="CA120" s="940">
        <v>2595243</v>
      </c>
      <c r="CB120" s="940"/>
      <c r="CC120" s="940"/>
      <c r="CD120" s="940"/>
      <c r="CE120" s="940"/>
      <c r="CF120" s="953">
        <v>146.69999999999999</v>
      </c>
      <c r="CG120" s="954"/>
      <c r="CH120" s="954"/>
      <c r="CI120" s="954"/>
      <c r="CJ120" s="954"/>
      <c r="CK120" s="1015" t="s">
        <v>468</v>
      </c>
      <c r="CL120" s="1016"/>
      <c r="CM120" s="1016"/>
      <c r="CN120" s="1016"/>
      <c r="CO120" s="1017"/>
      <c r="CP120" s="1023" t="s">
        <v>410</v>
      </c>
      <c r="CQ120" s="1024"/>
      <c r="CR120" s="1024"/>
      <c r="CS120" s="1024"/>
      <c r="CT120" s="1024"/>
      <c r="CU120" s="1024"/>
      <c r="CV120" s="1024"/>
      <c r="CW120" s="1024"/>
      <c r="CX120" s="1024"/>
      <c r="CY120" s="1024"/>
      <c r="CZ120" s="1024"/>
      <c r="DA120" s="1024"/>
      <c r="DB120" s="1024"/>
      <c r="DC120" s="1024"/>
      <c r="DD120" s="1024"/>
      <c r="DE120" s="1024"/>
      <c r="DF120" s="1025"/>
      <c r="DG120" s="939">
        <v>254501</v>
      </c>
      <c r="DH120" s="940"/>
      <c r="DI120" s="940"/>
      <c r="DJ120" s="940"/>
      <c r="DK120" s="940"/>
      <c r="DL120" s="940">
        <v>229849</v>
      </c>
      <c r="DM120" s="940"/>
      <c r="DN120" s="940"/>
      <c r="DO120" s="940"/>
      <c r="DP120" s="940"/>
      <c r="DQ120" s="940">
        <v>208527</v>
      </c>
      <c r="DR120" s="940"/>
      <c r="DS120" s="940"/>
      <c r="DT120" s="940"/>
      <c r="DU120" s="940"/>
      <c r="DV120" s="941">
        <v>11.8</v>
      </c>
      <c r="DW120" s="941"/>
      <c r="DX120" s="941"/>
      <c r="DY120" s="941"/>
      <c r="DZ120" s="942"/>
    </row>
    <row r="121" spans="1:130" s="215" customFormat="1" ht="26.25" customHeight="1" x14ac:dyDescent="0.2">
      <c r="A121" s="1066"/>
      <c r="B121" s="958"/>
      <c r="C121" s="983" t="s">
        <v>469</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t="s">
        <v>242</v>
      </c>
      <c r="AB121" s="968"/>
      <c r="AC121" s="968"/>
      <c r="AD121" s="968"/>
      <c r="AE121" s="969"/>
      <c r="AF121" s="970" t="s">
        <v>242</v>
      </c>
      <c r="AG121" s="968"/>
      <c r="AH121" s="968"/>
      <c r="AI121" s="968"/>
      <c r="AJ121" s="969"/>
      <c r="AK121" s="970" t="s">
        <v>242</v>
      </c>
      <c r="AL121" s="968"/>
      <c r="AM121" s="968"/>
      <c r="AN121" s="968"/>
      <c r="AO121" s="969"/>
      <c r="AP121" s="971" t="s">
        <v>242</v>
      </c>
      <c r="AQ121" s="972"/>
      <c r="AR121" s="972"/>
      <c r="AS121" s="972"/>
      <c r="AT121" s="973"/>
      <c r="AU121" s="1003"/>
      <c r="AV121" s="1004"/>
      <c r="AW121" s="1004"/>
      <c r="AX121" s="1004"/>
      <c r="AY121" s="1005"/>
      <c r="AZ121" s="931" t="s">
        <v>470</v>
      </c>
      <c r="BA121" s="932"/>
      <c r="BB121" s="932"/>
      <c r="BC121" s="932"/>
      <c r="BD121" s="932"/>
      <c r="BE121" s="932"/>
      <c r="BF121" s="932"/>
      <c r="BG121" s="932"/>
      <c r="BH121" s="932"/>
      <c r="BI121" s="932"/>
      <c r="BJ121" s="932"/>
      <c r="BK121" s="932"/>
      <c r="BL121" s="932"/>
      <c r="BM121" s="932"/>
      <c r="BN121" s="932"/>
      <c r="BO121" s="932"/>
      <c r="BP121" s="933"/>
      <c r="BQ121" s="934">
        <v>101485</v>
      </c>
      <c r="BR121" s="935"/>
      <c r="BS121" s="935"/>
      <c r="BT121" s="935"/>
      <c r="BU121" s="935"/>
      <c r="BV121" s="935">
        <v>91366</v>
      </c>
      <c r="BW121" s="935"/>
      <c r="BX121" s="935"/>
      <c r="BY121" s="935"/>
      <c r="BZ121" s="935"/>
      <c r="CA121" s="935">
        <v>93803</v>
      </c>
      <c r="CB121" s="935"/>
      <c r="CC121" s="935"/>
      <c r="CD121" s="935"/>
      <c r="CE121" s="935"/>
      <c r="CF121" s="929">
        <v>5.3</v>
      </c>
      <c r="CG121" s="930"/>
      <c r="CH121" s="930"/>
      <c r="CI121" s="930"/>
      <c r="CJ121" s="930"/>
      <c r="CK121" s="1018"/>
      <c r="CL121" s="1019"/>
      <c r="CM121" s="1019"/>
      <c r="CN121" s="1019"/>
      <c r="CO121" s="1020"/>
      <c r="CP121" s="1028" t="s">
        <v>413</v>
      </c>
      <c r="CQ121" s="1029"/>
      <c r="CR121" s="1029"/>
      <c r="CS121" s="1029"/>
      <c r="CT121" s="1029"/>
      <c r="CU121" s="1029"/>
      <c r="CV121" s="1029"/>
      <c r="CW121" s="1029"/>
      <c r="CX121" s="1029"/>
      <c r="CY121" s="1029"/>
      <c r="CZ121" s="1029"/>
      <c r="DA121" s="1029"/>
      <c r="DB121" s="1029"/>
      <c r="DC121" s="1029"/>
      <c r="DD121" s="1029"/>
      <c r="DE121" s="1029"/>
      <c r="DF121" s="1030"/>
      <c r="DG121" s="934">
        <v>67446</v>
      </c>
      <c r="DH121" s="935"/>
      <c r="DI121" s="935"/>
      <c r="DJ121" s="935"/>
      <c r="DK121" s="935"/>
      <c r="DL121" s="935">
        <v>62904</v>
      </c>
      <c r="DM121" s="935"/>
      <c r="DN121" s="935"/>
      <c r="DO121" s="935"/>
      <c r="DP121" s="935"/>
      <c r="DQ121" s="935">
        <v>58276</v>
      </c>
      <c r="DR121" s="935"/>
      <c r="DS121" s="935"/>
      <c r="DT121" s="935"/>
      <c r="DU121" s="935"/>
      <c r="DV121" s="936">
        <v>3.3</v>
      </c>
      <c r="DW121" s="936"/>
      <c r="DX121" s="936"/>
      <c r="DY121" s="936"/>
      <c r="DZ121" s="937"/>
    </row>
    <row r="122" spans="1:130" s="215" customFormat="1" ht="26.25" customHeight="1" x14ac:dyDescent="0.2">
      <c r="A122" s="1066"/>
      <c r="B122" s="958"/>
      <c r="C122" s="931" t="s">
        <v>452</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242</v>
      </c>
      <c r="AB122" s="968"/>
      <c r="AC122" s="968"/>
      <c r="AD122" s="968"/>
      <c r="AE122" s="969"/>
      <c r="AF122" s="970" t="s">
        <v>242</v>
      </c>
      <c r="AG122" s="968"/>
      <c r="AH122" s="968"/>
      <c r="AI122" s="968"/>
      <c r="AJ122" s="969"/>
      <c r="AK122" s="970" t="s">
        <v>242</v>
      </c>
      <c r="AL122" s="968"/>
      <c r="AM122" s="968"/>
      <c r="AN122" s="968"/>
      <c r="AO122" s="969"/>
      <c r="AP122" s="971" t="s">
        <v>242</v>
      </c>
      <c r="AQ122" s="972"/>
      <c r="AR122" s="972"/>
      <c r="AS122" s="972"/>
      <c r="AT122" s="973"/>
      <c r="AU122" s="1003"/>
      <c r="AV122" s="1004"/>
      <c r="AW122" s="1004"/>
      <c r="AX122" s="1004"/>
      <c r="AY122" s="1005"/>
      <c r="AZ122" s="982" t="s">
        <v>471</v>
      </c>
      <c r="BA122" s="974"/>
      <c r="BB122" s="974"/>
      <c r="BC122" s="974"/>
      <c r="BD122" s="974"/>
      <c r="BE122" s="974"/>
      <c r="BF122" s="974"/>
      <c r="BG122" s="974"/>
      <c r="BH122" s="974"/>
      <c r="BI122" s="974"/>
      <c r="BJ122" s="974"/>
      <c r="BK122" s="974"/>
      <c r="BL122" s="974"/>
      <c r="BM122" s="974"/>
      <c r="BN122" s="974"/>
      <c r="BO122" s="974"/>
      <c r="BP122" s="975"/>
      <c r="BQ122" s="1008">
        <v>2760328</v>
      </c>
      <c r="BR122" s="1009"/>
      <c r="BS122" s="1009"/>
      <c r="BT122" s="1009"/>
      <c r="BU122" s="1009"/>
      <c r="BV122" s="1009">
        <v>2761263</v>
      </c>
      <c r="BW122" s="1009"/>
      <c r="BX122" s="1009"/>
      <c r="BY122" s="1009"/>
      <c r="BZ122" s="1009"/>
      <c r="CA122" s="1009">
        <v>2739797</v>
      </c>
      <c r="CB122" s="1009"/>
      <c r="CC122" s="1009"/>
      <c r="CD122" s="1009"/>
      <c r="CE122" s="1009"/>
      <c r="CF122" s="1026">
        <v>154.80000000000001</v>
      </c>
      <c r="CG122" s="1027"/>
      <c r="CH122" s="1027"/>
      <c r="CI122" s="1027"/>
      <c r="CJ122" s="1027"/>
      <c r="CK122" s="1018"/>
      <c r="CL122" s="1019"/>
      <c r="CM122" s="1019"/>
      <c r="CN122" s="1019"/>
      <c r="CO122" s="1020"/>
      <c r="CP122" s="1028" t="s">
        <v>412</v>
      </c>
      <c r="CQ122" s="1029"/>
      <c r="CR122" s="1029"/>
      <c r="CS122" s="1029"/>
      <c r="CT122" s="1029"/>
      <c r="CU122" s="1029"/>
      <c r="CV122" s="1029"/>
      <c r="CW122" s="1029"/>
      <c r="CX122" s="1029"/>
      <c r="CY122" s="1029"/>
      <c r="CZ122" s="1029"/>
      <c r="DA122" s="1029"/>
      <c r="DB122" s="1029"/>
      <c r="DC122" s="1029"/>
      <c r="DD122" s="1029"/>
      <c r="DE122" s="1029"/>
      <c r="DF122" s="1030"/>
      <c r="DG122" s="934">
        <v>20028</v>
      </c>
      <c r="DH122" s="935"/>
      <c r="DI122" s="935"/>
      <c r="DJ122" s="935"/>
      <c r="DK122" s="935"/>
      <c r="DL122" s="935">
        <v>17155</v>
      </c>
      <c r="DM122" s="935"/>
      <c r="DN122" s="935"/>
      <c r="DO122" s="935"/>
      <c r="DP122" s="935"/>
      <c r="DQ122" s="935">
        <v>14212</v>
      </c>
      <c r="DR122" s="935"/>
      <c r="DS122" s="935"/>
      <c r="DT122" s="935"/>
      <c r="DU122" s="935"/>
      <c r="DV122" s="936">
        <v>0.8</v>
      </c>
      <c r="DW122" s="936"/>
      <c r="DX122" s="936"/>
      <c r="DY122" s="936"/>
      <c r="DZ122" s="937"/>
    </row>
    <row r="123" spans="1:130" s="215" customFormat="1" ht="26.25" customHeight="1" x14ac:dyDescent="0.2">
      <c r="A123" s="1066"/>
      <c r="B123" s="958"/>
      <c r="C123" s="931" t="s">
        <v>458</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t="s">
        <v>242</v>
      </c>
      <c r="AB123" s="968"/>
      <c r="AC123" s="968"/>
      <c r="AD123" s="968"/>
      <c r="AE123" s="969"/>
      <c r="AF123" s="970" t="s">
        <v>242</v>
      </c>
      <c r="AG123" s="968"/>
      <c r="AH123" s="968"/>
      <c r="AI123" s="968"/>
      <c r="AJ123" s="969"/>
      <c r="AK123" s="970" t="s">
        <v>242</v>
      </c>
      <c r="AL123" s="968"/>
      <c r="AM123" s="968"/>
      <c r="AN123" s="968"/>
      <c r="AO123" s="969"/>
      <c r="AP123" s="971" t="s">
        <v>242</v>
      </c>
      <c r="AQ123" s="972"/>
      <c r="AR123" s="972"/>
      <c r="AS123" s="972"/>
      <c r="AT123" s="973"/>
      <c r="AU123" s="1006"/>
      <c r="AV123" s="1007"/>
      <c r="AW123" s="1007"/>
      <c r="AX123" s="1007"/>
      <c r="AY123" s="1007"/>
      <c r="AZ123" s="236" t="s">
        <v>186</v>
      </c>
      <c r="BA123" s="236"/>
      <c r="BB123" s="236"/>
      <c r="BC123" s="236"/>
      <c r="BD123" s="236"/>
      <c r="BE123" s="236"/>
      <c r="BF123" s="236"/>
      <c r="BG123" s="236"/>
      <c r="BH123" s="236"/>
      <c r="BI123" s="236"/>
      <c r="BJ123" s="236"/>
      <c r="BK123" s="236"/>
      <c r="BL123" s="236"/>
      <c r="BM123" s="236"/>
      <c r="BN123" s="236"/>
      <c r="BO123" s="986" t="s">
        <v>472</v>
      </c>
      <c r="BP123" s="1014"/>
      <c r="BQ123" s="1072">
        <v>5571488</v>
      </c>
      <c r="BR123" s="1073"/>
      <c r="BS123" s="1073"/>
      <c r="BT123" s="1073"/>
      <c r="BU123" s="1073"/>
      <c r="BV123" s="1073">
        <v>5573134</v>
      </c>
      <c r="BW123" s="1073"/>
      <c r="BX123" s="1073"/>
      <c r="BY123" s="1073"/>
      <c r="BZ123" s="1073"/>
      <c r="CA123" s="1073">
        <v>5428843</v>
      </c>
      <c r="CB123" s="1073"/>
      <c r="CC123" s="1073"/>
      <c r="CD123" s="1073"/>
      <c r="CE123" s="1073"/>
      <c r="CF123" s="1010"/>
      <c r="CG123" s="1011"/>
      <c r="CH123" s="1011"/>
      <c r="CI123" s="1011"/>
      <c r="CJ123" s="1012"/>
      <c r="CK123" s="1018"/>
      <c r="CL123" s="1019"/>
      <c r="CM123" s="1019"/>
      <c r="CN123" s="1019"/>
      <c r="CO123" s="1020"/>
      <c r="CP123" s="1028" t="s">
        <v>414</v>
      </c>
      <c r="CQ123" s="1029"/>
      <c r="CR123" s="1029"/>
      <c r="CS123" s="1029"/>
      <c r="CT123" s="1029"/>
      <c r="CU123" s="1029"/>
      <c r="CV123" s="1029"/>
      <c r="CW123" s="1029"/>
      <c r="CX123" s="1029"/>
      <c r="CY123" s="1029"/>
      <c r="CZ123" s="1029"/>
      <c r="DA123" s="1029"/>
      <c r="DB123" s="1029"/>
      <c r="DC123" s="1029"/>
      <c r="DD123" s="1029"/>
      <c r="DE123" s="1029"/>
      <c r="DF123" s="1030"/>
      <c r="DG123" s="967">
        <v>670</v>
      </c>
      <c r="DH123" s="968"/>
      <c r="DI123" s="968"/>
      <c r="DJ123" s="968"/>
      <c r="DK123" s="969"/>
      <c r="DL123" s="970">
        <v>457</v>
      </c>
      <c r="DM123" s="968"/>
      <c r="DN123" s="968"/>
      <c r="DO123" s="968"/>
      <c r="DP123" s="969"/>
      <c r="DQ123" s="970">
        <v>335</v>
      </c>
      <c r="DR123" s="968"/>
      <c r="DS123" s="968"/>
      <c r="DT123" s="968"/>
      <c r="DU123" s="969"/>
      <c r="DV123" s="971">
        <v>0</v>
      </c>
      <c r="DW123" s="972"/>
      <c r="DX123" s="972"/>
      <c r="DY123" s="972"/>
      <c r="DZ123" s="973"/>
    </row>
    <row r="124" spans="1:130" s="215" customFormat="1" ht="26.25" customHeight="1" thickBot="1" x14ac:dyDescent="0.25">
      <c r="A124" s="1066"/>
      <c r="B124" s="958"/>
      <c r="C124" s="931" t="s">
        <v>461</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242</v>
      </c>
      <c r="AB124" s="968"/>
      <c r="AC124" s="968"/>
      <c r="AD124" s="968"/>
      <c r="AE124" s="969"/>
      <c r="AF124" s="970" t="s">
        <v>242</v>
      </c>
      <c r="AG124" s="968"/>
      <c r="AH124" s="968"/>
      <c r="AI124" s="968"/>
      <c r="AJ124" s="969"/>
      <c r="AK124" s="970" t="s">
        <v>242</v>
      </c>
      <c r="AL124" s="968"/>
      <c r="AM124" s="968"/>
      <c r="AN124" s="968"/>
      <c r="AO124" s="969"/>
      <c r="AP124" s="971" t="s">
        <v>242</v>
      </c>
      <c r="AQ124" s="972"/>
      <c r="AR124" s="972"/>
      <c r="AS124" s="972"/>
      <c r="AT124" s="973"/>
      <c r="AU124" s="1068" t="s">
        <v>473</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t="s">
        <v>242</v>
      </c>
      <c r="BR124" s="1036"/>
      <c r="BS124" s="1036"/>
      <c r="BT124" s="1036"/>
      <c r="BU124" s="1036"/>
      <c r="BV124" s="1036" t="s">
        <v>242</v>
      </c>
      <c r="BW124" s="1036"/>
      <c r="BX124" s="1036"/>
      <c r="BY124" s="1036"/>
      <c r="BZ124" s="1036"/>
      <c r="CA124" s="1036" t="s">
        <v>242</v>
      </c>
      <c r="CB124" s="1036"/>
      <c r="CC124" s="1036"/>
      <c r="CD124" s="1036"/>
      <c r="CE124" s="1036"/>
      <c r="CF124" s="1037"/>
      <c r="CG124" s="1038"/>
      <c r="CH124" s="1038"/>
      <c r="CI124" s="1038"/>
      <c r="CJ124" s="1039"/>
      <c r="CK124" s="1021"/>
      <c r="CL124" s="1021"/>
      <c r="CM124" s="1021"/>
      <c r="CN124" s="1021"/>
      <c r="CO124" s="1022"/>
      <c r="CP124" s="1028" t="s">
        <v>474</v>
      </c>
      <c r="CQ124" s="1029"/>
      <c r="CR124" s="1029"/>
      <c r="CS124" s="1029"/>
      <c r="CT124" s="1029"/>
      <c r="CU124" s="1029"/>
      <c r="CV124" s="1029"/>
      <c r="CW124" s="1029"/>
      <c r="CX124" s="1029"/>
      <c r="CY124" s="1029"/>
      <c r="CZ124" s="1029"/>
      <c r="DA124" s="1029"/>
      <c r="DB124" s="1029"/>
      <c r="DC124" s="1029"/>
      <c r="DD124" s="1029"/>
      <c r="DE124" s="1029"/>
      <c r="DF124" s="1030"/>
      <c r="DG124" s="1013" t="s">
        <v>242</v>
      </c>
      <c r="DH124" s="995"/>
      <c r="DI124" s="995"/>
      <c r="DJ124" s="995"/>
      <c r="DK124" s="996"/>
      <c r="DL124" s="994" t="s">
        <v>242</v>
      </c>
      <c r="DM124" s="995"/>
      <c r="DN124" s="995"/>
      <c r="DO124" s="995"/>
      <c r="DP124" s="996"/>
      <c r="DQ124" s="994" t="s">
        <v>242</v>
      </c>
      <c r="DR124" s="995"/>
      <c r="DS124" s="995"/>
      <c r="DT124" s="995"/>
      <c r="DU124" s="996"/>
      <c r="DV124" s="997" t="s">
        <v>242</v>
      </c>
      <c r="DW124" s="998"/>
      <c r="DX124" s="998"/>
      <c r="DY124" s="998"/>
      <c r="DZ124" s="999"/>
    </row>
    <row r="125" spans="1:130" s="215" customFormat="1" ht="26.25" customHeight="1" x14ac:dyDescent="0.2">
      <c r="A125" s="1066"/>
      <c r="B125" s="958"/>
      <c r="C125" s="931" t="s">
        <v>463</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242</v>
      </c>
      <c r="AB125" s="968"/>
      <c r="AC125" s="968"/>
      <c r="AD125" s="968"/>
      <c r="AE125" s="969"/>
      <c r="AF125" s="970" t="s">
        <v>242</v>
      </c>
      <c r="AG125" s="968"/>
      <c r="AH125" s="968"/>
      <c r="AI125" s="968"/>
      <c r="AJ125" s="969"/>
      <c r="AK125" s="970" t="s">
        <v>242</v>
      </c>
      <c r="AL125" s="968"/>
      <c r="AM125" s="968"/>
      <c r="AN125" s="968"/>
      <c r="AO125" s="969"/>
      <c r="AP125" s="971" t="s">
        <v>242</v>
      </c>
      <c r="AQ125" s="972"/>
      <c r="AR125" s="972"/>
      <c r="AS125" s="972"/>
      <c r="AT125" s="973"/>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1031" t="s">
        <v>475</v>
      </c>
      <c r="CL125" s="1016"/>
      <c r="CM125" s="1016"/>
      <c r="CN125" s="1016"/>
      <c r="CO125" s="1017"/>
      <c r="CP125" s="938" t="s">
        <v>476</v>
      </c>
      <c r="CQ125" s="906"/>
      <c r="CR125" s="906"/>
      <c r="CS125" s="906"/>
      <c r="CT125" s="906"/>
      <c r="CU125" s="906"/>
      <c r="CV125" s="906"/>
      <c r="CW125" s="906"/>
      <c r="CX125" s="906"/>
      <c r="CY125" s="906"/>
      <c r="CZ125" s="906"/>
      <c r="DA125" s="906"/>
      <c r="DB125" s="906"/>
      <c r="DC125" s="906"/>
      <c r="DD125" s="906"/>
      <c r="DE125" s="906"/>
      <c r="DF125" s="907"/>
      <c r="DG125" s="939" t="s">
        <v>242</v>
      </c>
      <c r="DH125" s="940"/>
      <c r="DI125" s="940"/>
      <c r="DJ125" s="940"/>
      <c r="DK125" s="940"/>
      <c r="DL125" s="940" t="s">
        <v>242</v>
      </c>
      <c r="DM125" s="940"/>
      <c r="DN125" s="940"/>
      <c r="DO125" s="940"/>
      <c r="DP125" s="940"/>
      <c r="DQ125" s="940" t="s">
        <v>242</v>
      </c>
      <c r="DR125" s="940"/>
      <c r="DS125" s="940"/>
      <c r="DT125" s="940"/>
      <c r="DU125" s="940"/>
      <c r="DV125" s="941" t="s">
        <v>242</v>
      </c>
      <c r="DW125" s="941"/>
      <c r="DX125" s="941"/>
      <c r="DY125" s="941"/>
      <c r="DZ125" s="942"/>
    </row>
    <row r="126" spans="1:130" s="215" customFormat="1" ht="26.25" customHeight="1" thickBot="1" x14ac:dyDescent="0.25">
      <c r="A126" s="1066"/>
      <c r="B126" s="958"/>
      <c r="C126" s="931" t="s">
        <v>465</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t="s">
        <v>242</v>
      </c>
      <c r="AB126" s="968"/>
      <c r="AC126" s="968"/>
      <c r="AD126" s="968"/>
      <c r="AE126" s="969"/>
      <c r="AF126" s="970" t="s">
        <v>242</v>
      </c>
      <c r="AG126" s="968"/>
      <c r="AH126" s="968"/>
      <c r="AI126" s="968"/>
      <c r="AJ126" s="969"/>
      <c r="AK126" s="970" t="s">
        <v>242</v>
      </c>
      <c r="AL126" s="968"/>
      <c r="AM126" s="968"/>
      <c r="AN126" s="968"/>
      <c r="AO126" s="969"/>
      <c r="AP126" s="971" t="s">
        <v>242</v>
      </c>
      <c r="AQ126" s="972"/>
      <c r="AR126" s="972"/>
      <c r="AS126" s="972"/>
      <c r="AT126" s="973"/>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1032"/>
      <c r="CL126" s="1019"/>
      <c r="CM126" s="1019"/>
      <c r="CN126" s="1019"/>
      <c r="CO126" s="1020"/>
      <c r="CP126" s="931" t="s">
        <v>477</v>
      </c>
      <c r="CQ126" s="932"/>
      <c r="CR126" s="932"/>
      <c r="CS126" s="932"/>
      <c r="CT126" s="932"/>
      <c r="CU126" s="932"/>
      <c r="CV126" s="932"/>
      <c r="CW126" s="932"/>
      <c r="CX126" s="932"/>
      <c r="CY126" s="932"/>
      <c r="CZ126" s="932"/>
      <c r="DA126" s="932"/>
      <c r="DB126" s="932"/>
      <c r="DC126" s="932"/>
      <c r="DD126" s="932"/>
      <c r="DE126" s="932"/>
      <c r="DF126" s="933"/>
      <c r="DG126" s="934" t="s">
        <v>242</v>
      </c>
      <c r="DH126" s="935"/>
      <c r="DI126" s="935"/>
      <c r="DJ126" s="935"/>
      <c r="DK126" s="935"/>
      <c r="DL126" s="935" t="s">
        <v>242</v>
      </c>
      <c r="DM126" s="935"/>
      <c r="DN126" s="935"/>
      <c r="DO126" s="935"/>
      <c r="DP126" s="935"/>
      <c r="DQ126" s="935" t="s">
        <v>242</v>
      </c>
      <c r="DR126" s="935"/>
      <c r="DS126" s="935"/>
      <c r="DT126" s="935"/>
      <c r="DU126" s="935"/>
      <c r="DV126" s="936" t="s">
        <v>242</v>
      </c>
      <c r="DW126" s="936"/>
      <c r="DX126" s="936"/>
      <c r="DY126" s="936"/>
      <c r="DZ126" s="937"/>
    </row>
    <row r="127" spans="1:130" s="215" customFormat="1" ht="26.25" customHeight="1" x14ac:dyDescent="0.2">
      <c r="A127" s="1067"/>
      <c r="B127" s="960"/>
      <c r="C127" s="982" t="s">
        <v>478</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v>76</v>
      </c>
      <c r="AB127" s="968"/>
      <c r="AC127" s="968"/>
      <c r="AD127" s="968"/>
      <c r="AE127" s="969"/>
      <c r="AF127" s="970">
        <v>61</v>
      </c>
      <c r="AG127" s="968"/>
      <c r="AH127" s="968"/>
      <c r="AI127" s="968"/>
      <c r="AJ127" s="969"/>
      <c r="AK127" s="970">
        <v>7</v>
      </c>
      <c r="AL127" s="968"/>
      <c r="AM127" s="968"/>
      <c r="AN127" s="968"/>
      <c r="AO127" s="969"/>
      <c r="AP127" s="971">
        <v>0</v>
      </c>
      <c r="AQ127" s="972"/>
      <c r="AR127" s="972"/>
      <c r="AS127" s="972"/>
      <c r="AT127" s="973"/>
      <c r="AU127" s="217"/>
      <c r="AV127" s="217"/>
      <c r="AW127" s="217"/>
      <c r="AX127" s="1040" t="s">
        <v>479</v>
      </c>
      <c r="AY127" s="1041"/>
      <c r="AZ127" s="1041"/>
      <c r="BA127" s="1041"/>
      <c r="BB127" s="1041"/>
      <c r="BC127" s="1041"/>
      <c r="BD127" s="1041"/>
      <c r="BE127" s="1042"/>
      <c r="BF127" s="1043" t="s">
        <v>480</v>
      </c>
      <c r="BG127" s="1041"/>
      <c r="BH127" s="1041"/>
      <c r="BI127" s="1041"/>
      <c r="BJ127" s="1041"/>
      <c r="BK127" s="1041"/>
      <c r="BL127" s="1042"/>
      <c r="BM127" s="1043" t="s">
        <v>481</v>
      </c>
      <c r="BN127" s="1041"/>
      <c r="BO127" s="1041"/>
      <c r="BP127" s="1041"/>
      <c r="BQ127" s="1041"/>
      <c r="BR127" s="1041"/>
      <c r="BS127" s="1042"/>
      <c r="BT127" s="1043" t="s">
        <v>482</v>
      </c>
      <c r="BU127" s="1041"/>
      <c r="BV127" s="1041"/>
      <c r="BW127" s="1041"/>
      <c r="BX127" s="1041"/>
      <c r="BY127" s="1041"/>
      <c r="BZ127" s="1064"/>
      <c r="CA127" s="217"/>
      <c r="CB127" s="217"/>
      <c r="CC127" s="217"/>
      <c r="CD127" s="240"/>
      <c r="CE127" s="240"/>
      <c r="CF127" s="240"/>
      <c r="CG127" s="217"/>
      <c r="CH127" s="217"/>
      <c r="CI127" s="217"/>
      <c r="CJ127" s="239"/>
      <c r="CK127" s="1032"/>
      <c r="CL127" s="1019"/>
      <c r="CM127" s="1019"/>
      <c r="CN127" s="1019"/>
      <c r="CO127" s="1020"/>
      <c r="CP127" s="931" t="s">
        <v>483</v>
      </c>
      <c r="CQ127" s="932"/>
      <c r="CR127" s="932"/>
      <c r="CS127" s="932"/>
      <c r="CT127" s="932"/>
      <c r="CU127" s="932"/>
      <c r="CV127" s="932"/>
      <c r="CW127" s="932"/>
      <c r="CX127" s="932"/>
      <c r="CY127" s="932"/>
      <c r="CZ127" s="932"/>
      <c r="DA127" s="932"/>
      <c r="DB127" s="932"/>
      <c r="DC127" s="932"/>
      <c r="DD127" s="932"/>
      <c r="DE127" s="932"/>
      <c r="DF127" s="933"/>
      <c r="DG127" s="934" t="s">
        <v>242</v>
      </c>
      <c r="DH127" s="935"/>
      <c r="DI127" s="935"/>
      <c r="DJ127" s="935"/>
      <c r="DK127" s="935"/>
      <c r="DL127" s="935" t="s">
        <v>242</v>
      </c>
      <c r="DM127" s="935"/>
      <c r="DN127" s="935"/>
      <c r="DO127" s="935"/>
      <c r="DP127" s="935"/>
      <c r="DQ127" s="935" t="s">
        <v>242</v>
      </c>
      <c r="DR127" s="935"/>
      <c r="DS127" s="935"/>
      <c r="DT127" s="935"/>
      <c r="DU127" s="935"/>
      <c r="DV127" s="936" t="s">
        <v>242</v>
      </c>
      <c r="DW127" s="936"/>
      <c r="DX127" s="936"/>
      <c r="DY127" s="936"/>
      <c r="DZ127" s="937"/>
    </row>
    <row r="128" spans="1:130" s="215" customFormat="1" ht="26.25" customHeight="1" thickBot="1" x14ac:dyDescent="0.25">
      <c r="A128" s="1050" t="s">
        <v>484</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485</v>
      </c>
      <c r="X128" s="1052"/>
      <c r="Y128" s="1052"/>
      <c r="Z128" s="1053"/>
      <c r="AA128" s="1054">
        <v>10231</v>
      </c>
      <c r="AB128" s="1055"/>
      <c r="AC128" s="1055"/>
      <c r="AD128" s="1055"/>
      <c r="AE128" s="1056"/>
      <c r="AF128" s="1057">
        <v>11095</v>
      </c>
      <c r="AG128" s="1055"/>
      <c r="AH128" s="1055"/>
      <c r="AI128" s="1055"/>
      <c r="AJ128" s="1056"/>
      <c r="AK128" s="1057">
        <v>11795</v>
      </c>
      <c r="AL128" s="1055"/>
      <c r="AM128" s="1055"/>
      <c r="AN128" s="1055"/>
      <c r="AO128" s="1056"/>
      <c r="AP128" s="1058"/>
      <c r="AQ128" s="1059"/>
      <c r="AR128" s="1059"/>
      <c r="AS128" s="1059"/>
      <c r="AT128" s="1060"/>
      <c r="AU128" s="217"/>
      <c r="AV128" s="217"/>
      <c r="AW128" s="217"/>
      <c r="AX128" s="905" t="s">
        <v>486</v>
      </c>
      <c r="AY128" s="906"/>
      <c r="AZ128" s="906"/>
      <c r="BA128" s="906"/>
      <c r="BB128" s="906"/>
      <c r="BC128" s="906"/>
      <c r="BD128" s="906"/>
      <c r="BE128" s="907"/>
      <c r="BF128" s="1061" t="s">
        <v>242</v>
      </c>
      <c r="BG128" s="1062"/>
      <c r="BH128" s="1062"/>
      <c r="BI128" s="1062"/>
      <c r="BJ128" s="1062"/>
      <c r="BK128" s="1062"/>
      <c r="BL128" s="1063"/>
      <c r="BM128" s="1061">
        <v>15</v>
      </c>
      <c r="BN128" s="1062"/>
      <c r="BO128" s="1062"/>
      <c r="BP128" s="1062"/>
      <c r="BQ128" s="1062"/>
      <c r="BR128" s="1062"/>
      <c r="BS128" s="1063"/>
      <c r="BT128" s="1061">
        <v>20</v>
      </c>
      <c r="BU128" s="1062"/>
      <c r="BV128" s="1062"/>
      <c r="BW128" s="1062"/>
      <c r="BX128" s="1062"/>
      <c r="BY128" s="1062"/>
      <c r="BZ128" s="1085"/>
      <c r="CA128" s="240"/>
      <c r="CB128" s="240"/>
      <c r="CC128" s="240"/>
      <c r="CD128" s="240"/>
      <c r="CE128" s="240"/>
      <c r="CF128" s="240"/>
      <c r="CG128" s="217"/>
      <c r="CH128" s="217"/>
      <c r="CI128" s="217"/>
      <c r="CJ128" s="239"/>
      <c r="CK128" s="1033"/>
      <c r="CL128" s="1034"/>
      <c r="CM128" s="1034"/>
      <c r="CN128" s="1034"/>
      <c r="CO128" s="1035"/>
      <c r="CP128" s="1044" t="s">
        <v>487</v>
      </c>
      <c r="CQ128" s="735"/>
      <c r="CR128" s="735"/>
      <c r="CS128" s="735"/>
      <c r="CT128" s="735"/>
      <c r="CU128" s="735"/>
      <c r="CV128" s="735"/>
      <c r="CW128" s="735"/>
      <c r="CX128" s="735"/>
      <c r="CY128" s="735"/>
      <c r="CZ128" s="735"/>
      <c r="DA128" s="735"/>
      <c r="DB128" s="735"/>
      <c r="DC128" s="735"/>
      <c r="DD128" s="735"/>
      <c r="DE128" s="735"/>
      <c r="DF128" s="1045"/>
      <c r="DG128" s="1046">
        <v>30600</v>
      </c>
      <c r="DH128" s="1047"/>
      <c r="DI128" s="1047"/>
      <c r="DJ128" s="1047"/>
      <c r="DK128" s="1047"/>
      <c r="DL128" s="1047">
        <v>39600</v>
      </c>
      <c r="DM128" s="1047"/>
      <c r="DN128" s="1047"/>
      <c r="DO128" s="1047"/>
      <c r="DP128" s="1047"/>
      <c r="DQ128" s="1047">
        <v>41400</v>
      </c>
      <c r="DR128" s="1047"/>
      <c r="DS128" s="1047"/>
      <c r="DT128" s="1047"/>
      <c r="DU128" s="1047"/>
      <c r="DV128" s="1048">
        <v>2.2999999999999998</v>
      </c>
      <c r="DW128" s="1048"/>
      <c r="DX128" s="1048"/>
      <c r="DY128" s="1048"/>
      <c r="DZ128" s="1049"/>
    </row>
    <row r="129" spans="1:131" s="215" customFormat="1" ht="26.25" customHeight="1" x14ac:dyDescent="0.2">
      <c r="A129" s="943" t="s">
        <v>106</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488</v>
      </c>
      <c r="X129" s="1080"/>
      <c r="Y129" s="1080"/>
      <c r="Z129" s="1081"/>
      <c r="AA129" s="967">
        <v>1769832</v>
      </c>
      <c r="AB129" s="968"/>
      <c r="AC129" s="968"/>
      <c r="AD129" s="968"/>
      <c r="AE129" s="969"/>
      <c r="AF129" s="970">
        <v>1843622</v>
      </c>
      <c r="AG129" s="968"/>
      <c r="AH129" s="968"/>
      <c r="AI129" s="968"/>
      <c r="AJ129" s="969"/>
      <c r="AK129" s="970">
        <v>2047359</v>
      </c>
      <c r="AL129" s="968"/>
      <c r="AM129" s="968"/>
      <c r="AN129" s="968"/>
      <c r="AO129" s="969"/>
      <c r="AP129" s="1082"/>
      <c r="AQ129" s="1083"/>
      <c r="AR129" s="1083"/>
      <c r="AS129" s="1083"/>
      <c r="AT129" s="1084"/>
      <c r="AU129" s="218"/>
      <c r="AV129" s="218"/>
      <c r="AW129" s="218"/>
      <c r="AX129" s="1074" t="s">
        <v>489</v>
      </c>
      <c r="AY129" s="932"/>
      <c r="AZ129" s="932"/>
      <c r="BA129" s="932"/>
      <c r="BB129" s="932"/>
      <c r="BC129" s="932"/>
      <c r="BD129" s="932"/>
      <c r="BE129" s="933"/>
      <c r="BF129" s="1075" t="s">
        <v>242</v>
      </c>
      <c r="BG129" s="1076"/>
      <c r="BH129" s="1076"/>
      <c r="BI129" s="1076"/>
      <c r="BJ129" s="1076"/>
      <c r="BK129" s="1076"/>
      <c r="BL129" s="1077"/>
      <c r="BM129" s="1075">
        <v>20</v>
      </c>
      <c r="BN129" s="1076"/>
      <c r="BO129" s="1076"/>
      <c r="BP129" s="1076"/>
      <c r="BQ129" s="1076"/>
      <c r="BR129" s="1076"/>
      <c r="BS129" s="1077"/>
      <c r="BT129" s="1075">
        <v>30</v>
      </c>
      <c r="BU129" s="1076"/>
      <c r="BV129" s="1076"/>
      <c r="BW129" s="1076"/>
      <c r="BX129" s="1076"/>
      <c r="BY129" s="1076"/>
      <c r="BZ129" s="1078"/>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2">
      <c r="A130" s="943" t="s">
        <v>490</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491</v>
      </c>
      <c r="X130" s="1080"/>
      <c r="Y130" s="1080"/>
      <c r="Z130" s="1081"/>
      <c r="AA130" s="967">
        <v>288731</v>
      </c>
      <c r="AB130" s="968"/>
      <c r="AC130" s="968"/>
      <c r="AD130" s="968"/>
      <c r="AE130" s="969"/>
      <c r="AF130" s="970">
        <v>293665</v>
      </c>
      <c r="AG130" s="968"/>
      <c r="AH130" s="968"/>
      <c r="AI130" s="968"/>
      <c r="AJ130" s="969"/>
      <c r="AK130" s="970">
        <v>277768</v>
      </c>
      <c r="AL130" s="968"/>
      <c r="AM130" s="968"/>
      <c r="AN130" s="968"/>
      <c r="AO130" s="969"/>
      <c r="AP130" s="1082"/>
      <c r="AQ130" s="1083"/>
      <c r="AR130" s="1083"/>
      <c r="AS130" s="1083"/>
      <c r="AT130" s="1084"/>
      <c r="AU130" s="218"/>
      <c r="AV130" s="218"/>
      <c r="AW130" s="218"/>
      <c r="AX130" s="1074" t="s">
        <v>492</v>
      </c>
      <c r="AY130" s="932"/>
      <c r="AZ130" s="932"/>
      <c r="BA130" s="932"/>
      <c r="BB130" s="932"/>
      <c r="BC130" s="932"/>
      <c r="BD130" s="932"/>
      <c r="BE130" s="933"/>
      <c r="BF130" s="1110">
        <v>8.1</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5">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493</v>
      </c>
      <c r="X131" s="1117"/>
      <c r="Y131" s="1117"/>
      <c r="Z131" s="1118"/>
      <c r="AA131" s="1013">
        <v>1481101</v>
      </c>
      <c r="AB131" s="995"/>
      <c r="AC131" s="995"/>
      <c r="AD131" s="995"/>
      <c r="AE131" s="996"/>
      <c r="AF131" s="994">
        <v>1549957</v>
      </c>
      <c r="AG131" s="995"/>
      <c r="AH131" s="995"/>
      <c r="AI131" s="995"/>
      <c r="AJ131" s="996"/>
      <c r="AK131" s="994">
        <v>1769591</v>
      </c>
      <c r="AL131" s="995"/>
      <c r="AM131" s="995"/>
      <c r="AN131" s="995"/>
      <c r="AO131" s="996"/>
      <c r="AP131" s="1119"/>
      <c r="AQ131" s="1120"/>
      <c r="AR131" s="1120"/>
      <c r="AS131" s="1120"/>
      <c r="AT131" s="1121"/>
      <c r="AU131" s="218"/>
      <c r="AV131" s="218"/>
      <c r="AW131" s="218"/>
      <c r="AX131" s="1092" t="s">
        <v>494</v>
      </c>
      <c r="AY131" s="735"/>
      <c r="AZ131" s="735"/>
      <c r="BA131" s="735"/>
      <c r="BB131" s="735"/>
      <c r="BC131" s="735"/>
      <c r="BD131" s="735"/>
      <c r="BE131" s="1045"/>
      <c r="BF131" s="1093" t="s">
        <v>242</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2">
      <c r="A132" s="1099" t="s">
        <v>495</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496</v>
      </c>
      <c r="W132" s="1103"/>
      <c r="X132" s="1103"/>
      <c r="Y132" s="1103"/>
      <c r="Z132" s="1104"/>
      <c r="AA132" s="1105">
        <v>8.5336516549999999</v>
      </c>
      <c r="AB132" s="1106"/>
      <c r="AC132" s="1106"/>
      <c r="AD132" s="1106"/>
      <c r="AE132" s="1107"/>
      <c r="AF132" s="1108">
        <v>8.1903562490000006</v>
      </c>
      <c r="AG132" s="1106"/>
      <c r="AH132" s="1106"/>
      <c r="AI132" s="1106"/>
      <c r="AJ132" s="1107"/>
      <c r="AK132" s="1108">
        <v>7.689460446</v>
      </c>
      <c r="AL132" s="1106"/>
      <c r="AM132" s="1106"/>
      <c r="AN132" s="1106"/>
      <c r="AO132" s="1107"/>
      <c r="AP132" s="1010"/>
      <c r="AQ132" s="1011"/>
      <c r="AR132" s="1011"/>
      <c r="AS132" s="1011"/>
      <c r="AT132" s="1109"/>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5">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497</v>
      </c>
      <c r="W133" s="1086"/>
      <c r="X133" s="1086"/>
      <c r="Y133" s="1086"/>
      <c r="Z133" s="1087"/>
      <c r="AA133" s="1088">
        <v>9.1999999999999993</v>
      </c>
      <c r="AB133" s="1089"/>
      <c r="AC133" s="1089"/>
      <c r="AD133" s="1089"/>
      <c r="AE133" s="1090"/>
      <c r="AF133" s="1088">
        <v>8.4</v>
      </c>
      <c r="AG133" s="1089"/>
      <c r="AH133" s="1089"/>
      <c r="AI133" s="1089"/>
      <c r="AJ133" s="1090"/>
      <c r="AK133" s="1088">
        <v>8.1</v>
      </c>
      <c r="AL133" s="1089"/>
      <c r="AM133" s="1089"/>
      <c r="AN133" s="1089"/>
      <c r="AO133" s="1090"/>
      <c r="AP133" s="1037"/>
      <c r="AQ133" s="1038"/>
      <c r="AR133" s="1038"/>
      <c r="AS133" s="1038"/>
      <c r="AT133" s="1091"/>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2">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4" hidden="1" x14ac:dyDescent="0.2">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sH2YOeWeFsrObaCXKYi57Nvf6TC5AKaiwJDeJiU/rBI5pPoFG9IAt0CX99sxxOIGRPCks+PK+l1ZgGk3zCzEcA==" saltValue="WPRLhE+/K90hBdHyBLMi0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5" customWidth="1"/>
    <col min="121" max="121" width="0" style="244" hidden="1" customWidth="1"/>
    <col min="122" max="16384" width="9" style="244" hidden="1"/>
  </cols>
  <sheetData>
    <row r="1" spans="1:120" ht="13.2"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4"/>
    </row>
    <row r="17" spans="119:120" ht="13.2" x14ac:dyDescent="0.2">
      <c r="DP17" s="244"/>
    </row>
    <row r="18" spans="119:120" ht="13.2" x14ac:dyDescent="0.2"/>
    <row r="19" spans="119:120" ht="13.2" x14ac:dyDescent="0.2"/>
    <row r="20" spans="119:120" ht="13.2" x14ac:dyDescent="0.2">
      <c r="DO20" s="244"/>
      <c r="DP20" s="244"/>
    </row>
    <row r="21" spans="119:120" ht="13.2" x14ac:dyDescent="0.2">
      <c r="DP21" s="244"/>
    </row>
    <row r="22" spans="119:120" ht="13.2" x14ac:dyDescent="0.2"/>
    <row r="23" spans="119:120" ht="13.2" x14ac:dyDescent="0.2">
      <c r="DO23" s="244"/>
      <c r="DP23" s="244"/>
    </row>
    <row r="24" spans="119:120" ht="13.2" x14ac:dyDescent="0.2">
      <c r="DP24" s="244"/>
    </row>
    <row r="25" spans="119:120" ht="13.2" x14ac:dyDescent="0.2">
      <c r="DP25" s="244"/>
    </row>
    <row r="26" spans="119:120" ht="13.2" x14ac:dyDescent="0.2">
      <c r="DO26" s="244"/>
      <c r="DP26" s="244"/>
    </row>
    <row r="27" spans="119:120" ht="13.2" x14ac:dyDescent="0.2"/>
    <row r="28" spans="119:120" ht="13.2" x14ac:dyDescent="0.2">
      <c r="DO28" s="244"/>
      <c r="DP28" s="244"/>
    </row>
    <row r="29" spans="119:120" ht="13.2" x14ac:dyDescent="0.2">
      <c r="DP29" s="244"/>
    </row>
    <row r="30" spans="119:120" ht="13.2" x14ac:dyDescent="0.2"/>
    <row r="31" spans="119:120" ht="13.2" x14ac:dyDescent="0.2">
      <c r="DO31" s="244"/>
      <c r="DP31" s="244"/>
    </row>
    <row r="32" spans="119:120" ht="13.2" x14ac:dyDescent="0.2"/>
    <row r="33" spans="98:120" ht="13.2" x14ac:dyDescent="0.2">
      <c r="DO33" s="244"/>
      <c r="DP33" s="244"/>
    </row>
    <row r="34" spans="98:120" ht="13.2" x14ac:dyDescent="0.2">
      <c r="DM34" s="244"/>
    </row>
    <row r="35" spans="98:120" ht="13.2" x14ac:dyDescent="0.2">
      <c r="CT35" s="244"/>
      <c r="CU35" s="244"/>
      <c r="CV35" s="244"/>
      <c r="CY35" s="244"/>
      <c r="CZ35" s="244"/>
      <c r="DA35" s="244"/>
      <c r="DD35" s="244"/>
      <c r="DE35" s="244"/>
      <c r="DF35" s="244"/>
      <c r="DI35" s="244"/>
      <c r="DJ35" s="244"/>
      <c r="DK35" s="244"/>
      <c r="DM35" s="244"/>
      <c r="DN35" s="244"/>
      <c r="DO35" s="244"/>
      <c r="DP35" s="244"/>
    </row>
    <row r="36" spans="98:120" ht="13.2" x14ac:dyDescent="0.2"/>
    <row r="37" spans="98:120" ht="13.2" x14ac:dyDescent="0.2">
      <c r="CW37" s="244"/>
      <c r="DB37" s="244"/>
      <c r="DG37" s="244"/>
      <c r="DL37" s="244"/>
      <c r="DP37" s="244"/>
    </row>
    <row r="38" spans="98:120" ht="13.2" x14ac:dyDescent="0.2">
      <c r="CT38" s="244"/>
      <c r="CU38" s="244"/>
      <c r="CV38" s="244"/>
      <c r="CW38" s="244"/>
      <c r="CY38" s="244"/>
      <c r="CZ38" s="244"/>
      <c r="DA38" s="244"/>
      <c r="DB38" s="244"/>
      <c r="DD38" s="244"/>
      <c r="DE38" s="244"/>
      <c r="DF38" s="244"/>
      <c r="DG38" s="244"/>
      <c r="DI38" s="244"/>
      <c r="DJ38" s="244"/>
      <c r="DK38" s="244"/>
      <c r="DL38" s="244"/>
      <c r="DN38" s="244"/>
      <c r="DO38" s="244"/>
      <c r="DP38" s="244"/>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4"/>
      <c r="DO49" s="244"/>
      <c r="DP49" s="244"/>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4"/>
      <c r="CS63" s="244"/>
      <c r="CX63" s="244"/>
      <c r="DC63" s="244"/>
      <c r="DH63" s="244"/>
    </row>
    <row r="64" spans="22:120" ht="13.2" x14ac:dyDescent="0.2">
      <c r="V64" s="244"/>
    </row>
    <row r="65" spans="15:120" ht="13.2" x14ac:dyDescent="0.2">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ht="13.2" x14ac:dyDescent="0.2">
      <c r="Q66" s="244"/>
      <c r="S66" s="244"/>
      <c r="U66" s="244"/>
      <c r="DM66" s="244"/>
    </row>
    <row r="67" spans="15:120" ht="13.2" x14ac:dyDescent="0.2">
      <c r="O67" s="244"/>
      <c r="P67" s="244"/>
      <c r="R67" s="244"/>
      <c r="T67" s="244"/>
      <c r="Y67" s="244"/>
      <c r="CT67" s="244"/>
      <c r="CV67" s="244"/>
      <c r="CW67" s="244"/>
      <c r="CY67" s="244"/>
      <c r="DA67" s="244"/>
      <c r="DB67" s="244"/>
      <c r="DD67" s="244"/>
      <c r="DF67" s="244"/>
      <c r="DG67" s="244"/>
      <c r="DI67" s="244"/>
      <c r="DK67" s="244"/>
      <c r="DL67" s="244"/>
      <c r="DN67" s="244"/>
      <c r="DO67" s="244"/>
      <c r="DP67" s="244"/>
    </row>
    <row r="68" spans="15:120" ht="13.2" x14ac:dyDescent="0.2"/>
    <row r="69" spans="15:120" ht="13.2" x14ac:dyDescent="0.2"/>
    <row r="70" spans="15:120" ht="13.2" x14ac:dyDescent="0.2"/>
    <row r="71" spans="15:120" ht="13.2" x14ac:dyDescent="0.2"/>
    <row r="72" spans="15:120" ht="13.2" x14ac:dyDescent="0.2">
      <c r="DP72" s="244"/>
    </row>
    <row r="73" spans="15:120" ht="13.2" x14ac:dyDescent="0.2">
      <c r="DP73" s="244"/>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4"/>
      <c r="CX96" s="244"/>
      <c r="DC96" s="244"/>
      <c r="DH96" s="244"/>
    </row>
    <row r="97" spans="24:120" ht="13.2" x14ac:dyDescent="0.2">
      <c r="CS97" s="244"/>
      <c r="CX97" s="244"/>
      <c r="DC97" s="244"/>
      <c r="DH97" s="244"/>
      <c r="DP97" s="245" t="s">
        <v>498</v>
      </c>
    </row>
    <row r="98" spans="24:120" ht="13.2" hidden="1" x14ac:dyDescent="0.2">
      <c r="CS98" s="244"/>
      <c r="CX98" s="244"/>
      <c r="DC98" s="244"/>
      <c r="DH98" s="244"/>
    </row>
    <row r="99" spans="24:120" ht="13.2" hidden="1" x14ac:dyDescent="0.2">
      <c r="CS99" s="244"/>
      <c r="CX99" s="244"/>
      <c r="DC99" s="244"/>
      <c r="DH99" s="244"/>
    </row>
    <row r="101" spans="24:120" ht="12" hidden="1" customHeight="1" x14ac:dyDescent="0.2">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2">
      <c r="CU102" s="244"/>
      <c r="CZ102" s="244"/>
      <c r="DE102" s="244"/>
      <c r="DJ102" s="244"/>
      <c r="DM102" s="244"/>
    </row>
    <row r="103" spans="24:120" ht="13.2" hidden="1" x14ac:dyDescent="0.2">
      <c r="CT103" s="244"/>
      <c r="CV103" s="244"/>
      <c r="CW103" s="244"/>
      <c r="CY103" s="244"/>
      <c r="DA103" s="244"/>
      <c r="DB103" s="244"/>
      <c r="DD103" s="244"/>
      <c r="DF103" s="244"/>
      <c r="DG103" s="244"/>
      <c r="DI103" s="244"/>
      <c r="DK103" s="244"/>
      <c r="DL103" s="244"/>
      <c r="DM103" s="244"/>
      <c r="DN103" s="244"/>
      <c r="DO103" s="244"/>
      <c r="DP103" s="244"/>
    </row>
    <row r="104" spans="24:120" ht="13.2" hidden="1" x14ac:dyDescent="0.2">
      <c r="CV104" s="244"/>
      <c r="CW104" s="244"/>
      <c r="DA104" s="244"/>
      <c r="DB104" s="244"/>
      <c r="DF104" s="244"/>
      <c r="DG104" s="244"/>
      <c r="DK104" s="244"/>
      <c r="DL104" s="244"/>
      <c r="DN104" s="244"/>
      <c r="DO104" s="244"/>
      <c r="DP104" s="244"/>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5" customWidth="1"/>
    <col min="117" max="16384" width="9" style="244" hidden="1"/>
  </cols>
  <sheetData>
    <row r="1" spans="2:116" ht="13.2"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ht="13.2" x14ac:dyDescent="0.2"/>
    <row r="3" spans="2:116" ht="13.2" x14ac:dyDescent="0.2"/>
    <row r="4" spans="2:116" ht="13.2" x14ac:dyDescent="0.2">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ht="13.2" x14ac:dyDescent="0.2">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ht="13.2" x14ac:dyDescent="0.2"/>
    <row r="20" spans="9:116" ht="13.2" x14ac:dyDescent="0.2"/>
    <row r="21" spans="9:116" ht="13.2" x14ac:dyDescent="0.2">
      <c r="DL21" s="244"/>
    </row>
    <row r="22" spans="9:116" ht="13.2" x14ac:dyDescent="0.2">
      <c r="DI22" s="244"/>
      <c r="DJ22" s="244"/>
      <c r="DK22" s="244"/>
      <c r="DL22" s="244"/>
    </row>
    <row r="23" spans="9:116" ht="13.2" x14ac:dyDescent="0.2">
      <c r="CY23" s="244"/>
      <c r="CZ23" s="244"/>
      <c r="DA23" s="244"/>
      <c r="DB23" s="244"/>
      <c r="DC23" s="244"/>
      <c r="DD23" s="244"/>
      <c r="DE23" s="244"/>
      <c r="DF23" s="244"/>
      <c r="DG23" s="244"/>
      <c r="DH23" s="244"/>
      <c r="DI23" s="244"/>
      <c r="DJ23" s="244"/>
      <c r="DK23" s="244"/>
      <c r="DL23" s="244"/>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4"/>
      <c r="DA35" s="244"/>
      <c r="DB35" s="244"/>
      <c r="DC35" s="244"/>
      <c r="DD35" s="244"/>
      <c r="DE35" s="244"/>
      <c r="DF35" s="244"/>
      <c r="DG35" s="244"/>
      <c r="DH35" s="244"/>
      <c r="DI35" s="244"/>
      <c r="DJ35" s="244"/>
      <c r="DK35" s="244"/>
      <c r="DL35" s="244"/>
    </row>
    <row r="36" spans="15:116" ht="13.2" x14ac:dyDescent="0.2"/>
    <row r="37" spans="15:116" ht="13.2" x14ac:dyDescent="0.2">
      <c r="DL37" s="244"/>
    </row>
    <row r="38" spans="15:116" ht="13.2" x14ac:dyDescent="0.2">
      <c r="DI38" s="244"/>
      <c r="DJ38" s="244"/>
      <c r="DK38" s="244"/>
      <c r="DL38" s="244"/>
    </row>
    <row r="39" spans="15:116" ht="13.2" x14ac:dyDescent="0.2"/>
    <row r="40" spans="15:116" ht="13.2" x14ac:dyDescent="0.2"/>
    <row r="41" spans="15:116" ht="13.2" x14ac:dyDescent="0.2"/>
    <row r="42" spans="15:116" ht="13.2" x14ac:dyDescent="0.2"/>
    <row r="43" spans="15:116" ht="13.2" x14ac:dyDescent="0.2">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ht="13.2" x14ac:dyDescent="0.2">
      <c r="DL44" s="244"/>
    </row>
    <row r="45" spans="15:116" ht="13.2" x14ac:dyDescent="0.2"/>
    <row r="46" spans="15:116" ht="13.2" x14ac:dyDescent="0.2">
      <c r="DA46" s="244"/>
      <c r="DB46" s="244"/>
      <c r="DC46" s="244"/>
      <c r="DD46" s="244"/>
      <c r="DE46" s="244"/>
      <c r="DF46" s="244"/>
      <c r="DG46" s="244"/>
      <c r="DH46" s="244"/>
      <c r="DI46" s="244"/>
      <c r="DJ46" s="244"/>
      <c r="DK46" s="244"/>
      <c r="DL46" s="244"/>
    </row>
    <row r="47" spans="15:116" ht="13.2" x14ac:dyDescent="0.2"/>
    <row r="48" spans="15:116" ht="13.2" x14ac:dyDescent="0.2"/>
    <row r="49" spans="104:116" ht="13.2" x14ac:dyDescent="0.2"/>
    <row r="50" spans="104:116" ht="13.2" x14ac:dyDescent="0.2">
      <c r="CZ50" s="244"/>
      <c r="DA50" s="244"/>
      <c r="DB50" s="244"/>
      <c r="DC50" s="244"/>
      <c r="DD50" s="244"/>
      <c r="DE50" s="244"/>
      <c r="DF50" s="244"/>
      <c r="DG50" s="244"/>
      <c r="DH50" s="244"/>
      <c r="DI50" s="244"/>
      <c r="DJ50" s="244"/>
      <c r="DK50" s="244"/>
      <c r="DL50" s="244"/>
    </row>
    <row r="51" spans="104:116" ht="13.2" x14ac:dyDescent="0.2"/>
    <row r="52" spans="104:116" ht="13.2" x14ac:dyDescent="0.2"/>
    <row r="53" spans="104:116" ht="13.2" x14ac:dyDescent="0.2">
      <c r="DL53" s="244"/>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4"/>
      <c r="DD67" s="244"/>
      <c r="DE67" s="244"/>
      <c r="DF67" s="244"/>
      <c r="DG67" s="244"/>
      <c r="DH67" s="244"/>
      <c r="DI67" s="244"/>
      <c r="DJ67" s="244"/>
      <c r="DK67" s="244"/>
      <c r="DL67" s="244"/>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l0Vktei2qHXzRX4oJ87Oyf+azTOasu/yAUE/sGkWxdjcoLRBlri7iRZ7lDSWAnI9zheap+XcmI8un68V6J17w==" saltValue="thH4vgLSgy0zgEFIU3q+p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46" customWidth="1"/>
    <col min="37" max="44" width="17" style="246" customWidth="1"/>
    <col min="45" max="45" width="6.109375" style="252" customWidth="1"/>
    <col min="46" max="46" width="3" style="250" customWidth="1"/>
    <col min="47" max="47" width="19.109375" style="246" hidden="1" customWidth="1"/>
    <col min="48" max="52" width="12.6640625" style="246" hidden="1" customWidth="1"/>
    <col min="53" max="16384" width="8.6640625" style="246" hidden="1"/>
  </cols>
  <sheetData>
    <row r="1" spans="1:46" ht="13.2" x14ac:dyDescent="0.2">
      <c r="AS1" s="246"/>
      <c r="AT1" s="246"/>
    </row>
    <row r="2" spans="1:46" ht="13.2" x14ac:dyDescent="0.2">
      <c r="AS2" s="246"/>
      <c r="AT2" s="246"/>
    </row>
    <row r="3" spans="1:46" ht="13.2" x14ac:dyDescent="0.2">
      <c r="AS3" s="246"/>
      <c r="AT3" s="246"/>
    </row>
    <row r="4" spans="1:46" ht="13.2" x14ac:dyDescent="0.2">
      <c r="AS4" s="246"/>
      <c r="AT4" s="246"/>
    </row>
    <row r="5" spans="1:46" ht="16.2" x14ac:dyDescent="0.2">
      <c r="A5" s="247" t="s">
        <v>499</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ht="13.2" x14ac:dyDescent="0.2">
      <c r="A6" s="250"/>
      <c r="AK6" s="251" t="s">
        <v>500</v>
      </c>
      <c r="AL6" s="251"/>
      <c r="AM6" s="251"/>
      <c r="AN6" s="251"/>
    </row>
    <row r="7" spans="1:46" ht="13.5" customHeight="1" x14ac:dyDescent="0.2">
      <c r="A7" s="250"/>
      <c r="AK7" s="253"/>
      <c r="AL7" s="254"/>
      <c r="AM7" s="254"/>
      <c r="AN7" s="255"/>
      <c r="AO7" s="1123" t="s">
        <v>501</v>
      </c>
      <c r="AP7" s="256"/>
      <c r="AQ7" s="257" t="s">
        <v>502</v>
      </c>
      <c r="AR7" s="258"/>
    </row>
    <row r="8" spans="1:46" ht="13.2" x14ac:dyDescent="0.2">
      <c r="A8" s="250"/>
      <c r="AK8" s="259"/>
      <c r="AL8" s="260"/>
      <c r="AM8" s="260"/>
      <c r="AN8" s="261"/>
      <c r="AO8" s="1124"/>
      <c r="AP8" s="262" t="s">
        <v>503</v>
      </c>
      <c r="AQ8" s="263" t="s">
        <v>504</v>
      </c>
      <c r="AR8" s="264" t="s">
        <v>505</v>
      </c>
    </row>
    <row r="9" spans="1:46" ht="13.2" x14ac:dyDescent="0.2">
      <c r="A9" s="250"/>
      <c r="AK9" s="1125" t="s">
        <v>506</v>
      </c>
      <c r="AL9" s="1126"/>
      <c r="AM9" s="1126"/>
      <c r="AN9" s="1127"/>
      <c r="AO9" s="265">
        <v>601030</v>
      </c>
      <c r="AP9" s="265">
        <v>239932</v>
      </c>
      <c r="AQ9" s="266">
        <v>242692</v>
      </c>
      <c r="AR9" s="267">
        <v>-1.1000000000000001</v>
      </c>
    </row>
    <row r="10" spans="1:46" ht="13.5" customHeight="1" x14ac:dyDescent="0.2">
      <c r="A10" s="250"/>
      <c r="AK10" s="1125" t="s">
        <v>507</v>
      </c>
      <c r="AL10" s="1126"/>
      <c r="AM10" s="1126"/>
      <c r="AN10" s="1127"/>
      <c r="AO10" s="268">
        <v>56870</v>
      </c>
      <c r="AP10" s="268">
        <v>22703</v>
      </c>
      <c r="AQ10" s="269">
        <v>27094</v>
      </c>
      <c r="AR10" s="270">
        <v>-16.2</v>
      </c>
    </row>
    <row r="11" spans="1:46" ht="13.5" customHeight="1" x14ac:dyDescent="0.2">
      <c r="A11" s="250"/>
      <c r="AK11" s="1125" t="s">
        <v>508</v>
      </c>
      <c r="AL11" s="1126"/>
      <c r="AM11" s="1126"/>
      <c r="AN11" s="1127"/>
      <c r="AO11" s="268" t="s">
        <v>509</v>
      </c>
      <c r="AP11" s="268" t="s">
        <v>509</v>
      </c>
      <c r="AQ11" s="269">
        <v>4163</v>
      </c>
      <c r="AR11" s="270" t="s">
        <v>509</v>
      </c>
    </row>
    <row r="12" spans="1:46" ht="13.5" customHeight="1" x14ac:dyDescent="0.2">
      <c r="A12" s="250"/>
      <c r="AK12" s="1125" t="s">
        <v>510</v>
      </c>
      <c r="AL12" s="1126"/>
      <c r="AM12" s="1126"/>
      <c r="AN12" s="1127"/>
      <c r="AO12" s="268" t="s">
        <v>509</v>
      </c>
      <c r="AP12" s="268" t="s">
        <v>509</v>
      </c>
      <c r="AQ12" s="269" t="s">
        <v>509</v>
      </c>
      <c r="AR12" s="270" t="s">
        <v>509</v>
      </c>
    </row>
    <row r="13" spans="1:46" ht="13.5" customHeight="1" x14ac:dyDescent="0.2">
      <c r="A13" s="250"/>
      <c r="AK13" s="1125" t="s">
        <v>511</v>
      </c>
      <c r="AL13" s="1126"/>
      <c r="AM13" s="1126"/>
      <c r="AN13" s="1127"/>
      <c r="AO13" s="268">
        <v>583</v>
      </c>
      <c r="AP13" s="268">
        <v>233</v>
      </c>
      <c r="AQ13" s="269">
        <v>8881</v>
      </c>
      <c r="AR13" s="270">
        <v>-97.4</v>
      </c>
    </row>
    <row r="14" spans="1:46" ht="13.5" customHeight="1" x14ac:dyDescent="0.2">
      <c r="A14" s="250"/>
      <c r="AK14" s="1125" t="s">
        <v>512</v>
      </c>
      <c r="AL14" s="1126"/>
      <c r="AM14" s="1126"/>
      <c r="AN14" s="1127"/>
      <c r="AO14" s="268">
        <v>26316</v>
      </c>
      <c r="AP14" s="268">
        <v>10505</v>
      </c>
      <c r="AQ14" s="269">
        <v>5165</v>
      </c>
      <c r="AR14" s="270">
        <v>103.4</v>
      </c>
    </row>
    <row r="15" spans="1:46" ht="13.5" customHeight="1" x14ac:dyDescent="0.2">
      <c r="A15" s="250"/>
      <c r="AK15" s="1128" t="s">
        <v>513</v>
      </c>
      <c r="AL15" s="1129"/>
      <c r="AM15" s="1129"/>
      <c r="AN15" s="1130"/>
      <c r="AO15" s="268">
        <v>-56509</v>
      </c>
      <c r="AP15" s="268">
        <v>-22558</v>
      </c>
      <c r="AQ15" s="269">
        <v>-18870</v>
      </c>
      <c r="AR15" s="270">
        <v>19.5</v>
      </c>
    </row>
    <row r="16" spans="1:46" ht="13.2" x14ac:dyDescent="0.2">
      <c r="A16" s="250"/>
      <c r="AK16" s="1128" t="s">
        <v>186</v>
      </c>
      <c r="AL16" s="1129"/>
      <c r="AM16" s="1129"/>
      <c r="AN16" s="1130"/>
      <c r="AO16" s="268">
        <v>628290</v>
      </c>
      <c r="AP16" s="268">
        <v>250814</v>
      </c>
      <c r="AQ16" s="269">
        <v>269124</v>
      </c>
      <c r="AR16" s="270">
        <v>-6.8</v>
      </c>
    </row>
    <row r="17" spans="1:46" ht="13.2" x14ac:dyDescent="0.2">
      <c r="A17" s="250"/>
    </row>
    <row r="18" spans="1:46" ht="13.2" x14ac:dyDescent="0.2">
      <c r="A18" s="250"/>
      <c r="AQ18" s="271"/>
      <c r="AR18" s="271"/>
    </row>
    <row r="19" spans="1:46" ht="13.2" x14ac:dyDescent="0.2">
      <c r="A19" s="250"/>
      <c r="AK19" s="246" t="s">
        <v>514</v>
      </c>
    </row>
    <row r="20" spans="1:46" ht="13.2" x14ac:dyDescent="0.2">
      <c r="A20" s="250"/>
      <c r="AK20" s="272"/>
      <c r="AL20" s="273"/>
      <c r="AM20" s="273"/>
      <c r="AN20" s="274"/>
      <c r="AO20" s="275" t="s">
        <v>515</v>
      </c>
      <c r="AP20" s="276" t="s">
        <v>516</v>
      </c>
      <c r="AQ20" s="277" t="s">
        <v>517</v>
      </c>
      <c r="AR20" s="278"/>
    </row>
    <row r="21" spans="1:46" s="251" customFormat="1" ht="13.2" x14ac:dyDescent="0.2">
      <c r="A21" s="279"/>
      <c r="AK21" s="1131" t="s">
        <v>518</v>
      </c>
      <c r="AL21" s="1132"/>
      <c r="AM21" s="1132"/>
      <c r="AN21" s="1133"/>
      <c r="AO21" s="280">
        <v>24.75</v>
      </c>
      <c r="AP21" s="281">
        <v>24.07</v>
      </c>
      <c r="AQ21" s="282">
        <v>0.68</v>
      </c>
      <c r="AS21" s="283"/>
      <c r="AT21" s="279"/>
    </row>
    <row r="22" spans="1:46" s="251" customFormat="1" ht="13.2" x14ac:dyDescent="0.2">
      <c r="A22" s="279"/>
      <c r="AK22" s="1131" t="s">
        <v>519</v>
      </c>
      <c r="AL22" s="1132"/>
      <c r="AM22" s="1132"/>
      <c r="AN22" s="1133"/>
      <c r="AO22" s="284">
        <v>93</v>
      </c>
      <c r="AP22" s="285">
        <v>94.6</v>
      </c>
      <c r="AQ22" s="286">
        <v>-1.6</v>
      </c>
      <c r="AR22" s="271"/>
      <c r="AS22" s="283"/>
      <c r="AT22" s="279"/>
    </row>
    <row r="23" spans="1:46" s="251" customFormat="1" ht="13.2" x14ac:dyDescent="0.2">
      <c r="A23" s="279"/>
      <c r="AP23" s="271"/>
      <c r="AQ23" s="271"/>
      <c r="AR23" s="271"/>
      <c r="AS23" s="283"/>
      <c r="AT23" s="279"/>
    </row>
    <row r="24" spans="1:46" s="251" customFormat="1" ht="13.2" x14ac:dyDescent="0.2">
      <c r="A24" s="279"/>
      <c r="AP24" s="271"/>
      <c r="AQ24" s="271"/>
      <c r="AR24" s="271"/>
      <c r="AS24" s="283"/>
      <c r="AT24" s="279"/>
    </row>
    <row r="25" spans="1:46" s="251" customFormat="1" ht="13.2" x14ac:dyDescent="0.2">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ht="13.2" x14ac:dyDescent="0.2">
      <c r="A26" s="1122" t="s">
        <v>520</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ht="13.2" x14ac:dyDescent="0.2">
      <c r="A27" s="291"/>
      <c r="AS27" s="246"/>
      <c r="AT27" s="246"/>
    </row>
    <row r="28" spans="1:46" ht="16.2" x14ac:dyDescent="0.2">
      <c r="A28" s="247" t="s">
        <v>521</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ht="13.2" x14ac:dyDescent="0.2">
      <c r="A29" s="250"/>
      <c r="AK29" s="251" t="s">
        <v>522</v>
      </c>
      <c r="AL29" s="251"/>
      <c r="AM29" s="251"/>
      <c r="AN29" s="251"/>
      <c r="AS29" s="293"/>
    </row>
    <row r="30" spans="1:46" ht="13.5" customHeight="1" x14ac:dyDescent="0.2">
      <c r="A30" s="250"/>
      <c r="AK30" s="253"/>
      <c r="AL30" s="254"/>
      <c r="AM30" s="254"/>
      <c r="AN30" s="255"/>
      <c r="AO30" s="1123" t="s">
        <v>501</v>
      </c>
      <c r="AP30" s="256"/>
      <c r="AQ30" s="257" t="s">
        <v>502</v>
      </c>
      <c r="AR30" s="258"/>
    </row>
    <row r="31" spans="1:46" ht="13.2" x14ac:dyDescent="0.2">
      <c r="A31" s="250"/>
      <c r="AK31" s="259"/>
      <c r="AL31" s="260"/>
      <c r="AM31" s="260"/>
      <c r="AN31" s="261"/>
      <c r="AO31" s="1124"/>
      <c r="AP31" s="262" t="s">
        <v>503</v>
      </c>
      <c r="AQ31" s="263" t="s">
        <v>504</v>
      </c>
      <c r="AR31" s="264" t="s">
        <v>505</v>
      </c>
    </row>
    <row r="32" spans="1:46" ht="27" customHeight="1" x14ac:dyDescent="0.2">
      <c r="A32" s="250"/>
      <c r="AK32" s="1139" t="s">
        <v>523</v>
      </c>
      <c r="AL32" s="1140"/>
      <c r="AM32" s="1140"/>
      <c r="AN32" s="1141"/>
      <c r="AO32" s="294">
        <v>375937</v>
      </c>
      <c r="AP32" s="294">
        <v>150075</v>
      </c>
      <c r="AQ32" s="295">
        <v>141234</v>
      </c>
      <c r="AR32" s="296">
        <v>6.3</v>
      </c>
    </row>
    <row r="33" spans="1:46" ht="13.5" customHeight="1" x14ac:dyDescent="0.2">
      <c r="A33" s="250"/>
      <c r="AK33" s="1139" t="s">
        <v>524</v>
      </c>
      <c r="AL33" s="1140"/>
      <c r="AM33" s="1140"/>
      <c r="AN33" s="1141"/>
      <c r="AO33" s="294" t="s">
        <v>509</v>
      </c>
      <c r="AP33" s="294" t="s">
        <v>509</v>
      </c>
      <c r="AQ33" s="295" t="s">
        <v>509</v>
      </c>
      <c r="AR33" s="296" t="s">
        <v>509</v>
      </c>
    </row>
    <row r="34" spans="1:46" ht="27" customHeight="1" x14ac:dyDescent="0.2">
      <c r="A34" s="250"/>
      <c r="AK34" s="1139" t="s">
        <v>525</v>
      </c>
      <c r="AL34" s="1140"/>
      <c r="AM34" s="1140"/>
      <c r="AN34" s="1141"/>
      <c r="AO34" s="294" t="s">
        <v>509</v>
      </c>
      <c r="AP34" s="294" t="s">
        <v>509</v>
      </c>
      <c r="AQ34" s="295" t="s">
        <v>509</v>
      </c>
      <c r="AR34" s="296" t="s">
        <v>509</v>
      </c>
    </row>
    <row r="35" spans="1:46" ht="27" customHeight="1" x14ac:dyDescent="0.2">
      <c r="A35" s="250"/>
      <c r="AK35" s="1139" t="s">
        <v>526</v>
      </c>
      <c r="AL35" s="1140"/>
      <c r="AM35" s="1140"/>
      <c r="AN35" s="1141"/>
      <c r="AO35" s="294">
        <v>41620</v>
      </c>
      <c r="AP35" s="294">
        <v>16615</v>
      </c>
      <c r="AQ35" s="295">
        <v>30523</v>
      </c>
      <c r="AR35" s="296">
        <v>-45.6</v>
      </c>
    </row>
    <row r="36" spans="1:46" ht="27" customHeight="1" x14ac:dyDescent="0.2">
      <c r="A36" s="250"/>
      <c r="AK36" s="1139" t="s">
        <v>527</v>
      </c>
      <c r="AL36" s="1140"/>
      <c r="AM36" s="1140"/>
      <c r="AN36" s="1141"/>
      <c r="AO36" s="294">
        <v>7879</v>
      </c>
      <c r="AP36" s="294">
        <v>3145</v>
      </c>
      <c r="AQ36" s="295">
        <v>4602</v>
      </c>
      <c r="AR36" s="296">
        <v>-31.7</v>
      </c>
    </row>
    <row r="37" spans="1:46" ht="13.5" customHeight="1" x14ac:dyDescent="0.2">
      <c r="A37" s="250"/>
      <c r="AK37" s="1139" t="s">
        <v>528</v>
      </c>
      <c r="AL37" s="1140"/>
      <c r="AM37" s="1140"/>
      <c r="AN37" s="1141"/>
      <c r="AO37" s="294">
        <v>7</v>
      </c>
      <c r="AP37" s="294">
        <v>3</v>
      </c>
      <c r="AQ37" s="295">
        <v>937</v>
      </c>
      <c r="AR37" s="296">
        <v>-99.7</v>
      </c>
    </row>
    <row r="38" spans="1:46" ht="27" customHeight="1" x14ac:dyDescent="0.2">
      <c r="A38" s="250"/>
      <c r="AK38" s="1142" t="s">
        <v>529</v>
      </c>
      <c r="AL38" s="1143"/>
      <c r="AM38" s="1143"/>
      <c r="AN38" s="1144"/>
      <c r="AO38" s="297">
        <v>192</v>
      </c>
      <c r="AP38" s="297">
        <v>77</v>
      </c>
      <c r="AQ38" s="298">
        <v>14</v>
      </c>
      <c r="AR38" s="286">
        <v>450</v>
      </c>
      <c r="AS38" s="293"/>
    </row>
    <row r="39" spans="1:46" ht="13.2" x14ac:dyDescent="0.2">
      <c r="A39" s="250"/>
      <c r="AK39" s="1142" t="s">
        <v>530</v>
      </c>
      <c r="AL39" s="1143"/>
      <c r="AM39" s="1143"/>
      <c r="AN39" s="1144"/>
      <c r="AO39" s="294">
        <v>-11795</v>
      </c>
      <c r="AP39" s="294">
        <v>-4709</v>
      </c>
      <c r="AQ39" s="295">
        <v>-6455</v>
      </c>
      <c r="AR39" s="296">
        <v>-27</v>
      </c>
      <c r="AS39" s="293"/>
    </row>
    <row r="40" spans="1:46" ht="27" customHeight="1" x14ac:dyDescent="0.2">
      <c r="A40" s="250"/>
      <c r="AK40" s="1139" t="s">
        <v>531</v>
      </c>
      <c r="AL40" s="1140"/>
      <c r="AM40" s="1140"/>
      <c r="AN40" s="1141"/>
      <c r="AO40" s="294">
        <v>-277768</v>
      </c>
      <c r="AP40" s="294">
        <v>-110885</v>
      </c>
      <c r="AQ40" s="295">
        <v>-126702</v>
      </c>
      <c r="AR40" s="296">
        <v>-12.5</v>
      </c>
      <c r="AS40" s="293"/>
    </row>
    <row r="41" spans="1:46" ht="13.2" x14ac:dyDescent="0.2">
      <c r="A41" s="250"/>
      <c r="AK41" s="1145" t="s">
        <v>297</v>
      </c>
      <c r="AL41" s="1146"/>
      <c r="AM41" s="1146"/>
      <c r="AN41" s="1147"/>
      <c r="AO41" s="294">
        <v>136072</v>
      </c>
      <c r="AP41" s="294">
        <v>54320</v>
      </c>
      <c r="AQ41" s="295">
        <v>44155</v>
      </c>
      <c r="AR41" s="296">
        <v>23</v>
      </c>
      <c r="AS41" s="293"/>
    </row>
    <row r="42" spans="1:46" ht="13.2" x14ac:dyDescent="0.2">
      <c r="A42" s="250"/>
      <c r="AK42" s="299" t="s">
        <v>532</v>
      </c>
      <c r="AQ42" s="271"/>
      <c r="AR42" s="271"/>
      <c r="AS42" s="293"/>
    </row>
    <row r="43" spans="1:46" ht="13.2" x14ac:dyDescent="0.2">
      <c r="A43" s="250"/>
      <c r="AP43" s="300"/>
      <c r="AQ43" s="271"/>
      <c r="AS43" s="293"/>
    </row>
    <row r="44" spans="1:46" ht="13.2" x14ac:dyDescent="0.2">
      <c r="A44" s="250"/>
      <c r="AQ44" s="271"/>
    </row>
    <row r="45" spans="1:46" ht="13.2" x14ac:dyDescent="0.2">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ht="13.2" x14ac:dyDescent="0.2">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2">
      <c r="A47" s="303" t="s">
        <v>533</v>
      </c>
    </row>
    <row r="48" spans="1:46" ht="13.2" x14ac:dyDescent="0.2">
      <c r="A48" s="250"/>
      <c r="AK48" s="304" t="s">
        <v>534</v>
      </c>
      <c r="AL48" s="304"/>
      <c r="AM48" s="304"/>
      <c r="AN48" s="304"/>
      <c r="AO48" s="304"/>
      <c r="AP48" s="304"/>
      <c r="AQ48" s="305"/>
      <c r="AR48" s="304"/>
    </row>
    <row r="49" spans="1:44" ht="13.5" customHeight="1" x14ac:dyDescent="0.2">
      <c r="A49" s="250"/>
      <c r="AK49" s="306"/>
      <c r="AL49" s="307"/>
      <c r="AM49" s="1134" t="s">
        <v>501</v>
      </c>
      <c r="AN49" s="1136" t="s">
        <v>535</v>
      </c>
      <c r="AO49" s="1137"/>
      <c r="AP49" s="1137"/>
      <c r="AQ49" s="1137"/>
      <c r="AR49" s="1138"/>
    </row>
    <row r="50" spans="1:44" ht="13.2" x14ac:dyDescent="0.2">
      <c r="A50" s="250"/>
      <c r="AK50" s="308"/>
      <c r="AL50" s="309"/>
      <c r="AM50" s="1135"/>
      <c r="AN50" s="310" t="s">
        <v>536</v>
      </c>
      <c r="AO50" s="311" t="s">
        <v>537</v>
      </c>
      <c r="AP50" s="312" t="s">
        <v>538</v>
      </c>
      <c r="AQ50" s="313" t="s">
        <v>539</v>
      </c>
      <c r="AR50" s="314" t="s">
        <v>540</v>
      </c>
    </row>
    <row r="51" spans="1:44" ht="13.2" x14ac:dyDescent="0.2">
      <c r="A51" s="250"/>
      <c r="AK51" s="306" t="s">
        <v>541</v>
      </c>
      <c r="AL51" s="307"/>
      <c r="AM51" s="315">
        <v>821887</v>
      </c>
      <c r="AN51" s="316">
        <v>286671</v>
      </c>
      <c r="AO51" s="317">
        <v>50.2</v>
      </c>
      <c r="AP51" s="318">
        <v>317319</v>
      </c>
      <c r="AQ51" s="319">
        <v>2.2999999999999998</v>
      </c>
      <c r="AR51" s="320">
        <v>47.9</v>
      </c>
    </row>
    <row r="52" spans="1:44" ht="13.2" x14ac:dyDescent="0.2">
      <c r="A52" s="250"/>
      <c r="AK52" s="321"/>
      <c r="AL52" s="322" t="s">
        <v>542</v>
      </c>
      <c r="AM52" s="323">
        <v>549774</v>
      </c>
      <c r="AN52" s="324">
        <v>191759</v>
      </c>
      <c r="AO52" s="325">
        <v>75.900000000000006</v>
      </c>
      <c r="AP52" s="326">
        <v>164214</v>
      </c>
      <c r="AQ52" s="327">
        <v>4.2</v>
      </c>
      <c r="AR52" s="328">
        <v>71.7</v>
      </c>
    </row>
    <row r="53" spans="1:44" ht="13.2" x14ac:dyDescent="0.2">
      <c r="A53" s="250"/>
      <c r="AK53" s="306" t="s">
        <v>543</v>
      </c>
      <c r="AL53" s="307"/>
      <c r="AM53" s="315">
        <v>743555</v>
      </c>
      <c r="AN53" s="316">
        <v>269599</v>
      </c>
      <c r="AO53" s="317">
        <v>-6</v>
      </c>
      <c r="AP53" s="318">
        <v>289738</v>
      </c>
      <c r="AQ53" s="319">
        <v>-8.6999999999999993</v>
      </c>
      <c r="AR53" s="320">
        <v>2.7</v>
      </c>
    </row>
    <row r="54" spans="1:44" ht="13.2" x14ac:dyDescent="0.2">
      <c r="A54" s="250"/>
      <c r="AK54" s="321"/>
      <c r="AL54" s="322" t="s">
        <v>542</v>
      </c>
      <c r="AM54" s="323">
        <v>578926</v>
      </c>
      <c r="AN54" s="324">
        <v>209908</v>
      </c>
      <c r="AO54" s="325">
        <v>9.5</v>
      </c>
      <c r="AP54" s="326">
        <v>156238</v>
      </c>
      <c r="AQ54" s="327">
        <v>-4.9000000000000004</v>
      </c>
      <c r="AR54" s="328">
        <v>14.4</v>
      </c>
    </row>
    <row r="55" spans="1:44" ht="13.2" x14ac:dyDescent="0.2">
      <c r="A55" s="250"/>
      <c r="AK55" s="306" t="s">
        <v>544</v>
      </c>
      <c r="AL55" s="307"/>
      <c r="AM55" s="315">
        <v>677955</v>
      </c>
      <c r="AN55" s="316">
        <v>254106</v>
      </c>
      <c r="AO55" s="317">
        <v>-5.7</v>
      </c>
      <c r="AP55" s="318">
        <v>316937</v>
      </c>
      <c r="AQ55" s="319">
        <v>9.4</v>
      </c>
      <c r="AR55" s="320">
        <v>-15.1</v>
      </c>
    </row>
    <row r="56" spans="1:44" ht="13.2" x14ac:dyDescent="0.2">
      <c r="A56" s="250"/>
      <c r="AK56" s="321"/>
      <c r="AL56" s="322" t="s">
        <v>542</v>
      </c>
      <c r="AM56" s="323">
        <v>397110</v>
      </c>
      <c r="AN56" s="324">
        <v>148842</v>
      </c>
      <c r="AO56" s="325">
        <v>-29.1</v>
      </c>
      <c r="AP56" s="326">
        <v>199150</v>
      </c>
      <c r="AQ56" s="327">
        <v>27.5</v>
      </c>
      <c r="AR56" s="328">
        <v>-56.6</v>
      </c>
    </row>
    <row r="57" spans="1:44" ht="13.2" x14ac:dyDescent="0.2">
      <c r="A57" s="250"/>
      <c r="AK57" s="306" t="s">
        <v>545</v>
      </c>
      <c r="AL57" s="307"/>
      <c r="AM57" s="315">
        <v>874362</v>
      </c>
      <c r="AN57" s="316">
        <v>337201</v>
      </c>
      <c r="AO57" s="317">
        <v>32.700000000000003</v>
      </c>
      <c r="AP57" s="318">
        <v>332350</v>
      </c>
      <c r="AQ57" s="319">
        <v>4.9000000000000004</v>
      </c>
      <c r="AR57" s="320">
        <v>27.8</v>
      </c>
    </row>
    <row r="58" spans="1:44" ht="13.2" x14ac:dyDescent="0.2">
      <c r="A58" s="250"/>
      <c r="AK58" s="321"/>
      <c r="AL58" s="322" t="s">
        <v>542</v>
      </c>
      <c r="AM58" s="323">
        <v>727097</v>
      </c>
      <c r="AN58" s="324">
        <v>280408</v>
      </c>
      <c r="AO58" s="325">
        <v>88.4</v>
      </c>
      <c r="AP58" s="326">
        <v>200453</v>
      </c>
      <c r="AQ58" s="327">
        <v>0.7</v>
      </c>
      <c r="AR58" s="328">
        <v>87.7</v>
      </c>
    </row>
    <row r="59" spans="1:44" ht="13.2" x14ac:dyDescent="0.2">
      <c r="A59" s="250"/>
      <c r="AK59" s="306" t="s">
        <v>546</v>
      </c>
      <c r="AL59" s="307"/>
      <c r="AM59" s="315">
        <v>1137941</v>
      </c>
      <c r="AN59" s="316">
        <v>454268</v>
      </c>
      <c r="AO59" s="317">
        <v>34.700000000000003</v>
      </c>
      <c r="AP59" s="318">
        <v>362690</v>
      </c>
      <c r="AQ59" s="319">
        <v>9.1</v>
      </c>
      <c r="AR59" s="320">
        <v>25.6</v>
      </c>
    </row>
    <row r="60" spans="1:44" ht="13.2" x14ac:dyDescent="0.2">
      <c r="A60" s="250"/>
      <c r="AK60" s="321"/>
      <c r="AL60" s="322" t="s">
        <v>542</v>
      </c>
      <c r="AM60" s="323">
        <v>1095345</v>
      </c>
      <c r="AN60" s="324">
        <v>437263</v>
      </c>
      <c r="AO60" s="325">
        <v>55.9</v>
      </c>
      <c r="AP60" s="326">
        <v>172580</v>
      </c>
      <c r="AQ60" s="327">
        <v>-13.9</v>
      </c>
      <c r="AR60" s="328">
        <v>69.8</v>
      </c>
    </row>
    <row r="61" spans="1:44" ht="13.2" x14ac:dyDescent="0.2">
      <c r="A61" s="250"/>
      <c r="AK61" s="306" t="s">
        <v>547</v>
      </c>
      <c r="AL61" s="329"/>
      <c r="AM61" s="315">
        <v>851140</v>
      </c>
      <c r="AN61" s="316">
        <v>320369</v>
      </c>
      <c r="AO61" s="317">
        <v>21.2</v>
      </c>
      <c r="AP61" s="318">
        <v>323807</v>
      </c>
      <c r="AQ61" s="330">
        <v>3.4</v>
      </c>
      <c r="AR61" s="320">
        <v>17.8</v>
      </c>
    </row>
    <row r="62" spans="1:44" ht="13.2" x14ac:dyDescent="0.2">
      <c r="A62" s="250"/>
      <c r="AK62" s="321"/>
      <c r="AL62" s="322" t="s">
        <v>542</v>
      </c>
      <c r="AM62" s="323">
        <v>669650</v>
      </c>
      <c r="AN62" s="324">
        <v>253636</v>
      </c>
      <c r="AO62" s="325">
        <v>40.1</v>
      </c>
      <c r="AP62" s="326">
        <v>178527</v>
      </c>
      <c r="AQ62" s="327">
        <v>2.7</v>
      </c>
      <c r="AR62" s="328">
        <v>37.4</v>
      </c>
    </row>
    <row r="63" spans="1:44" ht="13.2" x14ac:dyDescent="0.2">
      <c r="A63" s="250"/>
    </row>
    <row r="64" spans="1:44" ht="13.2" x14ac:dyDescent="0.2">
      <c r="A64" s="250"/>
    </row>
    <row r="65" spans="1:46" ht="13.2" x14ac:dyDescent="0.2">
      <c r="A65" s="250"/>
    </row>
    <row r="66" spans="1:46" ht="13.2" x14ac:dyDescent="0.2">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2">
      <c r="AS67" s="246"/>
      <c r="AT67" s="246"/>
    </row>
    <row r="70" spans="1:46" ht="13.2" hidden="1" x14ac:dyDescent="0.2"/>
    <row r="71" spans="1:46" ht="13.2" hidden="1" x14ac:dyDescent="0.2"/>
    <row r="72" spans="1:46" ht="13.2" hidden="1" x14ac:dyDescent="0.2"/>
    <row r="73" spans="1:46" ht="13.2" hidden="1" x14ac:dyDescent="0.2"/>
  </sheetData>
  <sheetProtection algorithmName="SHA-512" hashValue="phhhM3ntMjydGFi898AJEzlhxb8nKKs2PjiQf0Z5QnZnLI+EeOWqV1qwbwXdCU+bvYLCZDrl4lWynE6lYWG6ig==" saltValue="Xd4XXWluIr/nbU/Cv50M4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5" customWidth="1"/>
    <col min="126" max="16384" width="9" style="244" hidden="1"/>
  </cols>
  <sheetData>
    <row r="1" spans="2:125" ht="13.5" customHeight="1"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ht="13.2" x14ac:dyDescent="0.2">
      <c r="B2" s="244"/>
      <c r="DG2" s="244"/>
    </row>
    <row r="3" spans="2:125" ht="13.2" x14ac:dyDescent="0.2">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ht="13.2" x14ac:dyDescent="0.2"/>
    <row r="5" spans="2:125" ht="13.2" x14ac:dyDescent="0.2"/>
    <row r="6" spans="2:125" ht="13.2" x14ac:dyDescent="0.2"/>
    <row r="7" spans="2:125" ht="13.2" x14ac:dyDescent="0.2"/>
    <row r="8" spans="2:125" ht="13.2" x14ac:dyDescent="0.2"/>
    <row r="9" spans="2:125" ht="13.2" x14ac:dyDescent="0.2">
      <c r="DU9" s="244"/>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4"/>
    </row>
    <row r="18" spans="125:125" ht="13.2" x14ac:dyDescent="0.2"/>
    <row r="19" spans="125:125" ht="13.2" x14ac:dyDescent="0.2"/>
    <row r="20" spans="125:125" ht="13.2" x14ac:dyDescent="0.2">
      <c r="DU20" s="244"/>
    </row>
    <row r="21" spans="125:125" ht="13.2" x14ac:dyDescent="0.2">
      <c r="DU21" s="244"/>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4"/>
    </row>
    <row r="29" spans="125:125" ht="13.2" x14ac:dyDescent="0.2"/>
    <row r="30" spans="125:125" ht="13.2" x14ac:dyDescent="0.2"/>
    <row r="31" spans="125:125" ht="13.2" x14ac:dyDescent="0.2"/>
    <row r="32" spans="125:125" ht="13.2" x14ac:dyDescent="0.2"/>
    <row r="33" spans="2:125" ht="13.2" x14ac:dyDescent="0.2">
      <c r="B33" s="244"/>
      <c r="G33" s="244"/>
      <c r="I33" s="244"/>
    </row>
    <row r="34" spans="2:125" ht="13.2" x14ac:dyDescent="0.2">
      <c r="C34" s="244"/>
      <c r="P34" s="244"/>
      <c r="DE34" s="244"/>
      <c r="DH34" s="244"/>
    </row>
    <row r="35" spans="2:125" ht="13.2" x14ac:dyDescent="0.2">
      <c r="D35" s="244"/>
      <c r="E35" s="244"/>
      <c r="DG35" s="244"/>
      <c r="DJ35" s="244"/>
      <c r="DP35" s="244"/>
      <c r="DQ35" s="244"/>
      <c r="DR35" s="244"/>
      <c r="DS35" s="244"/>
      <c r="DT35" s="244"/>
      <c r="DU35" s="244"/>
    </row>
    <row r="36" spans="2:125" ht="13.2" x14ac:dyDescent="0.2">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ht="13.2" x14ac:dyDescent="0.2">
      <c r="DU37" s="244"/>
    </row>
    <row r="38" spans="2:125" ht="13.2" x14ac:dyDescent="0.2">
      <c r="DT38" s="244"/>
      <c r="DU38" s="244"/>
    </row>
    <row r="39" spans="2:125" ht="13.2" x14ac:dyDescent="0.2"/>
    <row r="40" spans="2:125" ht="13.2" x14ac:dyDescent="0.2">
      <c r="DH40" s="244"/>
    </row>
    <row r="41" spans="2:125" ht="13.2" x14ac:dyDescent="0.2">
      <c r="DE41" s="244"/>
    </row>
    <row r="42" spans="2:125" ht="13.2" x14ac:dyDescent="0.2">
      <c r="DG42" s="244"/>
      <c r="DJ42" s="244"/>
    </row>
    <row r="43" spans="2:125" ht="13.2" x14ac:dyDescent="0.2">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ht="13.2" x14ac:dyDescent="0.2">
      <c r="DU44" s="244"/>
    </row>
    <row r="45" spans="2:125" ht="13.2" x14ac:dyDescent="0.2"/>
    <row r="46" spans="2:125" ht="13.2" x14ac:dyDescent="0.2"/>
    <row r="47" spans="2:125" ht="13.2" x14ac:dyDescent="0.2"/>
    <row r="48" spans="2:125" ht="13.2" x14ac:dyDescent="0.2">
      <c r="DT48" s="244"/>
      <c r="DU48" s="244"/>
    </row>
    <row r="49" spans="120:125" ht="13.2" x14ac:dyDescent="0.2">
      <c r="DU49" s="244"/>
    </row>
    <row r="50" spans="120:125" ht="13.2" x14ac:dyDescent="0.2">
      <c r="DU50" s="244"/>
    </row>
    <row r="51" spans="120:125" ht="13.2" x14ac:dyDescent="0.2">
      <c r="DP51" s="244"/>
      <c r="DQ51" s="244"/>
      <c r="DR51" s="244"/>
      <c r="DS51" s="244"/>
      <c r="DT51" s="244"/>
      <c r="DU51" s="244"/>
    </row>
    <row r="52" spans="120:125" ht="13.2" x14ac:dyDescent="0.2"/>
    <row r="53" spans="120:125" ht="13.2" x14ac:dyDescent="0.2"/>
    <row r="54" spans="120:125" ht="13.2" x14ac:dyDescent="0.2">
      <c r="DU54" s="244"/>
    </row>
    <row r="55" spans="120:125" ht="13.2" x14ac:dyDescent="0.2"/>
    <row r="56" spans="120:125" ht="13.2" x14ac:dyDescent="0.2"/>
    <row r="57" spans="120:125" ht="13.2" x14ac:dyDescent="0.2"/>
    <row r="58" spans="120:125" ht="13.2" x14ac:dyDescent="0.2">
      <c r="DU58" s="244"/>
    </row>
    <row r="59" spans="120:125" ht="13.2" x14ac:dyDescent="0.2"/>
    <row r="60" spans="120:125" ht="13.2" x14ac:dyDescent="0.2"/>
    <row r="61" spans="120:125" ht="13.2" x14ac:dyDescent="0.2"/>
    <row r="62" spans="120:125" ht="13.2" x14ac:dyDescent="0.2"/>
    <row r="63" spans="120:125" ht="13.2" x14ac:dyDescent="0.2">
      <c r="DU63" s="244"/>
    </row>
    <row r="64" spans="120:125" ht="13.2" x14ac:dyDescent="0.2">
      <c r="DT64" s="244"/>
      <c r="DU64" s="244"/>
    </row>
    <row r="65" spans="123:125" ht="13.2" x14ac:dyDescent="0.2"/>
    <row r="66" spans="123:125" ht="13.2" x14ac:dyDescent="0.2"/>
    <row r="67" spans="123:125" ht="13.2" x14ac:dyDescent="0.2"/>
    <row r="68" spans="123:125" ht="13.2" x14ac:dyDescent="0.2"/>
    <row r="69" spans="123:125" ht="13.2" x14ac:dyDescent="0.2">
      <c r="DS69" s="244"/>
      <c r="DT69" s="244"/>
      <c r="DU69" s="244"/>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4"/>
    </row>
    <row r="83" spans="116:125" ht="13.2" x14ac:dyDescent="0.2">
      <c r="DM83" s="244"/>
      <c r="DN83" s="244"/>
      <c r="DO83" s="244"/>
      <c r="DP83" s="244"/>
      <c r="DQ83" s="244"/>
      <c r="DR83" s="244"/>
      <c r="DS83" s="244"/>
      <c r="DT83" s="244"/>
      <c r="DU83" s="244"/>
    </row>
    <row r="84" spans="116:125" ht="13.2" x14ac:dyDescent="0.2"/>
    <row r="85" spans="116:125" ht="13.2" x14ac:dyDescent="0.2"/>
    <row r="86" spans="116:125" ht="13.2" x14ac:dyDescent="0.2"/>
    <row r="87" spans="116:125" ht="13.2" x14ac:dyDescent="0.2"/>
    <row r="88" spans="116:125" ht="13.2" x14ac:dyDescent="0.2">
      <c r="DU88" s="244"/>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4"/>
      <c r="DT94" s="244"/>
      <c r="DU94" s="244"/>
    </row>
    <row r="95" spans="116:125" ht="13.5" customHeight="1" x14ac:dyDescent="0.2">
      <c r="DU95" s="244"/>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4"/>
    </row>
    <row r="102" spans="124:125" ht="13.5" customHeight="1" x14ac:dyDescent="0.2"/>
    <row r="103" spans="124:125" ht="13.5" customHeight="1" x14ac:dyDescent="0.2"/>
    <row r="104" spans="124:125" ht="13.5" customHeight="1" x14ac:dyDescent="0.2">
      <c r="DT104" s="244"/>
      <c r="DU104" s="244"/>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549</v>
      </c>
    </row>
    <row r="121" spans="125:125" ht="13.5" hidden="1" customHeight="1" x14ac:dyDescent="0.2">
      <c r="DU121" s="244"/>
    </row>
  </sheetData>
  <sheetProtection algorithmName="SHA-512" hashValue="VW6tOc+V0uDAa3fWGUNzuvMFRXE6MwR3JyV7Brfh1eUqYESGxUP9bu40dTnIcNhjreXE1OShM6Y8DV9m7stRNQ==" saltValue="t1PKQvzn+dBea+FywtQ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5" customWidth="1"/>
    <col min="126" max="142" width="0" style="244" hidden="1" customWidth="1"/>
    <col min="143" max="16384" width="9" style="244" hidden="1"/>
  </cols>
  <sheetData>
    <row r="1" spans="1:125" ht="13.5" customHeight="1"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ht="13.2" x14ac:dyDescent="0.2">
      <c r="B2" s="244"/>
      <c r="T2" s="244"/>
    </row>
    <row r="3" spans="1:125"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4"/>
      <c r="G33" s="244"/>
      <c r="I33" s="244"/>
    </row>
    <row r="34" spans="2:125" ht="13.2" x14ac:dyDescent="0.2">
      <c r="C34" s="244"/>
      <c r="P34" s="244"/>
      <c r="R34" s="244"/>
      <c r="U34" s="244"/>
    </row>
    <row r="35" spans="2:125" ht="13.2" x14ac:dyDescent="0.2">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ht="13.2" x14ac:dyDescent="0.2">
      <c r="F36" s="244"/>
      <c r="H36" s="244"/>
      <c r="J36" s="244"/>
      <c r="K36" s="244"/>
      <c r="L36" s="244"/>
      <c r="M36" s="244"/>
      <c r="N36" s="244"/>
      <c r="O36" s="244"/>
      <c r="Q36" s="244"/>
      <c r="S36" s="244"/>
      <c r="V36" s="244"/>
    </row>
    <row r="37" spans="2:125" ht="13.2" x14ac:dyDescent="0.2"/>
    <row r="38" spans="2:125" ht="13.2" x14ac:dyDescent="0.2"/>
    <row r="39" spans="2:125" ht="13.2" x14ac:dyDescent="0.2"/>
    <row r="40" spans="2:125" ht="13.2" x14ac:dyDescent="0.2">
      <c r="U40" s="244"/>
    </row>
    <row r="41" spans="2:125" ht="13.2" x14ac:dyDescent="0.2">
      <c r="R41" s="244"/>
    </row>
    <row r="42" spans="2:125" ht="13.2" x14ac:dyDescent="0.2">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ht="13.2" x14ac:dyDescent="0.2">
      <c r="Q43" s="244"/>
      <c r="S43" s="244"/>
      <c r="V43" s="244"/>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550</v>
      </c>
    </row>
  </sheetData>
  <sheetProtection algorithmName="SHA-512" hashValue="P8IVsUZ4VnSFmdnvthnHlka1ftZUB4Lsdh89zw/o0xBCFizcCQ+srGUuyv+fs2A0F9PJdpjkvDvZkstZFYoHgA==" saltValue="X044h32uEPP0v5M3ShjK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148" t="s">
        <v>3</v>
      </c>
      <c r="D47" s="1148"/>
      <c r="E47" s="1149"/>
      <c r="F47" s="11">
        <v>20.41</v>
      </c>
      <c r="G47" s="12">
        <v>24.04</v>
      </c>
      <c r="H47" s="12">
        <v>27.35</v>
      </c>
      <c r="I47" s="12">
        <v>31.25</v>
      </c>
      <c r="J47" s="13">
        <v>34.979999999999997</v>
      </c>
    </row>
    <row r="48" spans="2:10" ht="57.75" customHeight="1" x14ac:dyDescent="0.2">
      <c r="B48" s="14"/>
      <c r="C48" s="1150" t="s">
        <v>4</v>
      </c>
      <c r="D48" s="1150"/>
      <c r="E48" s="1151"/>
      <c r="F48" s="15">
        <v>5.77</v>
      </c>
      <c r="G48" s="16">
        <v>5.75</v>
      </c>
      <c r="H48" s="16">
        <v>10.34</v>
      </c>
      <c r="I48" s="16">
        <v>9.36</v>
      </c>
      <c r="J48" s="17">
        <v>14.07</v>
      </c>
    </row>
    <row r="49" spans="2:10" ht="57.75" customHeight="1" thickBot="1" x14ac:dyDescent="0.25">
      <c r="B49" s="18"/>
      <c r="C49" s="1152" t="s">
        <v>5</v>
      </c>
      <c r="D49" s="1152"/>
      <c r="E49" s="1153"/>
      <c r="F49" s="19">
        <v>0.01</v>
      </c>
      <c r="G49" s="20">
        <v>2.82</v>
      </c>
      <c r="H49" s="20">
        <v>7.45</v>
      </c>
      <c r="I49" s="20">
        <v>4.42</v>
      </c>
      <c r="J49" s="21">
        <v>12.48</v>
      </c>
    </row>
    <row r="50" spans="2:10" ht="13.2" x14ac:dyDescent="0.2"/>
  </sheetData>
  <sheetProtection algorithmName="SHA-512" hashValue="Oet9k9oZc5+73PCPhXk/tWuJ/Smv7E2TZ8E3wTgrrWmd4pzG0z8LT0sL5mlCUnMHRlVSWuhg++ZNqW+fkb1G0Q==" saltValue="IRK855fgjhier2+SCEc5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kikaku</cp:lastModifiedBy>
  <cp:lastPrinted>2023-03-17T06:19:55Z</cp:lastPrinted>
  <dcterms:created xsi:type="dcterms:W3CDTF">2023-02-20T06:49:13Z</dcterms:created>
  <dcterms:modified xsi:type="dcterms:W3CDTF">2023-10-02T06:07:48Z</dcterms:modified>
  <cp:category/>
</cp:coreProperties>
</file>