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059758\Desktop\"/>
    </mc:Choice>
  </mc:AlternateContent>
  <xr:revisionPtr revIDLastSave="0" documentId="13_ncr:1_{7898AB94-9E33-4960-900D-AB7420F17B7C}" xr6:coauthVersionLast="47" xr6:coauthVersionMax="47" xr10:uidLastSave="{00000000-0000-0000-0000-000000000000}"/>
  <bookViews>
    <workbookView xWindow="20370" yWindow="-120" windowWidth="29040" windowHeight="15840" xr2:uid="{00000000-000D-0000-FFFF-FFFF00000000}"/>
  </bookViews>
  <sheets>
    <sheet name="総括表" sheetId="10" r:id="rId1"/>
    <sheet name="普通会計の状況" sheetId="19"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0" r:id="rId14"/>
    <sheet name="施設類型別ストック情報分析表①" sheetId="21" r:id="rId15"/>
    <sheet name="施設類型別ストック情報分析表②" sheetId="22"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s="1"/>
  <c r="BY37" i="10"/>
  <c r="BW37" i="10"/>
  <c r="BE37" i="10"/>
  <c r="AM37" i="10"/>
  <c r="W37" i="10"/>
  <c r="U37" i="10"/>
  <c r="E37" i="10"/>
  <c r="C37" i="10"/>
  <c r="DG36" i="10"/>
  <c r="CQ36" i="10"/>
  <c r="BY36" i="10"/>
  <c r="BW36" i="10"/>
  <c r="BG36" i="10"/>
  <c r="BE36" i="10"/>
  <c r="AM36" i="10"/>
  <c r="W36" i="10"/>
  <c r="U36" i="10"/>
  <c r="E36" i="10"/>
  <c r="C36" i="10"/>
  <c r="DG35" i="10"/>
  <c r="CQ35" i="10"/>
  <c r="BY35" i="10"/>
  <c r="BW35" i="10"/>
  <c r="BG35" i="10"/>
  <c r="BE35" i="10"/>
  <c r="AM35" i="10"/>
  <c r="W35" i="10"/>
  <c r="U35" i="10"/>
  <c r="E35" i="10"/>
  <c r="C35" i="10"/>
  <c r="DG34" i="10"/>
  <c r="CQ34" i="10"/>
  <c r="BY34" i="10"/>
  <c r="BW34" i="10"/>
  <c r="BG34" i="10"/>
  <c r="BE34" i="10"/>
  <c r="AM34" i="10"/>
  <c r="W34" i="10"/>
  <c r="U34" i="10"/>
  <c r="E34" i="10"/>
  <c r="C34" i="10"/>
  <c r="CO34" i="10" l="1"/>
  <c r="CO35" i="10" s="1"/>
  <c r="CO36" i="10"/>
</calcChain>
</file>

<file path=xl/sharedStrings.xml><?xml version="1.0" encoding="utf-8"?>
<sst xmlns="http://schemas.openxmlformats.org/spreadsheetml/2006/main" count="1205" uniqueCount="608">
  <si>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</si>
  <si>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</si>
  <si>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</si>
  <si>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</si>
  <si>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</si>
  <si>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</si>
  <si>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</si>
  <si>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</si>
  <si>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</si>
  <si>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</si>
  <si>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</si>
  <si>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</si>
  <si>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</si>
  <si>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</si>
  <si>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</si>
  <si>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</si>
  <si>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</si>
  <si>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</si>
  <si>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</si>
  <si>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</si>
  <si>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</si>
  <si>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</si>
  <si>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</si>
  <si>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</si>
  <si>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</si>
  <si>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</si>
  <si>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</si>
  <si>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</si>
  <si>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</si>
  <si>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</si>
  <si>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</si>
  <si>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</si>
  <si>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</si>
  <si>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</si>
  <si>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</si>
  <si>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</si>
  <si>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</si>
  <si>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</si>
  <si>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</si>
  <si>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</si>
  <si>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</si>
  <si>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</si>
  <si>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</si>
  <si>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</si>
  <si>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</si>
  <si>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</si>
  <si>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</si>
  <si>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</si>
  <si>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</si>
  <si>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</si>
  <si>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</si>
  <si>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</si>
  <si>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</si>
  <si>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</si>
  <si>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</si>
  <si>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</si>
  <si>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</si>
  <si>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</si>
  <si>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</si>
  <si>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</si>
  <si>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</si>
  <si>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</si>
  <si>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</si>
  <si>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</si>
  <si>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</si>
  <si>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</si>
  <si>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</si>
  <si>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</si>
  <si>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</si>
  <si>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</si>
  <si>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</si>
  <si>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</si>
  <si>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</si>
  <si>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</si>
  <si>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</si>
  <si>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</si>
  <si>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</si>
  <si>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</si>
  <si>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</si>
  <si>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</si>
  <si>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</si>
  <si>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</si>
  <si>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</si>
  <si>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</si>
  <si>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</si>
  <si>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</si>
  <si>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</si>
  <si>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</si>
  <si>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</si>
  <si>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</si>
  <si>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</si>
  <si>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</si>
  <si>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</si>
  <si>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</si>
  <si>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</si>
  <si>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</si>
  <si>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</si>
  <si>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</si>
  <si>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阿武町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</si>
  <si>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</si>
  <si>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</si>
  <si>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</si>
  <si>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</si>
  <si>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</si>
  <si>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</si>
  <si>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</si>
  <si>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</si>
  <si>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</si>
  <si>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</si>
  <si>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</si>
  <si>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</si>
  <si>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</si>
  <si>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</si>
  <si>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</si>
  <si>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</si>
  <si>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</si>
  <si>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</si>
  <si>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</si>
  <si>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</si>
  <si>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</si>
  <si>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</si>
  <si>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</si>
  <si>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</si>
  <si>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</si>
  <si>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</si>
  <si>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</si>
  <si>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</si>
  <si>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</si>
  <si>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</si>
  <si>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</si>
  <si>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</si>
  <si>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</si>
  <si>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</si>
  <si>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</si>
  <si>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</si>
  <si>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</si>
  <si>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</si>
  <si>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</si>
  <si>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</si>
  <si>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</si>
  <si>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</si>
  <si>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</si>
  <si>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</si>
  <si>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</si>
  <si>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</si>
  <si>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</si>
  <si>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</si>
  <si>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</si>
  <si>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</si>
  <si>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</si>
  <si>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</si>
  <si>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</si>
  <si>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</si>
  <si>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</si>
  <si>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</si>
  <si>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</si>
  <si>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</si>
  <si>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</si>
  <si>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</si>
  <si>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</si>
  <si>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</si>
  <si>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</si>
  <si>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</si>
  <si>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</si>
  <si>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</si>
  <si>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</si>
  <si>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</si>
  <si>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</si>
  <si>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</si>
  <si>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</si>
  <si>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</si>
  <si>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</si>
  <si>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</si>
  <si>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</si>
  <si>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</si>
  <si>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</si>
  <si>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</si>
  <si>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</si>
  <si>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</si>
  <si>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</si>
  <si>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</si>
  <si>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</si>
  <si>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</si>
  <si>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</si>
  <si>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</si>
  <si>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</si>
  <si>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</si>
  <si>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</si>
  <si>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</si>
  <si>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</si>
  <si>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</si>
  <si>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</si>
  <si>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</si>
  <si>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</si>
  <si>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</si>
  <si>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</si>
  <si>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</si>
  <si>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</si>
  <si>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</si>
  <si>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</si>
  <si>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</si>
  <si>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</si>
  <si>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</si>
  <si>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</si>
  <si>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</si>
  <si>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</si>
  <si>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</si>
  <si>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</si>
  <si>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</si>
  <si>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</si>
  <si>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</si>
  <si>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山口県阿武町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</si>
  <si>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</si>
  <si>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</si>
  <si>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</si>
  <si>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</si>
  <si>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</si>
  <si>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</si>
  <si>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</si>
  <si>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</si>
  <si>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</si>
  <si>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</si>
  <si>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</si>
  <si>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</si>
  <si>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</si>
  <si>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</si>
  <si>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</si>
  <si>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</si>
  <si>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</si>
  <si>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</si>
  <si>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</si>
  <si>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</si>
  <si>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</si>
  <si>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</si>
  <si>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</si>
  <si>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</si>
  <si>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</si>
  <si>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</si>
  <si>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</si>
  <si>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</si>
  <si>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</si>
  <si>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</si>
  <si>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</si>
  <si>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</si>
  <si>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</si>
  <si>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</si>
  <si>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</si>
  <si>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</si>
  <si>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</si>
  <si>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</si>
  <si>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</si>
  <si>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</si>
  <si>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</si>
  <si>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</si>
  <si>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</si>
  <si>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</si>
  <si>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</si>
  <si>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</si>
  <si>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</si>
  <si>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</si>
  <si>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</si>
  <si>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</si>
  <si>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</si>
  <si>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</si>
  <si>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</si>
  <si>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</si>
  <si>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</si>
  <si>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</si>
  <si>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</si>
  <si>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</si>
  <si>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</si>
  <si>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</si>
  <si>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</si>
  <si>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</si>
  <si>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</si>
  <si>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</si>
  <si>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</si>
  <si>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</si>
  <si>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</si>
  <si>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</si>
  <si>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</si>
  <si>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</si>
  <si>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</si>
  <si>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</si>
  <si>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</si>
  <si>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</si>
  <si>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</si>
  <si>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</si>
  <si>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</si>
  <si>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</si>
  <si>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</si>
  <si>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</si>
  <si>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</si>
  <si>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</si>
  <si>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</si>
  <si>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</si>
  <si>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</si>
  <si>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</si>
  <si>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</si>
  <si>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</si>
  <si>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</si>
  <si>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</si>
  <si>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</si>
  <si>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</si>
  <si>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</si>
  <si>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</si>
  <si>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</si>
  <si>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</si>
  <si>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</si>
  <si>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</si>
  <si>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</si>
  <si>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</si>
  <si>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</si>
  <si>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</si>
  <si>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</si>
  <si>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</si>
  <si>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</si>
  <si>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</si>
  <si>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</si>
  <si>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</si>
  <si>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</si>
  <si>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</si>
  <si>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</si>
  <si>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</si>
  <si>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</si>
  <si>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</si>
  <si>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</si>
  <si>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</si>
  <si>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</si>
  <si>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</si>
  <si>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</si>
  <si>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</si>
  <si>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</si>
  <si>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</si>
  <si>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</si>
  <si>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</si>
  <si>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</si>
  <si>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</si>
  <si>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</si>
  <si>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</si>
  <si>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</si>
  <si>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</si>
  <si>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</si>
  <si>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</si>
  <si>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</si>
  <si>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</si>
  <si>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</si>
  <si>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</si>
  <si>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</si>
  <si>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</si>
  <si>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</si>
  <si>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</si>
  <si>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</si>
  <si>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</si>
  <si>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</si>
  <si>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</si>
  <si>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</si>
  <si>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</si>
  <si>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</si>
  <si>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</si>
  <si>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</si>
  <si>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</si>
  <si>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</si>
  <si>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</si>
  <si>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</si>
  <si>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山口県阿武町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</si>
  <si>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</si>
  <si>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</si>
  <si>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</si>
  <si>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</si>
  <si>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</si>
  <si>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</si>
  <si>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</si>
  <si>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</si>
  <si>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</si>
  <si>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</si>
  <si>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</si>
  <si>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</si>
  <si>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</si>
  <si>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</si>
  <si>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</si>
  <si>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</si>
  <si>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</si>
  <si>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</si>
  <si>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</si>
  <si>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</si>
  <si>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</si>
  <si>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</si>
  <si>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</si>
  <si>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</si>
  <si>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</si>
  <si>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</si>
  <si>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</si>
  <si>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</si>
  <si>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</si>
  <si>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</si>
  <si>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</si>
  <si>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</si>
  <si>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</si>
  <si>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国民健康保険事業（事業勘定）特別会計</t>
    <phoneticPr fontId="5"/>
  </si>
  <si>
    <t>国民健康保険事業（直診勘定）特別会計</t>
    <phoneticPr fontId="5"/>
  </si>
  <si>
    <t>後期高齢者医療事業特別会計</t>
    <phoneticPr fontId="5"/>
  </si>
  <si>
    <t>介護保険事業特別会計</t>
    <phoneticPr fontId="5"/>
  </si>
  <si>
    <t>簡易水道事業特別会計</t>
    <phoneticPr fontId="5"/>
  </si>
  <si>
    <t>法非適用企業</t>
    <phoneticPr fontId="5"/>
  </si>
  <si>
    <t>農業集落排水事業特別会計</t>
    <phoneticPr fontId="5"/>
  </si>
  <si>
    <t>漁業集落排水事業特別会計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</si>
  <si>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</si>
  <si>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</si>
  <si>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</si>
  <si>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</si>
  <si>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</si>
  <si>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</si>
  <si>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</si>
  <si>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</si>
  <si>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</si>
  <si>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</si>
  <si>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</si>
  <si>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</si>
  <si>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</si>
  <si>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</si>
  <si>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</si>
  <si>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</si>
  <si>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</si>
  <si>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</si>
  <si>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</si>
  <si>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</si>
  <si>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</si>
  <si>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</si>
  <si>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</si>
  <si>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</si>
  <si>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</si>
  <si>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</si>
  <si>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</si>
  <si>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</si>
  <si>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</si>
  <si>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</si>
  <si>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</si>
  <si>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</si>
  <si>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</si>
  <si>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</si>
  <si>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</si>
  <si>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</si>
  <si>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</si>
  <si>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</si>
  <si>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</si>
  <si>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</si>
  <si>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</si>
  <si>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</si>
  <si>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</si>
  <si>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</si>
  <si>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</si>
  <si>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</si>
  <si>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</si>
  <si>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</si>
  <si>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</si>
  <si>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</si>
  <si>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</si>
  <si>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</si>
  <si>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</si>
  <si>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</si>
  <si>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</si>
  <si>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</si>
  <si>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</si>
  <si>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</si>
  <si>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</si>
  <si>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</si>
  <si>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</si>
  <si>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</si>
  <si>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漁業集落排水事業特別会計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</si>
  <si>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</si>
  <si>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簡易水道事業特別会計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</si>
  <si>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</si>
  <si>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</si>
  <si>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</si>
  <si>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</si>
  <si>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</si>
  <si>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</si>
  <si>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</si>
  <si>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</si>
  <si>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</si>
  <si>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</si>
  <si>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</si>
  <si>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</si>
  <si>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</si>
  <si>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</si>
  <si>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</si>
  <si>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</si>
  <si>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</si>
  <si>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</si>
  <si>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</si>
  <si>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</si>
  <si>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</si>
  <si>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</si>
  <si>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</si>
  <si>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</si>
  <si>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</si>
  <si>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</si>
  <si>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</si>
  <si>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</si>
  <si>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</si>
  <si>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</si>
  <si>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</si>
  <si>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</si>
  <si>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</si>
  <si>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</si>
  <si>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</si>
  <si>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</si>
  <si>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</si>
  <si>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</si>
  <si>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</si>
  <si>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</si>
  <si>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</si>
  <si>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</si>
  <si>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</si>
  <si>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</si>
  <si>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</si>
  <si>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</si>
  <si>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</si>
  <si>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</si>
  <si>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</si>
  <si>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</si>
  <si>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</si>
  <si>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</si>
  <si>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</si>
  <si>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</si>
  <si>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</si>
  <si>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</si>
  <si>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</si>
  <si>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</si>
  <si>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</si>
  <si>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</si>
  <si>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</si>
  <si>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</si>
  <si>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</si>
  <si>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</si>
  <si>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</si>
  <si>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</si>
  <si>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</si>
  <si>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</si>
  <si>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</si>
  <si>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</si>
  <si>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</si>
  <si>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</si>
  <si>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</si>
  <si>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</si>
  <si>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</si>
  <si>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</si>
  <si>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</si>
  <si>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</si>
  <si>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</si>
  <si>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</si>
  <si>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</si>
  <si>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</si>
  <si>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</si>
  <si>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</si>
  <si>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</si>
  <si>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2.51</t>
  </si>
  <si>
    <t>一般会計</t>
  </si>
  <si>
    <t>国民健康保険事業（事業勘定）特別会計</t>
  </si>
  <si>
    <t>簡易水道事業特別会計</t>
  </si>
  <si>
    <t>介護保険事業特別会計</t>
  </si>
  <si>
    <t>後期高齢者医療事業特別会計</t>
  </si>
  <si>
    <t>国民健康保険事業（直診勘定）特別会計</t>
  </si>
  <si>
    <t>漁業集落排水事業特別会計</t>
  </si>
  <si>
    <t>▲ 0.13</t>
  </si>
  <si>
    <t>農業集落排水事業特別会計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</si>
  <si>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</si>
  <si>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</si>
  <si>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</si>
  <si>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</si>
  <si>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</si>
  <si>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</si>
  <si>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</si>
  <si>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</si>
  <si>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</si>
  <si>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山口県市町総合事務組合一般会計</t>
    <rPh sb="0" eb="3">
      <t>ヤマグチケン</t>
    </rPh>
    <rPh sb="3" eb="5">
      <t>シチョウ</t>
    </rPh>
    <rPh sb="5" eb="9">
      <t>ソウゴウジム</t>
    </rPh>
    <rPh sb="9" eb="11">
      <t>クミアイ</t>
    </rPh>
    <rPh sb="11" eb="13">
      <t>イッパン</t>
    </rPh>
    <rPh sb="13" eb="15">
      <t>カイケイ</t>
    </rPh>
    <phoneticPr fontId="2"/>
  </si>
  <si>
    <t>山口県市町総合事務組合退職手当特別会計</t>
    <rPh sb="0" eb="3">
      <t>ヤマグチケン</t>
    </rPh>
    <rPh sb="3" eb="5">
      <t>シチョウ</t>
    </rPh>
    <rPh sb="5" eb="9">
      <t>ソウゴウジム</t>
    </rPh>
    <rPh sb="9" eb="11">
      <t>クミアイ</t>
    </rPh>
    <rPh sb="11" eb="13">
      <t>タイショク</t>
    </rPh>
    <rPh sb="13" eb="15">
      <t>テアテ</t>
    </rPh>
    <rPh sb="15" eb="17">
      <t>トクベツ</t>
    </rPh>
    <rPh sb="17" eb="19">
      <t>カイケイ</t>
    </rPh>
    <phoneticPr fontId="2"/>
  </si>
  <si>
    <t>山口県市町総合事務組合消防団員補償等特別会計</t>
    <rPh sb="0" eb="3">
      <t>ヤマグチケン</t>
    </rPh>
    <rPh sb="3" eb="5">
      <t>シチョウ</t>
    </rPh>
    <rPh sb="5" eb="9">
      <t>ソウゴウジム</t>
    </rPh>
    <rPh sb="9" eb="11">
      <t>クミアイ</t>
    </rPh>
    <rPh sb="11" eb="14">
      <t>ショウボウダン</t>
    </rPh>
    <rPh sb="14" eb="15">
      <t>イン</t>
    </rPh>
    <rPh sb="15" eb="18">
      <t>ホショウトウ</t>
    </rPh>
    <rPh sb="18" eb="20">
      <t>トクベツ</t>
    </rPh>
    <rPh sb="20" eb="22">
      <t>カイケイ</t>
    </rPh>
    <phoneticPr fontId="2"/>
  </si>
  <si>
    <t>山口県市町総合事務組合非常勤職員公務災害補償特別会計</t>
    <rPh sb="0" eb="3">
      <t>ヤマグチケン</t>
    </rPh>
    <rPh sb="3" eb="5">
      <t>シチョウ</t>
    </rPh>
    <rPh sb="5" eb="9">
      <t>ソウゴウジム</t>
    </rPh>
    <rPh sb="9" eb="11">
      <t>クミアイ</t>
    </rPh>
    <rPh sb="11" eb="14">
      <t>ヒジョウキン</t>
    </rPh>
    <rPh sb="14" eb="16">
      <t>ショクイン</t>
    </rPh>
    <rPh sb="16" eb="18">
      <t>コウム</t>
    </rPh>
    <rPh sb="18" eb="20">
      <t>サイガイ</t>
    </rPh>
    <rPh sb="20" eb="22">
      <t>ホショウ</t>
    </rPh>
    <rPh sb="22" eb="24">
      <t>トクベツ</t>
    </rPh>
    <rPh sb="24" eb="26">
      <t>カイケイ</t>
    </rPh>
    <phoneticPr fontId="2"/>
  </si>
  <si>
    <t>山口県市町総合事務組合山口県市町公平委員会特別会計</t>
    <rPh sb="0" eb="3">
      <t>ヤマグチケン</t>
    </rPh>
    <rPh sb="3" eb="5">
      <t>シチョウ</t>
    </rPh>
    <rPh sb="5" eb="9">
      <t>ソウゴウジム</t>
    </rPh>
    <rPh sb="9" eb="11">
      <t>クミアイ</t>
    </rPh>
    <rPh sb="11" eb="14">
      <t>ヤマグチケン</t>
    </rPh>
    <rPh sb="14" eb="16">
      <t>シマチ</t>
    </rPh>
    <rPh sb="16" eb="18">
      <t>コウヘイ</t>
    </rPh>
    <rPh sb="18" eb="21">
      <t>イインカイ</t>
    </rPh>
    <rPh sb="21" eb="23">
      <t>トクベツ</t>
    </rPh>
    <rPh sb="23" eb="25">
      <t>カイケイ</t>
    </rPh>
    <phoneticPr fontId="2"/>
  </si>
  <si>
    <t>山口県市町総合事務組合交通災害共済特別会計</t>
    <rPh sb="0" eb="3">
      <t>ヤマグチケン</t>
    </rPh>
    <rPh sb="3" eb="5">
      <t>シチョウ</t>
    </rPh>
    <rPh sb="5" eb="9">
      <t>ソウゴウジム</t>
    </rPh>
    <rPh sb="9" eb="11">
      <t>クミアイ</t>
    </rPh>
    <rPh sb="11" eb="13">
      <t>コウツウ</t>
    </rPh>
    <rPh sb="13" eb="15">
      <t>サイガイ</t>
    </rPh>
    <rPh sb="15" eb="17">
      <t>キョウサイ</t>
    </rPh>
    <rPh sb="17" eb="19">
      <t>トクベツ</t>
    </rPh>
    <rPh sb="19" eb="21">
      <t>カイケイ</t>
    </rPh>
    <phoneticPr fontId="2"/>
  </si>
  <si>
    <t>山口県市町総合事務組合山口県自治会館管理特別会計</t>
    <rPh sb="0" eb="3">
      <t>ヤマグチケン</t>
    </rPh>
    <rPh sb="3" eb="5">
      <t>シマチ</t>
    </rPh>
    <rPh sb="5" eb="9">
      <t>ソウゴウジム</t>
    </rPh>
    <rPh sb="9" eb="11">
      <t>クミアイ</t>
    </rPh>
    <rPh sb="11" eb="14">
      <t>ヤマグチケン</t>
    </rPh>
    <rPh sb="14" eb="16">
      <t>ジチ</t>
    </rPh>
    <rPh sb="16" eb="18">
      <t>カイカン</t>
    </rPh>
    <rPh sb="18" eb="20">
      <t>カンリ</t>
    </rPh>
    <rPh sb="20" eb="22">
      <t>トクベツ</t>
    </rPh>
    <rPh sb="22" eb="24">
      <t>カイケイ</t>
    </rPh>
    <phoneticPr fontId="2"/>
  </si>
  <si>
    <t>山口県後期高齢者医療広域連合一般会計</t>
    <rPh sb="0" eb="3">
      <t>ヤマグチケン</t>
    </rPh>
    <rPh sb="3" eb="5">
      <t>コウキ</t>
    </rPh>
    <rPh sb="5" eb="8">
      <t>コウレイシャ</t>
    </rPh>
    <rPh sb="8" eb="10">
      <t>イリョウ</t>
    </rPh>
    <rPh sb="10" eb="12">
      <t>コウイキ</t>
    </rPh>
    <rPh sb="12" eb="14">
      <t>レンゴウ</t>
    </rPh>
    <rPh sb="14" eb="16">
      <t>イッパン</t>
    </rPh>
    <rPh sb="16" eb="18">
      <t>カイケイ</t>
    </rPh>
    <phoneticPr fontId="2"/>
  </si>
  <si>
    <t>山口県後期高齢者医療広域連合後期高齢者医療特別会計</t>
    <rPh sb="0" eb="3">
      <t>ヤマグチケン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</si>
  <si>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ドリームファーム阿武</t>
    <rPh sb="8" eb="10">
      <t>アブ</t>
    </rPh>
    <phoneticPr fontId="2"/>
  </si>
  <si>
    <t>公共施設整備基金</t>
    <phoneticPr fontId="2"/>
  </si>
  <si>
    <t>地域福祉基金</t>
    <phoneticPr fontId="2"/>
  </si>
  <si>
    <t>ふるさと振興基金</t>
    <phoneticPr fontId="2"/>
  </si>
  <si>
    <t>観光施設等整備基金</t>
    <phoneticPr fontId="2"/>
  </si>
  <si>
    <t>あぶクリエイション</t>
    <phoneticPr fontId="2"/>
  </si>
  <si>
    <t>萩・長門清掃一部事務組合一般会計</t>
    <rPh sb="0" eb="1">
      <t>ハギ</t>
    </rPh>
    <rPh sb="2" eb="4">
      <t>ナガト</t>
    </rPh>
    <rPh sb="4" eb="6">
      <t>セイソウ</t>
    </rPh>
    <rPh sb="6" eb="8">
      <t>イチブ</t>
    </rPh>
    <rPh sb="8" eb="10">
      <t>ジム</t>
    </rPh>
    <rPh sb="10" eb="12">
      <t>クミアイ</t>
    </rPh>
    <rPh sb="12" eb="14">
      <t>イッパン</t>
    </rPh>
    <rPh sb="14" eb="16">
      <t>カイケイ</t>
    </rPh>
    <phoneticPr fontId="2"/>
  </si>
  <si>
    <t>無角和種振興公社</t>
    <phoneticPr fontId="2"/>
  </si>
  <si>
    <t>-</t>
    <phoneticPr fontId="2"/>
  </si>
  <si>
    <t>ふるさと水と土保全基金</t>
    <phoneticPr fontId="2"/>
  </si>
  <si>
    <t>-</t>
    <phoneticPr fontId="2"/>
  </si>
  <si>
    <t>※8：職員の状況については、令和3年地方公務員給与実態調査に基づいている。</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</si>
  <si>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</si>
  <si>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</si>
  <si>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これまで、既に公共施設の統廃合、集約化、老朽施設の解体等を順次実施しており、当該団体における有形固定資産減価償却率は、全国平均及び山口県平均、類似団体内平均値より低い。また、将来負担額を充当可能財源で十分賄える状況にあることから将来負担比率は算出されない。</t>
    <rPh sb="39" eb="41">
      <t>トウガイ</t>
    </rPh>
    <rPh sb="41" eb="43">
      <t>ダンタイ</t>
    </rPh>
    <rPh sb="60" eb="64">
      <t>ゼンコクヘイキン</t>
    </rPh>
    <rPh sb="64" eb="65">
      <t>オヨ</t>
    </rPh>
    <rPh sb="66" eb="69">
      <t>ヤマグチケン</t>
    </rPh>
    <rPh sb="69" eb="71">
      <t>ヘイキン</t>
    </rPh>
    <rPh sb="72" eb="77">
      <t>ルイジダンタイナイ</t>
    </rPh>
    <rPh sb="77" eb="79">
      <t>ヘイキン</t>
    </rPh>
    <rPh sb="79" eb="80">
      <t>チ</t>
    </rPh>
    <rPh sb="82" eb="83">
      <t>ヒク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</si>
  <si>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</si>
  <si>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</si>
  <si>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</si>
  <si>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</si>
  <si>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</si>
  <si>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</si>
  <si>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これまでの、新規借入の抑制等により、実質公債費比率は0.0％を下回っており、類似団体内平均値と比べてもかなり低く推移している。また、将来負担額を充当可能財源で十分賄える状況にあることから将来負担比率は算出されない。</t>
    <rPh sb="32" eb="34">
      <t>シタマワ</t>
    </rPh>
    <rPh sb="43" eb="44">
      <t>ナイ</t>
    </rPh>
    <rPh sb="46" eb="47">
      <t>チ</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</si>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</sst>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64"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A28C7FDC-890F-4DC9-97A3-617C5047CE8D}"/>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2A87-4519-A773-6F2E6E5A142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157198</c:v>
                </c:pt>
                <c:pt idx="1">
                  <c:v>173118</c:v>
                </c:pt>
                <c:pt idx="2">
                  <c:v>124150</c:v>
                </c:pt>
                <c:pt idx="3">
                  <c:v>221714</c:v>
                </c:pt>
                <c:pt idx="4">
                  <c:v>244627</c:v>
                </c:pt>
              </c:numCache>
            </c:numRef>
          </c:val>
          <c:smooth val="0"/>
          <c:extLst>
            <c:ext xmlns:c16="http://schemas.microsoft.com/office/drawing/2014/chart" uri="{C3380CC4-5D6E-409C-BE32-E72D297353CC}">
              <c16:uniqueId val="{00000001-2A87-4519-A773-6F2E6E5A142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16.809999999999999</c:v>
                </c:pt>
                <c:pt idx="1">
                  <c:v>19.72</c:v>
                </c:pt>
                <c:pt idx="2">
                  <c:v>17.23</c:v>
                </c:pt>
                <c:pt idx="3">
                  <c:v>21.46</c:v>
                </c:pt>
                <c:pt idx="4">
                  <c:v>30.87</c:v>
                </c:pt>
              </c:numCache>
            </c:numRef>
          </c:val>
          <c:extLst>
            <c:ext xmlns:c16="http://schemas.microsoft.com/office/drawing/2014/chart" uri="{C3380CC4-5D6E-409C-BE32-E72D297353CC}">
              <c16:uniqueId val="{00000000-CE46-42BA-AB7D-AA342FCFB02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14.97</c:v>
                </c:pt>
                <c:pt idx="1">
                  <c:v>15.14</c:v>
                </c:pt>
                <c:pt idx="2">
                  <c:v>15.16</c:v>
                </c:pt>
                <c:pt idx="3">
                  <c:v>14.69</c:v>
                </c:pt>
                <c:pt idx="4">
                  <c:v>17.82</c:v>
                </c:pt>
              </c:numCache>
            </c:numRef>
          </c:val>
          <c:extLst>
            <c:ext xmlns:c16="http://schemas.microsoft.com/office/drawing/2014/chart" uri="{C3380CC4-5D6E-409C-BE32-E72D297353CC}">
              <c16:uniqueId val="{00000001-CE46-42BA-AB7D-AA342FCFB02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4.3499999999999996</c:v>
                </c:pt>
                <c:pt idx="1">
                  <c:v>2.72</c:v>
                </c:pt>
                <c:pt idx="2">
                  <c:v>-2.5099999999999998</c:v>
                </c:pt>
                <c:pt idx="3">
                  <c:v>4.7699999999999996</c:v>
                </c:pt>
                <c:pt idx="4">
                  <c:v>15.68</c:v>
                </c:pt>
              </c:numCache>
            </c:numRef>
          </c:val>
          <c:smooth val="0"/>
          <c:extLst>
            <c:ext xmlns:c16="http://schemas.microsoft.com/office/drawing/2014/chart" uri="{C3380CC4-5D6E-409C-BE32-E72D297353CC}">
              <c16:uniqueId val="{00000002-CE46-42BA-AB7D-AA342FCFB02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435-4B11-83EF-B0A5C8E6DD7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435-4B11-83EF-B0A5C8E6DD77}"/>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435-4B11-83EF-B0A5C8E6DD77}"/>
            </c:ext>
          </c:extLst>
        </c:ser>
        <c:ser>
          <c:idx val="3"/>
          <c:order val="3"/>
          <c:tx>
            <c:strRef>
              <c:f>データシート!$A$30</c:f>
              <c:strCache>
                <c:ptCount val="1"/>
                <c:pt idx="0">
                  <c:v>漁業集落排水事業特別会計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0.02</c:v>
                </c:pt>
                <c:pt idx="2">
                  <c:v>#N/A</c:v>
                </c:pt>
                <c:pt idx="3">
                  <c:v>0</c:v>
                </c:pt>
                <c:pt idx="4">
                  <c:v>#N/A</c:v>
                </c:pt>
                <c:pt idx="5">
                  <c:v>0</c:v>
                </c:pt>
                <c:pt idx="6">
                  <c:v>0.13</c:v>
                </c:pt>
                <c:pt idx="7">
                  <c:v>#N/A</c:v>
                </c:pt>
                <c:pt idx="8">
                  <c:v>#N/A</c:v>
                </c:pt>
                <c:pt idx="9">
                  <c:v>0</c:v>
                </c:pt>
              </c:numCache>
            </c:numRef>
          </c:val>
          <c:extLst>
            <c:ext xmlns:c16="http://schemas.microsoft.com/office/drawing/2014/chart" uri="{C3380CC4-5D6E-409C-BE32-E72D297353CC}">
              <c16:uniqueId val="{00000003-6435-4B11-83EF-B0A5C8E6DD77}"/>
            </c:ext>
          </c:extLst>
        </c:ser>
        <c:ser>
          <c:idx val="4"/>
          <c:order val="4"/>
          <c:tx>
            <c:strRef>
              <c:f>データシート!$A$31</c:f>
              <c:strCache>
                <c:ptCount val="1"/>
                <c:pt idx="0">
                  <c:v>国民健康保険事業（直診勘定）特別会計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6435-4B11-83EF-B0A5C8E6DD77}"/>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0.08</c:v>
                </c:pt>
                <c:pt idx="8">
                  <c:v>#N/A</c:v>
                </c:pt>
                <c:pt idx="9">
                  <c:v>0</c:v>
                </c:pt>
              </c:numCache>
            </c:numRef>
          </c:val>
          <c:extLst>
            <c:ext xmlns:c16="http://schemas.microsoft.com/office/drawing/2014/chart" uri="{C3380CC4-5D6E-409C-BE32-E72D297353CC}">
              <c16:uniqueId val="{00000005-6435-4B11-83EF-B0A5C8E6DD77}"/>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0.23</c:v>
                </c:pt>
                <c:pt idx="2">
                  <c:v>#N/A</c:v>
                </c:pt>
                <c:pt idx="3">
                  <c:v>0</c:v>
                </c:pt>
                <c:pt idx="4">
                  <c:v>#N/A</c:v>
                </c:pt>
                <c:pt idx="5">
                  <c:v>0.03</c:v>
                </c:pt>
                <c:pt idx="6">
                  <c:v>#N/A</c:v>
                </c:pt>
                <c:pt idx="7">
                  <c:v>0</c:v>
                </c:pt>
                <c:pt idx="8">
                  <c:v>#N/A</c:v>
                </c:pt>
                <c:pt idx="9">
                  <c:v>0.01</c:v>
                </c:pt>
              </c:numCache>
            </c:numRef>
          </c:val>
          <c:extLst>
            <c:ext xmlns:c16="http://schemas.microsoft.com/office/drawing/2014/chart" uri="{C3380CC4-5D6E-409C-BE32-E72D297353CC}">
              <c16:uniqueId val="{00000006-6435-4B11-83EF-B0A5C8E6DD77}"/>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c:v>
                </c:pt>
                <c:pt idx="2">
                  <c:v>#N/A</c:v>
                </c:pt>
                <c:pt idx="3">
                  <c:v>0</c:v>
                </c:pt>
                <c:pt idx="4">
                  <c:v>#N/A</c:v>
                </c:pt>
                <c:pt idx="5">
                  <c:v>7.0000000000000007E-2</c:v>
                </c:pt>
                <c:pt idx="6">
                  <c:v>#N/A</c:v>
                </c:pt>
                <c:pt idx="7">
                  <c:v>0.09</c:v>
                </c:pt>
                <c:pt idx="8">
                  <c:v>#N/A</c:v>
                </c:pt>
                <c:pt idx="9">
                  <c:v>0.11</c:v>
                </c:pt>
              </c:numCache>
            </c:numRef>
          </c:val>
          <c:extLst>
            <c:ext xmlns:c16="http://schemas.microsoft.com/office/drawing/2014/chart" uri="{C3380CC4-5D6E-409C-BE32-E72D297353CC}">
              <c16:uniqueId val="{00000007-6435-4B11-83EF-B0A5C8E6DD77}"/>
            </c:ext>
          </c:extLst>
        </c:ser>
        <c:ser>
          <c:idx val="8"/>
          <c:order val="8"/>
          <c:tx>
            <c:strRef>
              <c:f>データシート!$A$35</c:f>
              <c:strCache>
                <c:ptCount val="1"/>
                <c:pt idx="0">
                  <c:v>国民健康保険事業（事業勘定）特別会計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4.88</c:v>
                </c:pt>
                <c:pt idx="2">
                  <c:v>#N/A</c:v>
                </c:pt>
                <c:pt idx="3">
                  <c:v>4.79</c:v>
                </c:pt>
                <c:pt idx="4">
                  <c:v>#N/A</c:v>
                </c:pt>
                <c:pt idx="5">
                  <c:v>2.2400000000000002</c:v>
                </c:pt>
                <c:pt idx="6">
                  <c:v>#N/A</c:v>
                </c:pt>
                <c:pt idx="7">
                  <c:v>1.23</c:v>
                </c:pt>
                <c:pt idx="8">
                  <c:v>#N/A</c:v>
                </c:pt>
                <c:pt idx="9">
                  <c:v>0.92</c:v>
                </c:pt>
              </c:numCache>
            </c:numRef>
          </c:val>
          <c:extLst>
            <c:ext xmlns:c16="http://schemas.microsoft.com/office/drawing/2014/chart" uri="{C3380CC4-5D6E-409C-BE32-E72D297353CC}">
              <c16:uniqueId val="{00000008-6435-4B11-83EF-B0A5C8E6DD7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16.8</c:v>
                </c:pt>
                <c:pt idx="2">
                  <c:v>#N/A</c:v>
                </c:pt>
                <c:pt idx="3">
                  <c:v>19.71</c:v>
                </c:pt>
                <c:pt idx="4">
                  <c:v>#N/A</c:v>
                </c:pt>
                <c:pt idx="5">
                  <c:v>17.23</c:v>
                </c:pt>
                <c:pt idx="6">
                  <c:v>#N/A</c:v>
                </c:pt>
                <c:pt idx="7">
                  <c:v>21.46</c:v>
                </c:pt>
                <c:pt idx="8">
                  <c:v>#N/A</c:v>
                </c:pt>
                <c:pt idx="9">
                  <c:v>30.87</c:v>
                </c:pt>
              </c:numCache>
            </c:numRef>
          </c:val>
          <c:extLst>
            <c:ext xmlns:c16="http://schemas.microsoft.com/office/drawing/2014/chart" uri="{C3380CC4-5D6E-409C-BE32-E72D297353CC}">
              <c16:uniqueId val="{00000009-6435-4B11-83EF-B0A5C8E6DD7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302</c:v>
                </c:pt>
                <c:pt idx="5">
                  <c:v>298</c:v>
                </c:pt>
                <c:pt idx="8">
                  <c:v>292</c:v>
                </c:pt>
                <c:pt idx="11">
                  <c:v>282</c:v>
                </c:pt>
                <c:pt idx="14">
                  <c:v>265</c:v>
                </c:pt>
              </c:numCache>
            </c:numRef>
          </c:val>
          <c:extLst>
            <c:ext xmlns:c16="http://schemas.microsoft.com/office/drawing/2014/chart" uri="{C3380CC4-5D6E-409C-BE32-E72D297353CC}">
              <c16:uniqueId val="{00000000-32CF-489A-962B-F08F5A61BEC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2CF-489A-962B-F08F5A61BEC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2-32CF-489A-962B-F08F5A61BEC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2CF-489A-962B-F08F5A61BEC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39</c:v>
                </c:pt>
                <c:pt idx="3">
                  <c:v>35</c:v>
                </c:pt>
                <c:pt idx="6">
                  <c:v>37</c:v>
                </c:pt>
                <c:pt idx="9">
                  <c:v>31</c:v>
                </c:pt>
                <c:pt idx="12">
                  <c:v>36</c:v>
                </c:pt>
              </c:numCache>
            </c:numRef>
          </c:val>
          <c:extLst>
            <c:ext xmlns:c16="http://schemas.microsoft.com/office/drawing/2014/chart" uri="{C3380CC4-5D6E-409C-BE32-E72D297353CC}">
              <c16:uniqueId val="{00000004-32CF-489A-962B-F08F5A61BEC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2CF-489A-962B-F08F5A61BEC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2CF-489A-962B-F08F5A61BEC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239</c:v>
                </c:pt>
                <c:pt idx="3">
                  <c:v>237</c:v>
                </c:pt>
                <c:pt idx="6">
                  <c:v>239</c:v>
                </c:pt>
                <c:pt idx="9">
                  <c:v>230</c:v>
                </c:pt>
                <c:pt idx="12">
                  <c:v>215</c:v>
                </c:pt>
              </c:numCache>
            </c:numRef>
          </c:val>
          <c:extLst>
            <c:ext xmlns:c16="http://schemas.microsoft.com/office/drawing/2014/chart" uri="{C3380CC4-5D6E-409C-BE32-E72D297353CC}">
              <c16:uniqueId val="{00000007-32CF-489A-962B-F08F5A61BEC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-23</c:v>
                </c:pt>
                <c:pt idx="2">
                  <c:v>#N/A</c:v>
                </c:pt>
                <c:pt idx="3">
                  <c:v>#N/A</c:v>
                </c:pt>
                <c:pt idx="4">
                  <c:v>-26</c:v>
                </c:pt>
                <c:pt idx="5">
                  <c:v>#N/A</c:v>
                </c:pt>
                <c:pt idx="6">
                  <c:v>#N/A</c:v>
                </c:pt>
                <c:pt idx="7">
                  <c:v>-16</c:v>
                </c:pt>
                <c:pt idx="8">
                  <c:v>#N/A</c:v>
                </c:pt>
                <c:pt idx="9">
                  <c:v>#N/A</c:v>
                </c:pt>
                <c:pt idx="10">
                  <c:v>-21</c:v>
                </c:pt>
                <c:pt idx="11">
                  <c:v>#N/A</c:v>
                </c:pt>
                <c:pt idx="12">
                  <c:v>#N/A</c:v>
                </c:pt>
                <c:pt idx="13">
                  <c:v>-14</c:v>
                </c:pt>
                <c:pt idx="14">
                  <c:v>#N/A</c:v>
                </c:pt>
              </c:numCache>
            </c:numRef>
          </c:val>
          <c:smooth val="0"/>
          <c:extLst>
            <c:ext xmlns:c16="http://schemas.microsoft.com/office/drawing/2014/chart" uri="{C3380CC4-5D6E-409C-BE32-E72D297353CC}">
              <c16:uniqueId val="{00000008-32CF-489A-962B-F08F5A61BEC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2527</c:v>
                </c:pt>
                <c:pt idx="5">
                  <c:v>2398</c:v>
                </c:pt>
                <c:pt idx="8">
                  <c:v>2338</c:v>
                </c:pt>
                <c:pt idx="11">
                  <c:v>2373</c:v>
                </c:pt>
                <c:pt idx="14">
                  <c:v>2500</c:v>
                </c:pt>
              </c:numCache>
            </c:numRef>
          </c:val>
          <c:extLst>
            <c:ext xmlns:c16="http://schemas.microsoft.com/office/drawing/2014/chart" uri="{C3380CC4-5D6E-409C-BE32-E72D297353CC}">
              <c16:uniqueId val="{00000000-AEFA-404C-9993-7CE19315048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48</c:v>
                </c:pt>
                <c:pt idx="5">
                  <c:v>39</c:v>
                </c:pt>
                <c:pt idx="8">
                  <c:v>35</c:v>
                </c:pt>
                <c:pt idx="11">
                  <c:v>31</c:v>
                </c:pt>
                <c:pt idx="14">
                  <c:v>27</c:v>
                </c:pt>
              </c:numCache>
            </c:numRef>
          </c:val>
          <c:extLst>
            <c:ext xmlns:c16="http://schemas.microsoft.com/office/drawing/2014/chart" uri="{C3380CC4-5D6E-409C-BE32-E72D297353CC}">
              <c16:uniqueId val="{00000001-AEFA-404C-9993-7CE19315048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2192</c:v>
                </c:pt>
                <c:pt idx="5">
                  <c:v>2286</c:v>
                </c:pt>
                <c:pt idx="8">
                  <c:v>2530</c:v>
                </c:pt>
                <c:pt idx="11">
                  <c:v>2503</c:v>
                </c:pt>
                <c:pt idx="14">
                  <c:v>2733</c:v>
                </c:pt>
              </c:numCache>
            </c:numRef>
          </c:val>
          <c:extLst>
            <c:ext xmlns:c16="http://schemas.microsoft.com/office/drawing/2014/chart" uri="{C3380CC4-5D6E-409C-BE32-E72D297353CC}">
              <c16:uniqueId val="{00000002-AEFA-404C-9993-7CE19315048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EFA-404C-9993-7CE19315048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EFA-404C-9993-7CE19315048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EFA-404C-9993-7CE19315048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498</c:v>
                </c:pt>
                <c:pt idx="3">
                  <c:v>288</c:v>
                </c:pt>
                <c:pt idx="6">
                  <c:v>388</c:v>
                </c:pt>
                <c:pt idx="9">
                  <c:v>252</c:v>
                </c:pt>
                <c:pt idx="12">
                  <c:v>367</c:v>
                </c:pt>
              </c:numCache>
            </c:numRef>
          </c:val>
          <c:extLst>
            <c:ext xmlns:c16="http://schemas.microsoft.com/office/drawing/2014/chart" uri="{C3380CC4-5D6E-409C-BE32-E72D297353CC}">
              <c16:uniqueId val="{00000006-AEFA-404C-9993-7CE19315048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AEFA-404C-9993-7CE19315048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322</c:v>
                </c:pt>
                <c:pt idx="3">
                  <c:v>281</c:v>
                </c:pt>
                <c:pt idx="6">
                  <c:v>238</c:v>
                </c:pt>
                <c:pt idx="9">
                  <c:v>203</c:v>
                </c:pt>
                <c:pt idx="12">
                  <c:v>192</c:v>
                </c:pt>
              </c:numCache>
            </c:numRef>
          </c:val>
          <c:extLst>
            <c:ext xmlns:c16="http://schemas.microsoft.com/office/drawing/2014/chart" uri="{C3380CC4-5D6E-409C-BE32-E72D297353CC}">
              <c16:uniqueId val="{00000008-AEFA-404C-9993-7CE19315048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EFA-404C-9993-7CE19315048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1851</c:v>
                </c:pt>
                <c:pt idx="3">
                  <c:v>1812</c:v>
                </c:pt>
                <c:pt idx="6">
                  <c:v>1747</c:v>
                </c:pt>
                <c:pt idx="9">
                  <c:v>1777</c:v>
                </c:pt>
                <c:pt idx="12">
                  <c:v>2019</c:v>
                </c:pt>
              </c:numCache>
            </c:numRef>
          </c:val>
          <c:extLst>
            <c:ext xmlns:c16="http://schemas.microsoft.com/office/drawing/2014/chart" uri="{C3380CC4-5D6E-409C-BE32-E72D297353CC}">
              <c16:uniqueId val="{0000000A-AEFA-404C-9993-7CE19315048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EFA-404C-9993-7CE19315048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304</c:v>
                </c:pt>
                <c:pt idx="1">
                  <c:v>304</c:v>
                </c:pt>
                <c:pt idx="2">
                  <c:v>404</c:v>
                </c:pt>
              </c:numCache>
            </c:numRef>
          </c:val>
          <c:extLst>
            <c:ext xmlns:c16="http://schemas.microsoft.com/office/drawing/2014/chart" uri="{C3380CC4-5D6E-409C-BE32-E72D297353CC}">
              <c16:uniqueId val="{00000000-B0E5-499B-BB7D-0C873AD8402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B0E5-499B-BB7D-0C873AD8402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1901</c:v>
                </c:pt>
                <c:pt idx="1">
                  <c:v>1908</c:v>
                </c:pt>
                <c:pt idx="2">
                  <c:v>2066</c:v>
                </c:pt>
              </c:numCache>
            </c:numRef>
          </c:val>
          <c:extLst>
            <c:ext xmlns:c16="http://schemas.microsoft.com/office/drawing/2014/chart" uri="{C3380CC4-5D6E-409C-BE32-E72D297353CC}">
              <c16:uniqueId val="{00000002-B0E5-499B-BB7D-0C873AD8402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{81CA4CD1-346A-4258-8CD5-C2BC5E35452E}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A6BB-4F83-8513-D5893402EA7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{BF18BFC2-FBC5-4870-8B0B-4081CA3F6C50}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6BB-4F83-8513-D5893402EA7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{C68881F0-F37F-41BB-BD50-4541A548EB1D}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6BB-4F83-8513-D5893402EA7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{6FEE40B3-2654-4DD8-A882-4B1BB40FC6A0}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6BB-4F83-8513-D5893402EA7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{BE6530AF-EA53-4B25-8F4E-EC79522A5ABB}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6BB-4F83-8513-D5893402EA7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{746644AD-58D3-4EFC-B75B-D6D200F21C8D}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A6BB-4F83-8513-D5893402EA7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{952DDBF7-F34E-411D-9D22-C9D592E7A889}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A6BB-4F83-8513-D5893402EA7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{C675CF30-5B69-4A32-83E4-BE5AEB206BC3}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A6BB-4F83-8513-D5893402EA7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{E785912F-94B3-419E-8A37-6EDD24C9A1B2}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A6BB-4F83-8513-D5893402EA7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54.2</c:v>
                </c:pt>
                <c:pt idx="8">
                  <c:v>55.3</c:v>
                </c:pt>
                <c:pt idx="16">
                  <c:v>57.2</c:v>
                </c:pt>
                <c:pt idx="24">
                  <c:v>58.6</c:v>
                </c:pt>
                <c:pt idx="32">
                  <c:v>59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6BB-4F83-8513-D5893402EA7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{F547A155-B2B1-42C6-A80F-0F42C9A47A5F}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A6BB-4F83-8513-D5893402EA7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{42A2551D-FA8B-48C8-8D44-CB3F70D8CF6D}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6BB-4F83-8513-D5893402EA7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{B64F1334-857A-4FC0-89E9-1AF7013CC5CC}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6BB-4F83-8513-D5893402EA7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{899140FA-2510-4E40-9DD5-06866246B218}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6BB-4F83-8513-D5893402EA7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{5A85403A-4376-4EA6-951F-F46C4D0F46A2}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6BB-4F83-8513-D5893402EA7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{33FB5E24-A53E-4455-9AFB-DB4EDF186154}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A6BB-4F83-8513-D5893402EA7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{027D9FF5-067B-404B-98C6-5B7D9F146400}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A6BB-4F83-8513-D5893402EA7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{E9126979-7BB7-40D7-8A97-82CD31B355C2}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A6BB-4F83-8513-D5893402EA7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{670BA1E7-2C63-4B08-9E2F-D3E7911E951A}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A6BB-4F83-8513-D5893402EA7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6BB-4F83-8513-D5893402EA79}"/>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{24BCBCDB-41C3-4791-A4D5-A16CD2032E69}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89DF-487F-B7D1-957311032E6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{B875734B-FE45-4F49-8A80-2FF358E0DE82}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9DF-487F-B7D1-957311032E6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{72730E24-5913-4FB5-9DD1-674B59DB6CBD}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9DF-487F-B7D1-957311032E6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{192695B7-40CA-4771-914C-1BE675F994A4}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9DF-487F-B7D1-957311032E6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{13DE4369-4AC7-482A-BE16-35CE2000FD37}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9DF-487F-B7D1-957311032E6C}"/>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{94A1526B-C483-43DF-B6BB-D41D7D280CDB}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89DF-487F-B7D1-957311032E6C}"/>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{5CAC5304-F595-4280-A53A-6ED4CFC0B4C5}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89DF-487F-B7D1-957311032E6C}"/>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{416FDC10-65E2-4EF1-B98A-B210D48B03B6}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89DF-487F-B7D1-957311032E6C}"/>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{4FE9501F-8234-4509-9B0C-14F8B4795E05}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89DF-487F-B7D1-957311032E6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c:v>
                </c:pt>
                <c:pt idx="8">
                  <c:v>-1.1000000000000001</c:v>
                </c:pt>
                <c:pt idx="16">
                  <c:v>-1.2</c:v>
                </c:pt>
                <c:pt idx="24">
                  <c:v>-1.1000000000000001</c:v>
                </c:pt>
                <c:pt idx="32">
                  <c:v>-0.9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9DF-487F-B7D1-957311032E6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{2C74A51A-45C4-479D-A8FB-A70CD4ACAAA1}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89DF-487F-B7D1-957311032E6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{6D1A24AD-5AB5-4F10-BD3F-4A1A0901A7A1}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9DF-487F-B7D1-957311032E6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{70784DF6-4434-4BE7-8B85-613A87BACAA8}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9DF-487F-B7D1-957311032E6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{6768CAD2-5AAD-495E-8279-01C4A2F3087E}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9DF-487F-B7D1-957311032E6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{93B5E60D-F09A-48FB-8657-523D07E22CFE}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9DF-487F-B7D1-957311032E6C}"/>
                </c:ext>
              </c:extLst>
            </c:dLbl>
            <c:dLbl>
              <c:idx val="8"/>
              <c:layout>
                <c:manualLayout>
                  <c:x val="-1.823562808424999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{E7E396E4-4F0D-4128-921D-E3A2EC2EA49E}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89DF-487F-B7D1-957311032E6C}"/>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{0418D8DD-8EFB-4396-BAE7-F71313481F68}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89DF-487F-B7D1-957311032E6C}"/>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{298BF815-C2AE-4647-9566-7D9C0FFE917B}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89DF-487F-B7D1-957311032E6C}"/>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{6A295DB8-8CB6-4163-8354-A1C27D661824}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89DF-487F-B7D1-957311032E6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9DF-487F-B7D1-957311032E6C}"/>
            </c:ext>
          </c:extLst>
        </c:ser>
        <c:dLbls>
          <c:showLegendKey val="0"/>
          <c:showVal val="1"/>
          <c:showCatName val="0"/>
          <c:showSerName val="0"/>
          <c:showPercent val="0"/>
          <c:showBubbleSize val="0"/>
        </c:dLbls>
        <c:axId val="84219776"/>
        <c:axId val="84234240"/>
      </c:scatterChart>
      <c:valAx>
        <c:axId val="84219776"/>
        <c:scaling>
          <c:orientation val="maxMin"/>
          <c:max val="7.6"/>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211C0263-58A1-4E34-8E26-8DECCA098A5C}"/>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9414BF26-0FFB-464B-8043-9200EDB9FD53}"/>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山口県阿武町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これまで可能な限りの繰上償還を実施するとともに、新規借入等の抑制を行ってきたことにより地方債残高も減少傾向で推移してきたことに加え、起債する際は、元利償還金等に対する交付税措置額の高い起債（過疎債等）を主に利用するなど、実質公債費比率の減少に努めており、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年度から単年度で比率がマイナスとなっている。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ただし、今年度は事業増に伴い、新規借入額が増加したことから、今後の公債費が増える見込みである。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年度に一部取崩をし繰上償還を実施しており、その後、積立も取崩もしていない。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満期一括償還地方債の借入れはしていない。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山口県阿武町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これまで取り組んできた行財政改革の効果により地方債残高をはじめ将来負担額を構成する各指標とも減少傾向で推移してきたが、今年度は事業増により地方債残高が増加した。しかしながら、地方債の充当可能基金も取り崩さずに財政運営ができていることから、将来負担比率は算出され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今後も引き続き健全財政を維持する。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山口県阿武町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今年度、基金の取崩をしたのは、緑のｶｰﾃﾝ事業及びふるさと太鼓修繕事業でふるさと振興基金から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千円、観光事業で観光施設整備基金から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千円のみ。主な積立については、財政調整基金へ</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億円、公共施設整備基金へ</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千万円を積立て、基金全体では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259,198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千円を積み立てた。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今後の施設整備に際し、必要な財源として取崩予定であるが、毎年度収支の状況をみながら、計画的に積立も行っていく予定。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・公共施設整備基金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・地域福祉基金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地域福祉の充実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・ふるさと振興基金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地域振興、文化振興、ふるさと振興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・ふるさと水と土保全基金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農地の保全及び集落共同活動の強化</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・観光施設等整備基金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観光施設の整備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・森林環境管理基金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森林環境の整備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今年度は、公共施設整備基金へ</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千万円・預金利子を積立て、ふるさと振興基金へのふるさと寄附金の積立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返礼品経費を除く</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、観光施設整備基金への入湯税の積立等により増額となっている。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それぞれの基金の設置目的に沿って、各種事業を実施する際の財源として活用するとともに、毎年度収支の状況をみながら、計画的に積立も行っていく予定。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億円を積立て、残高を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目標として標準財政規模の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％程度を基金として保有することとしており、毎年度収支の状況をみながら、計画的に積立を行っていく予定。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年度に一部取崩をして以降、積立も取崩もしていない。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これまで、可能な限りの繰上償還や利率の見直しによる借り換え等も実施し、地方債残高は全体として減少傾向で推移しており、</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現在のところこのまま現状を維持する。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F7FEA6C-1C14-4A62-8609-D75C128F2C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A7A4046-C59D-4C42-9106-D46E48D70A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54F0B76C-935F-400D-9331-FC29FCB8A449}"/>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642A1547-49EA-484E-9B83-A84186761B3D}"/>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C7AA0F7B-5F6D-4D04-8B3C-7151DC071BD9}"/>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DF850E63-AC29-4427-8F31-3BA1286A5BCB}"/>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CFCC8864-7250-4E6F-9F4C-D783245B8B26}"/>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C2D8584D-F21A-450D-A46E-FB7DA1FC9E24}"/>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6C1D3F0C-585B-4BBE-8454-2F488E8A2F99}"/>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D79A956C-5F20-4A61-890B-1B105A249E9F}"/>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CE7A445D-F764-4A26-A397-B7A6BFFC1497}"/>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AF655758-E927-4423-8657-3C4813A0C8E4}"/>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4CC72C7F-EA8D-4CFB-B746-566541F6A412}"/>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1AE6BE9B-2A17-41C6-B825-8624A8F72FDB}"/>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EFB0FE98-E747-4E2C-8398-93BA594EB9D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61875A25-FAAB-4EDB-BD06-9B0A156C340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山口県阿武町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F96BEF57-B8D5-4948-BD04-0E61DA0DA59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B18DCEAC-0E20-44C9-8F7D-61A687A6C9C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80FC003D-AE14-40C9-9C66-2E9CE6D8E41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7DE69FA2-127F-4997-BA71-76D01952C0C6}"/>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40F3087C-0AD3-4506-ACBA-4D1D9A42D5E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93E01A4C-1738-4185-92D8-A9F7DCBBD76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3,118
3,093
115.95
4,529,305
3,808,624
699,984
2,267,443
2,018,939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1A66B0AA-5F51-4C0C-B886-D4630989C4D1}"/>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2517A30F-2E90-48A2-BA6C-B586F91DDAD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C6A12456-D5AA-46C7-B09C-BE1BCDDCE1F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7260FE97-3E13-4C3B-B73E-60DFFBBCE71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D808441C-CAA4-4DD0-92E6-4D75095A0F0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A0DE07D6-CDFF-4A7E-B76F-92814953B32F}"/>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A0E5586C-98E7-4194-9B46-3A2FA780132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FFD476AB-B613-4344-BA8E-D3AD8860ADB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4FDA248F-310F-48C9-864F-666FB1D6CEA6}"/>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4910791F-67AD-41FA-9AD5-CA8CE66EA50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39C377DA-4354-4B08-B61F-E365114C5EA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A25A9159-C90E-4808-A1DE-70C5B5D875CB}"/>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36A970A5-2367-42D3-9EA9-C241F9A63F39}"/>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24647691-1AFD-4964-9212-DA2726EE3FD6}"/>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2B50A5A9-DCAA-4647-8A0D-554513DE763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402884DC-914B-473A-881C-23785BD006F5}"/>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A3BD25D6-09F9-4BCB-ABA2-148F0233A89D}"/>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1879E19E-E8A2-49EE-8499-83EF31AF92B8}"/>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F68CBFFD-0187-4ADE-B6D2-B803840B5012}"/>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600B1DB7-1194-412F-8627-A80E7F96BCB6}"/>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9AA48D95-6EFB-44BD-B74D-D377A1AD783B}"/>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E437C463-90E8-42C0-9C3F-286C56DBFBBD}"/>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19B02CEC-B393-42FA-8A31-119352AB9D6E}"/>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7BB554D9-D002-4473-A60A-0778746B3A5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BDFFE2E8-66EA-4F7A-BD62-AC09904AC0A1}"/>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E4FF7D94-0AF2-40AE-96B3-C015A8E16333}"/>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2B5EDB3F-C636-4E5F-BE67-9F90C92AB26C}"/>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D20B57FB-68EE-46B6-A352-0AB23FC8213A}"/>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9AA990FD-0D27-4F07-843B-8374E9CB424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69D8620A-E197-45D7-9879-C1153CEF3067}"/>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EF4449ED-849D-40B6-9421-A36C56826A7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CB066028-57A6-488B-B27E-DBFD6C9C23D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5B2C41DD-F362-47E4-B459-959B1EC05A8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7BDFDEBD-903E-4A4E-9615-A8655F367EC9}"/>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E286078E-BCE3-4C06-AEB5-F7E4F885D34D}"/>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有形固定資産原価償却率は山口県平均より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％低く、類似団体平均値より低く推移している。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既に施設の統廃合、集約化等を進めてきたことにより、全体的には他団体と比較して老朽化対策に急を要する施設数が少ないことを示しており、今後の長寿命化対策等を中長期的な視点で計画的に取り組みやすい状況にあると考えられ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しかし、年々上昇傾向にあるため、老朽化対策に引き続き取り組んでいく。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3B42BDC2-2823-48E9-A6E6-E4F8BA52C44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5957A7E9-FCF9-47B3-AAEE-769A77779FE9}"/>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D9FABDB5-3F84-4B1A-A239-F6C86A5E2403}"/>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AE53BC05-2DBE-414C-8BFE-8642579186F3}"/>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854793CA-9348-4821-A9EF-0271EC584009}"/>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47A64E3B-DC2E-4F46-96F2-C3A004EC1182}"/>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76604D8B-4AE1-4F74-8EE7-9EDE2219017B}"/>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FF969CF3-4971-43DB-8875-AA565454B419}"/>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065603CD-F279-4E7E-91F5-686B73C6F8ED}"/>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36B79D5F-3578-4F67-A55F-B9FDA95D0B9E}"/>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1591F1E9-7D74-4556-A5D8-5E9CBF13A887}"/>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F891FF9E-FA44-48A8-97E5-65D8C042318B}"/>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9E480254-A7CD-41D4-831B-2DD748D36B71}"/>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438EE0EC-7B03-4A28-BF26-57F9751549EA}"/>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26F12708-A497-432D-B9C2-588F99F18254}"/>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89C8F2BA-96AC-4441-98F7-7DBB473C8516}"/>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1E73FE6A-64FB-462B-9708-E75DF7E516F3}"/>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15A78E88-79C9-4A07-946E-A69114C5258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77" name="直線コネクタ 76">
          <a:extLst>
            <a:ext uri="{FF2B5EF4-FFF2-40B4-BE49-F238E27FC236}">
              <a16:creationId xmlns:a16="http://schemas.microsoft.com/office/drawing/2014/main" id="{84F7ACBF-2948-4A5B-A801-184E01935D77}"/>
            </a:ext>
          </a:extLst>
        </xdr:cNvPr>
        <xdr:cNvCxnSpPr/>
      </xdr:nvCxnSpPr>
      <xdr:spPr>
        <a:xfrm flipV="1">
          <a:off x="4760595" y="534162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78" name="有形固定資産減価償却率最小値テキスト">
          <a:extLst>
            <a:ext uri="{FF2B5EF4-FFF2-40B4-BE49-F238E27FC236}">
              <a16:creationId xmlns:a16="http://schemas.microsoft.com/office/drawing/2014/main" id="{5ABA8970-5C52-41FC-BE48-915FC64BC837}"/>
            </a:ext>
          </a:extLst>
        </xdr:cNvPr>
        <xdr:cNvSpPr txBox="1"/>
      </xdr:nvSpPr>
      <xdr:spPr>
        <a:xfrm>
          <a:off x="4813300" y="6739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79" name="直線コネクタ 78">
          <a:extLst>
            <a:ext uri="{FF2B5EF4-FFF2-40B4-BE49-F238E27FC236}">
              <a16:creationId xmlns:a16="http://schemas.microsoft.com/office/drawing/2014/main" id="{DC671784-45C4-4CDC-8901-3D5E95A1B3DF}"/>
            </a:ext>
          </a:extLst>
        </xdr:cNvPr>
        <xdr:cNvCxnSpPr/>
      </xdr:nvCxnSpPr>
      <xdr:spPr>
        <a:xfrm>
          <a:off x="4673600" y="67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80" name="有形固定資産減価償却率最大値テキスト">
          <a:extLst>
            <a:ext uri="{FF2B5EF4-FFF2-40B4-BE49-F238E27FC236}">
              <a16:creationId xmlns:a16="http://schemas.microsoft.com/office/drawing/2014/main" id="{3BADE8FC-BCDD-4ACF-A114-29B5966FDBB5}"/>
            </a:ext>
          </a:extLst>
        </xdr:cNvPr>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81" name="直線コネクタ 80">
          <a:extLst>
            <a:ext uri="{FF2B5EF4-FFF2-40B4-BE49-F238E27FC236}">
              <a16:creationId xmlns:a16="http://schemas.microsoft.com/office/drawing/2014/main" id="{501EF91E-30F9-4628-A33F-8932E7EC7480}"/>
            </a:ext>
          </a:extLst>
        </xdr:cNvPr>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98805</xdr:rowOff>
    </xdr:from>
    <xdr:ext cx="405111" cy="259045"/>
    <xdr:sp macro="" textlink="">
      <xdr:nvSpPr>
        <xdr:cNvPr id="82" name="有形固定資産減価償却率平均値テキスト">
          <a:extLst>
            <a:ext uri="{FF2B5EF4-FFF2-40B4-BE49-F238E27FC236}">
              <a16:creationId xmlns:a16="http://schemas.microsoft.com/office/drawing/2014/main" id="{B70AB0A5-ECBE-4032-9E1B-FF9906CFE67E}"/>
            </a:ext>
          </a:extLst>
        </xdr:cNvPr>
        <xdr:cNvSpPr txBox="1"/>
      </xdr:nvSpPr>
      <xdr:spPr>
        <a:xfrm>
          <a:off x="4813300" y="6185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83" name="フローチャート: 判断 82">
          <a:extLst>
            <a:ext uri="{FF2B5EF4-FFF2-40B4-BE49-F238E27FC236}">
              <a16:creationId xmlns:a16="http://schemas.microsoft.com/office/drawing/2014/main" id="{5A09F538-B8F3-4D3A-A8E1-9FE149A6B7EA}"/>
            </a:ext>
          </a:extLst>
        </xdr:cNvPr>
        <xdr:cNvSpPr/>
      </xdr:nvSpPr>
      <xdr:spPr>
        <a:xfrm>
          <a:off x="4711700" y="62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84" name="フローチャート: 判断 83">
          <a:extLst>
            <a:ext uri="{FF2B5EF4-FFF2-40B4-BE49-F238E27FC236}">
              <a16:creationId xmlns:a16="http://schemas.microsoft.com/office/drawing/2014/main" id="{D4304262-AD26-4A22-8CDA-EFB590F8968F}"/>
            </a:ext>
          </a:extLst>
        </xdr:cNvPr>
        <xdr:cNvSpPr/>
      </xdr:nvSpPr>
      <xdr:spPr>
        <a:xfrm>
          <a:off x="4000500" y="616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61776</xdr:rowOff>
    </xdr:from>
    <xdr:to>
      <xdr:col>15</xdr:col>
      <xdr:colOff>187325</xdr:colOff>
      <xdr:row>31</xdr:row>
      <xdr:rowOff>163376</xdr:rowOff>
    </xdr:to>
    <xdr:sp macro="" textlink="">
      <xdr:nvSpPr>
        <xdr:cNvPr id="85" name="フローチャート: 判断 84">
          <a:extLst>
            <a:ext uri="{FF2B5EF4-FFF2-40B4-BE49-F238E27FC236}">
              <a16:creationId xmlns:a16="http://schemas.microsoft.com/office/drawing/2014/main" id="{9E874C72-B3C3-45E2-8283-506C0BD9C7C2}"/>
            </a:ext>
          </a:extLst>
        </xdr:cNvPr>
        <xdr:cNvSpPr/>
      </xdr:nvSpPr>
      <xdr:spPr>
        <a:xfrm>
          <a:off x="3238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27849</xdr:rowOff>
    </xdr:from>
    <xdr:to>
      <xdr:col>11</xdr:col>
      <xdr:colOff>187325</xdr:colOff>
      <xdr:row>31</xdr:row>
      <xdr:rowOff>129449</xdr:rowOff>
    </xdr:to>
    <xdr:sp macro="" textlink="">
      <xdr:nvSpPr>
        <xdr:cNvPr id="86" name="フローチャート: 判断 85">
          <a:extLst>
            <a:ext uri="{FF2B5EF4-FFF2-40B4-BE49-F238E27FC236}">
              <a16:creationId xmlns:a16="http://schemas.microsoft.com/office/drawing/2014/main" id="{7289D6ED-C165-4237-83BA-BA9CBD6DA5F9}"/>
            </a:ext>
          </a:extLst>
        </xdr:cNvPr>
        <xdr:cNvSpPr/>
      </xdr:nvSpPr>
      <xdr:spPr>
        <a:xfrm>
          <a:off x="2476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149951</xdr:rowOff>
    </xdr:from>
    <xdr:to>
      <xdr:col>7</xdr:col>
      <xdr:colOff>187325</xdr:colOff>
      <xdr:row>31</xdr:row>
      <xdr:rowOff>80101</xdr:rowOff>
    </xdr:to>
    <xdr:sp macro="" textlink="">
      <xdr:nvSpPr>
        <xdr:cNvPr id="87" name="フローチャート: 判断 86">
          <a:extLst>
            <a:ext uri="{FF2B5EF4-FFF2-40B4-BE49-F238E27FC236}">
              <a16:creationId xmlns:a16="http://schemas.microsoft.com/office/drawing/2014/main" id="{F372F6D8-AD1D-433A-AC83-E9F3D8F6B4DF}"/>
            </a:ext>
          </a:extLst>
        </xdr:cNvPr>
        <xdr:cNvSpPr/>
      </xdr:nvSpPr>
      <xdr:spPr>
        <a:xfrm>
          <a:off x="1714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8AD5DC3C-68E0-4F2B-B3E6-88AFFF0E496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422ACE53-8A69-480C-8D1E-BACE4A595176}"/>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9B0DC5FF-3F93-4454-9278-516756E40349}"/>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E2302D6-E69D-4FBE-810B-67D11BB73FB8}"/>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AECF2961-8819-42A2-BADC-A1191641F0EF}"/>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18597</xdr:rowOff>
    </xdr:from>
    <xdr:to>
      <xdr:col>23</xdr:col>
      <xdr:colOff>136525</xdr:colOff>
      <xdr:row>31</xdr:row>
      <xdr:rowOff>120197</xdr:rowOff>
    </xdr:to>
    <xdr:sp macro="" textlink="">
      <xdr:nvSpPr>
        <xdr:cNvPr id="93" name="楕円 92">
          <a:extLst>
            <a:ext uri="{FF2B5EF4-FFF2-40B4-BE49-F238E27FC236}">
              <a16:creationId xmlns:a16="http://schemas.microsoft.com/office/drawing/2014/main" id="{940DB548-97BB-444A-B26F-1DF26DB9805C}"/>
            </a:ext>
          </a:extLst>
        </xdr:cNvPr>
        <xdr:cNvSpPr/>
      </xdr:nvSpPr>
      <xdr:spPr>
        <a:xfrm>
          <a:off x="4711700" y="610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41474</xdr:rowOff>
    </xdr:from>
    <xdr:ext cx="405111" cy="259045"/>
    <xdr:sp macro="" textlink="">
      <xdr:nvSpPr>
        <xdr:cNvPr id="94" name="有形固定資産減価償却率該当値テキスト">
          <a:extLst>
            <a:ext uri="{FF2B5EF4-FFF2-40B4-BE49-F238E27FC236}">
              <a16:creationId xmlns:a16="http://schemas.microsoft.com/office/drawing/2014/main" id="{7B41E973-3CE7-45B1-9DCF-E98177D02CA7}"/>
            </a:ext>
          </a:extLst>
        </xdr:cNvPr>
        <xdr:cNvSpPr txBox="1"/>
      </xdr:nvSpPr>
      <xdr:spPr>
        <a:xfrm>
          <a:off x="4813300" y="595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6259</xdr:rowOff>
    </xdr:from>
    <xdr:to>
      <xdr:col>19</xdr:col>
      <xdr:colOff>187325</xdr:colOff>
      <xdr:row>31</xdr:row>
      <xdr:rowOff>107859</xdr:rowOff>
    </xdr:to>
    <xdr:sp macro="" textlink="">
      <xdr:nvSpPr>
        <xdr:cNvPr id="95" name="楕円 94">
          <a:extLst>
            <a:ext uri="{FF2B5EF4-FFF2-40B4-BE49-F238E27FC236}">
              <a16:creationId xmlns:a16="http://schemas.microsoft.com/office/drawing/2014/main" id="{ACA24B63-A056-47C3-AFD2-DD1A9E6F44A6}"/>
            </a:ext>
          </a:extLst>
        </xdr:cNvPr>
        <xdr:cNvSpPr/>
      </xdr:nvSpPr>
      <xdr:spPr>
        <a:xfrm>
          <a:off x="4000500" y="609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57059</xdr:rowOff>
    </xdr:from>
    <xdr:to>
      <xdr:col>23</xdr:col>
      <xdr:colOff>85725</xdr:colOff>
      <xdr:row>31</xdr:row>
      <xdr:rowOff>69397</xdr:rowOff>
    </xdr:to>
    <xdr:cxnSp macro="">
      <xdr:nvCxnSpPr>
        <xdr:cNvPr id="96" name="直線コネクタ 95">
          <a:extLst>
            <a:ext uri="{FF2B5EF4-FFF2-40B4-BE49-F238E27FC236}">
              <a16:creationId xmlns:a16="http://schemas.microsoft.com/office/drawing/2014/main" id="{7EF03A23-6A95-4B24-A708-32CC56538BC5}"/>
            </a:ext>
          </a:extLst>
        </xdr:cNvPr>
        <xdr:cNvCxnSpPr/>
      </xdr:nvCxnSpPr>
      <xdr:spPr>
        <a:xfrm>
          <a:off x="4051300" y="6143534"/>
          <a:ext cx="711200" cy="1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134529</xdr:rowOff>
    </xdr:from>
    <xdr:to>
      <xdr:col>15</xdr:col>
      <xdr:colOff>187325</xdr:colOff>
      <xdr:row>31</xdr:row>
      <xdr:rowOff>64679</xdr:rowOff>
    </xdr:to>
    <xdr:sp macro="" textlink="">
      <xdr:nvSpPr>
        <xdr:cNvPr id="97" name="楕円 96">
          <a:extLst>
            <a:ext uri="{FF2B5EF4-FFF2-40B4-BE49-F238E27FC236}">
              <a16:creationId xmlns:a16="http://schemas.microsoft.com/office/drawing/2014/main" id="{49F6C6BB-B9F1-4850-8762-1BF5E577FC56}"/>
            </a:ext>
          </a:extLst>
        </xdr:cNvPr>
        <xdr:cNvSpPr/>
      </xdr:nvSpPr>
      <xdr:spPr>
        <a:xfrm>
          <a:off x="3238500" y="604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13879</xdr:rowOff>
    </xdr:from>
    <xdr:to>
      <xdr:col>19</xdr:col>
      <xdr:colOff>136525</xdr:colOff>
      <xdr:row>31</xdr:row>
      <xdr:rowOff>57059</xdr:rowOff>
    </xdr:to>
    <xdr:cxnSp macro="">
      <xdr:nvCxnSpPr>
        <xdr:cNvPr id="98" name="直線コネクタ 97">
          <a:extLst>
            <a:ext uri="{FF2B5EF4-FFF2-40B4-BE49-F238E27FC236}">
              <a16:creationId xmlns:a16="http://schemas.microsoft.com/office/drawing/2014/main" id="{0DB523E4-E06A-443D-9155-F065E6EF6422}"/>
            </a:ext>
          </a:extLst>
        </xdr:cNvPr>
        <xdr:cNvCxnSpPr/>
      </xdr:nvCxnSpPr>
      <xdr:spPr>
        <a:xfrm>
          <a:off x="3289300" y="6100354"/>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75928</xdr:rowOff>
    </xdr:from>
    <xdr:to>
      <xdr:col>11</xdr:col>
      <xdr:colOff>187325</xdr:colOff>
      <xdr:row>31</xdr:row>
      <xdr:rowOff>6078</xdr:rowOff>
    </xdr:to>
    <xdr:sp macro="" textlink="">
      <xdr:nvSpPr>
        <xdr:cNvPr id="99" name="楕円 98">
          <a:extLst>
            <a:ext uri="{FF2B5EF4-FFF2-40B4-BE49-F238E27FC236}">
              <a16:creationId xmlns:a16="http://schemas.microsoft.com/office/drawing/2014/main" id="{59A6959B-C473-4EF3-BFA6-AE5F984975DB}"/>
            </a:ext>
          </a:extLst>
        </xdr:cNvPr>
        <xdr:cNvSpPr/>
      </xdr:nvSpPr>
      <xdr:spPr>
        <a:xfrm>
          <a:off x="2476500" y="599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126728</xdr:rowOff>
    </xdr:from>
    <xdr:to>
      <xdr:col>15</xdr:col>
      <xdr:colOff>136525</xdr:colOff>
      <xdr:row>31</xdr:row>
      <xdr:rowOff>13879</xdr:rowOff>
    </xdr:to>
    <xdr:cxnSp macro="">
      <xdr:nvCxnSpPr>
        <xdr:cNvPr id="100" name="直線コネクタ 99">
          <a:extLst>
            <a:ext uri="{FF2B5EF4-FFF2-40B4-BE49-F238E27FC236}">
              <a16:creationId xmlns:a16="http://schemas.microsoft.com/office/drawing/2014/main" id="{23FD8B1F-5213-488C-92A9-D942687E3312}"/>
            </a:ext>
          </a:extLst>
        </xdr:cNvPr>
        <xdr:cNvCxnSpPr/>
      </xdr:nvCxnSpPr>
      <xdr:spPr>
        <a:xfrm>
          <a:off x="2527300" y="6041753"/>
          <a:ext cx="762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42001</xdr:rowOff>
    </xdr:from>
    <xdr:to>
      <xdr:col>7</xdr:col>
      <xdr:colOff>187325</xdr:colOff>
      <xdr:row>30</xdr:row>
      <xdr:rowOff>143601</xdr:rowOff>
    </xdr:to>
    <xdr:sp macro="" textlink="">
      <xdr:nvSpPr>
        <xdr:cNvPr id="101" name="楕円 100">
          <a:extLst>
            <a:ext uri="{FF2B5EF4-FFF2-40B4-BE49-F238E27FC236}">
              <a16:creationId xmlns:a16="http://schemas.microsoft.com/office/drawing/2014/main" id="{35D303CA-1306-4B74-B339-2DB6C2BAC3B6}"/>
            </a:ext>
          </a:extLst>
        </xdr:cNvPr>
        <xdr:cNvSpPr/>
      </xdr:nvSpPr>
      <xdr:spPr>
        <a:xfrm>
          <a:off x="1714500" y="595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92801</xdr:rowOff>
    </xdr:from>
    <xdr:to>
      <xdr:col>11</xdr:col>
      <xdr:colOff>136525</xdr:colOff>
      <xdr:row>30</xdr:row>
      <xdr:rowOff>126728</xdr:rowOff>
    </xdr:to>
    <xdr:cxnSp macro="">
      <xdr:nvCxnSpPr>
        <xdr:cNvPr id="102" name="直線コネクタ 101">
          <a:extLst>
            <a:ext uri="{FF2B5EF4-FFF2-40B4-BE49-F238E27FC236}">
              <a16:creationId xmlns:a16="http://schemas.microsoft.com/office/drawing/2014/main" id="{56139129-935F-496F-9690-6B5355D29629}"/>
            </a:ext>
          </a:extLst>
        </xdr:cNvPr>
        <xdr:cNvCxnSpPr/>
      </xdr:nvCxnSpPr>
      <xdr:spPr>
        <a:xfrm>
          <a:off x="1765300" y="6007826"/>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4644</xdr:rowOff>
    </xdr:from>
    <xdr:ext cx="405111" cy="259045"/>
    <xdr:sp macro="" textlink="">
      <xdr:nvSpPr>
        <xdr:cNvPr id="103" name="n_1aveValue有形固定資産減価償却率">
          <a:extLst>
            <a:ext uri="{FF2B5EF4-FFF2-40B4-BE49-F238E27FC236}">
              <a16:creationId xmlns:a16="http://schemas.microsoft.com/office/drawing/2014/main" id="{35A13771-65B8-479F-A3A6-B191416C9DAD}"/>
            </a:ext>
          </a:extLst>
        </xdr:cNvPr>
        <xdr:cNvSpPr txBox="1"/>
      </xdr:nvSpPr>
      <xdr:spPr>
        <a:xfrm>
          <a:off x="3836044" y="626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154503</xdr:rowOff>
    </xdr:from>
    <xdr:ext cx="405111" cy="259045"/>
    <xdr:sp macro="" textlink="">
      <xdr:nvSpPr>
        <xdr:cNvPr id="104" name="n_2aveValue有形固定資産減価償却率">
          <a:extLst>
            <a:ext uri="{FF2B5EF4-FFF2-40B4-BE49-F238E27FC236}">
              <a16:creationId xmlns:a16="http://schemas.microsoft.com/office/drawing/2014/main" id="{B14D7545-C168-427E-ADF4-3CC0A9F5E372}"/>
            </a:ext>
          </a:extLst>
        </xdr:cNvPr>
        <xdr:cNvSpPr txBox="1"/>
      </xdr:nvSpPr>
      <xdr:spPr>
        <a:xfrm>
          <a:off x="3086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120576</xdr:rowOff>
    </xdr:from>
    <xdr:ext cx="405111" cy="259045"/>
    <xdr:sp macro="" textlink="">
      <xdr:nvSpPr>
        <xdr:cNvPr id="105" name="n_3aveValue有形固定資産減価償却率">
          <a:extLst>
            <a:ext uri="{FF2B5EF4-FFF2-40B4-BE49-F238E27FC236}">
              <a16:creationId xmlns:a16="http://schemas.microsoft.com/office/drawing/2014/main" id="{766B6F84-CE7A-4BD7-A8BC-88BC05D739F9}"/>
            </a:ext>
          </a:extLst>
        </xdr:cNvPr>
        <xdr:cNvSpPr txBox="1"/>
      </xdr:nvSpPr>
      <xdr:spPr>
        <a:xfrm>
          <a:off x="2324744" y="620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71228</xdr:rowOff>
    </xdr:from>
    <xdr:ext cx="405111" cy="259045"/>
    <xdr:sp macro="" textlink="">
      <xdr:nvSpPr>
        <xdr:cNvPr id="106" name="n_4aveValue有形固定資産減価償却率">
          <a:extLst>
            <a:ext uri="{FF2B5EF4-FFF2-40B4-BE49-F238E27FC236}">
              <a16:creationId xmlns:a16="http://schemas.microsoft.com/office/drawing/2014/main" id="{3E969A46-B57F-4191-9C34-5F90620AFFF4}"/>
            </a:ext>
          </a:extLst>
        </xdr:cNvPr>
        <xdr:cNvSpPr txBox="1"/>
      </xdr:nvSpPr>
      <xdr:spPr>
        <a:xfrm>
          <a:off x="1562744" y="6157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124386</xdr:rowOff>
    </xdr:from>
    <xdr:ext cx="405111" cy="259045"/>
    <xdr:sp macro="" textlink="">
      <xdr:nvSpPr>
        <xdr:cNvPr id="107" name="n_1mainValue有形固定資産減価償却率">
          <a:extLst>
            <a:ext uri="{FF2B5EF4-FFF2-40B4-BE49-F238E27FC236}">
              <a16:creationId xmlns:a16="http://schemas.microsoft.com/office/drawing/2014/main" id="{7D3303D8-F285-4D71-8639-1744E8B2A017}"/>
            </a:ext>
          </a:extLst>
        </xdr:cNvPr>
        <xdr:cNvSpPr txBox="1"/>
      </xdr:nvSpPr>
      <xdr:spPr>
        <a:xfrm>
          <a:off x="3836044" y="5867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81206</xdr:rowOff>
    </xdr:from>
    <xdr:ext cx="405111" cy="259045"/>
    <xdr:sp macro="" textlink="">
      <xdr:nvSpPr>
        <xdr:cNvPr id="108" name="n_2mainValue有形固定資産減価償却率">
          <a:extLst>
            <a:ext uri="{FF2B5EF4-FFF2-40B4-BE49-F238E27FC236}">
              <a16:creationId xmlns:a16="http://schemas.microsoft.com/office/drawing/2014/main" id="{1B1ED95F-1B37-4FEB-BCF8-B4EF1C835AEA}"/>
            </a:ext>
          </a:extLst>
        </xdr:cNvPr>
        <xdr:cNvSpPr txBox="1"/>
      </xdr:nvSpPr>
      <xdr:spPr>
        <a:xfrm>
          <a:off x="3086744" y="582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22605</xdr:rowOff>
    </xdr:from>
    <xdr:ext cx="405111" cy="259045"/>
    <xdr:sp macro="" textlink="">
      <xdr:nvSpPr>
        <xdr:cNvPr id="109" name="n_3mainValue有形固定資産減価償却率">
          <a:extLst>
            <a:ext uri="{FF2B5EF4-FFF2-40B4-BE49-F238E27FC236}">
              <a16:creationId xmlns:a16="http://schemas.microsoft.com/office/drawing/2014/main" id="{524E76DB-1DE1-4A4E-B27F-906932DF4394}"/>
            </a:ext>
          </a:extLst>
        </xdr:cNvPr>
        <xdr:cNvSpPr txBox="1"/>
      </xdr:nvSpPr>
      <xdr:spPr>
        <a:xfrm>
          <a:off x="2324744" y="5766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160128</xdr:rowOff>
    </xdr:from>
    <xdr:ext cx="405111" cy="259045"/>
    <xdr:sp macro="" textlink="">
      <xdr:nvSpPr>
        <xdr:cNvPr id="110" name="n_4mainValue有形固定資産減価償却率">
          <a:extLst>
            <a:ext uri="{FF2B5EF4-FFF2-40B4-BE49-F238E27FC236}">
              <a16:creationId xmlns:a16="http://schemas.microsoft.com/office/drawing/2014/main" id="{63553EE1-77C1-4286-980C-6B3283B092D2}"/>
            </a:ext>
          </a:extLst>
        </xdr:cNvPr>
        <xdr:cNvSpPr txBox="1"/>
      </xdr:nvSpPr>
      <xdr:spPr>
        <a:xfrm>
          <a:off x="15627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FA078072-6208-4C1C-96B7-45ABAE0EEC6D}"/>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47DA2C31-A58F-47E0-91C3-907BE320D10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a:extLst>
            <a:ext uri="{FF2B5EF4-FFF2-40B4-BE49-F238E27FC236}">
              <a16:creationId xmlns:a16="http://schemas.microsoft.com/office/drawing/2014/main" id="{37DA6AA6-0E2F-40FE-807F-8FF11C7CDA5F}"/>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C7E43CC0-4F9C-4B67-91FB-09143914BCA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CDA39C49-CAB1-4D5C-AAC1-8DC93F90AF11}"/>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EB8E85D7-B4ED-44C3-8C2A-D73541A629E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B2A33021-7CB7-400C-9956-1188329B6F7D}"/>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00A23A8D-DF9B-4691-88BD-40F9C77B3273}"/>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944CA709-FD74-4643-8E84-D91862882DC3}"/>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EF9187C1-8BCB-4DBF-9A58-8202F152EF2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B6363EF9-AA2E-4CCE-AF2E-98FAD0DB0E9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04B8079B-0083-4683-A817-618A1FB20E9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0543A518-2A2C-488C-9695-40A71E3E6822}"/>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債務償還可能年数</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％であり最小値である。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山口県平均及び全国平均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平均値と比べ低い。</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これは、これまで新規借入の抑制等、将来負担を軽減するため可能な限り健全化に努めてきたことにより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、最小値となっている。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今後の健全化対策等を中長期的な視点で計画的に取り組みやすい状況にあると考えられる。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20D96CDB-7F23-494C-8F42-F6EFB2813D8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060B0EF6-26E7-4768-B8A0-38E5FA91E84E}"/>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619B1D2C-6074-4158-A5A2-7873A23A713C}"/>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FE7FF8AE-5307-45F6-85B2-0FF685A1A716}"/>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a:extLst>
            <a:ext uri="{FF2B5EF4-FFF2-40B4-BE49-F238E27FC236}">
              <a16:creationId xmlns:a16="http://schemas.microsoft.com/office/drawing/2014/main" id="{61BEB2A2-85A7-4ADF-B66C-3ABEA8BFD1F1}"/>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395AC0F5-8396-4CA9-BA77-B63E74C5D85D}"/>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E770A441-3CCA-4358-B6C3-6E90E22067A1}"/>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D23725B1-E542-4986-BBD4-8D47A2492D95}"/>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A8F20764-5925-4F5D-80D6-4512AA64E33E}"/>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9154B3ED-EBFE-4C49-A556-D74EDF13C266}"/>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ED00A135-7CD5-4F5F-97B5-E15852A672F1}"/>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9C7799BC-D568-482D-BA7F-CC03DD9FFE75}"/>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E83AB0C7-DA60-4EE4-941F-248CCCE2E5E4}"/>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603C93AB-2023-48F1-9C3A-86B3BF05D15D}"/>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BABB76B-99A2-4E8C-BDD9-FC47DFBB2469}"/>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39" name="直線コネクタ 138">
          <a:extLst>
            <a:ext uri="{FF2B5EF4-FFF2-40B4-BE49-F238E27FC236}">
              <a16:creationId xmlns:a16="http://schemas.microsoft.com/office/drawing/2014/main" id="{5993B1A2-3D59-4A77-890A-D67916E3BEA9}"/>
            </a:ext>
          </a:extLst>
        </xdr:cNvPr>
        <xdr:cNvCxnSpPr/>
      </xdr:nvCxnSpPr>
      <xdr:spPr>
        <a:xfrm flipV="1">
          <a:off x="14793595" y="5312833"/>
          <a:ext cx="1269"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40" name="債務償還比率最小値テキスト">
          <a:extLst>
            <a:ext uri="{FF2B5EF4-FFF2-40B4-BE49-F238E27FC236}">
              <a16:creationId xmlns:a16="http://schemas.microsoft.com/office/drawing/2014/main" id="{864B34C0-34CA-4A43-A16A-9FF5EFD6C3F5}"/>
            </a:ext>
          </a:extLst>
        </xdr:cNvPr>
        <xdr:cNvSpPr txBox="1"/>
      </xdr:nvSpPr>
      <xdr:spPr>
        <a:xfrm>
          <a:off x="14846300" y="658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41" name="直線コネクタ 140">
          <a:extLst>
            <a:ext uri="{FF2B5EF4-FFF2-40B4-BE49-F238E27FC236}">
              <a16:creationId xmlns:a16="http://schemas.microsoft.com/office/drawing/2014/main" id="{B05C7C07-508C-4B98-9F7E-3F5A32F6AD4E}"/>
            </a:ext>
          </a:extLst>
        </xdr:cNvPr>
        <xdr:cNvCxnSpPr/>
      </xdr:nvCxnSpPr>
      <xdr:spPr>
        <a:xfrm>
          <a:off x="14706600" y="65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C34E1F21-92ED-425B-AA3C-0A87598972EB}"/>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488F9C14-BA96-4888-A043-5410290C85B4}"/>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49579</xdr:rowOff>
    </xdr:from>
    <xdr:ext cx="469744" cy="259045"/>
    <xdr:sp macro="" textlink="">
      <xdr:nvSpPr>
        <xdr:cNvPr id="144" name="債務償還比率平均値テキスト">
          <a:extLst>
            <a:ext uri="{FF2B5EF4-FFF2-40B4-BE49-F238E27FC236}">
              <a16:creationId xmlns:a16="http://schemas.microsoft.com/office/drawing/2014/main" id="{B7F2BBAE-0D56-43F4-A479-DDBD75065F91}"/>
            </a:ext>
          </a:extLst>
        </xdr:cNvPr>
        <xdr:cNvSpPr txBox="1"/>
      </xdr:nvSpPr>
      <xdr:spPr>
        <a:xfrm>
          <a:off x="14846300" y="5621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45" name="フローチャート: 判断 144">
          <a:extLst>
            <a:ext uri="{FF2B5EF4-FFF2-40B4-BE49-F238E27FC236}">
              <a16:creationId xmlns:a16="http://schemas.microsoft.com/office/drawing/2014/main" id="{98164B73-A9DF-45C9-8345-1B244AE64823}"/>
            </a:ext>
          </a:extLst>
        </xdr:cNvPr>
        <xdr:cNvSpPr/>
      </xdr:nvSpPr>
      <xdr:spPr>
        <a:xfrm>
          <a:off x="14744700" y="564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46" name="フローチャート: 判断 145">
          <a:extLst>
            <a:ext uri="{FF2B5EF4-FFF2-40B4-BE49-F238E27FC236}">
              <a16:creationId xmlns:a16="http://schemas.microsoft.com/office/drawing/2014/main" id="{6C45F69A-29C3-49AA-8AAA-58C86FDDA1F7}"/>
            </a:ext>
          </a:extLst>
        </xdr:cNvPr>
        <xdr:cNvSpPr/>
      </xdr:nvSpPr>
      <xdr:spPr>
        <a:xfrm>
          <a:off x="14033500" y="578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47" name="フローチャート: 判断 146">
          <a:extLst>
            <a:ext uri="{FF2B5EF4-FFF2-40B4-BE49-F238E27FC236}">
              <a16:creationId xmlns:a16="http://schemas.microsoft.com/office/drawing/2014/main" id="{BB9351D7-91B9-4FCA-A5E3-23538499767B}"/>
            </a:ext>
          </a:extLst>
        </xdr:cNvPr>
        <xdr:cNvSpPr/>
      </xdr:nvSpPr>
      <xdr:spPr>
        <a:xfrm>
          <a:off x="13271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48" name="フローチャート: 判断 147">
          <a:extLst>
            <a:ext uri="{FF2B5EF4-FFF2-40B4-BE49-F238E27FC236}">
              <a16:creationId xmlns:a16="http://schemas.microsoft.com/office/drawing/2014/main" id="{0D750B86-9397-41ED-BF63-1AB6A9DDA21E}"/>
            </a:ext>
          </a:extLst>
        </xdr:cNvPr>
        <xdr:cNvSpPr/>
      </xdr:nvSpPr>
      <xdr:spPr>
        <a:xfrm>
          <a:off x="12509500" y="575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49" name="フローチャート: 判断 148">
          <a:extLst>
            <a:ext uri="{FF2B5EF4-FFF2-40B4-BE49-F238E27FC236}">
              <a16:creationId xmlns:a16="http://schemas.microsoft.com/office/drawing/2014/main" id="{0EF6315F-08FD-4D97-9D76-9A08AF35BC63}"/>
            </a:ext>
          </a:extLst>
        </xdr:cNvPr>
        <xdr:cNvSpPr/>
      </xdr:nvSpPr>
      <xdr:spPr>
        <a:xfrm>
          <a:off x="11747500" y="570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E08F0468-CDF0-4239-87FB-4E7198ADCDE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EDAEC9C4-D242-414F-966C-F921C9A993D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C4A660FB-51D6-4078-922B-D28B480371A7}"/>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6321D3-16B4-45BB-B8C2-6561632CCBE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4B8172DE-C44F-4856-A9CE-3A4DB7E63022}"/>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22225</xdr:colOff>
      <xdr:row>26</xdr:row>
      <xdr:rowOff>50800</xdr:rowOff>
    </xdr:from>
    <xdr:to>
      <xdr:col>64</xdr:col>
      <xdr:colOff>123825</xdr:colOff>
      <xdr:row>26</xdr:row>
      <xdr:rowOff>152400</xdr:rowOff>
    </xdr:to>
    <xdr:sp macro="" textlink="">
      <xdr:nvSpPr>
        <xdr:cNvPr id="155" name="楕円 154">
          <a:extLst>
            <a:ext uri="{FF2B5EF4-FFF2-40B4-BE49-F238E27FC236}">
              <a16:creationId xmlns:a16="http://schemas.microsoft.com/office/drawing/2014/main" id="{D27F1399-56E8-46E8-973B-E96843DDBEDB}"/>
            </a:ext>
          </a:extLst>
        </xdr:cNvPr>
        <xdr:cNvSpPr/>
      </xdr:nvSpPr>
      <xdr:spPr>
        <a:xfrm>
          <a:off x="12509500" y="528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26</xdr:row>
      <xdr:rowOff>147415</xdr:rowOff>
    </xdr:from>
    <xdr:to>
      <xdr:col>60</xdr:col>
      <xdr:colOff>123825</xdr:colOff>
      <xdr:row>27</xdr:row>
      <xdr:rowOff>77565</xdr:rowOff>
    </xdr:to>
    <xdr:sp macro="" textlink="">
      <xdr:nvSpPr>
        <xdr:cNvPr id="156" name="楕円 155">
          <a:extLst>
            <a:ext uri="{FF2B5EF4-FFF2-40B4-BE49-F238E27FC236}">
              <a16:creationId xmlns:a16="http://schemas.microsoft.com/office/drawing/2014/main" id="{E146D78B-9D9F-482E-9BB0-38E4156FE77D}"/>
            </a:ext>
          </a:extLst>
        </xdr:cNvPr>
        <xdr:cNvSpPr/>
      </xdr:nvSpPr>
      <xdr:spPr>
        <a:xfrm>
          <a:off x="11747500" y="537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101600</xdr:rowOff>
    </xdr:from>
    <xdr:to>
      <xdr:col>64</xdr:col>
      <xdr:colOff>73025</xdr:colOff>
      <xdr:row>27</xdr:row>
      <xdr:rowOff>26765</xdr:rowOff>
    </xdr:to>
    <xdr:cxnSp macro="">
      <xdr:nvCxnSpPr>
        <xdr:cNvPr id="157" name="直線コネクタ 156">
          <a:extLst>
            <a:ext uri="{FF2B5EF4-FFF2-40B4-BE49-F238E27FC236}">
              <a16:creationId xmlns:a16="http://schemas.microsoft.com/office/drawing/2014/main" id="{6862877A-355A-4565-94E0-474439418A1D}"/>
            </a:ext>
          </a:extLst>
        </xdr:cNvPr>
        <xdr:cNvCxnSpPr/>
      </xdr:nvCxnSpPr>
      <xdr:spPr>
        <a:xfrm flipV="1">
          <a:off x="11798300" y="5330825"/>
          <a:ext cx="762000" cy="9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158344</xdr:rowOff>
    </xdr:from>
    <xdr:ext cx="469744" cy="259045"/>
    <xdr:sp macro="" textlink="">
      <xdr:nvSpPr>
        <xdr:cNvPr id="158" name="n_1aveValue債務償還比率">
          <a:extLst>
            <a:ext uri="{FF2B5EF4-FFF2-40B4-BE49-F238E27FC236}">
              <a16:creationId xmlns:a16="http://schemas.microsoft.com/office/drawing/2014/main" id="{423A9434-BA34-4E86-9886-8ADB43BB77A3}"/>
            </a:ext>
          </a:extLst>
        </xdr:cNvPr>
        <xdr:cNvSpPr txBox="1"/>
      </xdr:nvSpPr>
      <xdr:spPr>
        <a:xfrm>
          <a:off x="13836727" y="555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169139</xdr:rowOff>
    </xdr:from>
    <xdr:ext cx="469744" cy="259045"/>
    <xdr:sp macro="" textlink="">
      <xdr:nvSpPr>
        <xdr:cNvPr id="159" name="n_2aveValue債務償還比率">
          <a:extLst>
            <a:ext uri="{FF2B5EF4-FFF2-40B4-BE49-F238E27FC236}">
              <a16:creationId xmlns:a16="http://schemas.microsoft.com/office/drawing/2014/main" id="{9459EAD7-739B-4FC7-B378-2125F5A9FC0A}"/>
            </a:ext>
          </a:extLst>
        </xdr:cNvPr>
        <xdr:cNvSpPr txBox="1"/>
      </xdr:nvSpPr>
      <xdr:spPr>
        <a:xfrm>
          <a:off x="13087427" y="556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107935</xdr:rowOff>
    </xdr:from>
    <xdr:ext cx="469744" cy="259045"/>
    <xdr:sp macro="" textlink="">
      <xdr:nvSpPr>
        <xdr:cNvPr id="160" name="n_3aveValue債務償還比率">
          <a:extLst>
            <a:ext uri="{FF2B5EF4-FFF2-40B4-BE49-F238E27FC236}">
              <a16:creationId xmlns:a16="http://schemas.microsoft.com/office/drawing/2014/main" id="{8AD384D8-0E4D-47D9-90F5-31D5D355116D}"/>
            </a:ext>
          </a:extLst>
        </xdr:cNvPr>
        <xdr:cNvSpPr txBox="1"/>
      </xdr:nvSpPr>
      <xdr:spPr>
        <a:xfrm>
          <a:off x="12325427" y="5851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58098</xdr:rowOff>
    </xdr:from>
    <xdr:ext cx="469744" cy="259045"/>
    <xdr:sp macro="" textlink="">
      <xdr:nvSpPr>
        <xdr:cNvPr id="161" name="n_4aveValue債務償還比率">
          <a:extLst>
            <a:ext uri="{FF2B5EF4-FFF2-40B4-BE49-F238E27FC236}">
              <a16:creationId xmlns:a16="http://schemas.microsoft.com/office/drawing/2014/main" id="{89F5125C-2E2A-42B1-9D28-5329FDD73A5E}"/>
            </a:ext>
          </a:extLst>
        </xdr:cNvPr>
        <xdr:cNvSpPr txBox="1"/>
      </xdr:nvSpPr>
      <xdr:spPr>
        <a:xfrm>
          <a:off x="11563427" y="580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24</xdr:row>
      <xdr:rowOff>168927</xdr:rowOff>
    </xdr:from>
    <xdr:ext cx="405111" cy="259045"/>
    <xdr:sp macro="" textlink="">
      <xdr:nvSpPr>
        <xdr:cNvPr id="162" name="n_3mainValue債務償還比率">
          <a:extLst>
            <a:ext uri="{FF2B5EF4-FFF2-40B4-BE49-F238E27FC236}">
              <a16:creationId xmlns:a16="http://schemas.microsoft.com/office/drawing/2014/main" id="{A61BE1C1-7BDB-47B4-AA0B-B7772E2CF226}"/>
            </a:ext>
          </a:extLst>
        </xdr:cNvPr>
        <xdr:cNvSpPr txBox="1"/>
      </xdr:nvSpPr>
      <xdr:spPr>
        <a:xfrm>
          <a:off x="12357744" y="505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25</xdr:row>
      <xdr:rowOff>94092</xdr:rowOff>
    </xdr:from>
    <xdr:ext cx="405111" cy="259045"/>
    <xdr:sp macro="" textlink="">
      <xdr:nvSpPr>
        <xdr:cNvPr id="163" name="n_4mainValue債務償還比率">
          <a:extLst>
            <a:ext uri="{FF2B5EF4-FFF2-40B4-BE49-F238E27FC236}">
              <a16:creationId xmlns:a16="http://schemas.microsoft.com/office/drawing/2014/main" id="{D18E7AB5-44C3-4C74-BA9F-13F0CABF45C5}"/>
            </a:ext>
          </a:extLst>
        </xdr:cNvPr>
        <xdr:cNvSpPr txBox="1"/>
      </xdr:nvSpPr>
      <xdr:spPr>
        <a:xfrm>
          <a:off x="11595744" y="515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a:extLst>
            <a:ext uri="{FF2B5EF4-FFF2-40B4-BE49-F238E27FC236}">
              <a16:creationId xmlns:a16="http://schemas.microsoft.com/office/drawing/2014/main" id="{BF68590A-630D-408D-814E-FB3B6940099A}"/>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a:extLst>
            <a:ext uri="{FF2B5EF4-FFF2-40B4-BE49-F238E27FC236}">
              <a16:creationId xmlns:a16="http://schemas.microsoft.com/office/drawing/2014/main" id="{8523E722-1DDD-475B-8942-8BD2EB8F96F4}"/>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a:extLst>
            <a:ext uri="{FF2B5EF4-FFF2-40B4-BE49-F238E27FC236}">
              <a16:creationId xmlns:a16="http://schemas.microsoft.com/office/drawing/2014/main" id="{6E9A21A0-AD16-4C8C-8299-F43BBAFEF77D}"/>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a:extLst>
            <a:ext uri="{FF2B5EF4-FFF2-40B4-BE49-F238E27FC236}">
              <a16:creationId xmlns:a16="http://schemas.microsoft.com/office/drawing/2014/main" id="{4679DCF9-EB9B-4C37-AA5C-4A0317C8167A}"/>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a:extLst>
            <a:ext uri="{FF2B5EF4-FFF2-40B4-BE49-F238E27FC236}">
              <a16:creationId xmlns:a16="http://schemas.microsoft.com/office/drawing/2014/main" id="{1D047B08-CED8-429E-8B96-0A697D1B650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a:extLst>
            <a:ext uri="{FF2B5EF4-FFF2-40B4-BE49-F238E27FC236}">
              <a16:creationId xmlns:a16="http://schemas.microsoft.com/office/drawing/2014/main" id="{735411F9-75D0-405D-AD45-FFC1E439D1F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D9DD36D-BA64-4F8B-A643-6246692395F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9AE68DF-CF1F-4897-9B3A-3B9ADE08555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78BA14E-14CD-40EA-B525-ADC2E220C5E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2753BF-BC83-422B-9B36-B3F3FE1ADBB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山口県阿武町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37029EE-84E6-46DD-B4C2-D1D2A011B06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CF186C1-7355-481E-B61E-31850C642C9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2525D6E-4C9B-423D-B302-C0899EA7E27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0F4FF01-EC0F-4405-98A7-978E484F37D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28A3421-E7A0-4090-BD9C-26099B567EF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2EF36D6-0F7C-438D-B267-C94D6301689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3,118
3,093
115.95
4,529,305
3,808,624
699,984
2,267,443
2,018,939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CF041AF-070A-4B51-A425-033A56E204C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6327CE2-A53A-4368-93FD-BD43252A8EA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167E38D-7341-43AC-B29C-C7EB49F0F74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3F0D0BE-312A-4B80-B5C1-7CC18341831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94A18A5-C942-40DA-8B77-9801566DC4F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BE865CA-E735-4ED7-893D-FF9D1428E59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5A9DBA7-E801-4D61-96B4-29E7E1B5D79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038A183-9E7F-4816-B07E-975BEB16A09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EA58595-54CF-4331-9610-471D84E2302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04DF9BB-3A4A-4447-8392-B83CD2BEEC4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8C57EC4-6E87-4C94-A165-165EE15B28F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2C852D8-01B9-4ACE-89C2-8E1BCBA4FD1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CE2F631-DA70-465C-8ED6-646EC97B0A7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AAC0E1B-14BE-41E5-BE44-A12B3F68D35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C7F2477-D560-4874-A018-C3DF566D195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6AAC15B-C933-4A36-976B-E84658D0B32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D5A3BBA-3BE4-4A4A-AFBA-926756F692A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0EA2090-CB14-4392-A200-0028FD2D97B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0A44AF8-5DA4-4C7E-8F28-868298FF04C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F93B4BB-DF0D-48FE-B3E0-4AD4107FDDC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5ACB640-C96E-4B68-931F-B3AB633D75A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432EC17-E364-4E70-994C-F36619B0299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F41AC4F-23D3-4056-9478-EFBCECF7CDD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2239998-E645-43D5-B121-9CA718DB790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43CD743-988C-4E88-93C3-3C792164930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85C2E38-9756-49C6-A94C-CCF24FDFCD2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CAEE35F-3A6E-45BE-AD1C-E3CEB6739C5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2DC5C4C-2ECA-40A9-8292-76272198B9B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551750A-8FD6-407A-BB90-F826A2F2253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DA78229-470A-45E7-B618-F48D1855E2B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34BF226-9977-4DA6-951F-FD1B04F0059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28DDBEE-E9D6-4A77-BC48-F1E67A81F81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2A42ECBB-3A8F-4848-A6FF-C4A5F627CB3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A2F1C94-450F-49A5-9981-772D1C14C18C}"/>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D2DC84-5321-42DA-83D9-804F137D334E}"/>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C9F4C759-3A5F-4C78-85E7-103016DF62BB}"/>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58BC6AA9-EEA4-42CD-A9A4-1B6BCDE734D8}"/>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A2A00405-EAC5-4538-8788-05C98717E274}"/>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A68253F6-B4D9-48E1-A782-D1A1C50D6A2E}"/>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A1427B33-C2B4-4162-91EA-41CD2C9C3B6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2A99124B-7502-4C77-9A81-3EF5739356F5}"/>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35EC5445-37D9-4932-AB4E-811709A5A38E}"/>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78431D5-9E73-474B-8BDC-53ACB8494C66}"/>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FC1010C1-A198-4718-A089-EE203627FED8}"/>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5E4893E0-B670-4538-8AA0-F9EFE6C869C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B05A3FF2-E566-4F0F-AB74-7B095D104A2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7149CDAB-7693-4533-827A-3393561F644B}"/>
            </a:ext>
          </a:extLst>
        </xdr:cNvPr>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a:extLst>
            <a:ext uri="{FF2B5EF4-FFF2-40B4-BE49-F238E27FC236}">
              <a16:creationId xmlns:a16="http://schemas.microsoft.com/office/drawing/2014/main" id="{3D0E85A5-05E2-444B-8C3C-F5D40914CF03}"/>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F0ECAB2C-C7CD-4556-84DC-4AB7B81BFACB}"/>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95C739F2-6DED-4EB3-BB94-1F51F5EAB9D7}"/>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EBB25494-7787-4F79-9A8D-48FA5FC68FD1}"/>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4190</xdr:rowOff>
    </xdr:from>
    <xdr:ext cx="405111" cy="259045"/>
    <xdr:sp macro="" textlink="">
      <xdr:nvSpPr>
        <xdr:cNvPr id="63" name="【道路】&#10;有形固定資産減価償却率平均値テキスト">
          <a:extLst>
            <a:ext uri="{FF2B5EF4-FFF2-40B4-BE49-F238E27FC236}">
              <a16:creationId xmlns:a16="http://schemas.microsoft.com/office/drawing/2014/main" id="{CB0394B8-0956-4DE8-B908-234FC8C060D2}"/>
            </a:ext>
          </a:extLst>
        </xdr:cNvPr>
        <xdr:cNvSpPr txBox="1"/>
      </xdr:nvSpPr>
      <xdr:spPr>
        <a:xfrm>
          <a:off x="4673600" y="651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a:extLst>
            <a:ext uri="{FF2B5EF4-FFF2-40B4-BE49-F238E27FC236}">
              <a16:creationId xmlns:a16="http://schemas.microsoft.com/office/drawing/2014/main" id="{8355687A-C256-4D3F-B369-3B2666836D85}"/>
            </a:ext>
          </a:extLst>
        </xdr:cNvPr>
        <xdr:cNvSpPr/>
      </xdr:nvSpPr>
      <xdr:spPr>
        <a:xfrm>
          <a:off x="45847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a:extLst>
            <a:ext uri="{FF2B5EF4-FFF2-40B4-BE49-F238E27FC236}">
              <a16:creationId xmlns:a16="http://schemas.microsoft.com/office/drawing/2014/main" id="{422674F2-9F80-451D-9FA2-3424C28FEE82}"/>
            </a:ext>
          </a:extLst>
        </xdr:cNvPr>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B771DBC0-27AF-422B-9260-579B6BDB1ED2}"/>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a:extLst>
            <a:ext uri="{FF2B5EF4-FFF2-40B4-BE49-F238E27FC236}">
              <a16:creationId xmlns:a16="http://schemas.microsoft.com/office/drawing/2014/main" id="{D00E0460-3B95-4587-A093-5222798D9125}"/>
            </a:ext>
          </a:extLst>
        </xdr:cNvPr>
        <xdr:cNvSpPr/>
      </xdr:nvSpPr>
      <xdr:spPr>
        <a:xfrm>
          <a:off x="1968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a:extLst>
            <a:ext uri="{FF2B5EF4-FFF2-40B4-BE49-F238E27FC236}">
              <a16:creationId xmlns:a16="http://schemas.microsoft.com/office/drawing/2014/main" id="{3ABE05DF-FA4F-4E12-8F4F-74F6B25838F9}"/>
            </a:ext>
          </a:extLst>
        </xdr:cNvPr>
        <xdr:cNvSpPr/>
      </xdr:nvSpPr>
      <xdr:spPr>
        <a:xfrm>
          <a:off x="1079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84EEC35-AD68-4E9A-A675-E97DA6A37ED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6214DC0-A6C0-4258-8CD4-46030B30AC4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B231106-83D3-49FE-B034-AD2F3733FBF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4030C1A-8AE8-46F4-AC9E-B0F78387B2A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D64FCD45-0ADA-44E3-BED1-9B25DF56801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169091</xdr:rowOff>
    </xdr:from>
    <xdr:to>
      <xdr:col>24</xdr:col>
      <xdr:colOff>114300</xdr:colOff>
      <xdr:row>39</xdr:row>
      <xdr:rowOff>99241</xdr:rowOff>
    </xdr:to>
    <xdr:sp macro="" textlink="">
      <xdr:nvSpPr>
        <xdr:cNvPr id="74" name="楕円 73">
          <a:extLst>
            <a:ext uri="{FF2B5EF4-FFF2-40B4-BE49-F238E27FC236}">
              <a16:creationId xmlns:a16="http://schemas.microsoft.com/office/drawing/2014/main" id="{0D4E4CB5-27DA-483D-88C2-7F966DEA861A}"/>
            </a:ext>
          </a:extLst>
        </xdr:cNvPr>
        <xdr:cNvSpPr/>
      </xdr:nvSpPr>
      <xdr:spPr>
        <a:xfrm>
          <a:off x="4584700" y="668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147518</xdr:rowOff>
    </xdr:from>
    <xdr:ext cx="405111" cy="259045"/>
    <xdr:sp macro="" textlink="">
      <xdr:nvSpPr>
        <xdr:cNvPr id="75" name="【道路】&#10;有形固定資産減価償却率該当値テキスト">
          <a:extLst>
            <a:ext uri="{FF2B5EF4-FFF2-40B4-BE49-F238E27FC236}">
              <a16:creationId xmlns:a16="http://schemas.microsoft.com/office/drawing/2014/main" id="{BBBFBC33-CDBF-44FE-8F8F-E0126F47429C}"/>
            </a:ext>
          </a:extLst>
        </xdr:cNvPr>
        <xdr:cNvSpPr txBox="1"/>
      </xdr:nvSpPr>
      <xdr:spPr>
        <a:xfrm>
          <a:off x="4673600"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141333</xdr:rowOff>
    </xdr:from>
    <xdr:to>
      <xdr:col>20</xdr:col>
      <xdr:colOff>38100</xdr:colOff>
      <xdr:row>39</xdr:row>
      <xdr:rowOff>71483</xdr:rowOff>
    </xdr:to>
    <xdr:sp macro="" textlink="">
      <xdr:nvSpPr>
        <xdr:cNvPr id="76" name="楕円 75">
          <a:extLst>
            <a:ext uri="{FF2B5EF4-FFF2-40B4-BE49-F238E27FC236}">
              <a16:creationId xmlns:a16="http://schemas.microsoft.com/office/drawing/2014/main" id="{D7298ACD-98E2-4DE3-AA7B-3A24CE8504B6}"/>
            </a:ext>
          </a:extLst>
        </xdr:cNvPr>
        <xdr:cNvSpPr/>
      </xdr:nvSpPr>
      <xdr:spPr>
        <a:xfrm>
          <a:off x="3746500" y="665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20683</xdr:rowOff>
    </xdr:from>
    <xdr:to>
      <xdr:col>24</xdr:col>
      <xdr:colOff>63500</xdr:colOff>
      <xdr:row>39</xdr:row>
      <xdr:rowOff>48441</xdr:rowOff>
    </xdr:to>
    <xdr:cxnSp macro="">
      <xdr:nvCxnSpPr>
        <xdr:cNvPr id="77" name="直線コネクタ 76">
          <a:extLst>
            <a:ext uri="{FF2B5EF4-FFF2-40B4-BE49-F238E27FC236}">
              <a16:creationId xmlns:a16="http://schemas.microsoft.com/office/drawing/2014/main" id="{B922FF47-E8E3-4918-A422-75A456752888}"/>
            </a:ext>
          </a:extLst>
        </xdr:cNvPr>
        <xdr:cNvCxnSpPr/>
      </xdr:nvCxnSpPr>
      <xdr:spPr>
        <a:xfrm>
          <a:off x="3797300" y="670723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123372</xdr:rowOff>
    </xdr:from>
    <xdr:to>
      <xdr:col>15</xdr:col>
      <xdr:colOff>101600</xdr:colOff>
      <xdr:row>39</xdr:row>
      <xdr:rowOff>53522</xdr:rowOff>
    </xdr:to>
    <xdr:sp macro="" textlink="">
      <xdr:nvSpPr>
        <xdr:cNvPr id="78" name="楕円 77">
          <a:extLst>
            <a:ext uri="{FF2B5EF4-FFF2-40B4-BE49-F238E27FC236}">
              <a16:creationId xmlns:a16="http://schemas.microsoft.com/office/drawing/2014/main" id="{70B65AB8-8683-40DB-85A8-5775D32E3E40}"/>
            </a:ext>
          </a:extLst>
        </xdr:cNvPr>
        <xdr:cNvSpPr/>
      </xdr:nvSpPr>
      <xdr:spPr>
        <a:xfrm>
          <a:off x="2857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2722</xdr:rowOff>
    </xdr:from>
    <xdr:to>
      <xdr:col>19</xdr:col>
      <xdr:colOff>177800</xdr:colOff>
      <xdr:row>39</xdr:row>
      <xdr:rowOff>20683</xdr:rowOff>
    </xdr:to>
    <xdr:cxnSp macro="">
      <xdr:nvCxnSpPr>
        <xdr:cNvPr id="79" name="直線コネクタ 78">
          <a:extLst>
            <a:ext uri="{FF2B5EF4-FFF2-40B4-BE49-F238E27FC236}">
              <a16:creationId xmlns:a16="http://schemas.microsoft.com/office/drawing/2014/main" id="{6470FFEC-632A-4D8D-AC47-5EBB9E54D907}"/>
            </a:ext>
          </a:extLst>
        </xdr:cNvPr>
        <xdr:cNvCxnSpPr/>
      </xdr:nvCxnSpPr>
      <xdr:spPr>
        <a:xfrm>
          <a:off x="2908300" y="6689272"/>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76019</xdr:rowOff>
    </xdr:from>
    <xdr:to>
      <xdr:col>10</xdr:col>
      <xdr:colOff>165100</xdr:colOff>
      <xdr:row>39</xdr:row>
      <xdr:rowOff>6169</xdr:rowOff>
    </xdr:to>
    <xdr:sp macro="" textlink="">
      <xdr:nvSpPr>
        <xdr:cNvPr id="80" name="楕円 79">
          <a:extLst>
            <a:ext uri="{FF2B5EF4-FFF2-40B4-BE49-F238E27FC236}">
              <a16:creationId xmlns:a16="http://schemas.microsoft.com/office/drawing/2014/main" id="{C51CEFC7-3402-4FFC-919C-CA663A693390}"/>
            </a:ext>
          </a:extLst>
        </xdr:cNvPr>
        <xdr:cNvSpPr/>
      </xdr:nvSpPr>
      <xdr:spPr>
        <a:xfrm>
          <a:off x="1968500" y="65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126819</xdr:rowOff>
    </xdr:from>
    <xdr:to>
      <xdr:col>15</xdr:col>
      <xdr:colOff>50800</xdr:colOff>
      <xdr:row>39</xdr:row>
      <xdr:rowOff>2722</xdr:rowOff>
    </xdr:to>
    <xdr:cxnSp macro="">
      <xdr:nvCxnSpPr>
        <xdr:cNvPr id="81" name="直線コネクタ 80">
          <a:extLst>
            <a:ext uri="{FF2B5EF4-FFF2-40B4-BE49-F238E27FC236}">
              <a16:creationId xmlns:a16="http://schemas.microsoft.com/office/drawing/2014/main" id="{A8C5A7F4-1244-45DA-87F8-839B2D8E0682}"/>
            </a:ext>
          </a:extLst>
        </xdr:cNvPr>
        <xdr:cNvCxnSpPr/>
      </xdr:nvCxnSpPr>
      <xdr:spPr>
        <a:xfrm>
          <a:off x="2019300" y="6641919"/>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76019</xdr:rowOff>
    </xdr:from>
    <xdr:to>
      <xdr:col>6</xdr:col>
      <xdr:colOff>38100</xdr:colOff>
      <xdr:row>39</xdr:row>
      <xdr:rowOff>6169</xdr:rowOff>
    </xdr:to>
    <xdr:sp macro="" textlink="">
      <xdr:nvSpPr>
        <xdr:cNvPr id="82" name="楕円 81">
          <a:extLst>
            <a:ext uri="{FF2B5EF4-FFF2-40B4-BE49-F238E27FC236}">
              <a16:creationId xmlns:a16="http://schemas.microsoft.com/office/drawing/2014/main" id="{CDB61803-EDD8-496E-9D42-EB2A87EA81DA}"/>
            </a:ext>
          </a:extLst>
        </xdr:cNvPr>
        <xdr:cNvSpPr/>
      </xdr:nvSpPr>
      <xdr:spPr>
        <a:xfrm>
          <a:off x="1079500" y="65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126819</xdr:rowOff>
    </xdr:from>
    <xdr:to>
      <xdr:col>10</xdr:col>
      <xdr:colOff>114300</xdr:colOff>
      <xdr:row>38</xdr:row>
      <xdr:rowOff>126819</xdr:rowOff>
    </xdr:to>
    <xdr:cxnSp macro="">
      <xdr:nvCxnSpPr>
        <xdr:cNvPr id="83" name="直線コネクタ 82">
          <a:extLst>
            <a:ext uri="{FF2B5EF4-FFF2-40B4-BE49-F238E27FC236}">
              <a16:creationId xmlns:a16="http://schemas.microsoft.com/office/drawing/2014/main" id="{D5745BE9-CA29-41AF-98C6-A6E926A53F7D}"/>
            </a:ext>
          </a:extLst>
        </xdr:cNvPr>
        <xdr:cNvCxnSpPr/>
      </xdr:nvCxnSpPr>
      <xdr:spPr>
        <a:xfrm>
          <a:off x="1130300" y="66419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70049</xdr:rowOff>
    </xdr:from>
    <xdr:ext cx="405111" cy="259045"/>
    <xdr:sp macro="" textlink="">
      <xdr:nvSpPr>
        <xdr:cNvPr id="84" name="n_1aveValue【道路】&#10;有形固定資産減価償却率">
          <a:extLst>
            <a:ext uri="{FF2B5EF4-FFF2-40B4-BE49-F238E27FC236}">
              <a16:creationId xmlns:a16="http://schemas.microsoft.com/office/drawing/2014/main" id="{4740ECA6-9525-4A96-8605-D6422761A0DC}"/>
            </a:ext>
          </a:extLst>
        </xdr:cNvPr>
        <xdr:cNvSpPr txBox="1"/>
      </xdr:nvSpPr>
      <xdr:spPr>
        <a:xfrm>
          <a:off x="3582044" y="641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5" name="n_2aveValue【道路】&#10;有形固定資産減価償却率">
          <a:extLst>
            <a:ext uri="{FF2B5EF4-FFF2-40B4-BE49-F238E27FC236}">
              <a16:creationId xmlns:a16="http://schemas.microsoft.com/office/drawing/2014/main" id="{84D1B4F3-A131-4B4E-A06B-5617C9757A44}"/>
            </a:ext>
          </a:extLst>
        </xdr:cNvPr>
        <xdr:cNvSpPr txBox="1"/>
      </xdr:nvSpPr>
      <xdr:spPr>
        <a:xfrm>
          <a:off x="27057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8726</xdr:rowOff>
    </xdr:from>
    <xdr:ext cx="405111" cy="259045"/>
    <xdr:sp macro="" textlink="">
      <xdr:nvSpPr>
        <xdr:cNvPr id="86" name="n_3aveValue【道路】&#10;有形固定資産減価償却率">
          <a:extLst>
            <a:ext uri="{FF2B5EF4-FFF2-40B4-BE49-F238E27FC236}">
              <a16:creationId xmlns:a16="http://schemas.microsoft.com/office/drawing/2014/main" id="{FB06530D-898E-45FD-A9E7-68381C0B3DD2}"/>
            </a:ext>
          </a:extLst>
        </xdr:cNvPr>
        <xdr:cNvSpPr txBox="1"/>
      </xdr:nvSpPr>
      <xdr:spPr>
        <a:xfrm>
          <a:off x="1816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1469</xdr:rowOff>
    </xdr:from>
    <xdr:ext cx="405111" cy="259045"/>
    <xdr:sp macro="" textlink="">
      <xdr:nvSpPr>
        <xdr:cNvPr id="87" name="n_4aveValue【道路】&#10;有形固定資産減価償却率">
          <a:extLst>
            <a:ext uri="{FF2B5EF4-FFF2-40B4-BE49-F238E27FC236}">
              <a16:creationId xmlns:a16="http://schemas.microsoft.com/office/drawing/2014/main" id="{ECC788EC-5363-4E14-968D-6CC84F067CE6}"/>
            </a:ext>
          </a:extLst>
        </xdr:cNvPr>
        <xdr:cNvSpPr txBox="1"/>
      </xdr:nvSpPr>
      <xdr:spPr>
        <a:xfrm>
          <a:off x="927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62610</xdr:rowOff>
    </xdr:from>
    <xdr:ext cx="405111" cy="259045"/>
    <xdr:sp macro="" textlink="">
      <xdr:nvSpPr>
        <xdr:cNvPr id="88" name="n_1mainValue【道路】&#10;有形固定資産減価償却率">
          <a:extLst>
            <a:ext uri="{FF2B5EF4-FFF2-40B4-BE49-F238E27FC236}">
              <a16:creationId xmlns:a16="http://schemas.microsoft.com/office/drawing/2014/main" id="{4F5841EB-B11F-4B43-B03A-E3034843603A}"/>
            </a:ext>
          </a:extLst>
        </xdr:cNvPr>
        <xdr:cNvSpPr txBox="1"/>
      </xdr:nvSpPr>
      <xdr:spPr>
        <a:xfrm>
          <a:off x="3582044" y="674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44649</xdr:rowOff>
    </xdr:from>
    <xdr:ext cx="405111" cy="259045"/>
    <xdr:sp macro="" textlink="">
      <xdr:nvSpPr>
        <xdr:cNvPr id="89" name="n_2mainValue【道路】&#10;有形固定資産減価償却率">
          <a:extLst>
            <a:ext uri="{FF2B5EF4-FFF2-40B4-BE49-F238E27FC236}">
              <a16:creationId xmlns:a16="http://schemas.microsoft.com/office/drawing/2014/main" id="{C9A5EF70-354E-4DC8-9F2C-2E559D351A44}"/>
            </a:ext>
          </a:extLst>
        </xdr:cNvPr>
        <xdr:cNvSpPr txBox="1"/>
      </xdr:nvSpPr>
      <xdr:spPr>
        <a:xfrm>
          <a:off x="27057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22696</xdr:rowOff>
    </xdr:from>
    <xdr:ext cx="405111" cy="259045"/>
    <xdr:sp macro="" textlink="">
      <xdr:nvSpPr>
        <xdr:cNvPr id="90" name="n_3mainValue【道路】&#10;有形固定資産減価償却率">
          <a:extLst>
            <a:ext uri="{FF2B5EF4-FFF2-40B4-BE49-F238E27FC236}">
              <a16:creationId xmlns:a16="http://schemas.microsoft.com/office/drawing/2014/main" id="{E537F9BE-F80D-483F-AD73-6E9FFF335603}"/>
            </a:ext>
          </a:extLst>
        </xdr:cNvPr>
        <xdr:cNvSpPr txBox="1"/>
      </xdr:nvSpPr>
      <xdr:spPr>
        <a:xfrm>
          <a:off x="1816744" y="636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168746</xdr:rowOff>
    </xdr:from>
    <xdr:ext cx="405111" cy="259045"/>
    <xdr:sp macro="" textlink="">
      <xdr:nvSpPr>
        <xdr:cNvPr id="91" name="n_4mainValue【道路】&#10;有形固定資産減価償却率">
          <a:extLst>
            <a:ext uri="{FF2B5EF4-FFF2-40B4-BE49-F238E27FC236}">
              <a16:creationId xmlns:a16="http://schemas.microsoft.com/office/drawing/2014/main" id="{584EB20E-218C-48AD-90FA-259DD744F118}"/>
            </a:ext>
          </a:extLst>
        </xdr:cNvPr>
        <xdr:cNvSpPr txBox="1"/>
      </xdr:nvSpPr>
      <xdr:spPr>
        <a:xfrm>
          <a:off x="927744" y="668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90110D5D-97E0-45E7-974D-6BF8C9B3639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4E59461A-8AF1-4646-A366-82AE4715D66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2878C472-57E8-42C0-8E17-973649C3D36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B503020B-BF36-4CCB-B396-D6BEA30029D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EE0ECEF4-EF5F-415E-BDCB-992BFF63084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BF22C8B3-185C-4BC9-9DE5-ED50FA67C6D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C59BFAF8-69C4-480B-A1E3-E912CA318F1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C5DB1682-FFCB-473F-9D29-CBB01427AB4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B4F6A023-2772-472F-B34E-0B56E767261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29B496A5-91FB-4A90-8CBD-3A57FA3A3B7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ACE42533-03EF-4DF5-8343-61E66A45292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1F19221A-3CE4-42EA-A987-1792891536A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6E551181-6484-4D26-AB3C-5E7B073874E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B26F305F-3510-42C0-AB1F-FC3253514E01}"/>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9A9A4E13-7B93-4CD9-97B2-5273D203E7E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D3C3A12C-521E-4217-9CB0-A6807D3236E7}"/>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F40AB969-BF48-4242-9D47-FE9B05E2CFA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3F622F02-C050-41FD-A9E6-3382A52DB5C6}"/>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F11944F0-6770-4889-92B3-DD5A5067947A}"/>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99372D18-C656-4863-A423-ECB3FD6B0E18}"/>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8FBB43C3-FD71-4431-8FD5-DF54CAEE334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01535044-6032-4C1E-A596-DE5672690B5D}"/>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8D881F58-20EF-4377-BABA-2477C7BD0AA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5" name="直線コネクタ 114">
          <a:extLst>
            <a:ext uri="{FF2B5EF4-FFF2-40B4-BE49-F238E27FC236}">
              <a16:creationId xmlns:a16="http://schemas.microsoft.com/office/drawing/2014/main" id="{C9A1B4CC-642D-4F18-9763-6E5866EEAC0B}"/>
            </a:ext>
          </a:extLst>
        </xdr:cNvPr>
        <xdr:cNvCxnSpPr/>
      </xdr:nvCxnSpPr>
      <xdr:spPr>
        <a:xfrm flipV="1">
          <a:off x="10476865" y="5707944"/>
          <a:ext cx="0" cy="153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6" name="【道路】&#10;一人当たり延長最小値テキスト">
          <a:extLst>
            <a:ext uri="{FF2B5EF4-FFF2-40B4-BE49-F238E27FC236}">
              <a16:creationId xmlns:a16="http://schemas.microsoft.com/office/drawing/2014/main" id="{E1FB1AAA-0F50-4A09-B44D-F0EFED09494F}"/>
            </a:ext>
          </a:extLst>
        </xdr:cNvPr>
        <xdr:cNvSpPr txBox="1"/>
      </xdr:nvSpPr>
      <xdr:spPr>
        <a:xfrm>
          <a:off x="10515600" y="72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7" name="直線コネクタ 116">
          <a:extLst>
            <a:ext uri="{FF2B5EF4-FFF2-40B4-BE49-F238E27FC236}">
              <a16:creationId xmlns:a16="http://schemas.microsoft.com/office/drawing/2014/main" id="{B7DACD9A-B6D4-4CE2-9092-56B81F4B3C53}"/>
            </a:ext>
          </a:extLst>
        </xdr:cNvPr>
        <xdr:cNvCxnSpPr/>
      </xdr:nvCxnSpPr>
      <xdr:spPr>
        <a:xfrm>
          <a:off x="10388600" y="72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8" name="【道路】&#10;一人当たり延長最大値テキスト">
          <a:extLst>
            <a:ext uri="{FF2B5EF4-FFF2-40B4-BE49-F238E27FC236}">
              <a16:creationId xmlns:a16="http://schemas.microsoft.com/office/drawing/2014/main" id="{4846DEE1-6BF8-471A-B27F-FE6CF3CE633D}"/>
            </a:ext>
          </a:extLst>
        </xdr:cNvPr>
        <xdr:cNvSpPr txBox="1"/>
      </xdr:nvSpPr>
      <xdr:spPr>
        <a:xfrm>
          <a:off x="10515600" y="54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9" name="直線コネクタ 118">
          <a:extLst>
            <a:ext uri="{FF2B5EF4-FFF2-40B4-BE49-F238E27FC236}">
              <a16:creationId xmlns:a16="http://schemas.microsoft.com/office/drawing/2014/main" id="{8370F4EC-2D1E-4B8F-9C79-24BFAD9C4BF3}"/>
            </a:ext>
          </a:extLst>
        </xdr:cNvPr>
        <xdr:cNvCxnSpPr/>
      </xdr:nvCxnSpPr>
      <xdr:spPr>
        <a:xfrm>
          <a:off x="10388600" y="570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12301</xdr:rowOff>
    </xdr:from>
    <xdr:ext cx="534377" cy="259045"/>
    <xdr:sp macro="" textlink="">
      <xdr:nvSpPr>
        <xdr:cNvPr id="120" name="【道路】&#10;一人当たり延長平均値テキスト">
          <a:extLst>
            <a:ext uri="{FF2B5EF4-FFF2-40B4-BE49-F238E27FC236}">
              <a16:creationId xmlns:a16="http://schemas.microsoft.com/office/drawing/2014/main" id="{877353D7-2C7A-46E3-ABAF-36F9361E920F}"/>
            </a:ext>
          </a:extLst>
        </xdr:cNvPr>
        <xdr:cNvSpPr txBox="1"/>
      </xdr:nvSpPr>
      <xdr:spPr>
        <a:xfrm>
          <a:off x="10515600" y="6870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21" name="フローチャート: 判断 120">
          <a:extLst>
            <a:ext uri="{FF2B5EF4-FFF2-40B4-BE49-F238E27FC236}">
              <a16:creationId xmlns:a16="http://schemas.microsoft.com/office/drawing/2014/main" id="{A453CB82-2A21-4AFD-B33F-62BD70F61F64}"/>
            </a:ext>
          </a:extLst>
        </xdr:cNvPr>
        <xdr:cNvSpPr/>
      </xdr:nvSpPr>
      <xdr:spPr>
        <a:xfrm>
          <a:off x="10426700" y="701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22" name="フローチャート: 判断 121">
          <a:extLst>
            <a:ext uri="{FF2B5EF4-FFF2-40B4-BE49-F238E27FC236}">
              <a16:creationId xmlns:a16="http://schemas.microsoft.com/office/drawing/2014/main" id="{5660313A-7790-4787-A96D-A3A629A2FFD1}"/>
            </a:ext>
          </a:extLst>
        </xdr:cNvPr>
        <xdr:cNvSpPr/>
      </xdr:nvSpPr>
      <xdr:spPr>
        <a:xfrm>
          <a:off x="9588500" y="702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168983</xdr:rowOff>
    </xdr:from>
    <xdr:to>
      <xdr:col>46</xdr:col>
      <xdr:colOff>38100</xdr:colOff>
      <xdr:row>41</xdr:row>
      <xdr:rowOff>99133</xdr:rowOff>
    </xdr:to>
    <xdr:sp macro="" textlink="">
      <xdr:nvSpPr>
        <xdr:cNvPr id="123" name="フローチャート: 判断 122">
          <a:extLst>
            <a:ext uri="{FF2B5EF4-FFF2-40B4-BE49-F238E27FC236}">
              <a16:creationId xmlns:a16="http://schemas.microsoft.com/office/drawing/2014/main" id="{C5DE8AC6-DA4D-4B03-A09C-B29D040AFF6F}"/>
            </a:ext>
          </a:extLst>
        </xdr:cNvPr>
        <xdr:cNvSpPr/>
      </xdr:nvSpPr>
      <xdr:spPr>
        <a:xfrm>
          <a:off x="8699500" y="702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164371</xdr:rowOff>
    </xdr:from>
    <xdr:to>
      <xdr:col>41</xdr:col>
      <xdr:colOff>101600</xdr:colOff>
      <xdr:row>41</xdr:row>
      <xdr:rowOff>94521</xdr:rowOff>
    </xdr:to>
    <xdr:sp macro="" textlink="">
      <xdr:nvSpPr>
        <xdr:cNvPr id="124" name="フローチャート: 判断 123">
          <a:extLst>
            <a:ext uri="{FF2B5EF4-FFF2-40B4-BE49-F238E27FC236}">
              <a16:creationId xmlns:a16="http://schemas.microsoft.com/office/drawing/2014/main" id="{FD29E8D9-F7ED-41EB-8425-BFC44D671D07}"/>
            </a:ext>
          </a:extLst>
        </xdr:cNvPr>
        <xdr:cNvSpPr/>
      </xdr:nvSpPr>
      <xdr:spPr>
        <a:xfrm>
          <a:off x="7810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162964</xdr:rowOff>
    </xdr:from>
    <xdr:to>
      <xdr:col>36</xdr:col>
      <xdr:colOff>165100</xdr:colOff>
      <xdr:row>41</xdr:row>
      <xdr:rowOff>93114</xdr:rowOff>
    </xdr:to>
    <xdr:sp macro="" textlink="">
      <xdr:nvSpPr>
        <xdr:cNvPr id="125" name="フローチャート: 判断 124">
          <a:extLst>
            <a:ext uri="{FF2B5EF4-FFF2-40B4-BE49-F238E27FC236}">
              <a16:creationId xmlns:a16="http://schemas.microsoft.com/office/drawing/2014/main" id="{07231DCB-1EFB-4AEB-A098-D91114518BA8}"/>
            </a:ext>
          </a:extLst>
        </xdr:cNvPr>
        <xdr:cNvSpPr/>
      </xdr:nvSpPr>
      <xdr:spPr>
        <a:xfrm>
          <a:off x="6921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1BC4F1D-3982-43E3-AD6C-F6A0246A38B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95B111D-1DED-4616-ADC0-FB5F6C7E0DB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92C7EDD-5523-4F50-8799-5AA0FE61B08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4C41EE47-6776-4AD0-8FB5-71638B80AF6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BE09F65-90FC-44CC-9BE1-2307B730500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68718</xdr:rowOff>
    </xdr:from>
    <xdr:to>
      <xdr:col>55</xdr:col>
      <xdr:colOff>50800</xdr:colOff>
      <xdr:row>41</xdr:row>
      <xdr:rowOff>170318</xdr:rowOff>
    </xdr:to>
    <xdr:sp macro="" textlink="">
      <xdr:nvSpPr>
        <xdr:cNvPr id="131" name="楕円 130">
          <a:extLst>
            <a:ext uri="{FF2B5EF4-FFF2-40B4-BE49-F238E27FC236}">
              <a16:creationId xmlns:a16="http://schemas.microsoft.com/office/drawing/2014/main" id="{7DDF29B9-3EA9-40EF-96A5-DAEE8171CEC8}"/>
            </a:ext>
          </a:extLst>
        </xdr:cNvPr>
        <xdr:cNvSpPr/>
      </xdr:nvSpPr>
      <xdr:spPr>
        <a:xfrm>
          <a:off x="10426700" y="709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155095</xdr:rowOff>
    </xdr:from>
    <xdr:ext cx="534377" cy="259045"/>
    <xdr:sp macro="" textlink="">
      <xdr:nvSpPr>
        <xdr:cNvPr id="132" name="【道路】&#10;一人当たり延長該当値テキスト">
          <a:extLst>
            <a:ext uri="{FF2B5EF4-FFF2-40B4-BE49-F238E27FC236}">
              <a16:creationId xmlns:a16="http://schemas.microsoft.com/office/drawing/2014/main" id="{A0E92240-6395-4750-A773-602FAD11AB33}"/>
            </a:ext>
          </a:extLst>
        </xdr:cNvPr>
        <xdr:cNvSpPr txBox="1"/>
      </xdr:nvSpPr>
      <xdr:spPr>
        <a:xfrm>
          <a:off x="10515600" y="701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70583</xdr:rowOff>
    </xdr:from>
    <xdr:to>
      <xdr:col>50</xdr:col>
      <xdr:colOff>165100</xdr:colOff>
      <xdr:row>42</xdr:row>
      <xdr:rowOff>733</xdr:rowOff>
    </xdr:to>
    <xdr:sp macro="" textlink="">
      <xdr:nvSpPr>
        <xdr:cNvPr id="133" name="楕円 132">
          <a:extLst>
            <a:ext uri="{FF2B5EF4-FFF2-40B4-BE49-F238E27FC236}">
              <a16:creationId xmlns:a16="http://schemas.microsoft.com/office/drawing/2014/main" id="{050EDC9E-7734-421C-A014-8DAC44D2E6F5}"/>
            </a:ext>
          </a:extLst>
        </xdr:cNvPr>
        <xdr:cNvSpPr/>
      </xdr:nvSpPr>
      <xdr:spPr>
        <a:xfrm>
          <a:off x="9588500" y="710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119518</xdr:rowOff>
    </xdr:from>
    <xdr:to>
      <xdr:col>55</xdr:col>
      <xdr:colOff>0</xdr:colOff>
      <xdr:row>41</xdr:row>
      <xdr:rowOff>121383</xdr:rowOff>
    </xdr:to>
    <xdr:cxnSp macro="">
      <xdr:nvCxnSpPr>
        <xdr:cNvPr id="134" name="直線コネクタ 133">
          <a:extLst>
            <a:ext uri="{FF2B5EF4-FFF2-40B4-BE49-F238E27FC236}">
              <a16:creationId xmlns:a16="http://schemas.microsoft.com/office/drawing/2014/main" id="{8D27785F-8A51-41EB-AEDE-3D8071D6684F}"/>
            </a:ext>
          </a:extLst>
        </xdr:cNvPr>
        <xdr:cNvCxnSpPr/>
      </xdr:nvCxnSpPr>
      <xdr:spPr>
        <a:xfrm flipV="1">
          <a:off x="9639300" y="7148968"/>
          <a:ext cx="838200" cy="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72267</xdr:rowOff>
    </xdr:from>
    <xdr:to>
      <xdr:col>46</xdr:col>
      <xdr:colOff>38100</xdr:colOff>
      <xdr:row>42</xdr:row>
      <xdr:rowOff>2417</xdr:rowOff>
    </xdr:to>
    <xdr:sp macro="" textlink="">
      <xdr:nvSpPr>
        <xdr:cNvPr id="135" name="楕円 134">
          <a:extLst>
            <a:ext uri="{FF2B5EF4-FFF2-40B4-BE49-F238E27FC236}">
              <a16:creationId xmlns:a16="http://schemas.microsoft.com/office/drawing/2014/main" id="{8D544FFD-FA57-4B4D-BEA3-68C20D600BA4}"/>
            </a:ext>
          </a:extLst>
        </xdr:cNvPr>
        <xdr:cNvSpPr/>
      </xdr:nvSpPr>
      <xdr:spPr>
        <a:xfrm>
          <a:off x="8699500" y="710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121383</xdr:rowOff>
    </xdr:from>
    <xdr:to>
      <xdr:col>50</xdr:col>
      <xdr:colOff>114300</xdr:colOff>
      <xdr:row>41</xdr:row>
      <xdr:rowOff>123067</xdr:rowOff>
    </xdr:to>
    <xdr:cxnSp macro="">
      <xdr:nvCxnSpPr>
        <xdr:cNvPr id="136" name="直線コネクタ 135">
          <a:extLst>
            <a:ext uri="{FF2B5EF4-FFF2-40B4-BE49-F238E27FC236}">
              <a16:creationId xmlns:a16="http://schemas.microsoft.com/office/drawing/2014/main" id="{4E8E6910-A3EA-45AD-A938-15AD92CB7D84}"/>
            </a:ext>
          </a:extLst>
        </xdr:cNvPr>
        <xdr:cNvCxnSpPr/>
      </xdr:nvCxnSpPr>
      <xdr:spPr>
        <a:xfrm flipV="1">
          <a:off x="8750300" y="7150833"/>
          <a:ext cx="889000" cy="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73995</xdr:rowOff>
    </xdr:from>
    <xdr:to>
      <xdr:col>41</xdr:col>
      <xdr:colOff>101600</xdr:colOff>
      <xdr:row>42</xdr:row>
      <xdr:rowOff>4145</xdr:rowOff>
    </xdr:to>
    <xdr:sp macro="" textlink="">
      <xdr:nvSpPr>
        <xdr:cNvPr id="137" name="楕円 136">
          <a:extLst>
            <a:ext uri="{FF2B5EF4-FFF2-40B4-BE49-F238E27FC236}">
              <a16:creationId xmlns:a16="http://schemas.microsoft.com/office/drawing/2014/main" id="{EAA00156-4BAE-43F9-9ED6-53CB8D4EFE5A}"/>
            </a:ext>
          </a:extLst>
        </xdr:cNvPr>
        <xdr:cNvSpPr/>
      </xdr:nvSpPr>
      <xdr:spPr>
        <a:xfrm>
          <a:off x="7810500" y="710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123067</xdr:rowOff>
    </xdr:from>
    <xdr:to>
      <xdr:col>45</xdr:col>
      <xdr:colOff>177800</xdr:colOff>
      <xdr:row>41</xdr:row>
      <xdr:rowOff>124795</xdr:rowOff>
    </xdr:to>
    <xdr:cxnSp macro="">
      <xdr:nvCxnSpPr>
        <xdr:cNvPr id="138" name="直線コネクタ 137">
          <a:extLst>
            <a:ext uri="{FF2B5EF4-FFF2-40B4-BE49-F238E27FC236}">
              <a16:creationId xmlns:a16="http://schemas.microsoft.com/office/drawing/2014/main" id="{0C90FBFE-949B-44D3-9017-C38AA12B9A18}"/>
            </a:ext>
          </a:extLst>
        </xdr:cNvPr>
        <xdr:cNvCxnSpPr/>
      </xdr:nvCxnSpPr>
      <xdr:spPr>
        <a:xfrm flipV="1">
          <a:off x="7861300" y="7152517"/>
          <a:ext cx="889000" cy="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76090</xdr:rowOff>
    </xdr:from>
    <xdr:to>
      <xdr:col>36</xdr:col>
      <xdr:colOff>165100</xdr:colOff>
      <xdr:row>42</xdr:row>
      <xdr:rowOff>6240</xdr:rowOff>
    </xdr:to>
    <xdr:sp macro="" textlink="">
      <xdr:nvSpPr>
        <xdr:cNvPr id="139" name="楕円 138">
          <a:extLst>
            <a:ext uri="{FF2B5EF4-FFF2-40B4-BE49-F238E27FC236}">
              <a16:creationId xmlns:a16="http://schemas.microsoft.com/office/drawing/2014/main" id="{A5D67BF7-FB6F-4696-891A-AC2A1641BEC5}"/>
            </a:ext>
          </a:extLst>
        </xdr:cNvPr>
        <xdr:cNvSpPr/>
      </xdr:nvSpPr>
      <xdr:spPr>
        <a:xfrm>
          <a:off x="6921500" y="710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124795</xdr:rowOff>
    </xdr:from>
    <xdr:to>
      <xdr:col>41</xdr:col>
      <xdr:colOff>50800</xdr:colOff>
      <xdr:row>41</xdr:row>
      <xdr:rowOff>126890</xdr:rowOff>
    </xdr:to>
    <xdr:cxnSp macro="">
      <xdr:nvCxnSpPr>
        <xdr:cNvPr id="140" name="直線コネクタ 139">
          <a:extLst>
            <a:ext uri="{FF2B5EF4-FFF2-40B4-BE49-F238E27FC236}">
              <a16:creationId xmlns:a16="http://schemas.microsoft.com/office/drawing/2014/main" id="{8175D92D-46B5-4BC3-92FC-8150B35FE5AE}"/>
            </a:ext>
          </a:extLst>
        </xdr:cNvPr>
        <xdr:cNvCxnSpPr/>
      </xdr:nvCxnSpPr>
      <xdr:spPr>
        <a:xfrm flipV="1">
          <a:off x="6972300" y="7154245"/>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110064</xdr:rowOff>
    </xdr:from>
    <xdr:ext cx="534377" cy="259045"/>
    <xdr:sp macro="" textlink="">
      <xdr:nvSpPr>
        <xdr:cNvPr id="141" name="n_1aveValue【道路】&#10;一人当たり延長">
          <a:extLst>
            <a:ext uri="{FF2B5EF4-FFF2-40B4-BE49-F238E27FC236}">
              <a16:creationId xmlns:a16="http://schemas.microsoft.com/office/drawing/2014/main" id="{F73CBA41-B0D4-448C-8543-09C129834927}"/>
            </a:ext>
          </a:extLst>
        </xdr:cNvPr>
        <xdr:cNvSpPr txBox="1"/>
      </xdr:nvSpPr>
      <xdr:spPr>
        <a:xfrm>
          <a:off x="9359411" y="67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115660</xdr:rowOff>
    </xdr:from>
    <xdr:ext cx="534377" cy="259045"/>
    <xdr:sp macro="" textlink="">
      <xdr:nvSpPr>
        <xdr:cNvPr id="142" name="n_2aveValue【道路】&#10;一人当たり延長">
          <a:extLst>
            <a:ext uri="{FF2B5EF4-FFF2-40B4-BE49-F238E27FC236}">
              <a16:creationId xmlns:a16="http://schemas.microsoft.com/office/drawing/2014/main" id="{0EFE3A45-BC67-408A-B7C7-6D23900EE704}"/>
            </a:ext>
          </a:extLst>
        </xdr:cNvPr>
        <xdr:cNvSpPr txBox="1"/>
      </xdr:nvSpPr>
      <xdr:spPr>
        <a:xfrm>
          <a:off x="8483111" y="680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111048</xdr:rowOff>
    </xdr:from>
    <xdr:ext cx="534377" cy="259045"/>
    <xdr:sp macro="" textlink="">
      <xdr:nvSpPr>
        <xdr:cNvPr id="143" name="n_3aveValue【道路】&#10;一人当たり延長">
          <a:extLst>
            <a:ext uri="{FF2B5EF4-FFF2-40B4-BE49-F238E27FC236}">
              <a16:creationId xmlns:a16="http://schemas.microsoft.com/office/drawing/2014/main" id="{9888A666-C892-4A62-A901-A0B3888CD496}"/>
            </a:ext>
          </a:extLst>
        </xdr:cNvPr>
        <xdr:cNvSpPr txBox="1"/>
      </xdr:nvSpPr>
      <xdr:spPr>
        <a:xfrm>
          <a:off x="7594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109641</xdr:rowOff>
    </xdr:from>
    <xdr:ext cx="534377" cy="259045"/>
    <xdr:sp macro="" textlink="">
      <xdr:nvSpPr>
        <xdr:cNvPr id="144" name="n_4aveValue【道路】&#10;一人当たり延長">
          <a:extLst>
            <a:ext uri="{FF2B5EF4-FFF2-40B4-BE49-F238E27FC236}">
              <a16:creationId xmlns:a16="http://schemas.microsoft.com/office/drawing/2014/main" id="{169B8652-EFBB-4E5A-9D12-85FAF5848C40}"/>
            </a:ext>
          </a:extLst>
        </xdr:cNvPr>
        <xdr:cNvSpPr txBox="1"/>
      </xdr:nvSpPr>
      <xdr:spPr>
        <a:xfrm>
          <a:off x="6705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163310</xdr:rowOff>
    </xdr:from>
    <xdr:ext cx="534377" cy="259045"/>
    <xdr:sp macro="" textlink="">
      <xdr:nvSpPr>
        <xdr:cNvPr id="145" name="n_1mainValue【道路】&#10;一人当たり延長">
          <a:extLst>
            <a:ext uri="{FF2B5EF4-FFF2-40B4-BE49-F238E27FC236}">
              <a16:creationId xmlns:a16="http://schemas.microsoft.com/office/drawing/2014/main" id="{09BAA451-6B0B-4A44-90A7-D403B2588FF0}"/>
            </a:ext>
          </a:extLst>
        </xdr:cNvPr>
        <xdr:cNvSpPr txBox="1"/>
      </xdr:nvSpPr>
      <xdr:spPr>
        <a:xfrm>
          <a:off x="9359411" y="719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164994</xdr:rowOff>
    </xdr:from>
    <xdr:ext cx="534377" cy="259045"/>
    <xdr:sp macro="" textlink="">
      <xdr:nvSpPr>
        <xdr:cNvPr id="146" name="n_2mainValue【道路】&#10;一人当たり延長">
          <a:extLst>
            <a:ext uri="{FF2B5EF4-FFF2-40B4-BE49-F238E27FC236}">
              <a16:creationId xmlns:a16="http://schemas.microsoft.com/office/drawing/2014/main" id="{D637513F-22BF-4FF1-B5CE-EED1E51D3F9D}"/>
            </a:ext>
          </a:extLst>
        </xdr:cNvPr>
        <xdr:cNvSpPr txBox="1"/>
      </xdr:nvSpPr>
      <xdr:spPr>
        <a:xfrm>
          <a:off x="8483111" y="719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166722</xdr:rowOff>
    </xdr:from>
    <xdr:ext cx="534377" cy="259045"/>
    <xdr:sp macro="" textlink="">
      <xdr:nvSpPr>
        <xdr:cNvPr id="147" name="n_3mainValue【道路】&#10;一人当たり延長">
          <a:extLst>
            <a:ext uri="{FF2B5EF4-FFF2-40B4-BE49-F238E27FC236}">
              <a16:creationId xmlns:a16="http://schemas.microsoft.com/office/drawing/2014/main" id="{181F6732-40C2-4AFA-A087-A93317A14B64}"/>
            </a:ext>
          </a:extLst>
        </xdr:cNvPr>
        <xdr:cNvSpPr txBox="1"/>
      </xdr:nvSpPr>
      <xdr:spPr>
        <a:xfrm>
          <a:off x="7594111" y="719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168817</xdr:rowOff>
    </xdr:from>
    <xdr:ext cx="534377" cy="259045"/>
    <xdr:sp macro="" textlink="">
      <xdr:nvSpPr>
        <xdr:cNvPr id="148" name="n_4mainValue【道路】&#10;一人当たり延長">
          <a:extLst>
            <a:ext uri="{FF2B5EF4-FFF2-40B4-BE49-F238E27FC236}">
              <a16:creationId xmlns:a16="http://schemas.microsoft.com/office/drawing/2014/main" id="{4646397E-D0F6-4E90-BB4A-5458F12A1936}"/>
            </a:ext>
          </a:extLst>
        </xdr:cNvPr>
        <xdr:cNvSpPr txBox="1"/>
      </xdr:nvSpPr>
      <xdr:spPr>
        <a:xfrm>
          <a:off x="6705111" y="719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7AE2C382-C79B-43DD-8056-861446E19C9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DD4C2ED6-A198-4DD1-B046-B9EB51939C9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9ACE4747-437B-4E89-ACC9-7DC15C837A2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B4BC101E-7BDB-45B1-B561-7390416D6C9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2AB7E49-1A1E-4FE6-9A02-0A25077E31A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51EEB31C-A78C-489E-99B7-F43D1903FD7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5381D050-F7F1-4F3A-803A-F7C1C6782DB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24B784E1-32B6-4807-81E6-2E637386303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59DD4592-6B89-4504-973E-04F9DC8473F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56B7BD70-4475-408C-91B3-84A994B0C18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B6B3AC5D-FAB7-4A19-BF72-7844C2536C3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519EA809-C44D-4135-A27B-3F4F1F6D4FC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9503B94E-E624-478E-897A-D958929B3B87}"/>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542B2A34-09CD-4422-84EB-95EF042C682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ACC379C1-E1E2-473C-AB62-32E369459C8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1BDA0E6F-068E-4BDF-A938-15E2E5ADF51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1DDF0237-8480-4B81-B34E-6EF1999E0EB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CFC9362-3046-4607-8629-17F78E7E3BA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CFC9743C-C127-479C-AFC0-7CC3CCA80CB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11EB178A-FB45-4C2F-9CE0-C686A3A2B86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CD9C47B4-00A1-4870-A023-5C2527E35C1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D636D544-A64C-4E25-B541-7E73BCD665B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80805857-D8CB-4D55-9E62-577FCF260821}"/>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A0C7ED75-50BA-4C83-BA83-50860EE0F68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816487FA-473C-47FB-BB9F-3AEBC430909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74" name="直線コネクタ 173">
          <a:extLst>
            <a:ext uri="{FF2B5EF4-FFF2-40B4-BE49-F238E27FC236}">
              <a16:creationId xmlns:a16="http://schemas.microsoft.com/office/drawing/2014/main" id="{15E6A1EA-5B8B-4D2B-A411-4E35E74EA883}"/>
            </a:ext>
          </a:extLst>
        </xdr:cNvPr>
        <xdr:cNvCxnSpPr/>
      </xdr:nvCxnSpPr>
      <xdr:spPr>
        <a:xfrm flipV="1">
          <a:off x="4634865" y="956364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7FDC46EE-0E5B-4095-9330-5AE278F4934F}"/>
            </a:ext>
          </a:extLst>
        </xdr:cNvPr>
        <xdr:cNvSpPr txBox="1"/>
      </xdr:nvSpPr>
      <xdr:spPr>
        <a:xfrm>
          <a:off x="4673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6" name="直線コネクタ 175">
          <a:extLst>
            <a:ext uri="{FF2B5EF4-FFF2-40B4-BE49-F238E27FC236}">
              <a16:creationId xmlns:a16="http://schemas.microsoft.com/office/drawing/2014/main" id="{1428B31B-88A9-41E4-B4B1-FEFB644CD23B}"/>
            </a:ext>
          </a:extLst>
        </xdr:cNvPr>
        <xdr:cNvCxnSpPr/>
      </xdr:nvCxnSpPr>
      <xdr:spPr>
        <a:xfrm>
          <a:off x="4546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74C590F5-73C1-431C-927A-BEDFEA792C2A}"/>
            </a:ext>
          </a:extLst>
        </xdr:cNvPr>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8" name="直線コネクタ 177">
          <a:extLst>
            <a:ext uri="{FF2B5EF4-FFF2-40B4-BE49-F238E27FC236}">
              <a16:creationId xmlns:a16="http://schemas.microsoft.com/office/drawing/2014/main" id="{0C0D04A4-9566-4DA0-BF09-DAB0752B51CB}"/>
            </a:ext>
          </a:extLst>
        </xdr:cNvPr>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145160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53041702-FB28-4F5A-9383-493FCCF2AF06}"/>
            </a:ext>
          </a:extLst>
        </xdr:cNvPr>
        <xdr:cNvSpPr txBox="1"/>
      </xdr:nvSpPr>
      <xdr:spPr>
        <a:xfrm>
          <a:off x="4673600" y="10260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a:extLst>
            <a:ext uri="{FF2B5EF4-FFF2-40B4-BE49-F238E27FC236}">
              <a16:creationId xmlns:a16="http://schemas.microsoft.com/office/drawing/2014/main" id="{0ECAA7F3-EB07-4C49-8AEB-68589B17EA13}"/>
            </a:ext>
          </a:extLst>
        </xdr:cNvPr>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81" name="フローチャート: 判断 180">
          <a:extLst>
            <a:ext uri="{FF2B5EF4-FFF2-40B4-BE49-F238E27FC236}">
              <a16:creationId xmlns:a16="http://schemas.microsoft.com/office/drawing/2014/main" id="{D6D62F8C-A051-4284-8E6F-E7C3B0F526D5}"/>
            </a:ext>
          </a:extLst>
        </xdr:cNvPr>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82" name="フローチャート: 判断 181">
          <a:extLst>
            <a:ext uri="{FF2B5EF4-FFF2-40B4-BE49-F238E27FC236}">
              <a16:creationId xmlns:a16="http://schemas.microsoft.com/office/drawing/2014/main" id="{77D619DB-D9CA-46CF-878C-A3BA7E9B6F40}"/>
            </a:ext>
          </a:extLst>
        </xdr:cNvPr>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3" name="フローチャート: 判断 182">
          <a:extLst>
            <a:ext uri="{FF2B5EF4-FFF2-40B4-BE49-F238E27FC236}">
              <a16:creationId xmlns:a16="http://schemas.microsoft.com/office/drawing/2014/main" id="{01121839-5314-413E-B071-96BD0F973C47}"/>
            </a:ext>
          </a:extLst>
        </xdr:cNvPr>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a:extLst>
            <a:ext uri="{FF2B5EF4-FFF2-40B4-BE49-F238E27FC236}">
              <a16:creationId xmlns:a16="http://schemas.microsoft.com/office/drawing/2014/main" id="{5EEAF139-2BE5-406B-9097-23320BEB445C}"/>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6E393CD-12B0-477D-9E7C-E49FC1D25C6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E26D002F-AFFA-445B-BA82-E8E7CFF2718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907274CC-1714-421F-846F-23F0C5EF0A3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88A9F067-17AB-49C2-92A9-765E68CCB65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9140D6B1-7E06-42A9-9AC9-BE3629630B9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60234</xdr:rowOff>
    </xdr:from>
    <xdr:to>
      <xdr:col>24</xdr:col>
      <xdr:colOff>114300</xdr:colOff>
      <xdr:row>61</xdr:row>
      <xdr:rowOff>161834</xdr:rowOff>
    </xdr:to>
    <xdr:sp macro="" textlink="">
      <xdr:nvSpPr>
        <xdr:cNvPr id="190" name="楕円 189">
          <a:extLst>
            <a:ext uri="{FF2B5EF4-FFF2-40B4-BE49-F238E27FC236}">
              <a16:creationId xmlns:a16="http://schemas.microsoft.com/office/drawing/2014/main" id="{DFA34830-C91E-4A0C-AAA5-272EC824800F}"/>
            </a:ext>
          </a:extLst>
        </xdr:cNvPr>
        <xdr:cNvSpPr/>
      </xdr:nvSpPr>
      <xdr:spPr>
        <a:xfrm>
          <a:off x="4584700" y="1051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38661</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4771324A-1219-4BE9-A127-94682C992576}"/>
            </a:ext>
          </a:extLst>
        </xdr:cNvPr>
        <xdr:cNvSpPr txBox="1"/>
      </xdr:nvSpPr>
      <xdr:spPr>
        <a:xfrm>
          <a:off x="4673600"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47172</xdr:rowOff>
    </xdr:from>
    <xdr:to>
      <xdr:col>20</xdr:col>
      <xdr:colOff>38100</xdr:colOff>
      <xdr:row>61</xdr:row>
      <xdr:rowOff>148772</xdr:rowOff>
    </xdr:to>
    <xdr:sp macro="" textlink="">
      <xdr:nvSpPr>
        <xdr:cNvPr id="192" name="楕円 191">
          <a:extLst>
            <a:ext uri="{FF2B5EF4-FFF2-40B4-BE49-F238E27FC236}">
              <a16:creationId xmlns:a16="http://schemas.microsoft.com/office/drawing/2014/main" id="{FCDD4A97-2AB7-4151-9D46-BD733133FE0F}"/>
            </a:ext>
          </a:extLst>
        </xdr:cNvPr>
        <xdr:cNvSpPr/>
      </xdr:nvSpPr>
      <xdr:spPr>
        <a:xfrm>
          <a:off x="3746500" y="1050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97972</xdr:rowOff>
    </xdr:from>
    <xdr:to>
      <xdr:col>24</xdr:col>
      <xdr:colOff>63500</xdr:colOff>
      <xdr:row>61</xdr:row>
      <xdr:rowOff>111034</xdr:rowOff>
    </xdr:to>
    <xdr:cxnSp macro="">
      <xdr:nvCxnSpPr>
        <xdr:cNvPr id="193" name="直線コネクタ 192">
          <a:extLst>
            <a:ext uri="{FF2B5EF4-FFF2-40B4-BE49-F238E27FC236}">
              <a16:creationId xmlns:a16="http://schemas.microsoft.com/office/drawing/2014/main" id="{FA27B894-DF59-4333-9D3E-9A6B3BDFE9CF}"/>
            </a:ext>
          </a:extLst>
        </xdr:cNvPr>
        <xdr:cNvCxnSpPr/>
      </xdr:nvCxnSpPr>
      <xdr:spPr>
        <a:xfrm>
          <a:off x="3797300" y="10556422"/>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50437</xdr:rowOff>
    </xdr:from>
    <xdr:to>
      <xdr:col>15</xdr:col>
      <xdr:colOff>101600</xdr:colOff>
      <xdr:row>61</xdr:row>
      <xdr:rowOff>152037</xdr:rowOff>
    </xdr:to>
    <xdr:sp macro="" textlink="">
      <xdr:nvSpPr>
        <xdr:cNvPr id="194" name="楕円 193">
          <a:extLst>
            <a:ext uri="{FF2B5EF4-FFF2-40B4-BE49-F238E27FC236}">
              <a16:creationId xmlns:a16="http://schemas.microsoft.com/office/drawing/2014/main" id="{A63EE1D9-1DFA-45D3-BD19-35E896619765}"/>
            </a:ext>
          </a:extLst>
        </xdr:cNvPr>
        <xdr:cNvSpPr/>
      </xdr:nvSpPr>
      <xdr:spPr>
        <a:xfrm>
          <a:off x="2857500" y="105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97972</xdr:rowOff>
    </xdr:from>
    <xdr:to>
      <xdr:col>19</xdr:col>
      <xdr:colOff>177800</xdr:colOff>
      <xdr:row>61</xdr:row>
      <xdr:rowOff>101237</xdr:rowOff>
    </xdr:to>
    <xdr:cxnSp macro="">
      <xdr:nvCxnSpPr>
        <xdr:cNvPr id="195" name="直線コネクタ 194">
          <a:extLst>
            <a:ext uri="{FF2B5EF4-FFF2-40B4-BE49-F238E27FC236}">
              <a16:creationId xmlns:a16="http://schemas.microsoft.com/office/drawing/2014/main" id="{BE27FE0E-67D7-4652-8D97-5B6509BC1815}"/>
            </a:ext>
          </a:extLst>
        </xdr:cNvPr>
        <xdr:cNvCxnSpPr/>
      </xdr:nvCxnSpPr>
      <xdr:spPr>
        <a:xfrm flipV="1">
          <a:off x="2908300" y="1055642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27577</xdr:rowOff>
    </xdr:from>
    <xdr:to>
      <xdr:col>10</xdr:col>
      <xdr:colOff>165100</xdr:colOff>
      <xdr:row>61</xdr:row>
      <xdr:rowOff>129177</xdr:rowOff>
    </xdr:to>
    <xdr:sp macro="" textlink="">
      <xdr:nvSpPr>
        <xdr:cNvPr id="196" name="楕円 195">
          <a:extLst>
            <a:ext uri="{FF2B5EF4-FFF2-40B4-BE49-F238E27FC236}">
              <a16:creationId xmlns:a16="http://schemas.microsoft.com/office/drawing/2014/main" id="{BA9A1FB2-428B-4191-9E12-CD0F0635E0D3}"/>
            </a:ext>
          </a:extLst>
        </xdr:cNvPr>
        <xdr:cNvSpPr/>
      </xdr:nvSpPr>
      <xdr:spPr>
        <a:xfrm>
          <a:off x="1968500" y="1048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78377</xdr:rowOff>
    </xdr:from>
    <xdr:to>
      <xdr:col>15</xdr:col>
      <xdr:colOff>50800</xdr:colOff>
      <xdr:row>61</xdr:row>
      <xdr:rowOff>101237</xdr:rowOff>
    </xdr:to>
    <xdr:cxnSp macro="">
      <xdr:nvCxnSpPr>
        <xdr:cNvPr id="197" name="直線コネクタ 196">
          <a:extLst>
            <a:ext uri="{FF2B5EF4-FFF2-40B4-BE49-F238E27FC236}">
              <a16:creationId xmlns:a16="http://schemas.microsoft.com/office/drawing/2014/main" id="{CEB9F2AC-9AA9-4381-B681-13E2DF581E77}"/>
            </a:ext>
          </a:extLst>
        </xdr:cNvPr>
        <xdr:cNvCxnSpPr/>
      </xdr:nvCxnSpPr>
      <xdr:spPr>
        <a:xfrm>
          <a:off x="2019300" y="1053682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3084</xdr:rowOff>
    </xdr:from>
    <xdr:to>
      <xdr:col>6</xdr:col>
      <xdr:colOff>38100</xdr:colOff>
      <xdr:row>61</xdr:row>
      <xdr:rowOff>104684</xdr:rowOff>
    </xdr:to>
    <xdr:sp macro="" textlink="">
      <xdr:nvSpPr>
        <xdr:cNvPr id="198" name="楕円 197">
          <a:extLst>
            <a:ext uri="{FF2B5EF4-FFF2-40B4-BE49-F238E27FC236}">
              <a16:creationId xmlns:a16="http://schemas.microsoft.com/office/drawing/2014/main" id="{EEA79A2C-0DF0-43A3-BC83-0BA7DA2A57B0}"/>
            </a:ext>
          </a:extLst>
        </xdr:cNvPr>
        <xdr:cNvSpPr/>
      </xdr:nvSpPr>
      <xdr:spPr>
        <a:xfrm>
          <a:off x="1079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53884</xdr:rowOff>
    </xdr:from>
    <xdr:to>
      <xdr:col>10</xdr:col>
      <xdr:colOff>114300</xdr:colOff>
      <xdr:row>61</xdr:row>
      <xdr:rowOff>78377</xdr:rowOff>
    </xdr:to>
    <xdr:cxnSp macro="">
      <xdr:nvCxnSpPr>
        <xdr:cNvPr id="199" name="直線コネクタ 198">
          <a:extLst>
            <a:ext uri="{FF2B5EF4-FFF2-40B4-BE49-F238E27FC236}">
              <a16:creationId xmlns:a16="http://schemas.microsoft.com/office/drawing/2014/main" id="{A0E5DCE0-67EA-471D-AD90-2321B48CF0CB}"/>
            </a:ext>
          </a:extLst>
        </xdr:cNvPr>
        <xdr:cNvCxnSpPr/>
      </xdr:nvCxnSpPr>
      <xdr:spPr>
        <a:xfrm>
          <a:off x="1130300" y="1051233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59162</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35B398FF-0EA1-4263-A5A0-EEA5FE1417BA}"/>
            </a:ext>
          </a:extLst>
        </xdr:cNvPr>
        <xdr:cNvSpPr txBox="1"/>
      </xdr:nvSpPr>
      <xdr:spPr>
        <a:xfrm>
          <a:off x="35820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78757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2523E46A-8FE7-478A-8BFC-E431EE2E78AF}"/>
            </a:ext>
          </a:extLst>
        </xdr:cNvPr>
        <xdr:cNvSpPr txBox="1"/>
      </xdr:nvSpPr>
      <xdr:spPr>
        <a:xfrm>
          <a:off x="2705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55897</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92F51C4D-33DE-4043-A597-3707406D7215}"/>
            </a:ext>
          </a:extLst>
        </xdr:cNvPr>
        <xdr:cNvSpPr txBox="1"/>
      </xdr:nvSpPr>
      <xdr:spPr>
        <a:xfrm>
          <a:off x="1816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205310BD-ED84-4012-BB09-F3EF3B01C3E2}"/>
            </a:ext>
          </a:extLst>
        </xdr:cNvPr>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139899</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A9D0DDB7-4292-4441-96F5-B5326C3C1107}"/>
            </a:ext>
          </a:extLst>
        </xdr:cNvPr>
        <xdr:cNvSpPr txBox="1"/>
      </xdr:nvSpPr>
      <xdr:spPr>
        <a:xfrm>
          <a:off x="3582044" y="1059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143164</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57898240-F712-45A6-BC49-E377168B948B}"/>
            </a:ext>
          </a:extLst>
        </xdr:cNvPr>
        <xdr:cNvSpPr txBox="1"/>
      </xdr:nvSpPr>
      <xdr:spPr>
        <a:xfrm>
          <a:off x="2705744" y="1060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120304</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E7095D4-1193-4897-AB97-366DF2050317}"/>
            </a:ext>
          </a:extLst>
        </xdr:cNvPr>
        <xdr:cNvSpPr txBox="1"/>
      </xdr:nvSpPr>
      <xdr:spPr>
        <a:xfrm>
          <a:off x="1816744" y="1057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95811</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7A760DCA-26C1-42C5-AA80-4C0E879FEA9D}"/>
            </a:ext>
          </a:extLst>
        </xdr:cNvPr>
        <xdr:cNvSpPr txBox="1"/>
      </xdr:nvSpPr>
      <xdr:spPr>
        <a:xfrm>
          <a:off x="927744" y="1055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3BA9BE4B-1792-4453-B65A-91D97C8227F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E553A188-E13F-4603-9E05-940DF778089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312B6FB7-3F3F-4BEB-8105-853B19DE550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3A8BEF5E-401D-4834-B933-43DF22ECEA0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FEA54BE3-FA1E-4A9D-BB2E-9879AED8696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26D7D8F9-0C83-4980-8F81-0889DA2D19D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25DE5326-75E1-4BB6-A1F9-92E20A1CA72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4DBBAD97-B4C0-4F62-9ED0-F83D97F5F78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ACEAB09D-CC05-420E-99A6-C010C2F85DE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4C495D34-AF2D-4F08-AED9-866F6A72D64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32972EE5-13F1-4A0C-B657-C7EB95F9847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48EBF57A-88C4-4599-BFF8-29B58478343F}"/>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001B1365-26EB-440D-8117-4AF0084B706D}"/>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33F71DBD-1A4E-408E-B9E7-7011F6ECAC8C}"/>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6B662A65-7AD5-4774-8237-F9F74FD80B57}"/>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86D79EE4-841F-42B9-9FCB-3822748257DB}"/>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6EAE084D-F477-40BF-8525-3BCBDCE5595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1B0646F9-20FA-4BFA-9303-FE013B6AA454}"/>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9834A792-A286-44FA-BD03-5047BF7E13C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A275BD3A-B12C-4091-B075-E91F5A21A4E4}"/>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D2862EEB-BD36-47C4-BA30-9504F2C9B2B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9" name="直線コネクタ 228">
          <a:extLst>
            <a:ext uri="{FF2B5EF4-FFF2-40B4-BE49-F238E27FC236}">
              <a16:creationId xmlns:a16="http://schemas.microsoft.com/office/drawing/2014/main" id="{EB7D5988-B57F-470F-B45B-6D536CD87A68}"/>
            </a:ext>
          </a:extLst>
        </xdr:cNvPr>
        <xdr:cNvCxnSpPr/>
      </xdr:nvCxnSpPr>
      <xdr:spPr>
        <a:xfrm flipV="1">
          <a:off x="10476865" y="9598321"/>
          <a:ext cx="0" cy="1363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255C586C-CC91-480A-A5F7-1D904010C070}"/>
            </a:ext>
          </a:extLst>
        </xdr:cNvPr>
        <xdr:cNvSpPr txBox="1"/>
      </xdr:nvSpPr>
      <xdr:spPr>
        <a:xfrm>
          <a:off x="10515600" y="109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31" name="直線コネクタ 230">
          <a:extLst>
            <a:ext uri="{FF2B5EF4-FFF2-40B4-BE49-F238E27FC236}">
              <a16:creationId xmlns:a16="http://schemas.microsoft.com/office/drawing/2014/main" id="{EA4ADB0B-D232-4ABB-8773-7163B9D7E61F}"/>
            </a:ext>
          </a:extLst>
        </xdr:cNvPr>
        <xdr:cNvCxnSpPr/>
      </xdr:nvCxnSpPr>
      <xdr:spPr>
        <a:xfrm>
          <a:off x="10388600" y="1096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929CA3BF-75BE-454C-BC81-BF71ED82B531}"/>
            </a:ext>
          </a:extLst>
        </xdr:cNvPr>
        <xdr:cNvSpPr txBox="1"/>
      </xdr:nvSpPr>
      <xdr:spPr>
        <a:xfrm>
          <a:off x="10515600" y="9373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33" name="直線コネクタ 232">
          <a:extLst>
            <a:ext uri="{FF2B5EF4-FFF2-40B4-BE49-F238E27FC236}">
              <a16:creationId xmlns:a16="http://schemas.microsoft.com/office/drawing/2014/main" id="{12D84BF4-0D1D-4FBB-A6E5-3152A0BDDF5B}"/>
            </a:ext>
          </a:extLst>
        </xdr:cNvPr>
        <xdr:cNvCxnSpPr/>
      </xdr:nvCxnSpPr>
      <xdr:spPr>
        <a:xfrm>
          <a:off x="10388600" y="959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53225</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7E812D8E-B8E7-4653-AC5D-A8E377CB4E55}"/>
            </a:ext>
          </a:extLst>
        </xdr:cNvPr>
        <xdr:cNvSpPr txBox="1"/>
      </xdr:nvSpPr>
      <xdr:spPr>
        <a:xfrm>
          <a:off x="10515600" y="1051167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35" name="フローチャート: 判断 234">
          <a:extLst>
            <a:ext uri="{FF2B5EF4-FFF2-40B4-BE49-F238E27FC236}">
              <a16:creationId xmlns:a16="http://schemas.microsoft.com/office/drawing/2014/main" id="{55FF3ED8-91A6-477F-BC6B-E839F084FDA5}"/>
            </a:ext>
          </a:extLst>
        </xdr:cNvPr>
        <xdr:cNvSpPr/>
      </xdr:nvSpPr>
      <xdr:spPr>
        <a:xfrm>
          <a:off x="10426700" y="106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36" name="フローチャート: 判断 235">
          <a:extLst>
            <a:ext uri="{FF2B5EF4-FFF2-40B4-BE49-F238E27FC236}">
              <a16:creationId xmlns:a16="http://schemas.microsoft.com/office/drawing/2014/main" id="{82E7393B-13F9-4B99-815E-85CE4E3B7FF6}"/>
            </a:ext>
          </a:extLst>
        </xdr:cNvPr>
        <xdr:cNvSpPr/>
      </xdr:nvSpPr>
      <xdr:spPr>
        <a:xfrm>
          <a:off x="9588500" y="106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5440</xdr:rowOff>
    </xdr:from>
    <xdr:to>
      <xdr:col>46</xdr:col>
      <xdr:colOff>38100</xdr:colOff>
      <xdr:row>62</xdr:row>
      <xdr:rowOff>107040</xdr:rowOff>
    </xdr:to>
    <xdr:sp macro="" textlink="">
      <xdr:nvSpPr>
        <xdr:cNvPr id="237" name="フローチャート: 判断 236">
          <a:extLst>
            <a:ext uri="{FF2B5EF4-FFF2-40B4-BE49-F238E27FC236}">
              <a16:creationId xmlns:a16="http://schemas.microsoft.com/office/drawing/2014/main" id="{90B239EC-4004-4BBA-92FA-F87167AB9EF0}"/>
            </a:ext>
          </a:extLst>
        </xdr:cNvPr>
        <xdr:cNvSpPr/>
      </xdr:nvSpPr>
      <xdr:spPr>
        <a:xfrm>
          <a:off x="8699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49046</xdr:rowOff>
    </xdr:from>
    <xdr:to>
      <xdr:col>41</xdr:col>
      <xdr:colOff>101600</xdr:colOff>
      <xdr:row>62</xdr:row>
      <xdr:rowOff>150646</xdr:rowOff>
    </xdr:to>
    <xdr:sp macro="" textlink="">
      <xdr:nvSpPr>
        <xdr:cNvPr id="238" name="フローチャート: 判断 237">
          <a:extLst>
            <a:ext uri="{FF2B5EF4-FFF2-40B4-BE49-F238E27FC236}">
              <a16:creationId xmlns:a16="http://schemas.microsoft.com/office/drawing/2014/main" id="{7AC4968D-6EC1-429F-941D-66913F0F131B}"/>
            </a:ext>
          </a:extLst>
        </xdr:cNvPr>
        <xdr:cNvSpPr/>
      </xdr:nvSpPr>
      <xdr:spPr>
        <a:xfrm>
          <a:off x="7810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59434</xdr:rowOff>
    </xdr:from>
    <xdr:to>
      <xdr:col>36</xdr:col>
      <xdr:colOff>165100</xdr:colOff>
      <xdr:row>62</xdr:row>
      <xdr:rowOff>161034</xdr:rowOff>
    </xdr:to>
    <xdr:sp macro="" textlink="">
      <xdr:nvSpPr>
        <xdr:cNvPr id="239" name="フローチャート: 判断 238">
          <a:extLst>
            <a:ext uri="{FF2B5EF4-FFF2-40B4-BE49-F238E27FC236}">
              <a16:creationId xmlns:a16="http://schemas.microsoft.com/office/drawing/2014/main" id="{8FCF4F62-552E-4106-8D67-44FFF1F2DA1B}"/>
            </a:ext>
          </a:extLst>
        </xdr:cNvPr>
        <xdr:cNvSpPr/>
      </xdr:nvSpPr>
      <xdr:spPr>
        <a:xfrm>
          <a:off x="6921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A37CCE0-D0AB-4EE5-98A1-16E28591C83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430F1C3C-5668-49F2-89B4-4FEFE29AB79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C052AB71-CA65-413F-B2CD-F455293604F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75ABA43-AE1B-4373-A147-BE2A7D7C0B6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AA73EF0-8FF0-4F91-8832-8CDA71BDBAD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59837</xdr:rowOff>
    </xdr:from>
    <xdr:to>
      <xdr:col>55</xdr:col>
      <xdr:colOff>50800</xdr:colOff>
      <xdr:row>62</xdr:row>
      <xdr:rowOff>161437</xdr:rowOff>
    </xdr:to>
    <xdr:sp macro="" textlink="">
      <xdr:nvSpPr>
        <xdr:cNvPr id="245" name="楕円 244">
          <a:extLst>
            <a:ext uri="{FF2B5EF4-FFF2-40B4-BE49-F238E27FC236}">
              <a16:creationId xmlns:a16="http://schemas.microsoft.com/office/drawing/2014/main" id="{3AA0AFE3-816E-4F9A-ACAA-CCEC521C0A80}"/>
            </a:ext>
          </a:extLst>
        </xdr:cNvPr>
        <xdr:cNvSpPr/>
      </xdr:nvSpPr>
      <xdr:spPr>
        <a:xfrm>
          <a:off x="10426700" y="1068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38264</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id="{042091EC-810A-427C-A330-BA39D13403F2}"/>
            </a:ext>
          </a:extLst>
        </xdr:cNvPr>
        <xdr:cNvSpPr txBox="1"/>
      </xdr:nvSpPr>
      <xdr:spPr>
        <a:xfrm>
          <a:off x="10515600" y="106681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66375</xdr:rowOff>
    </xdr:from>
    <xdr:to>
      <xdr:col>50</xdr:col>
      <xdr:colOff>165100</xdr:colOff>
      <xdr:row>62</xdr:row>
      <xdr:rowOff>167975</xdr:rowOff>
    </xdr:to>
    <xdr:sp macro="" textlink="">
      <xdr:nvSpPr>
        <xdr:cNvPr id="247" name="楕円 246">
          <a:extLst>
            <a:ext uri="{FF2B5EF4-FFF2-40B4-BE49-F238E27FC236}">
              <a16:creationId xmlns:a16="http://schemas.microsoft.com/office/drawing/2014/main" id="{591D9436-1406-42FE-8852-D314F6BB4780}"/>
            </a:ext>
          </a:extLst>
        </xdr:cNvPr>
        <xdr:cNvSpPr/>
      </xdr:nvSpPr>
      <xdr:spPr>
        <a:xfrm>
          <a:off x="9588500" y="1069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110637</xdr:rowOff>
    </xdr:from>
    <xdr:to>
      <xdr:col>55</xdr:col>
      <xdr:colOff>0</xdr:colOff>
      <xdr:row>62</xdr:row>
      <xdr:rowOff>117175</xdr:rowOff>
    </xdr:to>
    <xdr:cxnSp macro="">
      <xdr:nvCxnSpPr>
        <xdr:cNvPr id="248" name="直線コネクタ 247">
          <a:extLst>
            <a:ext uri="{FF2B5EF4-FFF2-40B4-BE49-F238E27FC236}">
              <a16:creationId xmlns:a16="http://schemas.microsoft.com/office/drawing/2014/main" id="{08F87681-647C-48E1-BF1D-050B7F13C445}"/>
            </a:ext>
          </a:extLst>
        </xdr:cNvPr>
        <xdr:cNvCxnSpPr/>
      </xdr:nvCxnSpPr>
      <xdr:spPr>
        <a:xfrm flipV="1">
          <a:off x="9639300" y="10740537"/>
          <a:ext cx="838200" cy="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75869</xdr:rowOff>
    </xdr:from>
    <xdr:to>
      <xdr:col>46</xdr:col>
      <xdr:colOff>38100</xdr:colOff>
      <xdr:row>63</xdr:row>
      <xdr:rowOff>6019</xdr:rowOff>
    </xdr:to>
    <xdr:sp macro="" textlink="">
      <xdr:nvSpPr>
        <xdr:cNvPr id="249" name="楕円 248">
          <a:extLst>
            <a:ext uri="{FF2B5EF4-FFF2-40B4-BE49-F238E27FC236}">
              <a16:creationId xmlns:a16="http://schemas.microsoft.com/office/drawing/2014/main" id="{06C895BB-E8A4-4FB9-805D-247DD1AD3681}"/>
            </a:ext>
          </a:extLst>
        </xdr:cNvPr>
        <xdr:cNvSpPr/>
      </xdr:nvSpPr>
      <xdr:spPr>
        <a:xfrm>
          <a:off x="8699500" y="1070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117175</xdr:rowOff>
    </xdr:from>
    <xdr:to>
      <xdr:col>50</xdr:col>
      <xdr:colOff>114300</xdr:colOff>
      <xdr:row>62</xdr:row>
      <xdr:rowOff>126669</xdr:rowOff>
    </xdr:to>
    <xdr:cxnSp macro="">
      <xdr:nvCxnSpPr>
        <xdr:cNvPr id="250" name="直線コネクタ 249">
          <a:extLst>
            <a:ext uri="{FF2B5EF4-FFF2-40B4-BE49-F238E27FC236}">
              <a16:creationId xmlns:a16="http://schemas.microsoft.com/office/drawing/2014/main" id="{0C3D477D-EC54-4BEC-AE72-3EC912158B4D}"/>
            </a:ext>
          </a:extLst>
        </xdr:cNvPr>
        <xdr:cNvCxnSpPr/>
      </xdr:nvCxnSpPr>
      <xdr:spPr>
        <a:xfrm flipV="1">
          <a:off x="8750300" y="10747075"/>
          <a:ext cx="889000" cy="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80242</xdr:rowOff>
    </xdr:from>
    <xdr:to>
      <xdr:col>41</xdr:col>
      <xdr:colOff>101600</xdr:colOff>
      <xdr:row>63</xdr:row>
      <xdr:rowOff>10392</xdr:rowOff>
    </xdr:to>
    <xdr:sp macro="" textlink="">
      <xdr:nvSpPr>
        <xdr:cNvPr id="251" name="楕円 250">
          <a:extLst>
            <a:ext uri="{FF2B5EF4-FFF2-40B4-BE49-F238E27FC236}">
              <a16:creationId xmlns:a16="http://schemas.microsoft.com/office/drawing/2014/main" id="{10A3F806-9491-431D-A678-F5CC315D7E5C}"/>
            </a:ext>
          </a:extLst>
        </xdr:cNvPr>
        <xdr:cNvSpPr/>
      </xdr:nvSpPr>
      <xdr:spPr>
        <a:xfrm>
          <a:off x="7810500" y="1071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126669</xdr:rowOff>
    </xdr:from>
    <xdr:to>
      <xdr:col>45</xdr:col>
      <xdr:colOff>177800</xdr:colOff>
      <xdr:row>62</xdr:row>
      <xdr:rowOff>131042</xdr:rowOff>
    </xdr:to>
    <xdr:cxnSp macro="">
      <xdr:nvCxnSpPr>
        <xdr:cNvPr id="252" name="直線コネクタ 251">
          <a:extLst>
            <a:ext uri="{FF2B5EF4-FFF2-40B4-BE49-F238E27FC236}">
              <a16:creationId xmlns:a16="http://schemas.microsoft.com/office/drawing/2014/main" id="{21F2DF5D-865E-4712-BEE9-2CE72E87DE04}"/>
            </a:ext>
          </a:extLst>
        </xdr:cNvPr>
        <xdr:cNvCxnSpPr/>
      </xdr:nvCxnSpPr>
      <xdr:spPr>
        <a:xfrm flipV="1">
          <a:off x="7861300" y="10756569"/>
          <a:ext cx="889000" cy="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85480</xdr:rowOff>
    </xdr:from>
    <xdr:to>
      <xdr:col>36</xdr:col>
      <xdr:colOff>165100</xdr:colOff>
      <xdr:row>63</xdr:row>
      <xdr:rowOff>15630</xdr:rowOff>
    </xdr:to>
    <xdr:sp macro="" textlink="">
      <xdr:nvSpPr>
        <xdr:cNvPr id="253" name="楕円 252">
          <a:extLst>
            <a:ext uri="{FF2B5EF4-FFF2-40B4-BE49-F238E27FC236}">
              <a16:creationId xmlns:a16="http://schemas.microsoft.com/office/drawing/2014/main" id="{067158BB-0EC5-4CE4-854B-03E8DB65A03B}"/>
            </a:ext>
          </a:extLst>
        </xdr:cNvPr>
        <xdr:cNvSpPr/>
      </xdr:nvSpPr>
      <xdr:spPr>
        <a:xfrm>
          <a:off x="6921500" y="1071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131042</xdr:rowOff>
    </xdr:from>
    <xdr:to>
      <xdr:col>41</xdr:col>
      <xdr:colOff>50800</xdr:colOff>
      <xdr:row>62</xdr:row>
      <xdr:rowOff>136280</xdr:rowOff>
    </xdr:to>
    <xdr:cxnSp macro="">
      <xdr:nvCxnSpPr>
        <xdr:cNvPr id="254" name="直線コネクタ 253">
          <a:extLst>
            <a:ext uri="{FF2B5EF4-FFF2-40B4-BE49-F238E27FC236}">
              <a16:creationId xmlns:a16="http://schemas.microsoft.com/office/drawing/2014/main" id="{21D41197-5B6B-45B9-A4BD-C4148BC3F10B}"/>
            </a:ext>
          </a:extLst>
        </xdr:cNvPr>
        <xdr:cNvCxnSpPr/>
      </xdr:nvCxnSpPr>
      <xdr:spPr>
        <a:xfrm flipV="1">
          <a:off x="6972300" y="10760942"/>
          <a:ext cx="889000" cy="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156398</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339A7273-7018-4922-B4EC-CE6C554DD50D}"/>
            </a:ext>
          </a:extLst>
        </xdr:cNvPr>
        <xdr:cNvSpPr txBox="1"/>
      </xdr:nvSpPr>
      <xdr:spPr>
        <a:xfrm>
          <a:off x="9281505" y="104433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123567</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ECEED1F2-C921-4703-B428-56B88DADC805}"/>
            </a:ext>
          </a:extLst>
        </xdr:cNvPr>
        <xdr:cNvSpPr txBox="1"/>
      </xdr:nvSpPr>
      <xdr:spPr>
        <a:xfrm>
          <a:off x="84052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167173</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2131F4A3-61B4-481A-94B9-7340D6289697}"/>
            </a:ext>
          </a:extLst>
        </xdr:cNvPr>
        <xdr:cNvSpPr txBox="1"/>
      </xdr:nvSpPr>
      <xdr:spPr>
        <a:xfrm>
          <a:off x="7516205" y="10454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6111</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46914447-50B9-4411-8161-07951F1F4ED4}"/>
            </a:ext>
          </a:extLst>
        </xdr:cNvPr>
        <xdr:cNvSpPr txBox="1"/>
      </xdr:nvSpPr>
      <xdr:spPr>
        <a:xfrm>
          <a:off x="66272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159102</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7325EF2F-A216-45A5-89C4-568695B1EE85}"/>
            </a:ext>
          </a:extLst>
        </xdr:cNvPr>
        <xdr:cNvSpPr txBox="1"/>
      </xdr:nvSpPr>
      <xdr:spPr>
        <a:xfrm>
          <a:off x="9327095" y="10789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168596</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8760BBC3-1F80-4C1F-B496-9497CC572C05}"/>
            </a:ext>
          </a:extLst>
        </xdr:cNvPr>
        <xdr:cNvSpPr txBox="1"/>
      </xdr:nvSpPr>
      <xdr:spPr>
        <a:xfrm>
          <a:off x="8450795" y="1079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1519</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E192B32B-F217-417C-99EF-8340A98867CA}"/>
            </a:ext>
          </a:extLst>
        </xdr:cNvPr>
        <xdr:cNvSpPr txBox="1"/>
      </xdr:nvSpPr>
      <xdr:spPr>
        <a:xfrm>
          <a:off x="7561795" y="1080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6757</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05145E57-CAE3-4996-8ED8-1BEEE8441033}"/>
            </a:ext>
          </a:extLst>
        </xdr:cNvPr>
        <xdr:cNvSpPr txBox="1"/>
      </xdr:nvSpPr>
      <xdr:spPr>
        <a:xfrm>
          <a:off x="6672795" y="1080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49F6BD84-A526-444E-A411-D2E258B7A92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8453DDEB-D9FB-4C03-82CC-CE366E5BBA4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C1A59862-FC6B-46B4-B7C6-549290B6620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BB157C81-0A67-4A9E-A625-2C0BF1E4269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EBB2D221-BA14-4FC3-906A-801B6CF6373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6EBD2492-D007-4FB5-AFD1-18C2FBEAA13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272769D3-F475-4AF8-AEE0-627390E0527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8669354-A341-4C26-9A45-2FD865ECE89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F5395567-BF9E-410D-96F1-BD4A4FA3B3A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5BFB7385-DB9D-4C0F-8271-DFE2B3AB097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1118977D-E11B-4912-BA9B-574CD91E9D1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982F8B20-A2B7-40C6-93B1-DFB54D2036E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6AD531F9-29B1-4D92-BC6C-92C2B1CE11AD}"/>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47666232-930A-419E-9C2D-65C50CEE7AAB}"/>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2723CC06-04C3-4AAD-9EA3-BEA4B06E8C3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09D8E445-4EA3-4C07-B374-FEA3D193E6AF}"/>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2F9B1FD2-FE94-4F75-A120-1C2F680B1B7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11783DC5-7F90-421D-AC01-3B36BFBBAD7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9E5FD278-1D77-4953-A850-A1A1D96094C7}"/>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8A0412D5-AC2A-4A07-89BE-9DB5D55EDF4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A77D0186-C7D9-4F65-960B-C9D61DE6EA9F}"/>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ACF23D58-9BF3-4B3D-AF62-0E23FA48664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F03D5A67-A2B4-4F9C-97A9-CD79E447E819}"/>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B1425D60-72E5-4370-AD6F-9C00DF80955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87" name="直線コネクタ 286">
          <a:extLst>
            <a:ext uri="{FF2B5EF4-FFF2-40B4-BE49-F238E27FC236}">
              <a16:creationId xmlns:a16="http://schemas.microsoft.com/office/drawing/2014/main" id="{ABF4608E-5A25-4947-91F2-27533EDEF311}"/>
            </a:ext>
          </a:extLst>
        </xdr:cNvPr>
        <xdr:cNvCxnSpPr/>
      </xdr:nvCxnSpPr>
      <xdr:spPr>
        <a:xfrm flipV="1">
          <a:off x="4634865" y="1345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EA55A5DE-C0BB-4D8D-AA9C-8D382C51B04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9" name="直線コネクタ 288">
          <a:extLst>
            <a:ext uri="{FF2B5EF4-FFF2-40B4-BE49-F238E27FC236}">
              <a16:creationId xmlns:a16="http://schemas.microsoft.com/office/drawing/2014/main" id="{DA4E071E-EA56-4C90-B121-71250461FE8E}"/>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41EEE880-ECE4-4B9E-BD58-25EFE796A8B2}"/>
            </a:ext>
          </a:extLst>
        </xdr:cNvPr>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91" name="直線コネクタ 290">
          <a:extLst>
            <a:ext uri="{FF2B5EF4-FFF2-40B4-BE49-F238E27FC236}">
              <a16:creationId xmlns:a16="http://schemas.microsoft.com/office/drawing/2014/main" id="{CCEB025F-E8CB-492D-9528-B0E332358A57}"/>
            </a:ext>
          </a:extLst>
        </xdr:cNvPr>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19702</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5A81FD3D-C50B-46BE-AB24-DE0404677C92}"/>
            </a:ext>
          </a:extLst>
        </xdr:cNvPr>
        <xdr:cNvSpPr txBox="1"/>
      </xdr:nvSpPr>
      <xdr:spPr>
        <a:xfrm>
          <a:off x="4673600" y="1390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93" name="フローチャート: 判断 292">
          <a:extLst>
            <a:ext uri="{FF2B5EF4-FFF2-40B4-BE49-F238E27FC236}">
              <a16:creationId xmlns:a16="http://schemas.microsoft.com/office/drawing/2014/main" id="{3A6FF940-E4DA-4BF7-B526-8A60525603DF}"/>
            </a:ext>
          </a:extLst>
        </xdr:cNvPr>
        <xdr:cNvSpPr/>
      </xdr:nvSpPr>
      <xdr:spPr>
        <a:xfrm>
          <a:off x="45847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94" name="フローチャート: 判断 293">
          <a:extLst>
            <a:ext uri="{FF2B5EF4-FFF2-40B4-BE49-F238E27FC236}">
              <a16:creationId xmlns:a16="http://schemas.microsoft.com/office/drawing/2014/main" id="{31707804-B6AE-449B-BC35-CA410DA74D20}"/>
            </a:ext>
          </a:extLst>
        </xdr:cNvPr>
        <xdr:cNvSpPr/>
      </xdr:nvSpPr>
      <xdr:spPr>
        <a:xfrm>
          <a:off x="3746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95" name="フローチャート: 判断 294">
          <a:extLst>
            <a:ext uri="{FF2B5EF4-FFF2-40B4-BE49-F238E27FC236}">
              <a16:creationId xmlns:a16="http://schemas.microsoft.com/office/drawing/2014/main" id="{18A2A2E8-783E-4E9A-AD34-F4A37EB5CA11}"/>
            </a:ext>
          </a:extLst>
        </xdr:cNvPr>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96" name="フローチャート: 判断 295">
          <a:extLst>
            <a:ext uri="{FF2B5EF4-FFF2-40B4-BE49-F238E27FC236}">
              <a16:creationId xmlns:a16="http://schemas.microsoft.com/office/drawing/2014/main" id="{1874B92E-2EF1-4162-A2C8-4797CC7944AC}"/>
            </a:ext>
          </a:extLst>
        </xdr:cNvPr>
        <xdr:cNvSpPr/>
      </xdr:nvSpPr>
      <xdr:spPr>
        <a:xfrm>
          <a:off x="1968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7" name="フローチャート: 判断 296">
          <a:extLst>
            <a:ext uri="{FF2B5EF4-FFF2-40B4-BE49-F238E27FC236}">
              <a16:creationId xmlns:a16="http://schemas.microsoft.com/office/drawing/2014/main" id="{FDA6FB7B-300C-422B-A844-EC3359F41D11}"/>
            </a:ext>
          </a:extLst>
        </xdr:cNvPr>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A08CAD-B1FE-4505-946E-B932B84D3F7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231AE3EA-6FCF-4E1D-92D3-BD3FA69B801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D98ABAC0-44A5-4E9D-9D08-BB554592A1A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1A5C04DA-8461-409B-BD1B-5FAB8B7D551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81FFCC64-D513-4E2D-B591-C0938A639E8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31114</xdr:rowOff>
    </xdr:from>
    <xdr:to>
      <xdr:col>24</xdr:col>
      <xdr:colOff>114300</xdr:colOff>
      <xdr:row>84</xdr:row>
      <xdr:rowOff>132714</xdr:rowOff>
    </xdr:to>
    <xdr:sp macro="" textlink="">
      <xdr:nvSpPr>
        <xdr:cNvPr id="303" name="楕円 302">
          <a:extLst>
            <a:ext uri="{FF2B5EF4-FFF2-40B4-BE49-F238E27FC236}">
              <a16:creationId xmlns:a16="http://schemas.microsoft.com/office/drawing/2014/main" id="{11067952-E919-4F9C-BC18-218FE2BFE8C2}"/>
            </a:ext>
          </a:extLst>
        </xdr:cNvPr>
        <xdr:cNvSpPr/>
      </xdr:nvSpPr>
      <xdr:spPr>
        <a:xfrm>
          <a:off x="4584700" y="1443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9541</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71457C47-06B6-4B50-B16F-548081E5BFAE}"/>
            </a:ext>
          </a:extLst>
        </xdr:cNvPr>
        <xdr:cNvSpPr txBox="1"/>
      </xdr:nvSpPr>
      <xdr:spPr>
        <a:xfrm>
          <a:off x="4673600" y="1441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90170</xdr:rowOff>
    </xdr:from>
    <xdr:to>
      <xdr:col>20</xdr:col>
      <xdr:colOff>38100</xdr:colOff>
      <xdr:row>83</xdr:row>
      <xdr:rowOff>20320</xdr:rowOff>
    </xdr:to>
    <xdr:sp macro="" textlink="">
      <xdr:nvSpPr>
        <xdr:cNvPr id="305" name="楕円 304">
          <a:extLst>
            <a:ext uri="{FF2B5EF4-FFF2-40B4-BE49-F238E27FC236}">
              <a16:creationId xmlns:a16="http://schemas.microsoft.com/office/drawing/2014/main" id="{507E941A-782C-4993-93D4-A5BD40A850E7}"/>
            </a:ext>
          </a:extLst>
        </xdr:cNvPr>
        <xdr:cNvSpPr/>
      </xdr:nvSpPr>
      <xdr:spPr>
        <a:xfrm>
          <a:off x="3746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140970</xdr:rowOff>
    </xdr:from>
    <xdr:to>
      <xdr:col>24</xdr:col>
      <xdr:colOff>63500</xdr:colOff>
      <xdr:row>84</xdr:row>
      <xdr:rowOff>81914</xdr:rowOff>
    </xdr:to>
    <xdr:cxnSp macro="">
      <xdr:nvCxnSpPr>
        <xdr:cNvPr id="306" name="直線コネクタ 305">
          <a:extLst>
            <a:ext uri="{FF2B5EF4-FFF2-40B4-BE49-F238E27FC236}">
              <a16:creationId xmlns:a16="http://schemas.microsoft.com/office/drawing/2014/main" id="{66745E9F-99D0-4F06-907D-7FA290B1485E}"/>
            </a:ext>
          </a:extLst>
        </xdr:cNvPr>
        <xdr:cNvCxnSpPr/>
      </xdr:nvCxnSpPr>
      <xdr:spPr>
        <a:xfrm>
          <a:off x="3797300" y="14199870"/>
          <a:ext cx="838200" cy="28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57786</xdr:rowOff>
    </xdr:from>
    <xdr:to>
      <xdr:col>15</xdr:col>
      <xdr:colOff>101600</xdr:colOff>
      <xdr:row>82</xdr:row>
      <xdr:rowOff>159386</xdr:rowOff>
    </xdr:to>
    <xdr:sp macro="" textlink="">
      <xdr:nvSpPr>
        <xdr:cNvPr id="307" name="楕円 306">
          <a:extLst>
            <a:ext uri="{FF2B5EF4-FFF2-40B4-BE49-F238E27FC236}">
              <a16:creationId xmlns:a16="http://schemas.microsoft.com/office/drawing/2014/main" id="{18771D20-A90D-4445-9D54-FFDE9394F2E5}"/>
            </a:ext>
          </a:extLst>
        </xdr:cNvPr>
        <xdr:cNvSpPr/>
      </xdr:nvSpPr>
      <xdr:spPr>
        <a:xfrm>
          <a:off x="2857500" y="141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108586</xdr:rowOff>
    </xdr:from>
    <xdr:to>
      <xdr:col>19</xdr:col>
      <xdr:colOff>177800</xdr:colOff>
      <xdr:row>82</xdr:row>
      <xdr:rowOff>140970</xdr:rowOff>
    </xdr:to>
    <xdr:cxnSp macro="">
      <xdr:nvCxnSpPr>
        <xdr:cNvPr id="308" name="直線コネクタ 307">
          <a:extLst>
            <a:ext uri="{FF2B5EF4-FFF2-40B4-BE49-F238E27FC236}">
              <a16:creationId xmlns:a16="http://schemas.microsoft.com/office/drawing/2014/main" id="{A977272E-BEAA-4D4C-B00F-8FE4EDEB48B5}"/>
            </a:ext>
          </a:extLst>
        </xdr:cNvPr>
        <xdr:cNvCxnSpPr/>
      </xdr:nvCxnSpPr>
      <xdr:spPr>
        <a:xfrm>
          <a:off x="2908300" y="14167486"/>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55880</xdr:rowOff>
    </xdr:from>
    <xdr:to>
      <xdr:col>10</xdr:col>
      <xdr:colOff>165100</xdr:colOff>
      <xdr:row>82</xdr:row>
      <xdr:rowOff>157480</xdr:rowOff>
    </xdr:to>
    <xdr:sp macro="" textlink="">
      <xdr:nvSpPr>
        <xdr:cNvPr id="309" name="楕円 308">
          <a:extLst>
            <a:ext uri="{FF2B5EF4-FFF2-40B4-BE49-F238E27FC236}">
              <a16:creationId xmlns:a16="http://schemas.microsoft.com/office/drawing/2014/main" id="{674A3B2C-793D-45D2-9953-347069F986F0}"/>
            </a:ext>
          </a:extLst>
        </xdr:cNvPr>
        <xdr:cNvSpPr/>
      </xdr:nvSpPr>
      <xdr:spPr>
        <a:xfrm>
          <a:off x="1968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106680</xdr:rowOff>
    </xdr:from>
    <xdr:to>
      <xdr:col>15</xdr:col>
      <xdr:colOff>50800</xdr:colOff>
      <xdr:row>82</xdr:row>
      <xdr:rowOff>108586</xdr:rowOff>
    </xdr:to>
    <xdr:cxnSp macro="">
      <xdr:nvCxnSpPr>
        <xdr:cNvPr id="310" name="直線コネクタ 309">
          <a:extLst>
            <a:ext uri="{FF2B5EF4-FFF2-40B4-BE49-F238E27FC236}">
              <a16:creationId xmlns:a16="http://schemas.microsoft.com/office/drawing/2014/main" id="{6389A2D3-892C-4E78-945B-C312C8C8367A}"/>
            </a:ext>
          </a:extLst>
        </xdr:cNvPr>
        <xdr:cNvCxnSpPr/>
      </xdr:nvCxnSpPr>
      <xdr:spPr>
        <a:xfrm>
          <a:off x="2019300" y="1416558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42545</xdr:rowOff>
    </xdr:from>
    <xdr:to>
      <xdr:col>6</xdr:col>
      <xdr:colOff>38100</xdr:colOff>
      <xdr:row>82</xdr:row>
      <xdr:rowOff>144145</xdr:rowOff>
    </xdr:to>
    <xdr:sp macro="" textlink="">
      <xdr:nvSpPr>
        <xdr:cNvPr id="311" name="楕円 310">
          <a:extLst>
            <a:ext uri="{FF2B5EF4-FFF2-40B4-BE49-F238E27FC236}">
              <a16:creationId xmlns:a16="http://schemas.microsoft.com/office/drawing/2014/main" id="{1FD1CB37-EBEB-4000-83F3-856D1E4F466A}"/>
            </a:ext>
          </a:extLst>
        </xdr:cNvPr>
        <xdr:cNvSpPr/>
      </xdr:nvSpPr>
      <xdr:spPr>
        <a:xfrm>
          <a:off x="1079500" y="1410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93345</xdr:rowOff>
    </xdr:from>
    <xdr:to>
      <xdr:col>10</xdr:col>
      <xdr:colOff>114300</xdr:colOff>
      <xdr:row>82</xdr:row>
      <xdr:rowOff>106680</xdr:rowOff>
    </xdr:to>
    <xdr:cxnSp macro="">
      <xdr:nvCxnSpPr>
        <xdr:cNvPr id="312" name="直線コネクタ 311">
          <a:extLst>
            <a:ext uri="{FF2B5EF4-FFF2-40B4-BE49-F238E27FC236}">
              <a16:creationId xmlns:a16="http://schemas.microsoft.com/office/drawing/2014/main" id="{A910D769-85D9-41A5-9416-14A79BD5571C}"/>
            </a:ext>
          </a:extLst>
        </xdr:cNvPr>
        <xdr:cNvCxnSpPr/>
      </xdr:nvCxnSpPr>
      <xdr:spPr>
        <a:xfrm>
          <a:off x="1130300" y="1415224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111141</xdr:rowOff>
    </xdr:from>
    <xdr:ext cx="405111" cy="259045"/>
    <xdr:sp macro="" textlink="">
      <xdr:nvSpPr>
        <xdr:cNvPr id="313" name="n_1aveValue【公営住宅】&#10;有形固定資産減価償却率">
          <a:extLst>
            <a:ext uri="{FF2B5EF4-FFF2-40B4-BE49-F238E27FC236}">
              <a16:creationId xmlns:a16="http://schemas.microsoft.com/office/drawing/2014/main" id="{D5434A7A-A78D-465F-9B68-56DDD02D0820}"/>
            </a:ext>
          </a:extLst>
        </xdr:cNvPr>
        <xdr:cNvSpPr txBox="1"/>
      </xdr:nvSpPr>
      <xdr:spPr>
        <a:xfrm>
          <a:off x="35820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80663</xdr:rowOff>
    </xdr:from>
    <xdr:ext cx="405111" cy="259045"/>
    <xdr:sp macro="" textlink="">
      <xdr:nvSpPr>
        <xdr:cNvPr id="314" name="n_2aveValue【公営住宅】&#10;有形固定資産減価償却率">
          <a:extLst>
            <a:ext uri="{FF2B5EF4-FFF2-40B4-BE49-F238E27FC236}">
              <a16:creationId xmlns:a16="http://schemas.microsoft.com/office/drawing/2014/main" id="{61998D5A-0262-4D2A-A5D7-F655332BACAC}"/>
            </a:ext>
          </a:extLst>
        </xdr:cNvPr>
        <xdr:cNvSpPr txBox="1"/>
      </xdr:nvSpPr>
      <xdr:spPr>
        <a:xfrm>
          <a:off x="2705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92091</xdr:rowOff>
    </xdr:from>
    <xdr:ext cx="405111" cy="259045"/>
    <xdr:sp macro="" textlink="">
      <xdr:nvSpPr>
        <xdr:cNvPr id="315" name="n_3aveValue【公営住宅】&#10;有形固定資産減価償却率">
          <a:extLst>
            <a:ext uri="{FF2B5EF4-FFF2-40B4-BE49-F238E27FC236}">
              <a16:creationId xmlns:a16="http://schemas.microsoft.com/office/drawing/2014/main" id="{5CBDD9A3-5F11-465E-809C-A1DD9E0E2808}"/>
            </a:ext>
          </a:extLst>
        </xdr:cNvPr>
        <xdr:cNvSpPr txBox="1"/>
      </xdr:nvSpPr>
      <xdr:spPr>
        <a:xfrm>
          <a:off x="1816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73041</xdr:rowOff>
    </xdr:from>
    <xdr:ext cx="405111" cy="259045"/>
    <xdr:sp macro="" textlink="">
      <xdr:nvSpPr>
        <xdr:cNvPr id="316" name="n_4aveValue【公営住宅】&#10;有形固定資産減価償却率">
          <a:extLst>
            <a:ext uri="{FF2B5EF4-FFF2-40B4-BE49-F238E27FC236}">
              <a16:creationId xmlns:a16="http://schemas.microsoft.com/office/drawing/2014/main" id="{3717F70B-31EC-4F29-B070-78217EC0CBCB}"/>
            </a:ext>
          </a:extLst>
        </xdr:cNvPr>
        <xdr:cNvSpPr txBox="1"/>
      </xdr:nvSpPr>
      <xdr:spPr>
        <a:xfrm>
          <a:off x="927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11447</xdr:rowOff>
    </xdr:from>
    <xdr:ext cx="405111" cy="259045"/>
    <xdr:sp macro="" textlink="">
      <xdr:nvSpPr>
        <xdr:cNvPr id="317" name="n_1mainValue【公営住宅】&#10;有形固定資産減価償却率">
          <a:extLst>
            <a:ext uri="{FF2B5EF4-FFF2-40B4-BE49-F238E27FC236}">
              <a16:creationId xmlns:a16="http://schemas.microsoft.com/office/drawing/2014/main" id="{9907B562-6527-4FEF-B312-670C09A8A21D}"/>
            </a:ext>
          </a:extLst>
        </xdr:cNvPr>
        <xdr:cNvSpPr txBox="1"/>
      </xdr:nvSpPr>
      <xdr:spPr>
        <a:xfrm>
          <a:off x="3582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150513</xdr:rowOff>
    </xdr:from>
    <xdr:ext cx="405111" cy="259045"/>
    <xdr:sp macro="" textlink="">
      <xdr:nvSpPr>
        <xdr:cNvPr id="318" name="n_2mainValue【公営住宅】&#10;有形固定資産減価償却率">
          <a:extLst>
            <a:ext uri="{FF2B5EF4-FFF2-40B4-BE49-F238E27FC236}">
              <a16:creationId xmlns:a16="http://schemas.microsoft.com/office/drawing/2014/main" id="{6956CC1C-362F-4130-97E8-1115A4395053}"/>
            </a:ext>
          </a:extLst>
        </xdr:cNvPr>
        <xdr:cNvSpPr txBox="1"/>
      </xdr:nvSpPr>
      <xdr:spPr>
        <a:xfrm>
          <a:off x="2705744"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319" name="n_3mainValue【公営住宅】&#10;有形固定資産減価償却率">
          <a:extLst>
            <a:ext uri="{FF2B5EF4-FFF2-40B4-BE49-F238E27FC236}">
              <a16:creationId xmlns:a16="http://schemas.microsoft.com/office/drawing/2014/main" id="{0D344348-3F3E-4C43-AAAF-677F9C4494FC}"/>
            </a:ext>
          </a:extLst>
        </xdr:cNvPr>
        <xdr:cNvSpPr txBox="1"/>
      </xdr:nvSpPr>
      <xdr:spPr>
        <a:xfrm>
          <a:off x="1816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135272</xdr:rowOff>
    </xdr:from>
    <xdr:ext cx="405111" cy="259045"/>
    <xdr:sp macro="" textlink="">
      <xdr:nvSpPr>
        <xdr:cNvPr id="320" name="n_4mainValue【公営住宅】&#10;有形固定資産減価償却率">
          <a:extLst>
            <a:ext uri="{FF2B5EF4-FFF2-40B4-BE49-F238E27FC236}">
              <a16:creationId xmlns:a16="http://schemas.microsoft.com/office/drawing/2014/main" id="{75DCF720-4DC5-4296-BC8F-11B59B0BCFDA}"/>
            </a:ext>
          </a:extLst>
        </xdr:cNvPr>
        <xdr:cNvSpPr txBox="1"/>
      </xdr:nvSpPr>
      <xdr:spPr>
        <a:xfrm>
          <a:off x="927744" y="1419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DCF767E5-A51F-42B7-9334-5C35AC01BB0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16D7C0C-BCCA-45B0-81C7-997ED23D391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E5C04FCE-1697-4F5D-8FF1-634A3B5929F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4A6EDD03-CB1D-4CD4-80B7-16E2D6806C1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382648C9-8436-47E8-AC38-BE838C78C56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3A9501DD-2D20-4232-8034-384275CE2B2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A6FF717E-6E82-4E7E-9EC3-FA36BE2C23E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26C80C99-E0D9-4B39-87A1-4A436A7B8A7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8A48CE15-6B91-4F57-BA3B-1772EF23311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A9B38803-F3D7-4E20-B1FC-01261FCCB73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a:extLst>
            <a:ext uri="{FF2B5EF4-FFF2-40B4-BE49-F238E27FC236}">
              <a16:creationId xmlns:a16="http://schemas.microsoft.com/office/drawing/2014/main" id="{E1888301-A64D-4A1F-8C4B-E493F3E4BB7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a:extLst>
            <a:ext uri="{FF2B5EF4-FFF2-40B4-BE49-F238E27FC236}">
              <a16:creationId xmlns:a16="http://schemas.microsoft.com/office/drawing/2014/main" id="{46FFF342-7E4A-4D18-A085-B8F5F2025EF2}"/>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a:extLst>
            <a:ext uri="{FF2B5EF4-FFF2-40B4-BE49-F238E27FC236}">
              <a16:creationId xmlns:a16="http://schemas.microsoft.com/office/drawing/2014/main" id="{341422AA-DB8C-4802-9202-EEC98899BA6D}"/>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a:extLst>
            <a:ext uri="{FF2B5EF4-FFF2-40B4-BE49-F238E27FC236}">
              <a16:creationId xmlns:a16="http://schemas.microsoft.com/office/drawing/2014/main" id="{4F66AD1E-D749-4292-9EAA-E187F7110EFC}"/>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a:extLst>
            <a:ext uri="{FF2B5EF4-FFF2-40B4-BE49-F238E27FC236}">
              <a16:creationId xmlns:a16="http://schemas.microsoft.com/office/drawing/2014/main" id="{26080C16-9240-4D46-BDF7-028073A4197F}"/>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a:extLst>
            <a:ext uri="{FF2B5EF4-FFF2-40B4-BE49-F238E27FC236}">
              <a16:creationId xmlns:a16="http://schemas.microsoft.com/office/drawing/2014/main" id="{CF6D7985-3287-4398-8239-42771345D918}"/>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a:extLst>
            <a:ext uri="{FF2B5EF4-FFF2-40B4-BE49-F238E27FC236}">
              <a16:creationId xmlns:a16="http://schemas.microsoft.com/office/drawing/2014/main" id="{A839521A-DBDB-42E7-AEF0-E2C95837684D}"/>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a:extLst>
            <a:ext uri="{FF2B5EF4-FFF2-40B4-BE49-F238E27FC236}">
              <a16:creationId xmlns:a16="http://schemas.microsoft.com/office/drawing/2014/main" id="{C8B866E9-2BAA-415B-8B91-9293815AACB3}"/>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a:extLst>
            <a:ext uri="{FF2B5EF4-FFF2-40B4-BE49-F238E27FC236}">
              <a16:creationId xmlns:a16="http://schemas.microsoft.com/office/drawing/2014/main" id="{238E0CDF-322A-4AB7-B5C0-51A4AB6A99A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0" name="テキスト ボックス 339">
          <a:extLst>
            <a:ext uri="{FF2B5EF4-FFF2-40B4-BE49-F238E27FC236}">
              <a16:creationId xmlns:a16="http://schemas.microsoft.com/office/drawing/2014/main" id="{2CBE745B-6454-4A1F-94E9-550C834AE83F}"/>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a:extLst>
            <a:ext uri="{FF2B5EF4-FFF2-40B4-BE49-F238E27FC236}">
              <a16:creationId xmlns:a16="http://schemas.microsoft.com/office/drawing/2014/main" id="{ECEA9B22-A16B-4E7B-BB12-95269A49750D}"/>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2" name="テキスト ボックス 341">
          <a:extLst>
            <a:ext uri="{FF2B5EF4-FFF2-40B4-BE49-F238E27FC236}">
              <a16:creationId xmlns:a16="http://schemas.microsoft.com/office/drawing/2014/main" id="{FA75A041-8F80-44B9-99DA-C111BB7E043C}"/>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DC22F1EC-AE1E-4CFE-B87F-ADCF41400C8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FDE456D6-75A5-4EBD-990D-1742C69410E2}"/>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961638AB-8555-413D-9056-40631C59B76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46" name="直線コネクタ 345">
          <a:extLst>
            <a:ext uri="{FF2B5EF4-FFF2-40B4-BE49-F238E27FC236}">
              <a16:creationId xmlns:a16="http://schemas.microsoft.com/office/drawing/2014/main" id="{74293CF9-F21F-4F13-A7AD-CDB52F7A238C}"/>
            </a:ext>
          </a:extLst>
        </xdr:cNvPr>
        <xdr:cNvCxnSpPr/>
      </xdr:nvCxnSpPr>
      <xdr:spPr>
        <a:xfrm flipV="1">
          <a:off x="10476865" y="13308003"/>
          <a:ext cx="0" cy="159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47" name="【公営住宅】&#10;一人当たり面積最小値テキスト">
          <a:extLst>
            <a:ext uri="{FF2B5EF4-FFF2-40B4-BE49-F238E27FC236}">
              <a16:creationId xmlns:a16="http://schemas.microsoft.com/office/drawing/2014/main" id="{F967F47D-0B58-4F66-B5FC-DBE0E399D9BA}"/>
            </a:ext>
          </a:extLst>
        </xdr:cNvPr>
        <xdr:cNvSpPr txBox="1"/>
      </xdr:nvSpPr>
      <xdr:spPr>
        <a:xfrm>
          <a:off x="10515600" y="1490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48" name="直線コネクタ 347">
          <a:extLst>
            <a:ext uri="{FF2B5EF4-FFF2-40B4-BE49-F238E27FC236}">
              <a16:creationId xmlns:a16="http://schemas.microsoft.com/office/drawing/2014/main" id="{E89452A6-D8DF-48F5-A9F1-BEBD3A11EAA3}"/>
            </a:ext>
          </a:extLst>
        </xdr:cNvPr>
        <xdr:cNvCxnSpPr/>
      </xdr:nvCxnSpPr>
      <xdr:spPr>
        <a:xfrm>
          <a:off x="103886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49" name="【公営住宅】&#10;一人当たり面積最大値テキスト">
          <a:extLst>
            <a:ext uri="{FF2B5EF4-FFF2-40B4-BE49-F238E27FC236}">
              <a16:creationId xmlns:a16="http://schemas.microsoft.com/office/drawing/2014/main" id="{B92B407E-5125-421D-AC51-77C6BB512195}"/>
            </a:ext>
          </a:extLst>
        </xdr:cNvPr>
        <xdr:cNvSpPr txBox="1"/>
      </xdr:nvSpPr>
      <xdr:spPr>
        <a:xfrm>
          <a:off x="10515600" y="130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50" name="直線コネクタ 349">
          <a:extLst>
            <a:ext uri="{FF2B5EF4-FFF2-40B4-BE49-F238E27FC236}">
              <a16:creationId xmlns:a16="http://schemas.microsoft.com/office/drawing/2014/main" id="{66024350-BA83-4022-BAC7-2951DF035F46}"/>
            </a:ext>
          </a:extLst>
        </xdr:cNvPr>
        <xdr:cNvCxnSpPr/>
      </xdr:nvCxnSpPr>
      <xdr:spPr>
        <a:xfrm>
          <a:off x="10388600" y="1330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168129</xdr:rowOff>
    </xdr:from>
    <xdr:ext cx="469744" cy="259045"/>
    <xdr:sp macro="" textlink="">
      <xdr:nvSpPr>
        <xdr:cNvPr id="351" name="【公営住宅】&#10;一人当たり面積平均値テキスト">
          <a:extLst>
            <a:ext uri="{FF2B5EF4-FFF2-40B4-BE49-F238E27FC236}">
              <a16:creationId xmlns:a16="http://schemas.microsoft.com/office/drawing/2014/main" id="{5D7771CD-7391-4D9A-8DCC-08B055B09B83}"/>
            </a:ext>
          </a:extLst>
        </xdr:cNvPr>
        <xdr:cNvSpPr txBox="1"/>
      </xdr:nvSpPr>
      <xdr:spPr>
        <a:xfrm>
          <a:off x="10515600" y="14227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52" name="フローチャート: 判断 351">
          <a:extLst>
            <a:ext uri="{FF2B5EF4-FFF2-40B4-BE49-F238E27FC236}">
              <a16:creationId xmlns:a16="http://schemas.microsoft.com/office/drawing/2014/main" id="{F048DBE3-68DA-4CBA-A442-E30C0D1C806B}"/>
            </a:ext>
          </a:extLst>
        </xdr:cNvPr>
        <xdr:cNvSpPr/>
      </xdr:nvSpPr>
      <xdr:spPr>
        <a:xfrm>
          <a:off x="10426700" y="14375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53" name="フローチャート: 判断 352">
          <a:extLst>
            <a:ext uri="{FF2B5EF4-FFF2-40B4-BE49-F238E27FC236}">
              <a16:creationId xmlns:a16="http://schemas.microsoft.com/office/drawing/2014/main" id="{7B2E7DCE-92DB-4471-A991-E6463A4C70FF}"/>
            </a:ext>
          </a:extLst>
        </xdr:cNvPr>
        <xdr:cNvSpPr/>
      </xdr:nvSpPr>
      <xdr:spPr>
        <a:xfrm>
          <a:off x="95885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112922</xdr:rowOff>
    </xdr:from>
    <xdr:to>
      <xdr:col>46</xdr:col>
      <xdr:colOff>38100</xdr:colOff>
      <xdr:row>84</xdr:row>
      <xdr:rowOff>43072</xdr:rowOff>
    </xdr:to>
    <xdr:sp macro="" textlink="">
      <xdr:nvSpPr>
        <xdr:cNvPr id="354" name="フローチャート: 判断 353">
          <a:extLst>
            <a:ext uri="{FF2B5EF4-FFF2-40B4-BE49-F238E27FC236}">
              <a16:creationId xmlns:a16="http://schemas.microsoft.com/office/drawing/2014/main" id="{53BB88F6-42F1-43D8-98E8-FB06938D4A67}"/>
            </a:ext>
          </a:extLst>
        </xdr:cNvPr>
        <xdr:cNvSpPr/>
      </xdr:nvSpPr>
      <xdr:spPr>
        <a:xfrm>
          <a:off x="8699500" y="143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140680</xdr:rowOff>
    </xdr:from>
    <xdr:to>
      <xdr:col>41</xdr:col>
      <xdr:colOff>101600</xdr:colOff>
      <xdr:row>84</xdr:row>
      <xdr:rowOff>70830</xdr:rowOff>
    </xdr:to>
    <xdr:sp macro="" textlink="">
      <xdr:nvSpPr>
        <xdr:cNvPr id="355" name="フローチャート: 判断 354">
          <a:extLst>
            <a:ext uri="{FF2B5EF4-FFF2-40B4-BE49-F238E27FC236}">
              <a16:creationId xmlns:a16="http://schemas.microsoft.com/office/drawing/2014/main" id="{F1C0761B-1726-496E-BCBE-53915ADDDE76}"/>
            </a:ext>
          </a:extLst>
        </xdr:cNvPr>
        <xdr:cNvSpPr/>
      </xdr:nvSpPr>
      <xdr:spPr>
        <a:xfrm>
          <a:off x="7810500" y="143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136434</xdr:rowOff>
    </xdr:from>
    <xdr:to>
      <xdr:col>36</xdr:col>
      <xdr:colOff>165100</xdr:colOff>
      <xdr:row>84</xdr:row>
      <xdr:rowOff>66584</xdr:rowOff>
    </xdr:to>
    <xdr:sp macro="" textlink="">
      <xdr:nvSpPr>
        <xdr:cNvPr id="356" name="フローチャート: 判断 355">
          <a:extLst>
            <a:ext uri="{FF2B5EF4-FFF2-40B4-BE49-F238E27FC236}">
              <a16:creationId xmlns:a16="http://schemas.microsoft.com/office/drawing/2014/main" id="{2EA03AFD-0A7F-4A78-8B2F-BCBEB2D1EA2B}"/>
            </a:ext>
          </a:extLst>
        </xdr:cNvPr>
        <xdr:cNvSpPr/>
      </xdr:nvSpPr>
      <xdr:spPr>
        <a:xfrm>
          <a:off x="6921500" y="1436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1C1FBEB-6EAC-4198-949C-1D389A5774E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248B70F9-8253-4F02-8EDE-CA4AA826039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31A5A059-76B7-40FD-9149-BB419AD7223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C903385D-42DE-4458-91EB-AB24FFE1437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DD5D4210-D20D-4178-AFD7-929EF7C5450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77543</xdr:rowOff>
    </xdr:from>
    <xdr:to>
      <xdr:col>55</xdr:col>
      <xdr:colOff>50800</xdr:colOff>
      <xdr:row>85</xdr:row>
      <xdr:rowOff>7693</xdr:rowOff>
    </xdr:to>
    <xdr:sp macro="" textlink="">
      <xdr:nvSpPr>
        <xdr:cNvPr id="362" name="楕円 361">
          <a:extLst>
            <a:ext uri="{FF2B5EF4-FFF2-40B4-BE49-F238E27FC236}">
              <a16:creationId xmlns:a16="http://schemas.microsoft.com/office/drawing/2014/main" id="{0299F1FA-82B1-4C44-BB96-F1BFA16F5544}"/>
            </a:ext>
          </a:extLst>
        </xdr:cNvPr>
        <xdr:cNvSpPr/>
      </xdr:nvSpPr>
      <xdr:spPr>
        <a:xfrm>
          <a:off x="10426700" y="144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55970</xdr:rowOff>
    </xdr:from>
    <xdr:ext cx="469744" cy="259045"/>
    <xdr:sp macro="" textlink="">
      <xdr:nvSpPr>
        <xdr:cNvPr id="363" name="【公営住宅】&#10;一人当たり面積該当値テキスト">
          <a:extLst>
            <a:ext uri="{FF2B5EF4-FFF2-40B4-BE49-F238E27FC236}">
              <a16:creationId xmlns:a16="http://schemas.microsoft.com/office/drawing/2014/main" id="{A334B218-8B7A-4D28-A38B-F442DBB7842E}"/>
            </a:ext>
          </a:extLst>
        </xdr:cNvPr>
        <xdr:cNvSpPr txBox="1"/>
      </xdr:nvSpPr>
      <xdr:spPr>
        <a:xfrm>
          <a:off x="10515600" y="1445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85489</xdr:rowOff>
    </xdr:from>
    <xdr:to>
      <xdr:col>50</xdr:col>
      <xdr:colOff>165100</xdr:colOff>
      <xdr:row>85</xdr:row>
      <xdr:rowOff>15639</xdr:rowOff>
    </xdr:to>
    <xdr:sp macro="" textlink="">
      <xdr:nvSpPr>
        <xdr:cNvPr id="364" name="楕円 363">
          <a:extLst>
            <a:ext uri="{FF2B5EF4-FFF2-40B4-BE49-F238E27FC236}">
              <a16:creationId xmlns:a16="http://schemas.microsoft.com/office/drawing/2014/main" id="{D8C3BF42-9974-4DA2-B94E-DE23D9E52B9A}"/>
            </a:ext>
          </a:extLst>
        </xdr:cNvPr>
        <xdr:cNvSpPr/>
      </xdr:nvSpPr>
      <xdr:spPr>
        <a:xfrm>
          <a:off x="9588500" y="1448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128343</xdr:rowOff>
    </xdr:from>
    <xdr:to>
      <xdr:col>55</xdr:col>
      <xdr:colOff>0</xdr:colOff>
      <xdr:row>84</xdr:row>
      <xdr:rowOff>136289</xdr:rowOff>
    </xdr:to>
    <xdr:cxnSp macro="">
      <xdr:nvCxnSpPr>
        <xdr:cNvPr id="365" name="直線コネクタ 364">
          <a:extLst>
            <a:ext uri="{FF2B5EF4-FFF2-40B4-BE49-F238E27FC236}">
              <a16:creationId xmlns:a16="http://schemas.microsoft.com/office/drawing/2014/main" id="{76875C98-9F35-4DDD-809E-883BEEA2367F}"/>
            </a:ext>
          </a:extLst>
        </xdr:cNvPr>
        <xdr:cNvCxnSpPr/>
      </xdr:nvCxnSpPr>
      <xdr:spPr>
        <a:xfrm flipV="1">
          <a:off x="9639300" y="14530143"/>
          <a:ext cx="838200" cy="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92673</xdr:rowOff>
    </xdr:from>
    <xdr:to>
      <xdr:col>46</xdr:col>
      <xdr:colOff>38100</xdr:colOff>
      <xdr:row>85</xdr:row>
      <xdr:rowOff>22823</xdr:rowOff>
    </xdr:to>
    <xdr:sp macro="" textlink="">
      <xdr:nvSpPr>
        <xdr:cNvPr id="366" name="楕円 365">
          <a:extLst>
            <a:ext uri="{FF2B5EF4-FFF2-40B4-BE49-F238E27FC236}">
              <a16:creationId xmlns:a16="http://schemas.microsoft.com/office/drawing/2014/main" id="{01945E88-5887-4E8F-9155-2AC9B1F4EB39}"/>
            </a:ext>
          </a:extLst>
        </xdr:cNvPr>
        <xdr:cNvSpPr/>
      </xdr:nvSpPr>
      <xdr:spPr>
        <a:xfrm>
          <a:off x="8699500" y="1449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136289</xdr:rowOff>
    </xdr:from>
    <xdr:to>
      <xdr:col>50</xdr:col>
      <xdr:colOff>114300</xdr:colOff>
      <xdr:row>84</xdr:row>
      <xdr:rowOff>143473</xdr:rowOff>
    </xdr:to>
    <xdr:cxnSp macro="">
      <xdr:nvCxnSpPr>
        <xdr:cNvPr id="367" name="直線コネクタ 366">
          <a:extLst>
            <a:ext uri="{FF2B5EF4-FFF2-40B4-BE49-F238E27FC236}">
              <a16:creationId xmlns:a16="http://schemas.microsoft.com/office/drawing/2014/main" id="{953ED480-E5A1-4F93-89FA-710AC758BD05}"/>
            </a:ext>
          </a:extLst>
        </xdr:cNvPr>
        <xdr:cNvCxnSpPr/>
      </xdr:nvCxnSpPr>
      <xdr:spPr>
        <a:xfrm flipV="1">
          <a:off x="8750300" y="14538089"/>
          <a:ext cx="8890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105955</xdr:rowOff>
    </xdr:from>
    <xdr:to>
      <xdr:col>41</xdr:col>
      <xdr:colOff>101600</xdr:colOff>
      <xdr:row>85</xdr:row>
      <xdr:rowOff>36105</xdr:rowOff>
    </xdr:to>
    <xdr:sp macro="" textlink="">
      <xdr:nvSpPr>
        <xdr:cNvPr id="368" name="楕円 367">
          <a:extLst>
            <a:ext uri="{FF2B5EF4-FFF2-40B4-BE49-F238E27FC236}">
              <a16:creationId xmlns:a16="http://schemas.microsoft.com/office/drawing/2014/main" id="{D05CAAD7-C57A-4B9C-AE02-3A95BBF8C000}"/>
            </a:ext>
          </a:extLst>
        </xdr:cNvPr>
        <xdr:cNvSpPr/>
      </xdr:nvSpPr>
      <xdr:spPr>
        <a:xfrm>
          <a:off x="7810500" y="1450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143473</xdr:rowOff>
    </xdr:from>
    <xdr:to>
      <xdr:col>45</xdr:col>
      <xdr:colOff>177800</xdr:colOff>
      <xdr:row>84</xdr:row>
      <xdr:rowOff>156755</xdr:rowOff>
    </xdr:to>
    <xdr:cxnSp macro="">
      <xdr:nvCxnSpPr>
        <xdr:cNvPr id="369" name="直線コネクタ 368">
          <a:extLst>
            <a:ext uri="{FF2B5EF4-FFF2-40B4-BE49-F238E27FC236}">
              <a16:creationId xmlns:a16="http://schemas.microsoft.com/office/drawing/2014/main" id="{95AEFCCA-ED75-4F39-BE57-608C23A77142}"/>
            </a:ext>
          </a:extLst>
        </xdr:cNvPr>
        <xdr:cNvCxnSpPr/>
      </xdr:nvCxnSpPr>
      <xdr:spPr>
        <a:xfrm flipV="1">
          <a:off x="7861300" y="14545273"/>
          <a:ext cx="889000" cy="1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146340</xdr:rowOff>
    </xdr:from>
    <xdr:to>
      <xdr:col>36</xdr:col>
      <xdr:colOff>165100</xdr:colOff>
      <xdr:row>85</xdr:row>
      <xdr:rowOff>76490</xdr:rowOff>
    </xdr:to>
    <xdr:sp macro="" textlink="">
      <xdr:nvSpPr>
        <xdr:cNvPr id="370" name="楕円 369">
          <a:extLst>
            <a:ext uri="{FF2B5EF4-FFF2-40B4-BE49-F238E27FC236}">
              <a16:creationId xmlns:a16="http://schemas.microsoft.com/office/drawing/2014/main" id="{B62CE75B-3B2E-45FE-B50D-4C7F13844E2B}"/>
            </a:ext>
          </a:extLst>
        </xdr:cNvPr>
        <xdr:cNvSpPr/>
      </xdr:nvSpPr>
      <xdr:spPr>
        <a:xfrm>
          <a:off x="6921500" y="1454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156755</xdr:rowOff>
    </xdr:from>
    <xdr:to>
      <xdr:col>41</xdr:col>
      <xdr:colOff>50800</xdr:colOff>
      <xdr:row>85</xdr:row>
      <xdr:rowOff>25690</xdr:rowOff>
    </xdr:to>
    <xdr:cxnSp macro="">
      <xdr:nvCxnSpPr>
        <xdr:cNvPr id="371" name="直線コネクタ 370">
          <a:extLst>
            <a:ext uri="{FF2B5EF4-FFF2-40B4-BE49-F238E27FC236}">
              <a16:creationId xmlns:a16="http://schemas.microsoft.com/office/drawing/2014/main" id="{9F77F639-19AE-4520-8C8E-8554ADDBBD6E}"/>
            </a:ext>
          </a:extLst>
        </xdr:cNvPr>
        <xdr:cNvCxnSpPr/>
      </xdr:nvCxnSpPr>
      <xdr:spPr>
        <a:xfrm flipV="1">
          <a:off x="6972300" y="14558555"/>
          <a:ext cx="889000" cy="4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58619</xdr:rowOff>
    </xdr:from>
    <xdr:ext cx="469744" cy="259045"/>
    <xdr:sp macro="" textlink="">
      <xdr:nvSpPr>
        <xdr:cNvPr id="372" name="n_1aveValue【公営住宅】&#10;一人当たり面積">
          <a:extLst>
            <a:ext uri="{FF2B5EF4-FFF2-40B4-BE49-F238E27FC236}">
              <a16:creationId xmlns:a16="http://schemas.microsoft.com/office/drawing/2014/main" id="{2337C528-F4CE-44A6-93F8-25BE787538B0}"/>
            </a:ext>
          </a:extLst>
        </xdr:cNvPr>
        <xdr:cNvSpPr txBox="1"/>
      </xdr:nvSpPr>
      <xdr:spPr>
        <a:xfrm>
          <a:off x="9391727" y="1411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59599</xdr:rowOff>
    </xdr:from>
    <xdr:ext cx="469744" cy="259045"/>
    <xdr:sp macro="" textlink="">
      <xdr:nvSpPr>
        <xdr:cNvPr id="373" name="n_2aveValue【公営住宅】&#10;一人当たり面積">
          <a:extLst>
            <a:ext uri="{FF2B5EF4-FFF2-40B4-BE49-F238E27FC236}">
              <a16:creationId xmlns:a16="http://schemas.microsoft.com/office/drawing/2014/main" id="{14AEC836-0E0B-4EBE-BD00-EC550F0FEEAB}"/>
            </a:ext>
          </a:extLst>
        </xdr:cNvPr>
        <xdr:cNvSpPr txBox="1"/>
      </xdr:nvSpPr>
      <xdr:spPr>
        <a:xfrm>
          <a:off x="8515427" y="1411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87357</xdr:rowOff>
    </xdr:from>
    <xdr:ext cx="469744" cy="259045"/>
    <xdr:sp macro="" textlink="">
      <xdr:nvSpPr>
        <xdr:cNvPr id="374" name="n_3aveValue【公営住宅】&#10;一人当たり面積">
          <a:extLst>
            <a:ext uri="{FF2B5EF4-FFF2-40B4-BE49-F238E27FC236}">
              <a16:creationId xmlns:a16="http://schemas.microsoft.com/office/drawing/2014/main" id="{BC0EB14D-5096-4C46-9CEE-BE328FB00831}"/>
            </a:ext>
          </a:extLst>
        </xdr:cNvPr>
        <xdr:cNvSpPr txBox="1"/>
      </xdr:nvSpPr>
      <xdr:spPr>
        <a:xfrm>
          <a:off x="7626427" y="141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83111</xdr:rowOff>
    </xdr:from>
    <xdr:ext cx="469744" cy="259045"/>
    <xdr:sp macro="" textlink="">
      <xdr:nvSpPr>
        <xdr:cNvPr id="375" name="n_4aveValue【公営住宅】&#10;一人当たり面積">
          <a:extLst>
            <a:ext uri="{FF2B5EF4-FFF2-40B4-BE49-F238E27FC236}">
              <a16:creationId xmlns:a16="http://schemas.microsoft.com/office/drawing/2014/main" id="{20C02B98-BDBF-4197-9464-69EF281C5DAD}"/>
            </a:ext>
          </a:extLst>
        </xdr:cNvPr>
        <xdr:cNvSpPr txBox="1"/>
      </xdr:nvSpPr>
      <xdr:spPr>
        <a:xfrm>
          <a:off x="6737427" y="1414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6766</xdr:rowOff>
    </xdr:from>
    <xdr:ext cx="469744" cy="259045"/>
    <xdr:sp macro="" textlink="">
      <xdr:nvSpPr>
        <xdr:cNvPr id="376" name="n_1mainValue【公営住宅】&#10;一人当たり面積">
          <a:extLst>
            <a:ext uri="{FF2B5EF4-FFF2-40B4-BE49-F238E27FC236}">
              <a16:creationId xmlns:a16="http://schemas.microsoft.com/office/drawing/2014/main" id="{F264897F-10C1-4ACA-A6FF-FF9F3C0B329F}"/>
            </a:ext>
          </a:extLst>
        </xdr:cNvPr>
        <xdr:cNvSpPr txBox="1"/>
      </xdr:nvSpPr>
      <xdr:spPr>
        <a:xfrm>
          <a:off x="9391727" y="1458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13950</xdr:rowOff>
    </xdr:from>
    <xdr:ext cx="469744" cy="259045"/>
    <xdr:sp macro="" textlink="">
      <xdr:nvSpPr>
        <xdr:cNvPr id="377" name="n_2mainValue【公営住宅】&#10;一人当たり面積">
          <a:extLst>
            <a:ext uri="{FF2B5EF4-FFF2-40B4-BE49-F238E27FC236}">
              <a16:creationId xmlns:a16="http://schemas.microsoft.com/office/drawing/2014/main" id="{024AE9D8-9EF3-41AF-8CEB-16F81E653E94}"/>
            </a:ext>
          </a:extLst>
        </xdr:cNvPr>
        <xdr:cNvSpPr txBox="1"/>
      </xdr:nvSpPr>
      <xdr:spPr>
        <a:xfrm>
          <a:off x="8515427" y="14587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27232</xdr:rowOff>
    </xdr:from>
    <xdr:ext cx="469744" cy="259045"/>
    <xdr:sp macro="" textlink="">
      <xdr:nvSpPr>
        <xdr:cNvPr id="378" name="n_3mainValue【公営住宅】&#10;一人当たり面積">
          <a:extLst>
            <a:ext uri="{FF2B5EF4-FFF2-40B4-BE49-F238E27FC236}">
              <a16:creationId xmlns:a16="http://schemas.microsoft.com/office/drawing/2014/main" id="{285289A9-D15D-46AC-8411-6915342AD75A}"/>
            </a:ext>
          </a:extLst>
        </xdr:cNvPr>
        <xdr:cNvSpPr txBox="1"/>
      </xdr:nvSpPr>
      <xdr:spPr>
        <a:xfrm>
          <a:off x="7626427" y="1460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67617</xdr:rowOff>
    </xdr:from>
    <xdr:ext cx="469744" cy="259045"/>
    <xdr:sp macro="" textlink="">
      <xdr:nvSpPr>
        <xdr:cNvPr id="379" name="n_4mainValue【公営住宅】&#10;一人当たり面積">
          <a:extLst>
            <a:ext uri="{FF2B5EF4-FFF2-40B4-BE49-F238E27FC236}">
              <a16:creationId xmlns:a16="http://schemas.microsoft.com/office/drawing/2014/main" id="{72343A4F-BB11-4865-B5E1-5FCA6E19B8DA}"/>
            </a:ext>
          </a:extLst>
        </xdr:cNvPr>
        <xdr:cNvSpPr txBox="1"/>
      </xdr:nvSpPr>
      <xdr:spPr>
        <a:xfrm>
          <a:off x="6737427" y="1464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8B1B1386-6C01-4F53-9127-D53191ADB0F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60C59C3C-0B51-406F-AD0C-2B40879DD64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82A18570-583A-4034-8B7B-F85C472A1CB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0D3E7725-83A6-4E8A-957F-358581EE748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321C0DB3-9BB0-4B39-A5A7-830F30E4F40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E57508A5-072B-4825-8D9B-6A8AA094693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CFBF0F26-B0C2-4092-8F57-6280701C729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842BD404-CE48-4189-9F68-48C5D81AC871}"/>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id="{DCFCCC13-6C07-4A0C-B6A6-6C95F270431A}"/>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0F401646-C01D-477A-9FD8-0E75F0DC743C}"/>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id="{2DE6F6BC-50A3-493B-A72F-C61626F14157}"/>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a:extLst>
            <a:ext uri="{FF2B5EF4-FFF2-40B4-BE49-F238E27FC236}">
              <a16:creationId xmlns:a16="http://schemas.microsoft.com/office/drawing/2014/main" id="{7070A0B5-71B6-40F7-AD8A-3A52B2363E8B}"/>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a:extLst>
            <a:ext uri="{FF2B5EF4-FFF2-40B4-BE49-F238E27FC236}">
              <a16:creationId xmlns:a16="http://schemas.microsoft.com/office/drawing/2014/main" id="{1A0FA432-29A6-4855-8ABE-370813F16CFA}"/>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a:extLst>
            <a:ext uri="{FF2B5EF4-FFF2-40B4-BE49-F238E27FC236}">
              <a16:creationId xmlns:a16="http://schemas.microsoft.com/office/drawing/2014/main" id="{DA7D61E7-2AE1-4C13-917A-44A0F2DE8B1C}"/>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a:extLst>
            <a:ext uri="{FF2B5EF4-FFF2-40B4-BE49-F238E27FC236}">
              <a16:creationId xmlns:a16="http://schemas.microsoft.com/office/drawing/2014/main" id="{5C6A7DEA-DAD3-4454-9681-BCDA0C8668DB}"/>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a:extLst>
            <a:ext uri="{FF2B5EF4-FFF2-40B4-BE49-F238E27FC236}">
              <a16:creationId xmlns:a16="http://schemas.microsoft.com/office/drawing/2014/main" id="{C8308B69-6EFB-45D7-98B4-1C574715CACF}"/>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a:extLst>
            <a:ext uri="{FF2B5EF4-FFF2-40B4-BE49-F238E27FC236}">
              <a16:creationId xmlns:a16="http://schemas.microsoft.com/office/drawing/2014/main" id="{752FFF0D-3E22-46CA-96B9-69FD2AC2B824}"/>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a:extLst>
            <a:ext uri="{FF2B5EF4-FFF2-40B4-BE49-F238E27FC236}">
              <a16:creationId xmlns:a16="http://schemas.microsoft.com/office/drawing/2014/main" id="{3F2974C5-84B2-4F4E-A9CA-9355E115293E}"/>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a:extLst>
            <a:ext uri="{FF2B5EF4-FFF2-40B4-BE49-F238E27FC236}">
              <a16:creationId xmlns:a16="http://schemas.microsoft.com/office/drawing/2014/main" id="{A29838BE-D8DE-4BBF-AEC8-628BB1EDB282}"/>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a:extLst>
            <a:ext uri="{FF2B5EF4-FFF2-40B4-BE49-F238E27FC236}">
              <a16:creationId xmlns:a16="http://schemas.microsoft.com/office/drawing/2014/main" id="{43E68F2F-66E9-4CDB-A118-20070A245E3C}"/>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a:extLst>
            <a:ext uri="{FF2B5EF4-FFF2-40B4-BE49-F238E27FC236}">
              <a16:creationId xmlns:a16="http://schemas.microsoft.com/office/drawing/2014/main" id="{B1828C96-3355-4A47-8002-E73DBFC814DB}"/>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a:extLst>
            <a:ext uri="{FF2B5EF4-FFF2-40B4-BE49-F238E27FC236}">
              <a16:creationId xmlns:a16="http://schemas.microsoft.com/office/drawing/2014/main" id="{8EFEB374-F57C-4617-BDD0-E42BC9F82AE5}"/>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a:extLst>
            <a:ext uri="{FF2B5EF4-FFF2-40B4-BE49-F238E27FC236}">
              <a16:creationId xmlns:a16="http://schemas.microsoft.com/office/drawing/2014/main" id="{7093AF16-0635-4AC0-9567-2452CC79F06F}"/>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9ABEEF62-81F4-4F37-9B74-CD18FBF5D0C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港湾・漁港】&#10;有形固定資産減価償却率グラフ枠">
          <a:extLst>
            <a:ext uri="{FF2B5EF4-FFF2-40B4-BE49-F238E27FC236}">
              <a16:creationId xmlns:a16="http://schemas.microsoft.com/office/drawing/2014/main" id="{26CDC883-A15A-48B3-B772-A812895B064D}"/>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33745</xdr:rowOff>
    </xdr:from>
    <xdr:to>
      <xdr:col>24</xdr:col>
      <xdr:colOff>62865</xdr:colOff>
      <xdr:row>109</xdr:row>
      <xdr:rowOff>35379</xdr:rowOff>
    </xdr:to>
    <xdr:cxnSp macro="">
      <xdr:nvCxnSpPr>
        <xdr:cNvPr id="405" name="直線コネクタ 404">
          <a:extLst>
            <a:ext uri="{FF2B5EF4-FFF2-40B4-BE49-F238E27FC236}">
              <a16:creationId xmlns:a16="http://schemas.microsoft.com/office/drawing/2014/main" id="{7802A189-EA1B-4F9A-90D0-1DAFDC3EFC3A}"/>
            </a:ext>
          </a:extLst>
        </xdr:cNvPr>
        <xdr:cNvCxnSpPr/>
      </xdr:nvCxnSpPr>
      <xdr:spPr>
        <a:xfrm flipV="1">
          <a:off x="4634865" y="17178745"/>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港湾・漁港】&#10;有形固定資産減価償却率最小値テキスト">
          <a:extLst>
            <a:ext uri="{FF2B5EF4-FFF2-40B4-BE49-F238E27FC236}">
              <a16:creationId xmlns:a16="http://schemas.microsoft.com/office/drawing/2014/main" id="{BCA0ACD4-3667-40FF-9D2A-2460CF09A0D2}"/>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a:extLst>
            <a:ext uri="{FF2B5EF4-FFF2-40B4-BE49-F238E27FC236}">
              <a16:creationId xmlns:a16="http://schemas.microsoft.com/office/drawing/2014/main" id="{13D2D8A9-3102-43D6-A943-5CFCC24F5295}"/>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151872</xdr:rowOff>
    </xdr:from>
    <xdr:ext cx="340478" cy="259045"/>
    <xdr:sp macro="" textlink="">
      <xdr:nvSpPr>
        <xdr:cNvPr id="408" name="【港湾・漁港】&#10;有形固定資産減価償却率最大値テキスト">
          <a:extLst>
            <a:ext uri="{FF2B5EF4-FFF2-40B4-BE49-F238E27FC236}">
              <a16:creationId xmlns:a16="http://schemas.microsoft.com/office/drawing/2014/main" id="{F3C893EF-2338-45D4-BC5C-850F5CD1B4BC}"/>
            </a:ext>
          </a:extLst>
        </xdr:cNvPr>
        <xdr:cNvSpPr txBox="1"/>
      </xdr:nvSpPr>
      <xdr:spPr>
        <a:xfrm>
          <a:off x="4673600" y="169539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33745</xdr:rowOff>
    </xdr:from>
    <xdr:to>
      <xdr:col>24</xdr:col>
      <xdr:colOff>152400</xdr:colOff>
      <xdr:row>100</xdr:row>
      <xdr:rowOff>33745</xdr:rowOff>
    </xdr:to>
    <xdr:cxnSp macro="">
      <xdr:nvCxnSpPr>
        <xdr:cNvPr id="409" name="直線コネクタ 408">
          <a:extLst>
            <a:ext uri="{FF2B5EF4-FFF2-40B4-BE49-F238E27FC236}">
              <a16:creationId xmlns:a16="http://schemas.microsoft.com/office/drawing/2014/main" id="{42E16655-8E66-4BA1-9A92-CB66CE181606}"/>
            </a:ext>
          </a:extLst>
        </xdr:cNvPr>
        <xdr:cNvCxnSpPr/>
      </xdr:nvCxnSpPr>
      <xdr:spPr>
        <a:xfrm>
          <a:off x="4546600" y="1717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25416</xdr:rowOff>
    </xdr:from>
    <xdr:ext cx="405111" cy="259045"/>
    <xdr:sp macro="" textlink="">
      <xdr:nvSpPr>
        <xdr:cNvPr id="410" name="【港湾・漁港】&#10;有形固定資産減価償却率平均値テキスト">
          <a:extLst>
            <a:ext uri="{FF2B5EF4-FFF2-40B4-BE49-F238E27FC236}">
              <a16:creationId xmlns:a16="http://schemas.microsoft.com/office/drawing/2014/main" id="{88C8B240-9CB9-4CA2-B8FC-CA1A3D2C63C6}"/>
            </a:ext>
          </a:extLst>
        </xdr:cNvPr>
        <xdr:cNvSpPr txBox="1"/>
      </xdr:nvSpPr>
      <xdr:spPr>
        <a:xfrm>
          <a:off x="4673600" y="17856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2539</xdr:rowOff>
    </xdr:from>
    <xdr:to>
      <xdr:col>24</xdr:col>
      <xdr:colOff>114300</xdr:colOff>
      <xdr:row>105</xdr:row>
      <xdr:rowOff>104139</xdr:rowOff>
    </xdr:to>
    <xdr:sp macro="" textlink="">
      <xdr:nvSpPr>
        <xdr:cNvPr id="411" name="フローチャート: 判断 410">
          <a:extLst>
            <a:ext uri="{FF2B5EF4-FFF2-40B4-BE49-F238E27FC236}">
              <a16:creationId xmlns:a16="http://schemas.microsoft.com/office/drawing/2014/main" id="{A55C9A21-0C29-41A1-9796-F3FDBC3B187C}"/>
            </a:ext>
          </a:extLst>
        </xdr:cNvPr>
        <xdr:cNvSpPr/>
      </xdr:nvSpPr>
      <xdr:spPr>
        <a:xfrm>
          <a:off x="4584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25400</xdr:rowOff>
    </xdr:from>
    <xdr:to>
      <xdr:col>20</xdr:col>
      <xdr:colOff>38100</xdr:colOff>
      <xdr:row>105</xdr:row>
      <xdr:rowOff>127000</xdr:rowOff>
    </xdr:to>
    <xdr:sp macro="" textlink="">
      <xdr:nvSpPr>
        <xdr:cNvPr id="412" name="フローチャート: 判断 411">
          <a:extLst>
            <a:ext uri="{FF2B5EF4-FFF2-40B4-BE49-F238E27FC236}">
              <a16:creationId xmlns:a16="http://schemas.microsoft.com/office/drawing/2014/main" id="{DF09556A-2672-4868-AC60-C65D54F26D16}"/>
            </a:ext>
          </a:extLst>
        </xdr:cNvPr>
        <xdr:cNvSpPr/>
      </xdr:nvSpPr>
      <xdr:spPr>
        <a:xfrm>
          <a:off x="3746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2539</xdr:rowOff>
    </xdr:from>
    <xdr:to>
      <xdr:col>15</xdr:col>
      <xdr:colOff>101600</xdr:colOff>
      <xdr:row>105</xdr:row>
      <xdr:rowOff>104139</xdr:rowOff>
    </xdr:to>
    <xdr:sp macro="" textlink="">
      <xdr:nvSpPr>
        <xdr:cNvPr id="413" name="フローチャート: 判断 412">
          <a:extLst>
            <a:ext uri="{FF2B5EF4-FFF2-40B4-BE49-F238E27FC236}">
              <a16:creationId xmlns:a16="http://schemas.microsoft.com/office/drawing/2014/main" id="{1CEE49A3-F7BB-43ED-A70E-FBD8B3015E74}"/>
            </a:ext>
          </a:extLst>
        </xdr:cNvPr>
        <xdr:cNvSpPr/>
      </xdr:nvSpPr>
      <xdr:spPr>
        <a:xfrm>
          <a:off x="2857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100512</xdr:rowOff>
    </xdr:from>
    <xdr:to>
      <xdr:col>10</xdr:col>
      <xdr:colOff>165100</xdr:colOff>
      <xdr:row>105</xdr:row>
      <xdr:rowOff>30662</xdr:rowOff>
    </xdr:to>
    <xdr:sp macro="" textlink="">
      <xdr:nvSpPr>
        <xdr:cNvPr id="414" name="フローチャート: 判断 413">
          <a:extLst>
            <a:ext uri="{FF2B5EF4-FFF2-40B4-BE49-F238E27FC236}">
              <a16:creationId xmlns:a16="http://schemas.microsoft.com/office/drawing/2014/main" id="{BBC11270-5125-48AF-81D4-1C1E1085627A}"/>
            </a:ext>
          </a:extLst>
        </xdr:cNvPr>
        <xdr:cNvSpPr/>
      </xdr:nvSpPr>
      <xdr:spPr>
        <a:xfrm>
          <a:off x="1968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xdr:nvSpPr>
        <xdr:cNvPr id="415" name="フローチャート: 判断 414">
          <a:extLst>
            <a:ext uri="{FF2B5EF4-FFF2-40B4-BE49-F238E27FC236}">
              <a16:creationId xmlns:a16="http://schemas.microsoft.com/office/drawing/2014/main" id="{70D5F574-E73A-4D79-B34B-D75F1E82F902}"/>
            </a:ext>
          </a:extLst>
        </xdr:cNvPr>
        <xdr:cNvSpPr/>
      </xdr:nvSpPr>
      <xdr:spPr>
        <a:xfrm>
          <a:off x="1079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576703FA-DBB6-4CE2-8807-E74B7EB95F37}"/>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66B0DA67-79B7-47BE-A02C-B6B7E78CD671}"/>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4FBF0129-3C27-4DF2-B25F-AB18A32B5467}"/>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B21F730C-FCDE-4AB3-931E-5509DDBCE7E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9B4C2F51-87AC-4BB3-BBCF-8ADB19910ED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141332</xdr:rowOff>
    </xdr:from>
    <xdr:to>
      <xdr:col>24</xdr:col>
      <xdr:colOff>114300</xdr:colOff>
      <xdr:row>107</xdr:row>
      <xdr:rowOff>71482</xdr:rowOff>
    </xdr:to>
    <xdr:sp macro="" textlink="">
      <xdr:nvSpPr>
        <xdr:cNvPr id="421" name="楕円 420">
          <a:extLst>
            <a:ext uri="{FF2B5EF4-FFF2-40B4-BE49-F238E27FC236}">
              <a16:creationId xmlns:a16="http://schemas.microsoft.com/office/drawing/2014/main" id="{5E0A7A1C-FFA0-4167-9671-42D05068E754}"/>
            </a:ext>
          </a:extLst>
        </xdr:cNvPr>
        <xdr:cNvSpPr/>
      </xdr:nvSpPr>
      <xdr:spPr>
        <a:xfrm>
          <a:off x="4584700" y="183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119759</xdr:rowOff>
    </xdr:from>
    <xdr:ext cx="405111" cy="259045"/>
    <xdr:sp macro="" textlink="">
      <xdr:nvSpPr>
        <xdr:cNvPr id="422" name="【港湾・漁港】&#10;有形固定資産減価償却率該当値テキスト">
          <a:extLst>
            <a:ext uri="{FF2B5EF4-FFF2-40B4-BE49-F238E27FC236}">
              <a16:creationId xmlns:a16="http://schemas.microsoft.com/office/drawing/2014/main" id="{33BE1238-2241-4886-84C2-1A805FA85C1D}"/>
            </a:ext>
          </a:extLst>
        </xdr:cNvPr>
        <xdr:cNvSpPr txBox="1"/>
      </xdr:nvSpPr>
      <xdr:spPr>
        <a:xfrm>
          <a:off x="4673600" y="1829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123371</xdr:rowOff>
    </xdr:from>
    <xdr:to>
      <xdr:col>20</xdr:col>
      <xdr:colOff>38100</xdr:colOff>
      <xdr:row>107</xdr:row>
      <xdr:rowOff>53521</xdr:rowOff>
    </xdr:to>
    <xdr:sp macro="" textlink="">
      <xdr:nvSpPr>
        <xdr:cNvPr id="423" name="楕円 422">
          <a:extLst>
            <a:ext uri="{FF2B5EF4-FFF2-40B4-BE49-F238E27FC236}">
              <a16:creationId xmlns:a16="http://schemas.microsoft.com/office/drawing/2014/main" id="{F408D84F-9D62-41B1-9036-2DE2E601A8FD}"/>
            </a:ext>
          </a:extLst>
        </xdr:cNvPr>
        <xdr:cNvSpPr/>
      </xdr:nvSpPr>
      <xdr:spPr>
        <a:xfrm>
          <a:off x="37465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2721</xdr:rowOff>
    </xdr:from>
    <xdr:to>
      <xdr:col>24</xdr:col>
      <xdr:colOff>63500</xdr:colOff>
      <xdr:row>107</xdr:row>
      <xdr:rowOff>20682</xdr:rowOff>
    </xdr:to>
    <xdr:cxnSp macro="">
      <xdr:nvCxnSpPr>
        <xdr:cNvPr id="424" name="直線コネクタ 423">
          <a:extLst>
            <a:ext uri="{FF2B5EF4-FFF2-40B4-BE49-F238E27FC236}">
              <a16:creationId xmlns:a16="http://schemas.microsoft.com/office/drawing/2014/main" id="{21392514-25BE-4581-B016-3FF37B2F2F37}"/>
            </a:ext>
          </a:extLst>
        </xdr:cNvPr>
        <xdr:cNvCxnSpPr/>
      </xdr:nvCxnSpPr>
      <xdr:spPr>
        <a:xfrm>
          <a:off x="3797300" y="18347871"/>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100512</xdr:rowOff>
    </xdr:from>
    <xdr:to>
      <xdr:col>15</xdr:col>
      <xdr:colOff>101600</xdr:colOff>
      <xdr:row>107</xdr:row>
      <xdr:rowOff>30662</xdr:rowOff>
    </xdr:to>
    <xdr:sp macro="" textlink="">
      <xdr:nvSpPr>
        <xdr:cNvPr id="425" name="楕円 424">
          <a:extLst>
            <a:ext uri="{FF2B5EF4-FFF2-40B4-BE49-F238E27FC236}">
              <a16:creationId xmlns:a16="http://schemas.microsoft.com/office/drawing/2014/main" id="{A68A7D52-6798-4D26-9D21-85E9AB1CBF1B}"/>
            </a:ext>
          </a:extLst>
        </xdr:cNvPr>
        <xdr:cNvSpPr/>
      </xdr:nvSpPr>
      <xdr:spPr>
        <a:xfrm>
          <a:off x="28575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151312</xdr:rowOff>
    </xdr:from>
    <xdr:to>
      <xdr:col>19</xdr:col>
      <xdr:colOff>177800</xdr:colOff>
      <xdr:row>107</xdr:row>
      <xdr:rowOff>2721</xdr:rowOff>
    </xdr:to>
    <xdr:cxnSp macro="">
      <xdr:nvCxnSpPr>
        <xdr:cNvPr id="426" name="直線コネクタ 425">
          <a:extLst>
            <a:ext uri="{FF2B5EF4-FFF2-40B4-BE49-F238E27FC236}">
              <a16:creationId xmlns:a16="http://schemas.microsoft.com/office/drawing/2014/main" id="{6A580B4E-B2B6-4ED3-B641-C1B339295C03}"/>
            </a:ext>
          </a:extLst>
        </xdr:cNvPr>
        <xdr:cNvCxnSpPr/>
      </xdr:nvCxnSpPr>
      <xdr:spPr>
        <a:xfrm>
          <a:off x="2908300" y="1832501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61323</xdr:rowOff>
    </xdr:from>
    <xdr:to>
      <xdr:col>10</xdr:col>
      <xdr:colOff>165100</xdr:colOff>
      <xdr:row>106</xdr:row>
      <xdr:rowOff>162923</xdr:rowOff>
    </xdr:to>
    <xdr:sp macro="" textlink="">
      <xdr:nvSpPr>
        <xdr:cNvPr id="427" name="楕円 426">
          <a:extLst>
            <a:ext uri="{FF2B5EF4-FFF2-40B4-BE49-F238E27FC236}">
              <a16:creationId xmlns:a16="http://schemas.microsoft.com/office/drawing/2014/main" id="{1DA0AAB8-BF2F-4B9C-A54F-7A30DBD4F496}"/>
            </a:ext>
          </a:extLst>
        </xdr:cNvPr>
        <xdr:cNvSpPr/>
      </xdr:nvSpPr>
      <xdr:spPr>
        <a:xfrm>
          <a:off x="1968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112123</xdr:rowOff>
    </xdr:from>
    <xdr:to>
      <xdr:col>15</xdr:col>
      <xdr:colOff>50800</xdr:colOff>
      <xdr:row>106</xdr:row>
      <xdr:rowOff>151312</xdr:rowOff>
    </xdr:to>
    <xdr:cxnSp macro="">
      <xdr:nvCxnSpPr>
        <xdr:cNvPr id="428" name="直線コネクタ 427">
          <a:extLst>
            <a:ext uri="{FF2B5EF4-FFF2-40B4-BE49-F238E27FC236}">
              <a16:creationId xmlns:a16="http://schemas.microsoft.com/office/drawing/2014/main" id="{B2534900-769E-4BEA-B102-1C0578FC0AAF}"/>
            </a:ext>
          </a:extLst>
        </xdr:cNvPr>
        <xdr:cNvCxnSpPr/>
      </xdr:nvCxnSpPr>
      <xdr:spPr>
        <a:xfrm>
          <a:off x="2019300" y="1828582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17236</xdr:rowOff>
    </xdr:from>
    <xdr:to>
      <xdr:col>6</xdr:col>
      <xdr:colOff>38100</xdr:colOff>
      <xdr:row>106</xdr:row>
      <xdr:rowOff>118836</xdr:rowOff>
    </xdr:to>
    <xdr:sp macro="" textlink="">
      <xdr:nvSpPr>
        <xdr:cNvPr id="429" name="楕円 428">
          <a:extLst>
            <a:ext uri="{FF2B5EF4-FFF2-40B4-BE49-F238E27FC236}">
              <a16:creationId xmlns:a16="http://schemas.microsoft.com/office/drawing/2014/main" id="{075F7F3D-05DA-4C4C-B92A-979F6188B773}"/>
            </a:ext>
          </a:extLst>
        </xdr:cNvPr>
        <xdr:cNvSpPr/>
      </xdr:nvSpPr>
      <xdr:spPr>
        <a:xfrm>
          <a:off x="1079500" y="181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68036</xdr:rowOff>
    </xdr:from>
    <xdr:to>
      <xdr:col>10</xdr:col>
      <xdr:colOff>114300</xdr:colOff>
      <xdr:row>106</xdr:row>
      <xdr:rowOff>112123</xdr:rowOff>
    </xdr:to>
    <xdr:cxnSp macro="">
      <xdr:nvCxnSpPr>
        <xdr:cNvPr id="430" name="直線コネクタ 429">
          <a:extLst>
            <a:ext uri="{FF2B5EF4-FFF2-40B4-BE49-F238E27FC236}">
              <a16:creationId xmlns:a16="http://schemas.microsoft.com/office/drawing/2014/main" id="{95C6E683-567F-4BA9-A769-8A4F1973855E}"/>
            </a:ext>
          </a:extLst>
        </xdr:cNvPr>
        <xdr:cNvCxnSpPr/>
      </xdr:nvCxnSpPr>
      <xdr:spPr>
        <a:xfrm>
          <a:off x="1130300" y="1824173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143527</xdr:rowOff>
    </xdr:from>
    <xdr:ext cx="405111" cy="259045"/>
    <xdr:sp macro="" textlink="">
      <xdr:nvSpPr>
        <xdr:cNvPr id="431" name="n_1aveValue【港湾・漁港】&#10;有形固定資産減価償却率">
          <a:extLst>
            <a:ext uri="{FF2B5EF4-FFF2-40B4-BE49-F238E27FC236}">
              <a16:creationId xmlns:a16="http://schemas.microsoft.com/office/drawing/2014/main" id="{4FA5EFD8-02CD-4BB8-BA25-F3785834CB26}"/>
            </a:ext>
          </a:extLst>
        </xdr:cNvPr>
        <xdr:cNvSpPr txBox="1"/>
      </xdr:nvSpPr>
      <xdr:spPr>
        <a:xfrm>
          <a:off x="35820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120666</xdr:rowOff>
    </xdr:from>
    <xdr:ext cx="405111" cy="259045"/>
    <xdr:sp macro="" textlink="">
      <xdr:nvSpPr>
        <xdr:cNvPr id="432" name="n_2aveValue【港湾・漁港】&#10;有形固定資産減価償却率">
          <a:extLst>
            <a:ext uri="{FF2B5EF4-FFF2-40B4-BE49-F238E27FC236}">
              <a16:creationId xmlns:a16="http://schemas.microsoft.com/office/drawing/2014/main" id="{5739CEB4-CA70-41B8-A9A3-FF6256F109C1}"/>
            </a:ext>
          </a:extLst>
        </xdr:cNvPr>
        <xdr:cNvSpPr txBox="1"/>
      </xdr:nvSpPr>
      <xdr:spPr>
        <a:xfrm>
          <a:off x="2705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47189</xdr:rowOff>
    </xdr:from>
    <xdr:ext cx="405111" cy="259045"/>
    <xdr:sp macro="" textlink="">
      <xdr:nvSpPr>
        <xdr:cNvPr id="433" name="n_3aveValue【港湾・漁港】&#10;有形固定資産減価償却率">
          <a:extLst>
            <a:ext uri="{FF2B5EF4-FFF2-40B4-BE49-F238E27FC236}">
              <a16:creationId xmlns:a16="http://schemas.microsoft.com/office/drawing/2014/main" id="{6B571514-20C4-4932-BF09-EE19560C78D9}"/>
            </a:ext>
          </a:extLst>
        </xdr:cNvPr>
        <xdr:cNvSpPr txBox="1"/>
      </xdr:nvSpPr>
      <xdr:spPr>
        <a:xfrm>
          <a:off x="1816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12898</xdr:rowOff>
    </xdr:from>
    <xdr:ext cx="405111" cy="259045"/>
    <xdr:sp macro="" textlink="">
      <xdr:nvSpPr>
        <xdr:cNvPr id="434" name="n_4aveValue【港湾・漁港】&#10;有形固定資産減価償却率">
          <a:extLst>
            <a:ext uri="{FF2B5EF4-FFF2-40B4-BE49-F238E27FC236}">
              <a16:creationId xmlns:a16="http://schemas.microsoft.com/office/drawing/2014/main" id="{5A74A431-6A4B-4AF2-A1B2-9BD8CC4581EA}"/>
            </a:ext>
          </a:extLst>
        </xdr:cNvPr>
        <xdr:cNvSpPr txBox="1"/>
      </xdr:nvSpPr>
      <xdr:spPr>
        <a:xfrm>
          <a:off x="927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44648</xdr:rowOff>
    </xdr:from>
    <xdr:ext cx="405111" cy="259045"/>
    <xdr:sp macro="" textlink="">
      <xdr:nvSpPr>
        <xdr:cNvPr id="435" name="n_1mainValue【港湾・漁港】&#10;有形固定資産減価償却率">
          <a:extLst>
            <a:ext uri="{FF2B5EF4-FFF2-40B4-BE49-F238E27FC236}">
              <a16:creationId xmlns:a16="http://schemas.microsoft.com/office/drawing/2014/main" id="{7EB45D8E-B7FC-449C-867A-96901507253C}"/>
            </a:ext>
          </a:extLst>
        </xdr:cNvPr>
        <xdr:cNvSpPr txBox="1"/>
      </xdr:nvSpPr>
      <xdr:spPr>
        <a:xfrm>
          <a:off x="3582044" y="1838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21789</xdr:rowOff>
    </xdr:from>
    <xdr:ext cx="405111" cy="259045"/>
    <xdr:sp macro="" textlink="">
      <xdr:nvSpPr>
        <xdr:cNvPr id="436" name="n_2mainValue【港湾・漁港】&#10;有形固定資産減価償却率">
          <a:extLst>
            <a:ext uri="{FF2B5EF4-FFF2-40B4-BE49-F238E27FC236}">
              <a16:creationId xmlns:a16="http://schemas.microsoft.com/office/drawing/2014/main" id="{A7D3F300-D45E-4487-A19C-11B97C0DD604}"/>
            </a:ext>
          </a:extLst>
        </xdr:cNvPr>
        <xdr:cNvSpPr txBox="1"/>
      </xdr:nvSpPr>
      <xdr:spPr>
        <a:xfrm>
          <a:off x="2705744" y="1836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154050</xdr:rowOff>
    </xdr:from>
    <xdr:ext cx="405111" cy="259045"/>
    <xdr:sp macro="" textlink="">
      <xdr:nvSpPr>
        <xdr:cNvPr id="437" name="n_3mainValue【港湾・漁港】&#10;有形固定資産減価償却率">
          <a:extLst>
            <a:ext uri="{FF2B5EF4-FFF2-40B4-BE49-F238E27FC236}">
              <a16:creationId xmlns:a16="http://schemas.microsoft.com/office/drawing/2014/main" id="{AE008041-E16A-418F-815E-1CAEE977EB60}"/>
            </a:ext>
          </a:extLst>
        </xdr:cNvPr>
        <xdr:cNvSpPr txBox="1"/>
      </xdr:nvSpPr>
      <xdr:spPr>
        <a:xfrm>
          <a:off x="181674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109963</xdr:rowOff>
    </xdr:from>
    <xdr:ext cx="405111" cy="259045"/>
    <xdr:sp macro="" textlink="">
      <xdr:nvSpPr>
        <xdr:cNvPr id="438" name="n_4mainValue【港湾・漁港】&#10;有形固定資産減価償却率">
          <a:extLst>
            <a:ext uri="{FF2B5EF4-FFF2-40B4-BE49-F238E27FC236}">
              <a16:creationId xmlns:a16="http://schemas.microsoft.com/office/drawing/2014/main" id="{E2D1C95F-8BF8-4EDC-B23E-A4576ABE8300}"/>
            </a:ext>
          </a:extLst>
        </xdr:cNvPr>
        <xdr:cNvSpPr txBox="1"/>
      </xdr:nvSpPr>
      <xdr:spPr>
        <a:xfrm>
          <a:off x="927744" y="1828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a:extLst>
            <a:ext uri="{FF2B5EF4-FFF2-40B4-BE49-F238E27FC236}">
              <a16:creationId xmlns:a16="http://schemas.microsoft.com/office/drawing/2014/main" id="{20934953-FD0F-41B0-9E11-7845EFF4B62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a:extLst>
            <a:ext uri="{FF2B5EF4-FFF2-40B4-BE49-F238E27FC236}">
              <a16:creationId xmlns:a16="http://schemas.microsoft.com/office/drawing/2014/main" id="{F831D3CC-E71F-40F4-92B7-90F5535A1CB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a:extLst>
            <a:ext uri="{FF2B5EF4-FFF2-40B4-BE49-F238E27FC236}">
              <a16:creationId xmlns:a16="http://schemas.microsoft.com/office/drawing/2014/main" id="{2A226C13-597E-4803-A549-2AC594ACB9F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a:extLst>
            <a:ext uri="{FF2B5EF4-FFF2-40B4-BE49-F238E27FC236}">
              <a16:creationId xmlns:a16="http://schemas.microsoft.com/office/drawing/2014/main" id="{1D63A2B4-B382-4BDB-9AE3-D75E048F9E3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a:extLst>
            <a:ext uri="{FF2B5EF4-FFF2-40B4-BE49-F238E27FC236}">
              <a16:creationId xmlns:a16="http://schemas.microsoft.com/office/drawing/2014/main" id="{89380613-3E68-4DA4-8232-B6D89567D99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a:extLst>
            <a:ext uri="{FF2B5EF4-FFF2-40B4-BE49-F238E27FC236}">
              <a16:creationId xmlns:a16="http://schemas.microsoft.com/office/drawing/2014/main" id="{B1A9DC3F-952B-4828-A20A-4962F12A749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a:extLst>
            <a:ext uri="{FF2B5EF4-FFF2-40B4-BE49-F238E27FC236}">
              <a16:creationId xmlns:a16="http://schemas.microsoft.com/office/drawing/2014/main" id="{77D0D254-764F-4211-BFE6-65BAF722E7E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a:extLst>
            <a:ext uri="{FF2B5EF4-FFF2-40B4-BE49-F238E27FC236}">
              <a16:creationId xmlns:a16="http://schemas.microsoft.com/office/drawing/2014/main" id="{A3E5D951-7753-4674-8972-87DE3811B35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a:extLst>
            <a:ext uri="{FF2B5EF4-FFF2-40B4-BE49-F238E27FC236}">
              <a16:creationId xmlns:a16="http://schemas.microsoft.com/office/drawing/2014/main" id="{2712DB21-0D2E-4D32-BA11-834234E387D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a:extLst>
            <a:ext uri="{FF2B5EF4-FFF2-40B4-BE49-F238E27FC236}">
              <a16:creationId xmlns:a16="http://schemas.microsoft.com/office/drawing/2014/main" id="{DAC055E9-B95F-4F04-9E8A-EC96AE5E82F1}"/>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9" name="直線コネクタ 448">
          <a:extLst>
            <a:ext uri="{FF2B5EF4-FFF2-40B4-BE49-F238E27FC236}">
              <a16:creationId xmlns:a16="http://schemas.microsoft.com/office/drawing/2014/main" id="{DC514EA2-958C-45EF-B60A-ED5F582C7995}"/>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50" name="テキスト ボックス 449">
          <a:extLst>
            <a:ext uri="{FF2B5EF4-FFF2-40B4-BE49-F238E27FC236}">
              <a16:creationId xmlns:a16="http://schemas.microsoft.com/office/drawing/2014/main" id="{46EB892C-2AA4-4490-9450-1E44BAFD794B}"/>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1" name="直線コネクタ 450">
          <a:extLst>
            <a:ext uri="{FF2B5EF4-FFF2-40B4-BE49-F238E27FC236}">
              <a16:creationId xmlns:a16="http://schemas.microsoft.com/office/drawing/2014/main" id="{0A538952-5081-4CE3-A462-603F017745E7}"/>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52" name="テキスト ボックス 451">
          <a:extLst>
            <a:ext uri="{FF2B5EF4-FFF2-40B4-BE49-F238E27FC236}">
              <a16:creationId xmlns:a16="http://schemas.microsoft.com/office/drawing/2014/main" id="{C22FA3C3-1CEE-4E66-A8C9-20655B38D16E}"/>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3" name="直線コネクタ 452">
          <a:extLst>
            <a:ext uri="{FF2B5EF4-FFF2-40B4-BE49-F238E27FC236}">
              <a16:creationId xmlns:a16="http://schemas.microsoft.com/office/drawing/2014/main" id="{CC3F45C5-F0D1-4A64-9631-7915798E9772}"/>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4" name="テキスト ボックス 453">
          <a:extLst>
            <a:ext uri="{FF2B5EF4-FFF2-40B4-BE49-F238E27FC236}">
              <a16:creationId xmlns:a16="http://schemas.microsoft.com/office/drawing/2014/main" id="{73FE75FD-AB74-4E68-9678-061C0EAAEF99}"/>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5" name="直線コネクタ 454">
          <a:extLst>
            <a:ext uri="{FF2B5EF4-FFF2-40B4-BE49-F238E27FC236}">
              <a16:creationId xmlns:a16="http://schemas.microsoft.com/office/drawing/2014/main" id="{7BC351E7-4D45-4EEF-84DE-63AB2459A688}"/>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6" name="テキスト ボックス 455">
          <a:extLst>
            <a:ext uri="{FF2B5EF4-FFF2-40B4-BE49-F238E27FC236}">
              <a16:creationId xmlns:a16="http://schemas.microsoft.com/office/drawing/2014/main" id="{EAA434BC-DAE4-4694-B9D7-A272C60825F2}"/>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a:extLst>
            <a:ext uri="{FF2B5EF4-FFF2-40B4-BE49-F238E27FC236}">
              <a16:creationId xmlns:a16="http://schemas.microsoft.com/office/drawing/2014/main" id="{4F284937-696A-43E8-886E-C9923606835B}"/>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8" name="テキスト ボックス 457">
          <a:extLst>
            <a:ext uri="{FF2B5EF4-FFF2-40B4-BE49-F238E27FC236}">
              <a16:creationId xmlns:a16="http://schemas.microsoft.com/office/drawing/2014/main" id="{51670C1F-6E3A-401F-8D02-6586802B0CBA}"/>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港湾・漁港】&#10;一人当たり有形固定資産（償却資産）額グラフ枠">
          <a:extLst>
            <a:ext uri="{FF2B5EF4-FFF2-40B4-BE49-F238E27FC236}">
              <a16:creationId xmlns:a16="http://schemas.microsoft.com/office/drawing/2014/main" id="{679340E8-2A91-4905-A145-ABDA00B85C3A}"/>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34333</xdr:rowOff>
    </xdr:from>
    <xdr:to>
      <xdr:col>54</xdr:col>
      <xdr:colOff>189865</xdr:colOff>
      <xdr:row>108</xdr:row>
      <xdr:rowOff>76138</xdr:rowOff>
    </xdr:to>
    <xdr:cxnSp macro="">
      <xdr:nvCxnSpPr>
        <xdr:cNvPr id="460" name="直線コネクタ 459">
          <a:extLst>
            <a:ext uri="{FF2B5EF4-FFF2-40B4-BE49-F238E27FC236}">
              <a16:creationId xmlns:a16="http://schemas.microsoft.com/office/drawing/2014/main" id="{6A6A978A-2B97-4CCD-A2E2-938892607107}"/>
            </a:ext>
          </a:extLst>
        </xdr:cNvPr>
        <xdr:cNvCxnSpPr/>
      </xdr:nvCxnSpPr>
      <xdr:spPr>
        <a:xfrm flipV="1">
          <a:off x="10476865" y="17179333"/>
          <a:ext cx="0" cy="1413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79965</xdr:rowOff>
    </xdr:from>
    <xdr:ext cx="378565" cy="259045"/>
    <xdr:sp macro="" textlink="">
      <xdr:nvSpPr>
        <xdr:cNvPr id="461" name="【港湾・漁港】&#10;一人当たり有形固定資産（償却資産）額最小値テキスト">
          <a:extLst>
            <a:ext uri="{FF2B5EF4-FFF2-40B4-BE49-F238E27FC236}">
              <a16:creationId xmlns:a16="http://schemas.microsoft.com/office/drawing/2014/main" id="{EA1F90DA-4954-4E09-A054-96AB01577657}"/>
            </a:ext>
          </a:extLst>
        </xdr:cNvPr>
        <xdr:cNvSpPr txBox="1"/>
      </xdr:nvSpPr>
      <xdr:spPr>
        <a:xfrm>
          <a:off x="10515600" y="1859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76138</xdr:rowOff>
    </xdr:from>
    <xdr:to>
      <xdr:col>55</xdr:col>
      <xdr:colOff>88900</xdr:colOff>
      <xdr:row>108</xdr:row>
      <xdr:rowOff>76138</xdr:rowOff>
    </xdr:to>
    <xdr:cxnSp macro="">
      <xdr:nvCxnSpPr>
        <xdr:cNvPr id="462" name="直線コネクタ 461">
          <a:extLst>
            <a:ext uri="{FF2B5EF4-FFF2-40B4-BE49-F238E27FC236}">
              <a16:creationId xmlns:a16="http://schemas.microsoft.com/office/drawing/2014/main" id="{D5CA375F-FFD0-4743-BF18-D2D9E6EB1F34}"/>
            </a:ext>
          </a:extLst>
        </xdr:cNvPr>
        <xdr:cNvCxnSpPr/>
      </xdr:nvCxnSpPr>
      <xdr:spPr>
        <a:xfrm>
          <a:off x="10388600" y="18592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152460</xdr:rowOff>
    </xdr:from>
    <xdr:ext cx="690189" cy="259045"/>
    <xdr:sp macro="" textlink="">
      <xdr:nvSpPr>
        <xdr:cNvPr id="463" name="【港湾・漁港】&#10;一人当たり有形固定資産（償却資産）額最大値テキスト">
          <a:extLst>
            <a:ext uri="{FF2B5EF4-FFF2-40B4-BE49-F238E27FC236}">
              <a16:creationId xmlns:a16="http://schemas.microsoft.com/office/drawing/2014/main" id="{B6C91007-D090-4EBC-86F4-94983AF97793}"/>
            </a:ext>
          </a:extLst>
        </xdr:cNvPr>
        <xdr:cNvSpPr txBox="1"/>
      </xdr:nvSpPr>
      <xdr:spPr>
        <a:xfrm>
          <a:off x="10515600" y="16954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34333</xdr:rowOff>
    </xdr:from>
    <xdr:to>
      <xdr:col>55</xdr:col>
      <xdr:colOff>88900</xdr:colOff>
      <xdr:row>100</xdr:row>
      <xdr:rowOff>34333</xdr:rowOff>
    </xdr:to>
    <xdr:cxnSp macro="">
      <xdr:nvCxnSpPr>
        <xdr:cNvPr id="464" name="直線コネクタ 463">
          <a:extLst>
            <a:ext uri="{FF2B5EF4-FFF2-40B4-BE49-F238E27FC236}">
              <a16:creationId xmlns:a16="http://schemas.microsoft.com/office/drawing/2014/main" id="{858595F0-B5D1-4F61-8191-93F65A6AB0A0}"/>
            </a:ext>
          </a:extLst>
        </xdr:cNvPr>
        <xdr:cNvCxnSpPr/>
      </xdr:nvCxnSpPr>
      <xdr:spPr>
        <a:xfrm>
          <a:off x="10388600" y="1717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89812</xdr:rowOff>
    </xdr:from>
    <xdr:ext cx="690189" cy="259045"/>
    <xdr:sp macro="" textlink="">
      <xdr:nvSpPr>
        <xdr:cNvPr id="465" name="【港湾・漁港】&#10;一人当たり有形固定資産（償却資産）額平均値テキスト">
          <a:extLst>
            <a:ext uri="{FF2B5EF4-FFF2-40B4-BE49-F238E27FC236}">
              <a16:creationId xmlns:a16="http://schemas.microsoft.com/office/drawing/2014/main" id="{726E3C2F-72FF-45DE-8BFD-2E00BB002F35}"/>
            </a:ext>
          </a:extLst>
        </xdr:cNvPr>
        <xdr:cNvSpPr txBox="1"/>
      </xdr:nvSpPr>
      <xdr:spPr>
        <a:xfrm>
          <a:off x="10515600" y="1809206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66935</xdr:rowOff>
    </xdr:from>
    <xdr:to>
      <xdr:col>55</xdr:col>
      <xdr:colOff>50800</xdr:colOff>
      <xdr:row>106</xdr:row>
      <xdr:rowOff>168535</xdr:rowOff>
    </xdr:to>
    <xdr:sp macro="" textlink="">
      <xdr:nvSpPr>
        <xdr:cNvPr id="466" name="フローチャート: 判断 465">
          <a:extLst>
            <a:ext uri="{FF2B5EF4-FFF2-40B4-BE49-F238E27FC236}">
              <a16:creationId xmlns:a16="http://schemas.microsoft.com/office/drawing/2014/main" id="{D0B34098-94AC-4FE5-AB7C-20C804BEBB7D}"/>
            </a:ext>
          </a:extLst>
        </xdr:cNvPr>
        <xdr:cNvSpPr/>
      </xdr:nvSpPr>
      <xdr:spPr>
        <a:xfrm>
          <a:off x="10426700" y="1824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112505</xdr:rowOff>
    </xdr:from>
    <xdr:to>
      <xdr:col>50</xdr:col>
      <xdr:colOff>165100</xdr:colOff>
      <xdr:row>105</xdr:row>
      <xdr:rowOff>42655</xdr:rowOff>
    </xdr:to>
    <xdr:sp macro="" textlink="">
      <xdr:nvSpPr>
        <xdr:cNvPr id="467" name="フローチャート: 判断 466">
          <a:extLst>
            <a:ext uri="{FF2B5EF4-FFF2-40B4-BE49-F238E27FC236}">
              <a16:creationId xmlns:a16="http://schemas.microsoft.com/office/drawing/2014/main" id="{F7E00862-66DA-4C5E-82F0-304ACD5D3A06}"/>
            </a:ext>
          </a:extLst>
        </xdr:cNvPr>
        <xdr:cNvSpPr/>
      </xdr:nvSpPr>
      <xdr:spPr>
        <a:xfrm>
          <a:off x="9588500" y="1794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89782</xdr:rowOff>
    </xdr:from>
    <xdr:to>
      <xdr:col>46</xdr:col>
      <xdr:colOff>38100</xdr:colOff>
      <xdr:row>105</xdr:row>
      <xdr:rowOff>19932</xdr:rowOff>
    </xdr:to>
    <xdr:sp macro="" textlink="">
      <xdr:nvSpPr>
        <xdr:cNvPr id="468" name="フローチャート: 判断 467">
          <a:extLst>
            <a:ext uri="{FF2B5EF4-FFF2-40B4-BE49-F238E27FC236}">
              <a16:creationId xmlns:a16="http://schemas.microsoft.com/office/drawing/2014/main" id="{6B999723-0F45-4F63-B4AB-8906CAC32ED2}"/>
            </a:ext>
          </a:extLst>
        </xdr:cNvPr>
        <xdr:cNvSpPr/>
      </xdr:nvSpPr>
      <xdr:spPr>
        <a:xfrm>
          <a:off x="8699500" y="1792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98575</xdr:rowOff>
    </xdr:from>
    <xdr:to>
      <xdr:col>41</xdr:col>
      <xdr:colOff>101600</xdr:colOff>
      <xdr:row>105</xdr:row>
      <xdr:rowOff>28725</xdr:rowOff>
    </xdr:to>
    <xdr:sp macro="" textlink="">
      <xdr:nvSpPr>
        <xdr:cNvPr id="469" name="フローチャート: 判断 468">
          <a:extLst>
            <a:ext uri="{FF2B5EF4-FFF2-40B4-BE49-F238E27FC236}">
              <a16:creationId xmlns:a16="http://schemas.microsoft.com/office/drawing/2014/main" id="{D056B2A9-801F-4BB9-BF77-1FAAEC15BD4C}"/>
            </a:ext>
          </a:extLst>
        </xdr:cNvPr>
        <xdr:cNvSpPr/>
      </xdr:nvSpPr>
      <xdr:spPr>
        <a:xfrm>
          <a:off x="7810500" y="1792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138013</xdr:rowOff>
    </xdr:from>
    <xdr:to>
      <xdr:col>36</xdr:col>
      <xdr:colOff>165100</xdr:colOff>
      <xdr:row>105</xdr:row>
      <xdr:rowOff>68163</xdr:rowOff>
    </xdr:to>
    <xdr:sp macro="" textlink="">
      <xdr:nvSpPr>
        <xdr:cNvPr id="470" name="フローチャート: 判断 469">
          <a:extLst>
            <a:ext uri="{FF2B5EF4-FFF2-40B4-BE49-F238E27FC236}">
              <a16:creationId xmlns:a16="http://schemas.microsoft.com/office/drawing/2014/main" id="{938AE950-53A6-47A8-A8B2-302DA005C48F}"/>
            </a:ext>
          </a:extLst>
        </xdr:cNvPr>
        <xdr:cNvSpPr/>
      </xdr:nvSpPr>
      <xdr:spPr>
        <a:xfrm>
          <a:off x="6921500" y="17968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BB2A6110-CD40-4EB6-B768-224F5D2DE88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B91453DE-8D91-4F9D-8FAD-A8C82647E7CC}"/>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169213D1-A829-46B0-9B63-17A26CA4810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A40A57DA-E3EF-4761-8793-85AF667D7A4D}"/>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99448F4F-0614-4395-9405-E22B76711F07}"/>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87441</xdr:rowOff>
    </xdr:from>
    <xdr:to>
      <xdr:col>55</xdr:col>
      <xdr:colOff>50800</xdr:colOff>
      <xdr:row>108</xdr:row>
      <xdr:rowOff>17591</xdr:rowOff>
    </xdr:to>
    <xdr:sp macro="" textlink="">
      <xdr:nvSpPr>
        <xdr:cNvPr id="476" name="楕円 475">
          <a:extLst>
            <a:ext uri="{FF2B5EF4-FFF2-40B4-BE49-F238E27FC236}">
              <a16:creationId xmlns:a16="http://schemas.microsoft.com/office/drawing/2014/main" id="{0A027390-EEC6-4001-AEE2-3CE1AFFDBA8D}"/>
            </a:ext>
          </a:extLst>
        </xdr:cNvPr>
        <xdr:cNvSpPr/>
      </xdr:nvSpPr>
      <xdr:spPr>
        <a:xfrm>
          <a:off x="10426700" y="1843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2368</xdr:rowOff>
    </xdr:from>
    <xdr:ext cx="599010" cy="259045"/>
    <xdr:sp macro="" textlink="">
      <xdr:nvSpPr>
        <xdr:cNvPr id="477" name="【港湾・漁港】&#10;一人当たり有形固定資産（償却資産）額該当値テキスト">
          <a:extLst>
            <a:ext uri="{FF2B5EF4-FFF2-40B4-BE49-F238E27FC236}">
              <a16:creationId xmlns:a16="http://schemas.microsoft.com/office/drawing/2014/main" id="{A64B173A-5719-4FD6-B9F2-1BE40EB385C6}"/>
            </a:ext>
          </a:extLst>
        </xdr:cNvPr>
        <xdr:cNvSpPr txBox="1"/>
      </xdr:nvSpPr>
      <xdr:spPr>
        <a:xfrm>
          <a:off x="10515600" y="18347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91495</xdr:rowOff>
    </xdr:from>
    <xdr:to>
      <xdr:col>50</xdr:col>
      <xdr:colOff>165100</xdr:colOff>
      <xdr:row>108</xdr:row>
      <xdr:rowOff>21645</xdr:rowOff>
    </xdr:to>
    <xdr:sp macro="" textlink="">
      <xdr:nvSpPr>
        <xdr:cNvPr id="478" name="楕円 477">
          <a:extLst>
            <a:ext uri="{FF2B5EF4-FFF2-40B4-BE49-F238E27FC236}">
              <a16:creationId xmlns:a16="http://schemas.microsoft.com/office/drawing/2014/main" id="{FDB6E27E-78ED-4A95-B4D6-10595BEF64B4}"/>
            </a:ext>
          </a:extLst>
        </xdr:cNvPr>
        <xdr:cNvSpPr/>
      </xdr:nvSpPr>
      <xdr:spPr>
        <a:xfrm>
          <a:off x="9588500" y="1843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138241</xdr:rowOff>
    </xdr:from>
    <xdr:to>
      <xdr:col>55</xdr:col>
      <xdr:colOff>0</xdr:colOff>
      <xdr:row>107</xdr:row>
      <xdr:rowOff>142295</xdr:rowOff>
    </xdr:to>
    <xdr:cxnSp macro="">
      <xdr:nvCxnSpPr>
        <xdr:cNvPr id="479" name="直線コネクタ 478">
          <a:extLst>
            <a:ext uri="{FF2B5EF4-FFF2-40B4-BE49-F238E27FC236}">
              <a16:creationId xmlns:a16="http://schemas.microsoft.com/office/drawing/2014/main" id="{7C358D79-F507-4CD5-BDD6-05F2DA501604}"/>
            </a:ext>
          </a:extLst>
        </xdr:cNvPr>
        <xdr:cNvCxnSpPr/>
      </xdr:nvCxnSpPr>
      <xdr:spPr>
        <a:xfrm flipV="1">
          <a:off x="9639300" y="18483391"/>
          <a:ext cx="838200" cy="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94959</xdr:rowOff>
    </xdr:from>
    <xdr:to>
      <xdr:col>46</xdr:col>
      <xdr:colOff>38100</xdr:colOff>
      <xdr:row>108</xdr:row>
      <xdr:rowOff>25109</xdr:rowOff>
    </xdr:to>
    <xdr:sp macro="" textlink="">
      <xdr:nvSpPr>
        <xdr:cNvPr id="480" name="楕円 479">
          <a:extLst>
            <a:ext uri="{FF2B5EF4-FFF2-40B4-BE49-F238E27FC236}">
              <a16:creationId xmlns:a16="http://schemas.microsoft.com/office/drawing/2014/main" id="{03F48A9C-778D-47C8-94AD-E64A29056F41}"/>
            </a:ext>
          </a:extLst>
        </xdr:cNvPr>
        <xdr:cNvSpPr/>
      </xdr:nvSpPr>
      <xdr:spPr>
        <a:xfrm>
          <a:off x="8699500" y="1844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142295</xdr:rowOff>
    </xdr:from>
    <xdr:to>
      <xdr:col>50</xdr:col>
      <xdr:colOff>114300</xdr:colOff>
      <xdr:row>107</xdr:row>
      <xdr:rowOff>145759</xdr:rowOff>
    </xdr:to>
    <xdr:cxnSp macro="">
      <xdr:nvCxnSpPr>
        <xdr:cNvPr id="481" name="直線コネクタ 480">
          <a:extLst>
            <a:ext uri="{FF2B5EF4-FFF2-40B4-BE49-F238E27FC236}">
              <a16:creationId xmlns:a16="http://schemas.microsoft.com/office/drawing/2014/main" id="{3D117FC0-2295-493B-81FC-C1EB05739665}"/>
            </a:ext>
          </a:extLst>
        </xdr:cNvPr>
        <xdr:cNvCxnSpPr/>
      </xdr:nvCxnSpPr>
      <xdr:spPr>
        <a:xfrm flipV="1">
          <a:off x="8750300" y="18487445"/>
          <a:ext cx="889000" cy="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97296</xdr:rowOff>
    </xdr:from>
    <xdr:to>
      <xdr:col>41</xdr:col>
      <xdr:colOff>101600</xdr:colOff>
      <xdr:row>108</xdr:row>
      <xdr:rowOff>27446</xdr:rowOff>
    </xdr:to>
    <xdr:sp macro="" textlink="">
      <xdr:nvSpPr>
        <xdr:cNvPr id="482" name="楕円 481">
          <a:extLst>
            <a:ext uri="{FF2B5EF4-FFF2-40B4-BE49-F238E27FC236}">
              <a16:creationId xmlns:a16="http://schemas.microsoft.com/office/drawing/2014/main" id="{B8E55437-18A3-4758-82E0-12DB9C7B31A9}"/>
            </a:ext>
          </a:extLst>
        </xdr:cNvPr>
        <xdr:cNvSpPr/>
      </xdr:nvSpPr>
      <xdr:spPr>
        <a:xfrm>
          <a:off x="7810500" y="1844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145759</xdr:rowOff>
    </xdr:from>
    <xdr:to>
      <xdr:col>45</xdr:col>
      <xdr:colOff>177800</xdr:colOff>
      <xdr:row>107</xdr:row>
      <xdr:rowOff>148096</xdr:rowOff>
    </xdr:to>
    <xdr:cxnSp macro="">
      <xdr:nvCxnSpPr>
        <xdr:cNvPr id="483" name="直線コネクタ 482">
          <a:extLst>
            <a:ext uri="{FF2B5EF4-FFF2-40B4-BE49-F238E27FC236}">
              <a16:creationId xmlns:a16="http://schemas.microsoft.com/office/drawing/2014/main" id="{8D757950-F265-4FAC-818A-68F2F0BA1CD1}"/>
            </a:ext>
          </a:extLst>
        </xdr:cNvPr>
        <xdr:cNvCxnSpPr/>
      </xdr:nvCxnSpPr>
      <xdr:spPr>
        <a:xfrm flipV="1">
          <a:off x="7861300" y="18490909"/>
          <a:ext cx="889000" cy="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99758</xdr:rowOff>
    </xdr:from>
    <xdr:to>
      <xdr:col>36</xdr:col>
      <xdr:colOff>165100</xdr:colOff>
      <xdr:row>108</xdr:row>
      <xdr:rowOff>29908</xdr:rowOff>
    </xdr:to>
    <xdr:sp macro="" textlink="">
      <xdr:nvSpPr>
        <xdr:cNvPr id="484" name="楕円 483">
          <a:extLst>
            <a:ext uri="{FF2B5EF4-FFF2-40B4-BE49-F238E27FC236}">
              <a16:creationId xmlns:a16="http://schemas.microsoft.com/office/drawing/2014/main" id="{949BB737-C144-446D-8B32-F1B1C407282D}"/>
            </a:ext>
          </a:extLst>
        </xdr:cNvPr>
        <xdr:cNvSpPr/>
      </xdr:nvSpPr>
      <xdr:spPr>
        <a:xfrm>
          <a:off x="6921500" y="1844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148096</xdr:rowOff>
    </xdr:from>
    <xdr:to>
      <xdr:col>41</xdr:col>
      <xdr:colOff>50800</xdr:colOff>
      <xdr:row>107</xdr:row>
      <xdr:rowOff>150558</xdr:rowOff>
    </xdr:to>
    <xdr:cxnSp macro="">
      <xdr:nvCxnSpPr>
        <xdr:cNvPr id="485" name="直線コネクタ 484">
          <a:extLst>
            <a:ext uri="{FF2B5EF4-FFF2-40B4-BE49-F238E27FC236}">
              <a16:creationId xmlns:a16="http://schemas.microsoft.com/office/drawing/2014/main" id="{40977B0A-9291-4691-AA4A-5DBCA185A961}"/>
            </a:ext>
          </a:extLst>
        </xdr:cNvPr>
        <xdr:cNvCxnSpPr/>
      </xdr:nvCxnSpPr>
      <xdr:spPr>
        <a:xfrm flipV="1">
          <a:off x="6972300" y="18493246"/>
          <a:ext cx="889000" cy="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103</xdr:row>
      <xdr:rowOff>59182</xdr:rowOff>
    </xdr:from>
    <xdr:ext cx="690189" cy="259045"/>
    <xdr:sp macro="" textlink="">
      <xdr:nvSpPr>
        <xdr:cNvPr id="486" name="n_1aveValue【港湾・漁港】&#10;一人当たり有形固定資産（償却資産）額">
          <a:extLst>
            <a:ext uri="{FF2B5EF4-FFF2-40B4-BE49-F238E27FC236}">
              <a16:creationId xmlns:a16="http://schemas.microsoft.com/office/drawing/2014/main" id="{36733870-7090-4351-AAAD-EE9A338EA3C8}"/>
            </a:ext>
          </a:extLst>
        </xdr:cNvPr>
        <xdr:cNvSpPr txBox="1"/>
      </xdr:nvSpPr>
      <xdr:spPr>
        <a:xfrm>
          <a:off x="9281505" y="17718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103</xdr:row>
      <xdr:rowOff>36459</xdr:rowOff>
    </xdr:from>
    <xdr:ext cx="690189" cy="259045"/>
    <xdr:sp macro="" textlink="">
      <xdr:nvSpPr>
        <xdr:cNvPr id="487" name="n_2aveValue【港湾・漁港】&#10;一人当たり有形固定資産（償却資産）額">
          <a:extLst>
            <a:ext uri="{FF2B5EF4-FFF2-40B4-BE49-F238E27FC236}">
              <a16:creationId xmlns:a16="http://schemas.microsoft.com/office/drawing/2014/main" id="{80C5B67B-CBF5-406D-ABB8-16389882509F}"/>
            </a:ext>
          </a:extLst>
        </xdr:cNvPr>
        <xdr:cNvSpPr txBox="1"/>
      </xdr:nvSpPr>
      <xdr:spPr>
        <a:xfrm>
          <a:off x="8405205" y="176958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103</xdr:row>
      <xdr:rowOff>45252</xdr:rowOff>
    </xdr:from>
    <xdr:ext cx="690189" cy="259045"/>
    <xdr:sp macro="" textlink="">
      <xdr:nvSpPr>
        <xdr:cNvPr id="488" name="n_3aveValue【港湾・漁港】&#10;一人当たり有形固定資産（償却資産）額">
          <a:extLst>
            <a:ext uri="{FF2B5EF4-FFF2-40B4-BE49-F238E27FC236}">
              <a16:creationId xmlns:a16="http://schemas.microsoft.com/office/drawing/2014/main" id="{BD128B46-100B-4350-8D7F-16C774B33934}"/>
            </a:ext>
          </a:extLst>
        </xdr:cNvPr>
        <xdr:cNvSpPr txBox="1"/>
      </xdr:nvSpPr>
      <xdr:spPr>
        <a:xfrm>
          <a:off x="7516205" y="177046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103</xdr:row>
      <xdr:rowOff>84690</xdr:rowOff>
    </xdr:from>
    <xdr:ext cx="690189" cy="259045"/>
    <xdr:sp macro="" textlink="">
      <xdr:nvSpPr>
        <xdr:cNvPr id="489" name="n_4aveValue【港湾・漁港】&#10;一人当たり有形固定資産（償却資産）額">
          <a:extLst>
            <a:ext uri="{FF2B5EF4-FFF2-40B4-BE49-F238E27FC236}">
              <a16:creationId xmlns:a16="http://schemas.microsoft.com/office/drawing/2014/main" id="{19F791C6-2F4E-4FE9-88FE-5DF3610439FD}"/>
            </a:ext>
          </a:extLst>
        </xdr:cNvPr>
        <xdr:cNvSpPr txBox="1"/>
      </xdr:nvSpPr>
      <xdr:spPr>
        <a:xfrm>
          <a:off x="6627205" y="177440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12772</xdr:rowOff>
    </xdr:from>
    <xdr:ext cx="599010" cy="259045"/>
    <xdr:sp macro="" textlink="">
      <xdr:nvSpPr>
        <xdr:cNvPr id="490" name="n_1mainValue【港湾・漁港】&#10;一人当たり有形固定資産（償却資産）額">
          <a:extLst>
            <a:ext uri="{FF2B5EF4-FFF2-40B4-BE49-F238E27FC236}">
              <a16:creationId xmlns:a16="http://schemas.microsoft.com/office/drawing/2014/main" id="{7EA68DE2-3C73-454A-B4B4-675A03BD1891}"/>
            </a:ext>
          </a:extLst>
        </xdr:cNvPr>
        <xdr:cNvSpPr txBox="1"/>
      </xdr:nvSpPr>
      <xdr:spPr>
        <a:xfrm>
          <a:off x="9327095" y="1852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16236</xdr:rowOff>
    </xdr:from>
    <xdr:ext cx="599010" cy="259045"/>
    <xdr:sp macro="" textlink="">
      <xdr:nvSpPr>
        <xdr:cNvPr id="491" name="n_2mainValue【港湾・漁港】&#10;一人当たり有形固定資産（償却資産）額">
          <a:extLst>
            <a:ext uri="{FF2B5EF4-FFF2-40B4-BE49-F238E27FC236}">
              <a16:creationId xmlns:a16="http://schemas.microsoft.com/office/drawing/2014/main" id="{A0B58F24-9CCC-4A67-9FEE-235058B8DE7A}"/>
            </a:ext>
          </a:extLst>
        </xdr:cNvPr>
        <xdr:cNvSpPr txBox="1"/>
      </xdr:nvSpPr>
      <xdr:spPr>
        <a:xfrm>
          <a:off x="8450795" y="185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18573</xdr:rowOff>
    </xdr:from>
    <xdr:ext cx="599010" cy="259045"/>
    <xdr:sp macro="" textlink="">
      <xdr:nvSpPr>
        <xdr:cNvPr id="492" name="n_3mainValue【港湾・漁港】&#10;一人当たり有形固定資産（償却資産）額">
          <a:extLst>
            <a:ext uri="{FF2B5EF4-FFF2-40B4-BE49-F238E27FC236}">
              <a16:creationId xmlns:a16="http://schemas.microsoft.com/office/drawing/2014/main" id="{3AC8CDB7-C747-45D1-B1B0-AD560C994822}"/>
            </a:ext>
          </a:extLst>
        </xdr:cNvPr>
        <xdr:cNvSpPr txBox="1"/>
      </xdr:nvSpPr>
      <xdr:spPr>
        <a:xfrm>
          <a:off x="7561795" y="18535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21035</xdr:rowOff>
    </xdr:from>
    <xdr:ext cx="599010" cy="259045"/>
    <xdr:sp macro="" textlink="">
      <xdr:nvSpPr>
        <xdr:cNvPr id="493" name="n_4mainValue【港湾・漁港】&#10;一人当たり有形固定資産（償却資産）額">
          <a:extLst>
            <a:ext uri="{FF2B5EF4-FFF2-40B4-BE49-F238E27FC236}">
              <a16:creationId xmlns:a16="http://schemas.microsoft.com/office/drawing/2014/main" id="{3EB3106D-09F6-40BC-A068-BDEA3D06772D}"/>
            </a:ext>
          </a:extLst>
        </xdr:cNvPr>
        <xdr:cNvSpPr txBox="1"/>
      </xdr:nvSpPr>
      <xdr:spPr>
        <a:xfrm>
          <a:off x="6672795" y="18537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a:extLst>
            <a:ext uri="{FF2B5EF4-FFF2-40B4-BE49-F238E27FC236}">
              <a16:creationId xmlns:a16="http://schemas.microsoft.com/office/drawing/2014/main" id="{201A31AC-789E-4E29-8374-A9A889AF284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a:extLst>
            <a:ext uri="{FF2B5EF4-FFF2-40B4-BE49-F238E27FC236}">
              <a16:creationId xmlns:a16="http://schemas.microsoft.com/office/drawing/2014/main" id="{2640C732-95C2-4D3E-B3CC-5131312CE81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a:extLst>
            <a:ext uri="{FF2B5EF4-FFF2-40B4-BE49-F238E27FC236}">
              <a16:creationId xmlns:a16="http://schemas.microsoft.com/office/drawing/2014/main" id="{3C428ADE-C958-43A1-BE52-FB66792BBF8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a:extLst>
            <a:ext uri="{FF2B5EF4-FFF2-40B4-BE49-F238E27FC236}">
              <a16:creationId xmlns:a16="http://schemas.microsoft.com/office/drawing/2014/main" id="{78AEB013-2B70-4665-AE39-9329D7113E4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a:extLst>
            <a:ext uri="{FF2B5EF4-FFF2-40B4-BE49-F238E27FC236}">
              <a16:creationId xmlns:a16="http://schemas.microsoft.com/office/drawing/2014/main" id="{34A3714A-F3D6-42EB-BF57-3FD5C92C042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a:extLst>
            <a:ext uri="{FF2B5EF4-FFF2-40B4-BE49-F238E27FC236}">
              <a16:creationId xmlns:a16="http://schemas.microsoft.com/office/drawing/2014/main" id="{61D6A510-F4B9-413C-A718-5A3873E461E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a:extLst>
            <a:ext uri="{FF2B5EF4-FFF2-40B4-BE49-F238E27FC236}">
              <a16:creationId xmlns:a16="http://schemas.microsoft.com/office/drawing/2014/main" id="{E0BAA78B-E33C-4DCD-AC0E-5E436212738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a:extLst>
            <a:ext uri="{FF2B5EF4-FFF2-40B4-BE49-F238E27FC236}">
              <a16:creationId xmlns:a16="http://schemas.microsoft.com/office/drawing/2014/main" id="{493C28CC-9984-4076-A40F-20E35A41144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2" name="テキスト ボックス 501">
          <a:extLst>
            <a:ext uri="{FF2B5EF4-FFF2-40B4-BE49-F238E27FC236}">
              <a16:creationId xmlns:a16="http://schemas.microsoft.com/office/drawing/2014/main" id="{F4C6AF1B-BBA6-4571-968B-ACC5AC073B8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3" name="直線コネクタ 502">
          <a:extLst>
            <a:ext uri="{FF2B5EF4-FFF2-40B4-BE49-F238E27FC236}">
              <a16:creationId xmlns:a16="http://schemas.microsoft.com/office/drawing/2014/main" id="{4ACA722B-814E-4F8C-8D72-720C81C7701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4" name="テキスト ボックス 503">
          <a:extLst>
            <a:ext uri="{FF2B5EF4-FFF2-40B4-BE49-F238E27FC236}">
              <a16:creationId xmlns:a16="http://schemas.microsoft.com/office/drawing/2014/main" id="{A8F815E9-0DE1-4BFE-87DD-E324A84FAE0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5" name="直線コネクタ 504">
          <a:extLst>
            <a:ext uri="{FF2B5EF4-FFF2-40B4-BE49-F238E27FC236}">
              <a16:creationId xmlns:a16="http://schemas.microsoft.com/office/drawing/2014/main" id="{50B91A3E-E7B9-41BD-9924-19F1C51A11E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6" name="テキスト ボックス 505">
          <a:extLst>
            <a:ext uri="{FF2B5EF4-FFF2-40B4-BE49-F238E27FC236}">
              <a16:creationId xmlns:a16="http://schemas.microsoft.com/office/drawing/2014/main" id="{57DFE4B6-4AA5-4F39-A51E-2D351569E1F3}"/>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7" name="直線コネクタ 506">
          <a:extLst>
            <a:ext uri="{FF2B5EF4-FFF2-40B4-BE49-F238E27FC236}">
              <a16:creationId xmlns:a16="http://schemas.microsoft.com/office/drawing/2014/main" id="{1B358E9D-66FC-4B1B-9A64-E6C3EF084AF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8" name="テキスト ボックス 507">
          <a:extLst>
            <a:ext uri="{FF2B5EF4-FFF2-40B4-BE49-F238E27FC236}">
              <a16:creationId xmlns:a16="http://schemas.microsoft.com/office/drawing/2014/main" id="{BBC82A60-381A-478F-B407-01AC04C5877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9" name="直線コネクタ 508">
          <a:extLst>
            <a:ext uri="{FF2B5EF4-FFF2-40B4-BE49-F238E27FC236}">
              <a16:creationId xmlns:a16="http://schemas.microsoft.com/office/drawing/2014/main" id="{70C77A8D-4E70-4287-BA72-B007FF6C8EEC}"/>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0" name="テキスト ボックス 509">
          <a:extLst>
            <a:ext uri="{FF2B5EF4-FFF2-40B4-BE49-F238E27FC236}">
              <a16:creationId xmlns:a16="http://schemas.microsoft.com/office/drawing/2014/main" id="{3BAA30E5-BC62-4D76-8132-6CB0E2F9EBB2}"/>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1" name="直線コネクタ 510">
          <a:extLst>
            <a:ext uri="{FF2B5EF4-FFF2-40B4-BE49-F238E27FC236}">
              <a16:creationId xmlns:a16="http://schemas.microsoft.com/office/drawing/2014/main" id="{75F1E0D9-7A77-45B0-A180-E3BAB34E15CD}"/>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2" name="テキスト ボックス 511">
          <a:extLst>
            <a:ext uri="{FF2B5EF4-FFF2-40B4-BE49-F238E27FC236}">
              <a16:creationId xmlns:a16="http://schemas.microsoft.com/office/drawing/2014/main" id="{B61CEAF1-8997-4829-9266-A460B3B9646D}"/>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3" name="直線コネクタ 512">
          <a:extLst>
            <a:ext uri="{FF2B5EF4-FFF2-40B4-BE49-F238E27FC236}">
              <a16:creationId xmlns:a16="http://schemas.microsoft.com/office/drawing/2014/main" id="{3DB5CCC1-EDF9-4066-8913-BA175720B56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4" name="テキスト ボックス 513">
          <a:extLst>
            <a:ext uri="{FF2B5EF4-FFF2-40B4-BE49-F238E27FC236}">
              <a16:creationId xmlns:a16="http://schemas.microsoft.com/office/drawing/2014/main" id="{3921397B-05AB-40E2-B306-AD39C0630244}"/>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5" name="直線コネクタ 514">
          <a:extLst>
            <a:ext uri="{FF2B5EF4-FFF2-40B4-BE49-F238E27FC236}">
              <a16:creationId xmlns:a16="http://schemas.microsoft.com/office/drawing/2014/main" id="{2EA15313-66E6-4EA1-A1B3-9EFE51AF8F7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6" name="テキスト ボックス 515">
          <a:extLst>
            <a:ext uri="{FF2B5EF4-FFF2-40B4-BE49-F238E27FC236}">
              <a16:creationId xmlns:a16="http://schemas.microsoft.com/office/drawing/2014/main" id="{C087AB91-0596-48E4-9CD0-A8774C262AA7}"/>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a:extLst>
            <a:ext uri="{FF2B5EF4-FFF2-40B4-BE49-F238E27FC236}">
              <a16:creationId xmlns:a16="http://schemas.microsoft.com/office/drawing/2014/main" id="{563654BA-7CD7-47DE-B269-171B00B067D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8" name="【認定こども園・幼稚園・保育所】&#10;有形固定資産減価償却率グラフ枠">
          <a:extLst>
            <a:ext uri="{FF2B5EF4-FFF2-40B4-BE49-F238E27FC236}">
              <a16:creationId xmlns:a16="http://schemas.microsoft.com/office/drawing/2014/main" id="{985A0551-73FA-4271-9B48-A05E8290F0F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519" name="直線コネクタ 518">
          <a:extLst>
            <a:ext uri="{FF2B5EF4-FFF2-40B4-BE49-F238E27FC236}">
              <a16:creationId xmlns:a16="http://schemas.microsoft.com/office/drawing/2014/main" id="{BC1D8A1E-F8CD-45EA-84AC-06E71D59BFC4}"/>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0" name="【認定こども園・幼稚園・保育所】&#10;有形固定資産減価償却率最小値テキスト">
          <a:extLst>
            <a:ext uri="{FF2B5EF4-FFF2-40B4-BE49-F238E27FC236}">
              <a16:creationId xmlns:a16="http://schemas.microsoft.com/office/drawing/2014/main" id="{A4E7C1B3-76CE-42CD-AB04-584E4D3DF59B}"/>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1" name="直線コネクタ 520">
          <a:extLst>
            <a:ext uri="{FF2B5EF4-FFF2-40B4-BE49-F238E27FC236}">
              <a16:creationId xmlns:a16="http://schemas.microsoft.com/office/drawing/2014/main" id="{2E48441B-87B8-468A-BAA2-400CE53108E7}"/>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522" name="【認定こども園・幼稚園・保育所】&#10;有形固定資産減価償却率最大値テキスト">
          <a:extLst>
            <a:ext uri="{FF2B5EF4-FFF2-40B4-BE49-F238E27FC236}">
              <a16:creationId xmlns:a16="http://schemas.microsoft.com/office/drawing/2014/main" id="{A8D1F7F2-0B84-45CD-A249-DEFB0BDA9466}"/>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523" name="直線コネクタ 522">
          <a:extLst>
            <a:ext uri="{FF2B5EF4-FFF2-40B4-BE49-F238E27FC236}">
              <a16:creationId xmlns:a16="http://schemas.microsoft.com/office/drawing/2014/main" id="{8012B505-6A64-4924-939D-F11EE23DC78F}"/>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524" name="【認定こども園・幼稚園・保育所】&#10;有形固定資産減価償却率平均値テキスト">
          <a:extLst>
            <a:ext uri="{FF2B5EF4-FFF2-40B4-BE49-F238E27FC236}">
              <a16:creationId xmlns:a16="http://schemas.microsoft.com/office/drawing/2014/main" id="{B435FA52-BEA9-47A6-A4A0-704D67EA7BD9}"/>
            </a:ext>
          </a:extLst>
        </xdr:cNvPr>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525" name="フローチャート: 判断 524">
          <a:extLst>
            <a:ext uri="{FF2B5EF4-FFF2-40B4-BE49-F238E27FC236}">
              <a16:creationId xmlns:a16="http://schemas.microsoft.com/office/drawing/2014/main" id="{20B6111D-6BA4-4422-B3AE-90B7CE8AEA83}"/>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526" name="フローチャート: 判断 525">
          <a:extLst>
            <a:ext uri="{FF2B5EF4-FFF2-40B4-BE49-F238E27FC236}">
              <a16:creationId xmlns:a16="http://schemas.microsoft.com/office/drawing/2014/main" id="{FE66DDE1-0A86-4B2F-B3F1-41D86228F9BB}"/>
            </a:ext>
          </a:extLst>
        </xdr:cNvPr>
        <xdr:cNvSpPr/>
      </xdr:nvSpPr>
      <xdr:spPr>
        <a:xfrm>
          <a:off x="15430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527" name="フローチャート: 判断 526">
          <a:extLst>
            <a:ext uri="{FF2B5EF4-FFF2-40B4-BE49-F238E27FC236}">
              <a16:creationId xmlns:a16="http://schemas.microsoft.com/office/drawing/2014/main" id="{2965392E-C04A-4293-9D04-CCAFC9AA7CD1}"/>
            </a:ext>
          </a:extLst>
        </xdr:cNvPr>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528" name="フローチャート: 判断 527">
          <a:extLst>
            <a:ext uri="{FF2B5EF4-FFF2-40B4-BE49-F238E27FC236}">
              <a16:creationId xmlns:a16="http://schemas.microsoft.com/office/drawing/2014/main" id="{6A2024D3-FD26-4726-8E6A-80B5BA532912}"/>
            </a:ext>
          </a:extLst>
        </xdr:cNvPr>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157661</xdr:rowOff>
    </xdr:from>
    <xdr:to>
      <xdr:col>67</xdr:col>
      <xdr:colOff>101600</xdr:colOff>
      <xdr:row>38</xdr:row>
      <xdr:rowOff>87812</xdr:rowOff>
    </xdr:to>
    <xdr:sp macro="" textlink="">
      <xdr:nvSpPr>
        <xdr:cNvPr id="529" name="フローチャート: 判断 528">
          <a:extLst>
            <a:ext uri="{FF2B5EF4-FFF2-40B4-BE49-F238E27FC236}">
              <a16:creationId xmlns:a16="http://schemas.microsoft.com/office/drawing/2014/main" id="{6A00D3D2-6EAA-422B-89FD-5CB777A6A8BD}"/>
            </a:ext>
          </a:extLst>
        </xdr:cNvPr>
        <xdr:cNvSpPr/>
      </xdr:nvSpPr>
      <xdr:spPr>
        <a:xfrm>
          <a:off x="12763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E04FA414-DC66-4B91-A0F1-E8066472492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66D46852-2653-4514-A8F7-C4C52905C8F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7B4FB85D-432C-402A-AA34-F2ECEB066F0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AA386693-D257-4F84-9AFA-E58DB931F8B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2651DDBB-780F-4642-B897-9B83592D7A3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49893</xdr:rowOff>
    </xdr:from>
    <xdr:to>
      <xdr:col>85</xdr:col>
      <xdr:colOff>177800</xdr:colOff>
      <xdr:row>39</xdr:row>
      <xdr:rowOff>151493</xdr:rowOff>
    </xdr:to>
    <xdr:sp macro="" textlink="">
      <xdr:nvSpPr>
        <xdr:cNvPr id="535" name="楕円 534">
          <a:extLst>
            <a:ext uri="{FF2B5EF4-FFF2-40B4-BE49-F238E27FC236}">
              <a16:creationId xmlns:a16="http://schemas.microsoft.com/office/drawing/2014/main" id="{04080974-2827-4CCB-9900-6AA0CA11F197}"/>
            </a:ext>
          </a:extLst>
        </xdr:cNvPr>
        <xdr:cNvSpPr/>
      </xdr:nvSpPr>
      <xdr:spPr>
        <a:xfrm>
          <a:off x="16268700" y="673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28320</xdr:rowOff>
    </xdr:from>
    <xdr:ext cx="405111" cy="259045"/>
    <xdr:sp macro="" textlink="">
      <xdr:nvSpPr>
        <xdr:cNvPr id="536" name="【認定こども園・幼稚園・保育所】&#10;有形固定資産減価償却率該当値テキスト">
          <a:extLst>
            <a:ext uri="{FF2B5EF4-FFF2-40B4-BE49-F238E27FC236}">
              <a16:creationId xmlns:a16="http://schemas.microsoft.com/office/drawing/2014/main" id="{5390BF28-4872-4B34-A752-E17B04D72197}"/>
            </a:ext>
          </a:extLst>
        </xdr:cNvPr>
        <xdr:cNvSpPr txBox="1"/>
      </xdr:nvSpPr>
      <xdr:spPr>
        <a:xfrm>
          <a:off x="16357600"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20501</xdr:rowOff>
    </xdr:from>
    <xdr:to>
      <xdr:col>81</xdr:col>
      <xdr:colOff>101600</xdr:colOff>
      <xdr:row>39</xdr:row>
      <xdr:rowOff>122101</xdr:rowOff>
    </xdr:to>
    <xdr:sp macro="" textlink="">
      <xdr:nvSpPr>
        <xdr:cNvPr id="537" name="楕円 536">
          <a:extLst>
            <a:ext uri="{FF2B5EF4-FFF2-40B4-BE49-F238E27FC236}">
              <a16:creationId xmlns:a16="http://schemas.microsoft.com/office/drawing/2014/main" id="{7CFBCDEA-1B8A-4B25-A41C-431D77535268}"/>
            </a:ext>
          </a:extLst>
        </xdr:cNvPr>
        <xdr:cNvSpPr/>
      </xdr:nvSpPr>
      <xdr:spPr>
        <a:xfrm>
          <a:off x="15430500" y="67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71301</xdr:rowOff>
    </xdr:from>
    <xdr:to>
      <xdr:col>85</xdr:col>
      <xdr:colOff>127000</xdr:colOff>
      <xdr:row>39</xdr:row>
      <xdr:rowOff>100693</xdr:rowOff>
    </xdr:to>
    <xdr:cxnSp macro="">
      <xdr:nvCxnSpPr>
        <xdr:cNvPr id="538" name="直線コネクタ 537">
          <a:extLst>
            <a:ext uri="{FF2B5EF4-FFF2-40B4-BE49-F238E27FC236}">
              <a16:creationId xmlns:a16="http://schemas.microsoft.com/office/drawing/2014/main" id="{4D2FD528-865B-4FDE-82BF-AB782B2A43D4}"/>
            </a:ext>
          </a:extLst>
        </xdr:cNvPr>
        <xdr:cNvCxnSpPr/>
      </xdr:nvCxnSpPr>
      <xdr:spPr>
        <a:xfrm>
          <a:off x="15481300" y="675785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162560</xdr:rowOff>
    </xdr:from>
    <xdr:to>
      <xdr:col>76</xdr:col>
      <xdr:colOff>165100</xdr:colOff>
      <xdr:row>39</xdr:row>
      <xdr:rowOff>92710</xdr:rowOff>
    </xdr:to>
    <xdr:sp macro="" textlink="">
      <xdr:nvSpPr>
        <xdr:cNvPr id="539" name="楕円 538">
          <a:extLst>
            <a:ext uri="{FF2B5EF4-FFF2-40B4-BE49-F238E27FC236}">
              <a16:creationId xmlns:a16="http://schemas.microsoft.com/office/drawing/2014/main" id="{763143BA-804C-47DF-94FA-53D92C45329C}"/>
            </a:ext>
          </a:extLst>
        </xdr:cNvPr>
        <xdr:cNvSpPr/>
      </xdr:nvSpPr>
      <xdr:spPr>
        <a:xfrm>
          <a:off x="14541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41910</xdr:rowOff>
    </xdr:from>
    <xdr:to>
      <xdr:col>81</xdr:col>
      <xdr:colOff>50800</xdr:colOff>
      <xdr:row>39</xdr:row>
      <xdr:rowOff>71301</xdr:rowOff>
    </xdr:to>
    <xdr:cxnSp macro="">
      <xdr:nvCxnSpPr>
        <xdr:cNvPr id="540" name="直線コネクタ 539">
          <a:extLst>
            <a:ext uri="{FF2B5EF4-FFF2-40B4-BE49-F238E27FC236}">
              <a16:creationId xmlns:a16="http://schemas.microsoft.com/office/drawing/2014/main" id="{F20FD900-B31E-4F47-A705-BDB7FDC37516}"/>
            </a:ext>
          </a:extLst>
        </xdr:cNvPr>
        <xdr:cNvCxnSpPr/>
      </xdr:nvCxnSpPr>
      <xdr:spPr>
        <a:xfrm>
          <a:off x="14592300" y="672846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116840</xdr:rowOff>
    </xdr:from>
    <xdr:to>
      <xdr:col>72</xdr:col>
      <xdr:colOff>38100</xdr:colOff>
      <xdr:row>39</xdr:row>
      <xdr:rowOff>46990</xdr:rowOff>
    </xdr:to>
    <xdr:sp macro="" textlink="">
      <xdr:nvSpPr>
        <xdr:cNvPr id="541" name="楕円 540">
          <a:extLst>
            <a:ext uri="{FF2B5EF4-FFF2-40B4-BE49-F238E27FC236}">
              <a16:creationId xmlns:a16="http://schemas.microsoft.com/office/drawing/2014/main" id="{BFB679F6-E2FC-47B5-87B4-3EED420AE0D1}"/>
            </a:ext>
          </a:extLst>
        </xdr:cNvPr>
        <xdr:cNvSpPr/>
      </xdr:nvSpPr>
      <xdr:spPr>
        <a:xfrm>
          <a:off x="13652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167640</xdr:rowOff>
    </xdr:from>
    <xdr:to>
      <xdr:col>76</xdr:col>
      <xdr:colOff>114300</xdr:colOff>
      <xdr:row>39</xdr:row>
      <xdr:rowOff>41910</xdr:rowOff>
    </xdr:to>
    <xdr:cxnSp macro="">
      <xdr:nvCxnSpPr>
        <xdr:cNvPr id="542" name="直線コネクタ 541">
          <a:extLst>
            <a:ext uri="{FF2B5EF4-FFF2-40B4-BE49-F238E27FC236}">
              <a16:creationId xmlns:a16="http://schemas.microsoft.com/office/drawing/2014/main" id="{41EE89DE-AF34-4767-814C-5E4172D06D9A}"/>
            </a:ext>
          </a:extLst>
        </xdr:cNvPr>
        <xdr:cNvCxnSpPr/>
      </xdr:nvCxnSpPr>
      <xdr:spPr>
        <a:xfrm>
          <a:off x="13703300" y="6682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66222</xdr:rowOff>
    </xdr:from>
    <xdr:to>
      <xdr:col>67</xdr:col>
      <xdr:colOff>101600</xdr:colOff>
      <xdr:row>38</xdr:row>
      <xdr:rowOff>167822</xdr:rowOff>
    </xdr:to>
    <xdr:sp macro="" textlink="">
      <xdr:nvSpPr>
        <xdr:cNvPr id="543" name="楕円 542">
          <a:extLst>
            <a:ext uri="{FF2B5EF4-FFF2-40B4-BE49-F238E27FC236}">
              <a16:creationId xmlns:a16="http://schemas.microsoft.com/office/drawing/2014/main" id="{C57C32FE-344A-4AD5-B427-6957F56096F6}"/>
            </a:ext>
          </a:extLst>
        </xdr:cNvPr>
        <xdr:cNvSpPr/>
      </xdr:nvSpPr>
      <xdr:spPr>
        <a:xfrm>
          <a:off x="12763500" y="6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117022</xdr:rowOff>
    </xdr:from>
    <xdr:to>
      <xdr:col>71</xdr:col>
      <xdr:colOff>177800</xdr:colOff>
      <xdr:row>38</xdr:row>
      <xdr:rowOff>167640</xdr:rowOff>
    </xdr:to>
    <xdr:cxnSp macro="">
      <xdr:nvCxnSpPr>
        <xdr:cNvPr id="544" name="直線コネクタ 543">
          <a:extLst>
            <a:ext uri="{FF2B5EF4-FFF2-40B4-BE49-F238E27FC236}">
              <a16:creationId xmlns:a16="http://schemas.microsoft.com/office/drawing/2014/main" id="{EB474E57-16F3-4802-B0A2-D6F1C01BB5D1}"/>
            </a:ext>
          </a:extLst>
        </xdr:cNvPr>
        <xdr:cNvCxnSpPr/>
      </xdr:nvCxnSpPr>
      <xdr:spPr>
        <a:xfrm>
          <a:off x="12814300" y="6632122"/>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48821</xdr:rowOff>
    </xdr:from>
    <xdr:ext cx="405111" cy="259045"/>
    <xdr:sp macro="" textlink="">
      <xdr:nvSpPr>
        <xdr:cNvPr id="545" name="n_1aveValue【認定こども園・幼稚園・保育所】&#10;有形固定資産減価償却率">
          <a:extLst>
            <a:ext uri="{FF2B5EF4-FFF2-40B4-BE49-F238E27FC236}">
              <a16:creationId xmlns:a16="http://schemas.microsoft.com/office/drawing/2014/main" id="{71296AC5-DB07-4CA9-98BC-DFB778457746}"/>
            </a:ext>
          </a:extLst>
        </xdr:cNvPr>
        <xdr:cNvSpPr txBox="1"/>
      </xdr:nvSpPr>
      <xdr:spPr>
        <a:xfrm>
          <a:off x="152660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84744</xdr:rowOff>
    </xdr:from>
    <xdr:ext cx="405111" cy="259045"/>
    <xdr:sp macro="" textlink="">
      <xdr:nvSpPr>
        <xdr:cNvPr id="546" name="n_2aveValue【認定こども園・幼稚園・保育所】&#10;有形固定資産減価償却率">
          <a:extLst>
            <a:ext uri="{FF2B5EF4-FFF2-40B4-BE49-F238E27FC236}">
              <a16:creationId xmlns:a16="http://schemas.microsoft.com/office/drawing/2014/main" id="{32E04604-628D-4FA5-8AA7-65DFCE01D2F9}"/>
            </a:ext>
          </a:extLst>
        </xdr:cNvPr>
        <xdr:cNvSpPr txBox="1"/>
      </xdr:nvSpPr>
      <xdr:spPr>
        <a:xfrm>
          <a:off x="14389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547" name="n_3aveValue【認定こども園・幼稚園・保育所】&#10;有形固定資産減価償却率">
          <a:extLst>
            <a:ext uri="{FF2B5EF4-FFF2-40B4-BE49-F238E27FC236}">
              <a16:creationId xmlns:a16="http://schemas.microsoft.com/office/drawing/2014/main" id="{10E93DAE-6BCB-4F7A-8599-3BF3D32D5FD9}"/>
            </a:ext>
          </a:extLst>
        </xdr:cNvPr>
        <xdr:cNvSpPr txBox="1"/>
      </xdr:nvSpPr>
      <xdr:spPr>
        <a:xfrm>
          <a:off x="13500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104338</xdr:rowOff>
    </xdr:from>
    <xdr:ext cx="405111" cy="259045"/>
    <xdr:sp macro="" textlink="">
      <xdr:nvSpPr>
        <xdr:cNvPr id="548" name="n_4aveValue【認定こども園・幼稚園・保育所】&#10;有形固定資産減価償却率">
          <a:extLst>
            <a:ext uri="{FF2B5EF4-FFF2-40B4-BE49-F238E27FC236}">
              <a16:creationId xmlns:a16="http://schemas.microsoft.com/office/drawing/2014/main" id="{8DE79062-48B0-486C-BCFD-7FC2A1FF8112}"/>
            </a:ext>
          </a:extLst>
        </xdr:cNvPr>
        <xdr:cNvSpPr txBox="1"/>
      </xdr:nvSpPr>
      <xdr:spPr>
        <a:xfrm>
          <a:off x="12611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113228</xdr:rowOff>
    </xdr:from>
    <xdr:ext cx="405111" cy="259045"/>
    <xdr:sp macro="" textlink="">
      <xdr:nvSpPr>
        <xdr:cNvPr id="549" name="n_1mainValue【認定こども園・幼稚園・保育所】&#10;有形固定資産減価償却率">
          <a:extLst>
            <a:ext uri="{FF2B5EF4-FFF2-40B4-BE49-F238E27FC236}">
              <a16:creationId xmlns:a16="http://schemas.microsoft.com/office/drawing/2014/main" id="{BBBE00FD-8A7F-430C-9209-AA382A68BA8D}"/>
            </a:ext>
          </a:extLst>
        </xdr:cNvPr>
        <xdr:cNvSpPr txBox="1"/>
      </xdr:nvSpPr>
      <xdr:spPr>
        <a:xfrm>
          <a:off x="15266044" y="679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83837</xdr:rowOff>
    </xdr:from>
    <xdr:ext cx="405111" cy="259045"/>
    <xdr:sp macro="" textlink="">
      <xdr:nvSpPr>
        <xdr:cNvPr id="550" name="n_2mainValue【認定こども園・幼稚園・保育所】&#10;有形固定資産減価償却率">
          <a:extLst>
            <a:ext uri="{FF2B5EF4-FFF2-40B4-BE49-F238E27FC236}">
              <a16:creationId xmlns:a16="http://schemas.microsoft.com/office/drawing/2014/main" id="{B134F6EE-B7A3-4379-81D6-508CCE9BC602}"/>
            </a:ext>
          </a:extLst>
        </xdr:cNvPr>
        <xdr:cNvSpPr txBox="1"/>
      </xdr:nvSpPr>
      <xdr:spPr>
        <a:xfrm>
          <a:off x="143897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38117</xdr:rowOff>
    </xdr:from>
    <xdr:ext cx="405111" cy="259045"/>
    <xdr:sp macro="" textlink="">
      <xdr:nvSpPr>
        <xdr:cNvPr id="551" name="n_3mainValue【認定こども園・幼稚園・保育所】&#10;有形固定資産減価償却率">
          <a:extLst>
            <a:ext uri="{FF2B5EF4-FFF2-40B4-BE49-F238E27FC236}">
              <a16:creationId xmlns:a16="http://schemas.microsoft.com/office/drawing/2014/main" id="{5D329735-E394-4514-ADB1-EB6267184BA9}"/>
            </a:ext>
          </a:extLst>
        </xdr:cNvPr>
        <xdr:cNvSpPr txBox="1"/>
      </xdr:nvSpPr>
      <xdr:spPr>
        <a:xfrm>
          <a:off x="13500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158949</xdr:rowOff>
    </xdr:from>
    <xdr:ext cx="405111" cy="259045"/>
    <xdr:sp macro="" textlink="">
      <xdr:nvSpPr>
        <xdr:cNvPr id="552" name="n_4mainValue【認定こども園・幼稚園・保育所】&#10;有形固定資産減価償却率">
          <a:extLst>
            <a:ext uri="{FF2B5EF4-FFF2-40B4-BE49-F238E27FC236}">
              <a16:creationId xmlns:a16="http://schemas.microsoft.com/office/drawing/2014/main" id="{773F4385-8FB0-4AFD-9E05-3FC86FB8736D}"/>
            </a:ext>
          </a:extLst>
        </xdr:cNvPr>
        <xdr:cNvSpPr txBox="1"/>
      </xdr:nvSpPr>
      <xdr:spPr>
        <a:xfrm>
          <a:off x="12611744" y="667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6E7B7C97-3868-41CF-A241-AD8F14552D5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95F85F27-2A8F-417B-81C2-38392DF3235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B592E672-64B5-4F31-B9AC-6204CAACC24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22A0E604-F44E-4E5A-9B36-0390349E34E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BA590B33-C6FD-42D0-B38C-BDA31CDE8AF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BA7DAEA9-77CF-4D60-96FE-536BED1361F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AC1D625A-37D3-4017-88B1-67A422C67B7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917FCC6E-3ADD-41BD-8735-6E64CF03913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7DE1F5D0-5859-4724-AE36-BF0D2A2E544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3ED0D2E4-B538-465F-BFC6-08693C98590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a:extLst>
            <a:ext uri="{FF2B5EF4-FFF2-40B4-BE49-F238E27FC236}">
              <a16:creationId xmlns:a16="http://schemas.microsoft.com/office/drawing/2014/main" id="{1CDA53E7-A5C3-441F-A966-F5782EA5BE4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4" name="テキスト ボックス 563">
          <a:extLst>
            <a:ext uri="{FF2B5EF4-FFF2-40B4-BE49-F238E27FC236}">
              <a16:creationId xmlns:a16="http://schemas.microsoft.com/office/drawing/2014/main" id="{275BB7D0-B8C6-4C32-8EDD-6F778568AF62}"/>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a:extLst>
            <a:ext uri="{FF2B5EF4-FFF2-40B4-BE49-F238E27FC236}">
              <a16:creationId xmlns:a16="http://schemas.microsoft.com/office/drawing/2014/main" id="{D86D50A6-5BDB-4D0F-A9C4-4A85FD987F81}"/>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6" name="テキスト ボックス 565">
          <a:extLst>
            <a:ext uri="{FF2B5EF4-FFF2-40B4-BE49-F238E27FC236}">
              <a16:creationId xmlns:a16="http://schemas.microsoft.com/office/drawing/2014/main" id="{D488D823-DB15-4C62-AE5A-B58660A0D802}"/>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a:extLst>
            <a:ext uri="{FF2B5EF4-FFF2-40B4-BE49-F238E27FC236}">
              <a16:creationId xmlns:a16="http://schemas.microsoft.com/office/drawing/2014/main" id="{7EE412E6-600F-4577-A255-D4E283553044}"/>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8" name="テキスト ボックス 567">
          <a:extLst>
            <a:ext uri="{FF2B5EF4-FFF2-40B4-BE49-F238E27FC236}">
              <a16:creationId xmlns:a16="http://schemas.microsoft.com/office/drawing/2014/main" id="{2B8B8E68-71DA-4AEF-82D0-02BBD029E794}"/>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a:extLst>
            <a:ext uri="{FF2B5EF4-FFF2-40B4-BE49-F238E27FC236}">
              <a16:creationId xmlns:a16="http://schemas.microsoft.com/office/drawing/2014/main" id="{51B705D4-22B2-4A9C-9447-736E9979EAD7}"/>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70" name="テキスト ボックス 569">
          <a:extLst>
            <a:ext uri="{FF2B5EF4-FFF2-40B4-BE49-F238E27FC236}">
              <a16:creationId xmlns:a16="http://schemas.microsoft.com/office/drawing/2014/main" id="{4B8E3888-47EB-4944-834F-638A4948006D}"/>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a:extLst>
            <a:ext uri="{FF2B5EF4-FFF2-40B4-BE49-F238E27FC236}">
              <a16:creationId xmlns:a16="http://schemas.microsoft.com/office/drawing/2014/main" id="{2DE6E20D-C881-4733-A60E-04C027BCB33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2" name="テキスト ボックス 571">
          <a:extLst>
            <a:ext uri="{FF2B5EF4-FFF2-40B4-BE49-F238E27FC236}">
              <a16:creationId xmlns:a16="http://schemas.microsoft.com/office/drawing/2014/main" id="{0364E818-23E8-4F9F-980E-DB878F0AD9D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認定こども園・幼稚園・保育所】&#10;一人当たり面積グラフ枠">
          <a:extLst>
            <a:ext uri="{FF2B5EF4-FFF2-40B4-BE49-F238E27FC236}">
              <a16:creationId xmlns:a16="http://schemas.microsoft.com/office/drawing/2014/main" id="{5ACB9507-AE1C-40F2-8EC5-CA646D03259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40996</xdr:rowOff>
    </xdr:from>
    <xdr:to>
      <xdr:col>116</xdr:col>
      <xdr:colOff>62864</xdr:colOff>
      <xdr:row>41</xdr:row>
      <xdr:rowOff>90374</xdr:rowOff>
    </xdr:to>
    <xdr:cxnSp macro="">
      <xdr:nvCxnSpPr>
        <xdr:cNvPr id="574" name="直線コネクタ 573">
          <a:extLst>
            <a:ext uri="{FF2B5EF4-FFF2-40B4-BE49-F238E27FC236}">
              <a16:creationId xmlns:a16="http://schemas.microsoft.com/office/drawing/2014/main" id="{42494957-CA87-4846-9A9E-BEC1B7DF12C9}"/>
            </a:ext>
          </a:extLst>
        </xdr:cNvPr>
        <xdr:cNvCxnSpPr/>
      </xdr:nvCxnSpPr>
      <xdr:spPr>
        <a:xfrm flipV="1">
          <a:off x="22160864" y="5698846"/>
          <a:ext cx="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94201</xdr:rowOff>
    </xdr:from>
    <xdr:ext cx="469744" cy="259045"/>
    <xdr:sp macro="" textlink="">
      <xdr:nvSpPr>
        <xdr:cNvPr id="575" name="【認定こども園・幼稚園・保育所】&#10;一人当たり面積最小値テキスト">
          <a:extLst>
            <a:ext uri="{FF2B5EF4-FFF2-40B4-BE49-F238E27FC236}">
              <a16:creationId xmlns:a16="http://schemas.microsoft.com/office/drawing/2014/main" id="{C75AE2C8-FD09-443B-B9BC-EC4B2C8DE2BB}"/>
            </a:ext>
          </a:extLst>
        </xdr:cNvPr>
        <xdr:cNvSpPr txBox="1"/>
      </xdr:nvSpPr>
      <xdr:spPr>
        <a:xfrm>
          <a:off x="22199600" y="712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90374</xdr:rowOff>
    </xdr:from>
    <xdr:to>
      <xdr:col>116</xdr:col>
      <xdr:colOff>152400</xdr:colOff>
      <xdr:row>41</xdr:row>
      <xdr:rowOff>90374</xdr:rowOff>
    </xdr:to>
    <xdr:cxnSp macro="">
      <xdr:nvCxnSpPr>
        <xdr:cNvPr id="576" name="直線コネクタ 575">
          <a:extLst>
            <a:ext uri="{FF2B5EF4-FFF2-40B4-BE49-F238E27FC236}">
              <a16:creationId xmlns:a16="http://schemas.microsoft.com/office/drawing/2014/main" id="{1CB11C8E-661F-4CCD-A725-B66F0299CEFF}"/>
            </a:ext>
          </a:extLst>
        </xdr:cNvPr>
        <xdr:cNvCxnSpPr/>
      </xdr:nvCxnSpPr>
      <xdr:spPr>
        <a:xfrm>
          <a:off x="22072600" y="711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159123</xdr:rowOff>
    </xdr:from>
    <xdr:ext cx="469744" cy="259045"/>
    <xdr:sp macro="" textlink="">
      <xdr:nvSpPr>
        <xdr:cNvPr id="577" name="【認定こども園・幼稚園・保育所】&#10;一人当たり面積最大値テキスト">
          <a:extLst>
            <a:ext uri="{FF2B5EF4-FFF2-40B4-BE49-F238E27FC236}">
              <a16:creationId xmlns:a16="http://schemas.microsoft.com/office/drawing/2014/main" id="{DC4B43FF-5C6F-4C00-9218-2811DF97BC43}"/>
            </a:ext>
          </a:extLst>
        </xdr:cNvPr>
        <xdr:cNvSpPr txBox="1"/>
      </xdr:nvSpPr>
      <xdr:spPr>
        <a:xfrm>
          <a:off x="22199600" y="547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40996</xdr:rowOff>
    </xdr:from>
    <xdr:to>
      <xdr:col>116</xdr:col>
      <xdr:colOff>152400</xdr:colOff>
      <xdr:row>33</xdr:row>
      <xdr:rowOff>40996</xdr:rowOff>
    </xdr:to>
    <xdr:cxnSp macro="">
      <xdr:nvCxnSpPr>
        <xdr:cNvPr id="578" name="直線コネクタ 577">
          <a:extLst>
            <a:ext uri="{FF2B5EF4-FFF2-40B4-BE49-F238E27FC236}">
              <a16:creationId xmlns:a16="http://schemas.microsoft.com/office/drawing/2014/main" id="{F906BE26-C1F9-404C-8EE6-68DE92DE8D0F}"/>
            </a:ext>
          </a:extLst>
        </xdr:cNvPr>
        <xdr:cNvCxnSpPr/>
      </xdr:nvCxnSpPr>
      <xdr:spPr>
        <a:xfrm>
          <a:off x="22072600" y="5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7028</xdr:rowOff>
    </xdr:from>
    <xdr:ext cx="469744" cy="259045"/>
    <xdr:sp macro="" textlink="">
      <xdr:nvSpPr>
        <xdr:cNvPr id="579" name="【認定こども園・幼稚園・保育所】&#10;一人当たり面積平均値テキスト">
          <a:extLst>
            <a:ext uri="{FF2B5EF4-FFF2-40B4-BE49-F238E27FC236}">
              <a16:creationId xmlns:a16="http://schemas.microsoft.com/office/drawing/2014/main" id="{385B8C04-7C38-4A40-930D-A8AD927267B9}"/>
            </a:ext>
          </a:extLst>
        </xdr:cNvPr>
        <xdr:cNvSpPr txBox="1"/>
      </xdr:nvSpPr>
      <xdr:spPr>
        <a:xfrm>
          <a:off x="22199600" y="6693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28601</xdr:rowOff>
    </xdr:from>
    <xdr:to>
      <xdr:col>116</xdr:col>
      <xdr:colOff>114300</xdr:colOff>
      <xdr:row>39</xdr:row>
      <xdr:rowOff>130201</xdr:rowOff>
    </xdr:to>
    <xdr:sp macro="" textlink="">
      <xdr:nvSpPr>
        <xdr:cNvPr id="580" name="フローチャート: 判断 579">
          <a:extLst>
            <a:ext uri="{FF2B5EF4-FFF2-40B4-BE49-F238E27FC236}">
              <a16:creationId xmlns:a16="http://schemas.microsoft.com/office/drawing/2014/main" id="{77C59FB7-9294-4017-A882-451E21A56F9F}"/>
            </a:ext>
          </a:extLst>
        </xdr:cNvPr>
        <xdr:cNvSpPr/>
      </xdr:nvSpPr>
      <xdr:spPr>
        <a:xfrm>
          <a:off x="22110700" y="67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41402</xdr:rowOff>
    </xdr:from>
    <xdr:to>
      <xdr:col>112</xdr:col>
      <xdr:colOff>38100</xdr:colOff>
      <xdr:row>39</xdr:row>
      <xdr:rowOff>143002</xdr:rowOff>
    </xdr:to>
    <xdr:sp macro="" textlink="">
      <xdr:nvSpPr>
        <xdr:cNvPr id="581" name="フローチャート: 判断 580">
          <a:extLst>
            <a:ext uri="{FF2B5EF4-FFF2-40B4-BE49-F238E27FC236}">
              <a16:creationId xmlns:a16="http://schemas.microsoft.com/office/drawing/2014/main" id="{1431B35E-CF09-4A66-9D65-289AC6F5E261}"/>
            </a:ext>
          </a:extLst>
        </xdr:cNvPr>
        <xdr:cNvSpPr/>
      </xdr:nvSpPr>
      <xdr:spPr>
        <a:xfrm>
          <a:off x="21272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46889</xdr:rowOff>
    </xdr:from>
    <xdr:to>
      <xdr:col>107</xdr:col>
      <xdr:colOff>101600</xdr:colOff>
      <xdr:row>39</xdr:row>
      <xdr:rowOff>148489</xdr:rowOff>
    </xdr:to>
    <xdr:sp macro="" textlink="">
      <xdr:nvSpPr>
        <xdr:cNvPr id="582" name="フローチャート: 判断 581">
          <a:extLst>
            <a:ext uri="{FF2B5EF4-FFF2-40B4-BE49-F238E27FC236}">
              <a16:creationId xmlns:a16="http://schemas.microsoft.com/office/drawing/2014/main" id="{6F872778-3803-4115-A0DB-55C1BC0FE300}"/>
            </a:ext>
          </a:extLst>
        </xdr:cNvPr>
        <xdr:cNvSpPr/>
      </xdr:nvSpPr>
      <xdr:spPr>
        <a:xfrm>
          <a:off x="20383500" y="673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56032</xdr:rowOff>
    </xdr:from>
    <xdr:to>
      <xdr:col>102</xdr:col>
      <xdr:colOff>165100</xdr:colOff>
      <xdr:row>39</xdr:row>
      <xdr:rowOff>157632</xdr:rowOff>
    </xdr:to>
    <xdr:sp macro="" textlink="">
      <xdr:nvSpPr>
        <xdr:cNvPr id="583" name="フローチャート: 判断 582">
          <a:extLst>
            <a:ext uri="{FF2B5EF4-FFF2-40B4-BE49-F238E27FC236}">
              <a16:creationId xmlns:a16="http://schemas.microsoft.com/office/drawing/2014/main" id="{C8C9E745-4D6F-4B94-8E79-6DA5AF2541FB}"/>
            </a:ext>
          </a:extLst>
        </xdr:cNvPr>
        <xdr:cNvSpPr/>
      </xdr:nvSpPr>
      <xdr:spPr>
        <a:xfrm>
          <a:off x="19494500" y="674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48717</xdr:rowOff>
    </xdr:from>
    <xdr:to>
      <xdr:col>98</xdr:col>
      <xdr:colOff>38100</xdr:colOff>
      <xdr:row>39</xdr:row>
      <xdr:rowOff>150317</xdr:rowOff>
    </xdr:to>
    <xdr:sp macro="" textlink="">
      <xdr:nvSpPr>
        <xdr:cNvPr id="584" name="フローチャート: 判断 583">
          <a:extLst>
            <a:ext uri="{FF2B5EF4-FFF2-40B4-BE49-F238E27FC236}">
              <a16:creationId xmlns:a16="http://schemas.microsoft.com/office/drawing/2014/main" id="{F229AF88-5F40-44D8-A92C-6189236DB7E7}"/>
            </a:ext>
          </a:extLst>
        </xdr:cNvPr>
        <xdr:cNvSpPr/>
      </xdr:nvSpPr>
      <xdr:spPr>
        <a:xfrm>
          <a:off x="18605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52F165AC-CC8C-46BF-95DD-3F5B6DCE497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362B8944-1844-4E03-A82B-AC5736773E0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D7937749-A484-4E15-BC46-6F42FED4860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68EE83B7-7E10-4F2C-8466-FECB8BCEF00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D0AE4A48-B295-4EAB-B8F6-F5227D3F4E9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135128</xdr:rowOff>
    </xdr:from>
    <xdr:to>
      <xdr:col>116</xdr:col>
      <xdr:colOff>114300</xdr:colOff>
      <xdr:row>39</xdr:row>
      <xdr:rowOff>65278</xdr:rowOff>
    </xdr:to>
    <xdr:sp macro="" textlink="">
      <xdr:nvSpPr>
        <xdr:cNvPr id="590" name="楕円 589">
          <a:extLst>
            <a:ext uri="{FF2B5EF4-FFF2-40B4-BE49-F238E27FC236}">
              <a16:creationId xmlns:a16="http://schemas.microsoft.com/office/drawing/2014/main" id="{1F16AAA6-7FED-41A1-B35E-3AC5C2C83F61}"/>
            </a:ext>
          </a:extLst>
        </xdr:cNvPr>
        <xdr:cNvSpPr/>
      </xdr:nvSpPr>
      <xdr:spPr>
        <a:xfrm>
          <a:off x="22110700" y="665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158005</xdr:rowOff>
    </xdr:from>
    <xdr:ext cx="469744" cy="259045"/>
    <xdr:sp macro="" textlink="">
      <xdr:nvSpPr>
        <xdr:cNvPr id="591" name="【認定こども園・幼稚園・保育所】&#10;一人当たり面積該当値テキスト">
          <a:extLst>
            <a:ext uri="{FF2B5EF4-FFF2-40B4-BE49-F238E27FC236}">
              <a16:creationId xmlns:a16="http://schemas.microsoft.com/office/drawing/2014/main" id="{80A66E95-BCF8-41C3-86B8-3255B843EBA6}"/>
            </a:ext>
          </a:extLst>
        </xdr:cNvPr>
        <xdr:cNvSpPr txBox="1"/>
      </xdr:nvSpPr>
      <xdr:spPr>
        <a:xfrm>
          <a:off x="22199600" y="6501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144272</xdr:rowOff>
    </xdr:from>
    <xdr:to>
      <xdr:col>112</xdr:col>
      <xdr:colOff>38100</xdr:colOff>
      <xdr:row>39</xdr:row>
      <xdr:rowOff>74422</xdr:rowOff>
    </xdr:to>
    <xdr:sp macro="" textlink="">
      <xdr:nvSpPr>
        <xdr:cNvPr id="592" name="楕円 591">
          <a:extLst>
            <a:ext uri="{FF2B5EF4-FFF2-40B4-BE49-F238E27FC236}">
              <a16:creationId xmlns:a16="http://schemas.microsoft.com/office/drawing/2014/main" id="{50BBFDC8-FE52-4D8B-9AC0-3085284C241C}"/>
            </a:ext>
          </a:extLst>
        </xdr:cNvPr>
        <xdr:cNvSpPr/>
      </xdr:nvSpPr>
      <xdr:spPr>
        <a:xfrm>
          <a:off x="21272500" y="665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14478</xdr:rowOff>
    </xdr:from>
    <xdr:to>
      <xdr:col>116</xdr:col>
      <xdr:colOff>63500</xdr:colOff>
      <xdr:row>39</xdr:row>
      <xdr:rowOff>23622</xdr:rowOff>
    </xdr:to>
    <xdr:cxnSp macro="">
      <xdr:nvCxnSpPr>
        <xdr:cNvPr id="593" name="直線コネクタ 592">
          <a:extLst>
            <a:ext uri="{FF2B5EF4-FFF2-40B4-BE49-F238E27FC236}">
              <a16:creationId xmlns:a16="http://schemas.microsoft.com/office/drawing/2014/main" id="{ACCCB56B-0CCF-4F12-8974-A3D11436EA87}"/>
            </a:ext>
          </a:extLst>
        </xdr:cNvPr>
        <xdr:cNvCxnSpPr/>
      </xdr:nvCxnSpPr>
      <xdr:spPr>
        <a:xfrm flipV="1">
          <a:off x="21323300" y="67010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153416</xdr:rowOff>
    </xdr:from>
    <xdr:to>
      <xdr:col>107</xdr:col>
      <xdr:colOff>101600</xdr:colOff>
      <xdr:row>39</xdr:row>
      <xdr:rowOff>83566</xdr:rowOff>
    </xdr:to>
    <xdr:sp macro="" textlink="">
      <xdr:nvSpPr>
        <xdr:cNvPr id="594" name="楕円 593">
          <a:extLst>
            <a:ext uri="{FF2B5EF4-FFF2-40B4-BE49-F238E27FC236}">
              <a16:creationId xmlns:a16="http://schemas.microsoft.com/office/drawing/2014/main" id="{8F34D25A-F202-4247-AD3F-DB730E07C6A3}"/>
            </a:ext>
          </a:extLst>
        </xdr:cNvPr>
        <xdr:cNvSpPr/>
      </xdr:nvSpPr>
      <xdr:spPr>
        <a:xfrm>
          <a:off x="20383500" y="66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23622</xdr:rowOff>
    </xdr:from>
    <xdr:to>
      <xdr:col>111</xdr:col>
      <xdr:colOff>177800</xdr:colOff>
      <xdr:row>39</xdr:row>
      <xdr:rowOff>32766</xdr:rowOff>
    </xdr:to>
    <xdr:cxnSp macro="">
      <xdr:nvCxnSpPr>
        <xdr:cNvPr id="595" name="直線コネクタ 594">
          <a:extLst>
            <a:ext uri="{FF2B5EF4-FFF2-40B4-BE49-F238E27FC236}">
              <a16:creationId xmlns:a16="http://schemas.microsoft.com/office/drawing/2014/main" id="{036BAC14-B178-444C-9F5F-1BD994FEC1ED}"/>
            </a:ext>
          </a:extLst>
        </xdr:cNvPr>
        <xdr:cNvCxnSpPr/>
      </xdr:nvCxnSpPr>
      <xdr:spPr>
        <a:xfrm flipV="1">
          <a:off x="20434300" y="67101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162560</xdr:rowOff>
    </xdr:from>
    <xdr:to>
      <xdr:col>102</xdr:col>
      <xdr:colOff>165100</xdr:colOff>
      <xdr:row>39</xdr:row>
      <xdr:rowOff>92710</xdr:rowOff>
    </xdr:to>
    <xdr:sp macro="" textlink="">
      <xdr:nvSpPr>
        <xdr:cNvPr id="596" name="楕円 595">
          <a:extLst>
            <a:ext uri="{FF2B5EF4-FFF2-40B4-BE49-F238E27FC236}">
              <a16:creationId xmlns:a16="http://schemas.microsoft.com/office/drawing/2014/main" id="{20CB27FB-16C0-4B7E-B622-95B812BD4EF0}"/>
            </a:ext>
          </a:extLst>
        </xdr:cNvPr>
        <xdr:cNvSpPr/>
      </xdr:nvSpPr>
      <xdr:spPr>
        <a:xfrm>
          <a:off x="19494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32766</xdr:rowOff>
    </xdr:from>
    <xdr:to>
      <xdr:col>107</xdr:col>
      <xdr:colOff>50800</xdr:colOff>
      <xdr:row>39</xdr:row>
      <xdr:rowOff>41910</xdr:rowOff>
    </xdr:to>
    <xdr:cxnSp macro="">
      <xdr:nvCxnSpPr>
        <xdr:cNvPr id="597" name="直線コネクタ 596">
          <a:extLst>
            <a:ext uri="{FF2B5EF4-FFF2-40B4-BE49-F238E27FC236}">
              <a16:creationId xmlns:a16="http://schemas.microsoft.com/office/drawing/2014/main" id="{8724A102-C42B-470F-9009-0ED7B081B51F}"/>
            </a:ext>
          </a:extLst>
        </xdr:cNvPr>
        <xdr:cNvCxnSpPr/>
      </xdr:nvCxnSpPr>
      <xdr:spPr>
        <a:xfrm flipV="1">
          <a:off x="19545300" y="67193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1168</xdr:rowOff>
    </xdr:from>
    <xdr:to>
      <xdr:col>98</xdr:col>
      <xdr:colOff>38100</xdr:colOff>
      <xdr:row>39</xdr:row>
      <xdr:rowOff>102768</xdr:rowOff>
    </xdr:to>
    <xdr:sp macro="" textlink="">
      <xdr:nvSpPr>
        <xdr:cNvPr id="598" name="楕円 597">
          <a:extLst>
            <a:ext uri="{FF2B5EF4-FFF2-40B4-BE49-F238E27FC236}">
              <a16:creationId xmlns:a16="http://schemas.microsoft.com/office/drawing/2014/main" id="{12CDF1B0-6F58-4E1F-AE2C-176B7572D773}"/>
            </a:ext>
          </a:extLst>
        </xdr:cNvPr>
        <xdr:cNvSpPr/>
      </xdr:nvSpPr>
      <xdr:spPr>
        <a:xfrm>
          <a:off x="18605500" y="668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41910</xdr:rowOff>
    </xdr:from>
    <xdr:to>
      <xdr:col>102</xdr:col>
      <xdr:colOff>114300</xdr:colOff>
      <xdr:row>39</xdr:row>
      <xdr:rowOff>51968</xdr:rowOff>
    </xdr:to>
    <xdr:cxnSp macro="">
      <xdr:nvCxnSpPr>
        <xdr:cNvPr id="599" name="直線コネクタ 598">
          <a:extLst>
            <a:ext uri="{FF2B5EF4-FFF2-40B4-BE49-F238E27FC236}">
              <a16:creationId xmlns:a16="http://schemas.microsoft.com/office/drawing/2014/main" id="{1F90DABF-2576-4B03-A9C5-553E8323EA91}"/>
            </a:ext>
          </a:extLst>
        </xdr:cNvPr>
        <xdr:cNvCxnSpPr/>
      </xdr:nvCxnSpPr>
      <xdr:spPr>
        <a:xfrm flipV="1">
          <a:off x="18656300" y="6728460"/>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134129</xdr:rowOff>
    </xdr:from>
    <xdr:ext cx="469744" cy="259045"/>
    <xdr:sp macro="" textlink="">
      <xdr:nvSpPr>
        <xdr:cNvPr id="600" name="n_1aveValue【認定こども園・幼稚園・保育所】&#10;一人当たり面積">
          <a:extLst>
            <a:ext uri="{FF2B5EF4-FFF2-40B4-BE49-F238E27FC236}">
              <a16:creationId xmlns:a16="http://schemas.microsoft.com/office/drawing/2014/main" id="{8937ED4F-22AD-4627-B073-4B3733A9D0CE}"/>
            </a:ext>
          </a:extLst>
        </xdr:cNvPr>
        <xdr:cNvSpPr txBox="1"/>
      </xdr:nvSpPr>
      <xdr:spPr>
        <a:xfrm>
          <a:off x="21075727" y="682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139616</xdr:rowOff>
    </xdr:from>
    <xdr:ext cx="469744" cy="259045"/>
    <xdr:sp macro="" textlink="">
      <xdr:nvSpPr>
        <xdr:cNvPr id="601" name="n_2aveValue【認定こども園・幼稚園・保育所】&#10;一人当たり面積">
          <a:extLst>
            <a:ext uri="{FF2B5EF4-FFF2-40B4-BE49-F238E27FC236}">
              <a16:creationId xmlns:a16="http://schemas.microsoft.com/office/drawing/2014/main" id="{A1F8CFE3-2358-425D-898B-CA8BFF5A435B}"/>
            </a:ext>
          </a:extLst>
        </xdr:cNvPr>
        <xdr:cNvSpPr txBox="1"/>
      </xdr:nvSpPr>
      <xdr:spPr>
        <a:xfrm>
          <a:off x="20199427" y="68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148759</xdr:rowOff>
    </xdr:from>
    <xdr:ext cx="469744" cy="259045"/>
    <xdr:sp macro="" textlink="">
      <xdr:nvSpPr>
        <xdr:cNvPr id="602" name="n_3aveValue【認定こども園・幼稚園・保育所】&#10;一人当たり面積">
          <a:extLst>
            <a:ext uri="{FF2B5EF4-FFF2-40B4-BE49-F238E27FC236}">
              <a16:creationId xmlns:a16="http://schemas.microsoft.com/office/drawing/2014/main" id="{AA14F8C9-A5C0-441D-A299-40F356719A56}"/>
            </a:ext>
          </a:extLst>
        </xdr:cNvPr>
        <xdr:cNvSpPr txBox="1"/>
      </xdr:nvSpPr>
      <xdr:spPr>
        <a:xfrm>
          <a:off x="19310427" y="683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141444</xdr:rowOff>
    </xdr:from>
    <xdr:ext cx="469744" cy="259045"/>
    <xdr:sp macro="" textlink="">
      <xdr:nvSpPr>
        <xdr:cNvPr id="603" name="n_4aveValue【認定こども園・幼稚園・保育所】&#10;一人当たり面積">
          <a:extLst>
            <a:ext uri="{FF2B5EF4-FFF2-40B4-BE49-F238E27FC236}">
              <a16:creationId xmlns:a16="http://schemas.microsoft.com/office/drawing/2014/main" id="{7E013894-4EE5-4030-9586-6D2D306CF3CA}"/>
            </a:ext>
          </a:extLst>
        </xdr:cNvPr>
        <xdr:cNvSpPr txBox="1"/>
      </xdr:nvSpPr>
      <xdr:spPr>
        <a:xfrm>
          <a:off x="18421427" y="682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90949</xdr:rowOff>
    </xdr:from>
    <xdr:ext cx="469744" cy="259045"/>
    <xdr:sp macro="" textlink="">
      <xdr:nvSpPr>
        <xdr:cNvPr id="604" name="n_1mainValue【認定こども園・幼稚園・保育所】&#10;一人当たり面積">
          <a:extLst>
            <a:ext uri="{FF2B5EF4-FFF2-40B4-BE49-F238E27FC236}">
              <a16:creationId xmlns:a16="http://schemas.microsoft.com/office/drawing/2014/main" id="{5102D3AF-04FF-4C34-AAB3-A4C4CD71B958}"/>
            </a:ext>
          </a:extLst>
        </xdr:cNvPr>
        <xdr:cNvSpPr txBox="1"/>
      </xdr:nvSpPr>
      <xdr:spPr>
        <a:xfrm>
          <a:off x="21075727" y="643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100093</xdr:rowOff>
    </xdr:from>
    <xdr:ext cx="469744" cy="259045"/>
    <xdr:sp macro="" textlink="">
      <xdr:nvSpPr>
        <xdr:cNvPr id="605" name="n_2mainValue【認定こども園・幼稚園・保育所】&#10;一人当たり面積">
          <a:extLst>
            <a:ext uri="{FF2B5EF4-FFF2-40B4-BE49-F238E27FC236}">
              <a16:creationId xmlns:a16="http://schemas.microsoft.com/office/drawing/2014/main" id="{476EDE80-D6E7-42FF-8422-FCCB8E0C4316}"/>
            </a:ext>
          </a:extLst>
        </xdr:cNvPr>
        <xdr:cNvSpPr txBox="1"/>
      </xdr:nvSpPr>
      <xdr:spPr>
        <a:xfrm>
          <a:off x="20199427" y="644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109237</xdr:rowOff>
    </xdr:from>
    <xdr:ext cx="469744" cy="259045"/>
    <xdr:sp macro="" textlink="">
      <xdr:nvSpPr>
        <xdr:cNvPr id="606" name="n_3mainValue【認定こども園・幼稚園・保育所】&#10;一人当たり面積">
          <a:extLst>
            <a:ext uri="{FF2B5EF4-FFF2-40B4-BE49-F238E27FC236}">
              <a16:creationId xmlns:a16="http://schemas.microsoft.com/office/drawing/2014/main" id="{36A0F130-101D-4472-8E9C-FAE8698FFFCA}"/>
            </a:ext>
          </a:extLst>
        </xdr:cNvPr>
        <xdr:cNvSpPr txBox="1"/>
      </xdr:nvSpPr>
      <xdr:spPr>
        <a:xfrm>
          <a:off x="19310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119296</xdr:rowOff>
    </xdr:from>
    <xdr:ext cx="469744" cy="259045"/>
    <xdr:sp macro="" textlink="">
      <xdr:nvSpPr>
        <xdr:cNvPr id="607" name="n_4mainValue【認定こども園・幼稚園・保育所】&#10;一人当たり面積">
          <a:extLst>
            <a:ext uri="{FF2B5EF4-FFF2-40B4-BE49-F238E27FC236}">
              <a16:creationId xmlns:a16="http://schemas.microsoft.com/office/drawing/2014/main" id="{0822735D-B39C-4F13-9A07-3FDB4F663535}"/>
            </a:ext>
          </a:extLst>
        </xdr:cNvPr>
        <xdr:cNvSpPr txBox="1"/>
      </xdr:nvSpPr>
      <xdr:spPr>
        <a:xfrm>
          <a:off x="18421427" y="646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a:extLst>
            <a:ext uri="{FF2B5EF4-FFF2-40B4-BE49-F238E27FC236}">
              <a16:creationId xmlns:a16="http://schemas.microsoft.com/office/drawing/2014/main" id="{1651DFD4-0FAC-4CB8-ABB5-0082D74019B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a:extLst>
            <a:ext uri="{FF2B5EF4-FFF2-40B4-BE49-F238E27FC236}">
              <a16:creationId xmlns:a16="http://schemas.microsoft.com/office/drawing/2014/main" id="{1F9232F8-001C-4496-80D3-739453C30E8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a:extLst>
            <a:ext uri="{FF2B5EF4-FFF2-40B4-BE49-F238E27FC236}">
              <a16:creationId xmlns:a16="http://schemas.microsoft.com/office/drawing/2014/main" id="{81D38687-84C7-4A62-80D1-A06E597E6F3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a:extLst>
            <a:ext uri="{FF2B5EF4-FFF2-40B4-BE49-F238E27FC236}">
              <a16:creationId xmlns:a16="http://schemas.microsoft.com/office/drawing/2014/main" id="{58967D2C-E562-44D0-AC46-A194E2B2DD2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a:extLst>
            <a:ext uri="{FF2B5EF4-FFF2-40B4-BE49-F238E27FC236}">
              <a16:creationId xmlns:a16="http://schemas.microsoft.com/office/drawing/2014/main" id="{7366E21E-AC17-4D43-9951-34C473F436F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a:extLst>
            <a:ext uri="{FF2B5EF4-FFF2-40B4-BE49-F238E27FC236}">
              <a16:creationId xmlns:a16="http://schemas.microsoft.com/office/drawing/2014/main" id="{20F029C0-0F60-4AC1-B109-59467893478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a:extLst>
            <a:ext uri="{FF2B5EF4-FFF2-40B4-BE49-F238E27FC236}">
              <a16:creationId xmlns:a16="http://schemas.microsoft.com/office/drawing/2014/main" id="{B2959B52-5E48-498B-AA05-070ABC5F4B2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a:extLst>
            <a:ext uri="{FF2B5EF4-FFF2-40B4-BE49-F238E27FC236}">
              <a16:creationId xmlns:a16="http://schemas.microsoft.com/office/drawing/2014/main" id="{8C831BE2-A2B4-4E54-8DB3-8F8E060903B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a:extLst>
            <a:ext uri="{FF2B5EF4-FFF2-40B4-BE49-F238E27FC236}">
              <a16:creationId xmlns:a16="http://schemas.microsoft.com/office/drawing/2014/main" id="{18AC1BF0-AA50-4A79-90EB-0228377ACDF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a:extLst>
            <a:ext uri="{FF2B5EF4-FFF2-40B4-BE49-F238E27FC236}">
              <a16:creationId xmlns:a16="http://schemas.microsoft.com/office/drawing/2014/main" id="{C98DA3E0-8600-4615-ACD9-B17FABEF530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a:extLst>
            <a:ext uri="{FF2B5EF4-FFF2-40B4-BE49-F238E27FC236}">
              <a16:creationId xmlns:a16="http://schemas.microsoft.com/office/drawing/2014/main" id="{504A5C4E-E7B5-41B4-B957-7148D1EEAF7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9" name="直線コネクタ 618">
          <a:extLst>
            <a:ext uri="{FF2B5EF4-FFF2-40B4-BE49-F238E27FC236}">
              <a16:creationId xmlns:a16="http://schemas.microsoft.com/office/drawing/2014/main" id="{B3DFC944-88A0-432F-BD35-377D16302C14}"/>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0" name="テキスト ボックス 619">
          <a:extLst>
            <a:ext uri="{FF2B5EF4-FFF2-40B4-BE49-F238E27FC236}">
              <a16:creationId xmlns:a16="http://schemas.microsoft.com/office/drawing/2014/main" id="{C40D6F19-2834-476B-9301-1A02731A090E}"/>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1" name="直線コネクタ 620">
          <a:extLst>
            <a:ext uri="{FF2B5EF4-FFF2-40B4-BE49-F238E27FC236}">
              <a16:creationId xmlns:a16="http://schemas.microsoft.com/office/drawing/2014/main" id="{A1F62E81-98DF-43C5-8D0E-0256B6D7982F}"/>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2" name="テキスト ボックス 621">
          <a:extLst>
            <a:ext uri="{FF2B5EF4-FFF2-40B4-BE49-F238E27FC236}">
              <a16:creationId xmlns:a16="http://schemas.microsoft.com/office/drawing/2014/main" id="{68749949-7966-4022-894B-40FF9C8756F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3" name="直線コネクタ 622">
          <a:extLst>
            <a:ext uri="{FF2B5EF4-FFF2-40B4-BE49-F238E27FC236}">
              <a16:creationId xmlns:a16="http://schemas.microsoft.com/office/drawing/2014/main" id="{1B996656-FC87-4540-B7CB-2188572189DA}"/>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4" name="テキスト ボックス 623">
          <a:extLst>
            <a:ext uri="{FF2B5EF4-FFF2-40B4-BE49-F238E27FC236}">
              <a16:creationId xmlns:a16="http://schemas.microsoft.com/office/drawing/2014/main" id="{743D93EA-EAFC-443B-A4B0-599B356E4354}"/>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5" name="直線コネクタ 624">
          <a:extLst>
            <a:ext uri="{FF2B5EF4-FFF2-40B4-BE49-F238E27FC236}">
              <a16:creationId xmlns:a16="http://schemas.microsoft.com/office/drawing/2014/main" id="{2C9D23F6-6FB3-40E7-B781-8A4EFF29BFFA}"/>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6" name="テキスト ボックス 625">
          <a:extLst>
            <a:ext uri="{FF2B5EF4-FFF2-40B4-BE49-F238E27FC236}">
              <a16:creationId xmlns:a16="http://schemas.microsoft.com/office/drawing/2014/main" id="{0955594C-A457-427F-AD74-4359C12DD1FA}"/>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7" name="直線コネクタ 626">
          <a:extLst>
            <a:ext uri="{FF2B5EF4-FFF2-40B4-BE49-F238E27FC236}">
              <a16:creationId xmlns:a16="http://schemas.microsoft.com/office/drawing/2014/main" id="{9FC66700-F212-459D-B2C8-BC35D62AA812}"/>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8" name="テキスト ボックス 627">
          <a:extLst>
            <a:ext uri="{FF2B5EF4-FFF2-40B4-BE49-F238E27FC236}">
              <a16:creationId xmlns:a16="http://schemas.microsoft.com/office/drawing/2014/main" id="{51657EC1-3AAF-4F91-A50A-8AD747F7952F}"/>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9" name="直線コネクタ 628">
          <a:extLst>
            <a:ext uri="{FF2B5EF4-FFF2-40B4-BE49-F238E27FC236}">
              <a16:creationId xmlns:a16="http://schemas.microsoft.com/office/drawing/2014/main" id="{804AD1DF-0D4F-4310-9D9C-63036CC07F4D}"/>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0" name="テキスト ボックス 629">
          <a:extLst>
            <a:ext uri="{FF2B5EF4-FFF2-40B4-BE49-F238E27FC236}">
              <a16:creationId xmlns:a16="http://schemas.microsoft.com/office/drawing/2014/main" id="{77142EC3-51A5-467D-8894-91AAE29E4644}"/>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a:extLst>
            <a:ext uri="{FF2B5EF4-FFF2-40B4-BE49-F238E27FC236}">
              <a16:creationId xmlns:a16="http://schemas.microsoft.com/office/drawing/2014/main" id="{72B8C164-933A-457F-B0F5-0D4B68A0D59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a:extLst>
            <a:ext uri="{FF2B5EF4-FFF2-40B4-BE49-F238E27FC236}">
              <a16:creationId xmlns:a16="http://schemas.microsoft.com/office/drawing/2014/main" id="{9CD8F800-08AE-4C14-99EE-EC9AF346453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633" name="直線コネクタ 632">
          <a:extLst>
            <a:ext uri="{FF2B5EF4-FFF2-40B4-BE49-F238E27FC236}">
              <a16:creationId xmlns:a16="http://schemas.microsoft.com/office/drawing/2014/main" id="{407ACA74-5ED3-442C-B9C8-4874272D4590}"/>
            </a:ext>
          </a:extLst>
        </xdr:cNvPr>
        <xdr:cNvCxnSpPr/>
      </xdr:nvCxnSpPr>
      <xdr:spPr>
        <a:xfrm flipV="1">
          <a:off x="16318864"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4" name="【学校施設】&#10;有形固定資産減価償却率最小値テキスト">
          <a:extLst>
            <a:ext uri="{FF2B5EF4-FFF2-40B4-BE49-F238E27FC236}">
              <a16:creationId xmlns:a16="http://schemas.microsoft.com/office/drawing/2014/main" id="{3190BC8E-17DC-495A-BEFA-81A07955174F}"/>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5" name="直線コネクタ 634">
          <a:extLst>
            <a:ext uri="{FF2B5EF4-FFF2-40B4-BE49-F238E27FC236}">
              <a16:creationId xmlns:a16="http://schemas.microsoft.com/office/drawing/2014/main" id="{6F459228-9FA1-4408-A41D-C7501576C464}"/>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636" name="【学校施設】&#10;有形固定資産減価償却率最大値テキスト">
          <a:extLst>
            <a:ext uri="{FF2B5EF4-FFF2-40B4-BE49-F238E27FC236}">
              <a16:creationId xmlns:a16="http://schemas.microsoft.com/office/drawing/2014/main" id="{26679918-0A22-4B1B-9423-5909821A838F}"/>
            </a:ext>
          </a:extLst>
        </xdr:cNvPr>
        <xdr:cNvSpPr txBox="1"/>
      </xdr:nvSpPr>
      <xdr:spPr>
        <a:xfrm>
          <a:off x="16357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637" name="直線コネクタ 636">
          <a:extLst>
            <a:ext uri="{FF2B5EF4-FFF2-40B4-BE49-F238E27FC236}">
              <a16:creationId xmlns:a16="http://schemas.microsoft.com/office/drawing/2014/main" id="{42585A4C-BD9A-4FA3-B85C-D6D2B24EED56}"/>
            </a:ext>
          </a:extLst>
        </xdr:cNvPr>
        <xdr:cNvCxnSpPr/>
      </xdr:nvCxnSpPr>
      <xdr:spPr>
        <a:xfrm>
          <a:off x="16230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146430</xdr:rowOff>
    </xdr:from>
    <xdr:ext cx="405111" cy="259045"/>
    <xdr:sp macro="" textlink="">
      <xdr:nvSpPr>
        <xdr:cNvPr id="638" name="【学校施設】&#10;有形固定資産減価償却率平均値テキスト">
          <a:extLst>
            <a:ext uri="{FF2B5EF4-FFF2-40B4-BE49-F238E27FC236}">
              <a16:creationId xmlns:a16="http://schemas.microsoft.com/office/drawing/2014/main" id="{967638F5-B3C1-4F67-93C4-E12D62368010}"/>
            </a:ext>
          </a:extLst>
        </xdr:cNvPr>
        <xdr:cNvSpPr txBox="1"/>
      </xdr:nvSpPr>
      <xdr:spPr>
        <a:xfrm>
          <a:off x="16357600" y="10433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639" name="フローチャート: 判断 638">
          <a:extLst>
            <a:ext uri="{FF2B5EF4-FFF2-40B4-BE49-F238E27FC236}">
              <a16:creationId xmlns:a16="http://schemas.microsoft.com/office/drawing/2014/main" id="{D94FD5F2-BF71-4C2D-87B4-63DF6DBCFDB5}"/>
            </a:ext>
          </a:extLst>
        </xdr:cNvPr>
        <xdr:cNvSpPr/>
      </xdr:nvSpPr>
      <xdr:spPr>
        <a:xfrm>
          <a:off x="16268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640" name="フローチャート: 判断 639">
          <a:extLst>
            <a:ext uri="{FF2B5EF4-FFF2-40B4-BE49-F238E27FC236}">
              <a16:creationId xmlns:a16="http://schemas.microsoft.com/office/drawing/2014/main" id="{2E46D462-F9A7-42A5-8D6F-D797D3C41B4E}"/>
            </a:ext>
          </a:extLst>
        </xdr:cNvPr>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101056</xdr:rowOff>
    </xdr:from>
    <xdr:to>
      <xdr:col>76</xdr:col>
      <xdr:colOff>165100</xdr:colOff>
      <xdr:row>61</xdr:row>
      <xdr:rowOff>31206</xdr:rowOff>
    </xdr:to>
    <xdr:sp macro="" textlink="">
      <xdr:nvSpPr>
        <xdr:cNvPr id="641" name="フローチャート: 判断 640">
          <a:extLst>
            <a:ext uri="{FF2B5EF4-FFF2-40B4-BE49-F238E27FC236}">
              <a16:creationId xmlns:a16="http://schemas.microsoft.com/office/drawing/2014/main" id="{B42486E8-BA63-48C7-9BD9-0068B586F94C}"/>
            </a:ext>
          </a:extLst>
        </xdr:cNvPr>
        <xdr:cNvSpPr/>
      </xdr:nvSpPr>
      <xdr:spPr>
        <a:xfrm>
          <a:off x="14541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91259</xdr:rowOff>
    </xdr:from>
    <xdr:to>
      <xdr:col>72</xdr:col>
      <xdr:colOff>38100</xdr:colOff>
      <xdr:row>61</xdr:row>
      <xdr:rowOff>21409</xdr:rowOff>
    </xdr:to>
    <xdr:sp macro="" textlink="">
      <xdr:nvSpPr>
        <xdr:cNvPr id="642" name="フローチャート: 判断 641">
          <a:extLst>
            <a:ext uri="{FF2B5EF4-FFF2-40B4-BE49-F238E27FC236}">
              <a16:creationId xmlns:a16="http://schemas.microsoft.com/office/drawing/2014/main" id="{C13D94DB-268E-4924-B262-0BF7FC390701}"/>
            </a:ext>
          </a:extLst>
        </xdr:cNvPr>
        <xdr:cNvSpPr/>
      </xdr:nvSpPr>
      <xdr:spPr>
        <a:xfrm>
          <a:off x="13652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78196</xdr:rowOff>
    </xdr:from>
    <xdr:to>
      <xdr:col>67</xdr:col>
      <xdr:colOff>101600</xdr:colOff>
      <xdr:row>61</xdr:row>
      <xdr:rowOff>8346</xdr:rowOff>
    </xdr:to>
    <xdr:sp macro="" textlink="">
      <xdr:nvSpPr>
        <xdr:cNvPr id="643" name="フローチャート: 判断 642">
          <a:extLst>
            <a:ext uri="{FF2B5EF4-FFF2-40B4-BE49-F238E27FC236}">
              <a16:creationId xmlns:a16="http://schemas.microsoft.com/office/drawing/2014/main" id="{97699AF6-B2F6-4049-8AB0-A0C356E44579}"/>
            </a:ext>
          </a:extLst>
        </xdr:cNvPr>
        <xdr:cNvSpPr/>
      </xdr:nvSpPr>
      <xdr:spPr>
        <a:xfrm>
          <a:off x="12763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55B7DFFB-9321-41AE-B964-D25523CE674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E4877958-E4D3-49CB-AE82-1C637AAABF5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39A058A5-6416-4174-9049-834EBBF3920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E2FB5ABC-C4FB-47A5-BF20-D03F1178A4C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D85E103E-9C93-41BC-A737-4B0E667A977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68399</xdr:rowOff>
    </xdr:from>
    <xdr:to>
      <xdr:col>85</xdr:col>
      <xdr:colOff>177800</xdr:colOff>
      <xdr:row>58</xdr:row>
      <xdr:rowOff>169999</xdr:rowOff>
    </xdr:to>
    <xdr:sp macro="" textlink="">
      <xdr:nvSpPr>
        <xdr:cNvPr id="649" name="楕円 648">
          <a:extLst>
            <a:ext uri="{FF2B5EF4-FFF2-40B4-BE49-F238E27FC236}">
              <a16:creationId xmlns:a16="http://schemas.microsoft.com/office/drawing/2014/main" id="{03A96E94-3C74-4E4D-994E-F35F64767CA4}"/>
            </a:ext>
          </a:extLst>
        </xdr:cNvPr>
        <xdr:cNvSpPr/>
      </xdr:nvSpPr>
      <xdr:spPr>
        <a:xfrm>
          <a:off x="16268700" y="1001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91276</xdr:rowOff>
    </xdr:from>
    <xdr:ext cx="405111" cy="259045"/>
    <xdr:sp macro="" textlink="">
      <xdr:nvSpPr>
        <xdr:cNvPr id="650" name="【学校施設】&#10;有形固定資産減価償却率該当値テキスト">
          <a:extLst>
            <a:ext uri="{FF2B5EF4-FFF2-40B4-BE49-F238E27FC236}">
              <a16:creationId xmlns:a16="http://schemas.microsoft.com/office/drawing/2014/main" id="{39786842-8A28-4149-8482-8922061C5EF8}"/>
            </a:ext>
          </a:extLst>
        </xdr:cNvPr>
        <xdr:cNvSpPr txBox="1"/>
      </xdr:nvSpPr>
      <xdr:spPr>
        <a:xfrm>
          <a:off x="16357600" y="9863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29210</xdr:rowOff>
    </xdr:from>
    <xdr:to>
      <xdr:col>81</xdr:col>
      <xdr:colOff>101600</xdr:colOff>
      <xdr:row>58</xdr:row>
      <xdr:rowOff>130810</xdr:rowOff>
    </xdr:to>
    <xdr:sp macro="" textlink="">
      <xdr:nvSpPr>
        <xdr:cNvPr id="651" name="楕円 650">
          <a:extLst>
            <a:ext uri="{FF2B5EF4-FFF2-40B4-BE49-F238E27FC236}">
              <a16:creationId xmlns:a16="http://schemas.microsoft.com/office/drawing/2014/main" id="{2B91464A-A2C4-423B-8978-1AC0762F18F4}"/>
            </a:ext>
          </a:extLst>
        </xdr:cNvPr>
        <xdr:cNvSpPr/>
      </xdr:nvSpPr>
      <xdr:spPr>
        <a:xfrm>
          <a:off x="15430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80010</xdr:rowOff>
    </xdr:from>
    <xdr:to>
      <xdr:col>85</xdr:col>
      <xdr:colOff>127000</xdr:colOff>
      <xdr:row>58</xdr:row>
      <xdr:rowOff>119199</xdr:rowOff>
    </xdr:to>
    <xdr:cxnSp macro="">
      <xdr:nvCxnSpPr>
        <xdr:cNvPr id="652" name="直線コネクタ 651">
          <a:extLst>
            <a:ext uri="{FF2B5EF4-FFF2-40B4-BE49-F238E27FC236}">
              <a16:creationId xmlns:a16="http://schemas.microsoft.com/office/drawing/2014/main" id="{544D4200-2158-41B8-8D0A-901582DDFEBD}"/>
            </a:ext>
          </a:extLst>
        </xdr:cNvPr>
        <xdr:cNvCxnSpPr/>
      </xdr:nvCxnSpPr>
      <xdr:spPr>
        <a:xfrm>
          <a:off x="15481300" y="10024110"/>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161472</xdr:rowOff>
    </xdr:from>
    <xdr:to>
      <xdr:col>76</xdr:col>
      <xdr:colOff>165100</xdr:colOff>
      <xdr:row>58</xdr:row>
      <xdr:rowOff>91622</xdr:rowOff>
    </xdr:to>
    <xdr:sp macro="" textlink="">
      <xdr:nvSpPr>
        <xdr:cNvPr id="653" name="楕円 652">
          <a:extLst>
            <a:ext uri="{FF2B5EF4-FFF2-40B4-BE49-F238E27FC236}">
              <a16:creationId xmlns:a16="http://schemas.microsoft.com/office/drawing/2014/main" id="{D786F7EF-5075-4045-B983-749766BA118C}"/>
            </a:ext>
          </a:extLst>
        </xdr:cNvPr>
        <xdr:cNvSpPr/>
      </xdr:nvSpPr>
      <xdr:spPr>
        <a:xfrm>
          <a:off x="14541500" y="993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40822</xdr:rowOff>
    </xdr:from>
    <xdr:to>
      <xdr:col>81</xdr:col>
      <xdr:colOff>50800</xdr:colOff>
      <xdr:row>58</xdr:row>
      <xdr:rowOff>80010</xdr:rowOff>
    </xdr:to>
    <xdr:cxnSp macro="">
      <xdr:nvCxnSpPr>
        <xdr:cNvPr id="654" name="直線コネクタ 653">
          <a:extLst>
            <a:ext uri="{FF2B5EF4-FFF2-40B4-BE49-F238E27FC236}">
              <a16:creationId xmlns:a16="http://schemas.microsoft.com/office/drawing/2014/main" id="{076EBDA3-80E4-437D-81FA-81081B0AE519}"/>
            </a:ext>
          </a:extLst>
        </xdr:cNvPr>
        <xdr:cNvCxnSpPr/>
      </xdr:nvCxnSpPr>
      <xdr:spPr>
        <a:xfrm>
          <a:off x="14592300" y="998492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125549</xdr:rowOff>
    </xdr:from>
    <xdr:to>
      <xdr:col>72</xdr:col>
      <xdr:colOff>38100</xdr:colOff>
      <xdr:row>58</xdr:row>
      <xdr:rowOff>55699</xdr:rowOff>
    </xdr:to>
    <xdr:sp macro="" textlink="">
      <xdr:nvSpPr>
        <xdr:cNvPr id="655" name="楕円 654">
          <a:extLst>
            <a:ext uri="{FF2B5EF4-FFF2-40B4-BE49-F238E27FC236}">
              <a16:creationId xmlns:a16="http://schemas.microsoft.com/office/drawing/2014/main" id="{10C0EE28-17FA-404A-B991-DDA8746DC94C}"/>
            </a:ext>
          </a:extLst>
        </xdr:cNvPr>
        <xdr:cNvSpPr/>
      </xdr:nvSpPr>
      <xdr:spPr>
        <a:xfrm>
          <a:off x="13652500" y="989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4899</xdr:rowOff>
    </xdr:from>
    <xdr:to>
      <xdr:col>76</xdr:col>
      <xdr:colOff>114300</xdr:colOff>
      <xdr:row>58</xdr:row>
      <xdr:rowOff>40822</xdr:rowOff>
    </xdr:to>
    <xdr:cxnSp macro="">
      <xdr:nvCxnSpPr>
        <xdr:cNvPr id="656" name="直線コネクタ 655">
          <a:extLst>
            <a:ext uri="{FF2B5EF4-FFF2-40B4-BE49-F238E27FC236}">
              <a16:creationId xmlns:a16="http://schemas.microsoft.com/office/drawing/2014/main" id="{21B22988-BCE4-4B5C-BE8F-782A9B564F84}"/>
            </a:ext>
          </a:extLst>
        </xdr:cNvPr>
        <xdr:cNvCxnSpPr/>
      </xdr:nvCxnSpPr>
      <xdr:spPr>
        <a:xfrm>
          <a:off x="13703300" y="994899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96157</xdr:rowOff>
    </xdr:from>
    <xdr:to>
      <xdr:col>67</xdr:col>
      <xdr:colOff>101600</xdr:colOff>
      <xdr:row>58</xdr:row>
      <xdr:rowOff>26307</xdr:rowOff>
    </xdr:to>
    <xdr:sp macro="" textlink="">
      <xdr:nvSpPr>
        <xdr:cNvPr id="657" name="楕円 656">
          <a:extLst>
            <a:ext uri="{FF2B5EF4-FFF2-40B4-BE49-F238E27FC236}">
              <a16:creationId xmlns:a16="http://schemas.microsoft.com/office/drawing/2014/main" id="{CBAD530C-082E-4C5E-8D6F-4975E49AD9DD}"/>
            </a:ext>
          </a:extLst>
        </xdr:cNvPr>
        <xdr:cNvSpPr/>
      </xdr:nvSpPr>
      <xdr:spPr>
        <a:xfrm>
          <a:off x="12763500" y="986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146957</xdr:rowOff>
    </xdr:from>
    <xdr:to>
      <xdr:col>71</xdr:col>
      <xdr:colOff>177800</xdr:colOff>
      <xdr:row>58</xdr:row>
      <xdr:rowOff>4899</xdr:rowOff>
    </xdr:to>
    <xdr:cxnSp macro="">
      <xdr:nvCxnSpPr>
        <xdr:cNvPr id="658" name="直線コネクタ 657">
          <a:extLst>
            <a:ext uri="{FF2B5EF4-FFF2-40B4-BE49-F238E27FC236}">
              <a16:creationId xmlns:a16="http://schemas.microsoft.com/office/drawing/2014/main" id="{2C2FD6E3-7515-4705-BBB0-9CFED6CF92B8}"/>
            </a:ext>
          </a:extLst>
        </xdr:cNvPr>
        <xdr:cNvCxnSpPr/>
      </xdr:nvCxnSpPr>
      <xdr:spPr>
        <a:xfrm>
          <a:off x="12814300" y="991960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63154</xdr:rowOff>
    </xdr:from>
    <xdr:ext cx="405111" cy="259045"/>
    <xdr:sp macro="" textlink="">
      <xdr:nvSpPr>
        <xdr:cNvPr id="659" name="n_1aveValue【学校施設】&#10;有形固定資産減価償却率">
          <a:extLst>
            <a:ext uri="{FF2B5EF4-FFF2-40B4-BE49-F238E27FC236}">
              <a16:creationId xmlns:a16="http://schemas.microsoft.com/office/drawing/2014/main" id="{0D6C9E85-B518-4129-97E5-85FE4A18BDBD}"/>
            </a:ext>
          </a:extLst>
        </xdr:cNvPr>
        <xdr:cNvSpPr txBox="1"/>
      </xdr:nvSpPr>
      <xdr:spPr>
        <a:xfrm>
          <a:off x="152660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22333</xdr:rowOff>
    </xdr:from>
    <xdr:ext cx="405111" cy="259045"/>
    <xdr:sp macro="" textlink="">
      <xdr:nvSpPr>
        <xdr:cNvPr id="660" name="n_2aveValue【学校施設】&#10;有形固定資産減価償却率">
          <a:extLst>
            <a:ext uri="{FF2B5EF4-FFF2-40B4-BE49-F238E27FC236}">
              <a16:creationId xmlns:a16="http://schemas.microsoft.com/office/drawing/2014/main" id="{D0664185-E1CC-4F1F-8D3A-A60EA2CBBB38}"/>
            </a:ext>
          </a:extLst>
        </xdr:cNvPr>
        <xdr:cNvSpPr txBox="1"/>
      </xdr:nvSpPr>
      <xdr:spPr>
        <a:xfrm>
          <a:off x="14389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12536</xdr:rowOff>
    </xdr:from>
    <xdr:ext cx="405111" cy="259045"/>
    <xdr:sp macro="" textlink="">
      <xdr:nvSpPr>
        <xdr:cNvPr id="661" name="n_3aveValue【学校施設】&#10;有形固定資産減価償却率">
          <a:extLst>
            <a:ext uri="{FF2B5EF4-FFF2-40B4-BE49-F238E27FC236}">
              <a16:creationId xmlns:a16="http://schemas.microsoft.com/office/drawing/2014/main" id="{DD21604A-7C6B-47F6-A3FB-8080D2779CB8}"/>
            </a:ext>
          </a:extLst>
        </xdr:cNvPr>
        <xdr:cNvSpPr txBox="1"/>
      </xdr:nvSpPr>
      <xdr:spPr>
        <a:xfrm>
          <a:off x="13500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170923</xdr:rowOff>
    </xdr:from>
    <xdr:ext cx="405111" cy="259045"/>
    <xdr:sp macro="" textlink="">
      <xdr:nvSpPr>
        <xdr:cNvPr id="662" name="n_4aveValue【学校施設】&#10;有形固定資産減価償却率">
          <a:extLst>
            <a:ext uri="{FF2B5EF4-FFF2-40B4-BE49-F238E27FC236}">
              <a16:creationId xmlns:a16="http://schemas.microsoft.com/office/drawing/2014/main" id="{7C876FD0-1ECC-461B-93D9-2E8BE471A01D}"/>
            </a:ext>
          </a:extLst>
        </xdr:cNvPr>
        <xdr:cNvSpPr txBox="1"/>
      </xdr:nvSpPr>
      <xdr:spPr>
        <a:xfrm>
          <a:off x="12611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147337</xdr:rowOff>
    </xdr:from>
    <xdr:ext cx="405111" cy="259045"/>
    <xdr:sp macro="" textlink="">
      <xdr:nvSpPr>
        <xdr:cNvPr id="663" name="n_1mainValue【学校施設】&#10;有形固定資産減価償却率">
          <a:extLst>
            <a:ext uri="{FF2B5EF4-FFF2-40B4-BE49-F238E27FC236}">
              <a16:creationId xmlns:a16="http://schemas.microsoft.com/office/drawing/2014/main" id="{759BE5AE-175D-4B11-A096-FE5A838512F8}"/>
            </a:ext>
          </a:extLst>
        </xdr:cNvPr>
        <xdr:cNvSpPr txBox="1"/>
      </xdr:nvSpPr>
      <xdr:spPr>
        <a:xfrm>
          <a:off x="1526604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108149</xdr:rowOff>
    </xdr:from>
    <xdr:ext cx="405111" cy="259045"/>
    <xdr:sp macro="" textlink="">
      <xdr:nvSpPr>
        <xdr:cNvPr id="664" name="n_2mainValue【学校施設】&#10;有形固定資産減価償却率">
          <a:extLst>
            <a:ext uri="{FF2B5EF4-FFF2-40B4-BE49-F238E27FC236}">
              <a16:creationId xmlns:a16="http://schemas.microsoft.com/office/drawing/2014/main" id="{88B3EF1E-90EF-4CDC-9ABF-665CA8C28865}"/>
            </a:ext>
          </a:extLst>
        </xdr:cNvPr>
        <xdr:cNvSpPr txBox="1"/>
      </xdr:nvSpPr>
      <xdr:spPr>
        <a:xfrm>
          <a:off x="14389744" y="9709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72226</xdr:rowOff>
    </xdr:from>
    <xdr:ext cx="405111" cy="259045"/>
    <xdr:sp macro="" textlink="">
      <xdr:nvSpPr>
        <xdr:cNvPr id="665" name="n_3mainValue【学校施設】&#10;有形固定資産減価償却率">
          <a:extLst>
            <a:ext uri="{FF2B5EF4-FFF2-40B4-BE49-F238E27FC236}">
              <a16:creationId xmlns:a16="http://schemas.microsoft.com/office/drawing/2014/main" id="{5163A855-877D-42CD-BE3B-6B1512DC7AE6}"/>
            </a:ext>
          </a:extLst>
        </xdr:cNvPr>
        <xdr:cNvSpPr txBox="1"/>
      </xdr:nvSpPr>
      <xdr:spPr>
        <a:xfrm>
          <a:off x="13500744" y="967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42834</xdr:rowOff>
    </xdr:from>
    <xdr:ext cx="405111" cy="259045"/>
    <xdr:sp macro="" textlink="">
      <xdr:nvSpPr>
        <xdr:cNvPr id="666" name="n_4mainValue【学校施設】&#10;有形固定資産減価償却率">
          <a:extLst>
            <a:ext uri="{FF2B5EF4-FFF2-40B4-BE49-F238E27FC236}">
              <a16:creationId xmlns:a16="http://schemas.microsoft.com/office/drawing/2014/main" id="{3E026F97-C5F1-47F9-B992-398234CEF3A6}"/>
            </a:ext>
          </a:extLst>
        </xdr:cNvPr>
        <xdr:cNvSpPr txBox="1"/>
      </xdr:nvSpPr>
      <xdr:spPr>
        <a:xfrm>
          <a:off x="12611744" y="964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a:extLst>
            <a:ext uri="{FF2B5EF4-FFF2-40B4-BE49-F238E27FC236}">
              <a16:creationId xmlns:a16="http://schemas.microsoft.com/office/drawing/2014/main" id="{F1E02E36-8C12-4770-AFFA-1E1309C4437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a:extLst>
            <a:ext uri="{FF2B5EF4-FFF2-40B4-BE49-F238E27FC236}">
              <a16:creationId xmlns:a16="http://schemas.microsoft.com/office/drawing/2014/main" id="{1237B374-B8AB-4552-8B29-FB16E959540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a:extLst>
            <a:ext uri="{FF2B5EF4-FFF2-40B4-BE49-F238E27FC236}">
              <a16:creationId xmlns:a16="http://schemas.microsoft.com/office/drawing/2014/main" id="{4CCD14DB-95D4-4F9C-896C-C9638C86A5B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a:extLst>
            <a:ext uri="{FF2B5EF4-FFF2-40B4-BE49-F238E27FC236}">
              <a16:creationId xmlns:a16="http://schemas.microsoft.com/office/drawing/2014/main" id="{8F0CE239-055F-426F-AF20-80D3F1DACD1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a:extLst>
            <a:ext uri="{FF2B5EF4-FFF2-40B4-BE49-F238E27FC236}">
              <a16:creationId xmlns:a16="http://schemas.microsoft.com/office/drawing/2014/main" id="{6E71F8E6-F835-49B7-A6EF-68ADE7CE8E1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a:extLst>
            <a:ext uri="{FF2B5EF4-FFF2-40B4-BE49-F238E27FC236}">
              <a16:creationId xmlns:a16="http://schemas.microsoft.com/office/drawing/2014/main" id="{76D31E52-F714-418A-A423-4E60B9E71ED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a:extLst>
            <a:ext uri="{FF2B5EF4-FFF2-40B4-BE49-F238E27FC236}">
              <a16:creationId xmlns:a16="http://schemas.microsoft.com/office/drawing/2014/main" id="{84AAEFFF-FAEF-49B8-A855-C43A4091641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a:extLst>
            <a:ext uri="{FF2B5EF4-FFF2-40B4-BE49-F238E27FC236}">
              <a16:creationId xmlns:a16="http://schemas.microsoft.com/office/drawing/2014/main" id="{2F7815FE-7D5F-4ADB-B816-30DBDC75C2F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a:extLst>
            <a:ext uri="{FF2B5EF4-FFF2-40B4-BE49-F238E27FC236}">
              <a16:creationId xmlns:a16="http://schemas.microsoft.com/office/drawing/2014/main" id="{A6E436CC-8EB2-4D77-A1F7-45D836804BD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a:extLst>
            <a:ext uri="{FF2B5EF4-FFF2-40B4-BE49-F238E27FC236}">
              <a16:creationId xmlns:a16="http://schemas.microsoft.com/office/drawing/2014/main" id="{A67C96A0-A983-4DEB-9A16-81ED3306F1E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7" name="直線コネクタ 676">
          <a:extLst>
            <a:ext uri="{FF2B5EF4-FFF2-40B4-BE49-F238E27FC236}">
              <a16:creationId xmlns:a16="http://schemas.microsoft.com/office/drawing/2014/main" id="{40352F6F-600D-486E-91B0-74E0D687D32F}"/>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8" name="テキスト ボックス 677">
          <a:extLst>
            <a:ext uri="{FF2B5EF4-FFF2-40B4-BE49-F238E27FC236}">
              <a16:creationId xmlns:a16="http://schemas.microsoft.com/office/drawing/2014/main" id="{124269E2-2EEC-4157-ABC4-094D3E3FAD93}"/>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9" name="直線コネクタ 678">
          <a:extLst>
            <a:ext uri="{FF2B5EF4-FFF2-40B4-BE49-F238E27FC236}">
              <a16:creationId xmlns:a16="http://schemas.microsoft.com/office/drawing/2014/main" id="{AD988802-0E61-4621-9E21-3ECAE8BE9E01}"/>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680" name="テキスト ボックス 679">
          <a:extLst>
            <a:ext uri="{FF2B5EF4-FFF2-40B4-BE49-F238E27FC236}">
              <a16:creationId xmlns:a16="http://schemas.microsoft.com/office/drawing/2014/main" id="{E83B3B76-74B6-4944-9393-346117AB8E2E}"/>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1" name="直線コネクタ 680">
          <a:extLst>
            <a:ext uri="{FF2B5EF4-FFF2-40B4-BE49-F238E27FC236}">
              <a16:creationId xmlns:a16="http://schemas.microsoft.com/office/drawing/2014/main" id="{8E2A46DE-8830-4F05-93C1-AC42EF9699BE}"/>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682" name="テキスト ボックス 681">
          <a:extLst>
            <a:ext uri="{FF2B5EF4-FFF2-40B4-BE49-F238E27FC236}">
              <a16:creationId xmlns:a16="http://schemas.microsoft.com/office/drawing/2014/main" id="{F5044C41-849B-4858-A9E5-825A30385AE1}"/>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3" name="直線コネクタ 682">
          <a:extLst>
            <a:ext uri="{FF2B5EF4-FFF2-40B4-BE49-F238E27FC236}">
              <a16:creationId xmlns:a16="http://schemas.microsoft.com/office/drawing/2014/main" id="{FFB0AE06-F2FA-477C-81A2-16D963999374}"/>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684" name="テキスト ボックス 683">
          <a:extLst>
            <a:ext uri="{FF2B5EF4-FFF2-40B4-BE49-F238E27FC236}">
              <a16:creationId xmlns:a16="http://schemas.microsoft.com/office/drawing/2014/main" id="{44792CCF-AF81-49EC-AD9E-E33855EB1A09}"/>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a:extLst>
            <a:ext uri="{FF2B5EF4-FFF2-40B4-BE49-F238E27FC236}">
              <a16:creationId xmlns:a16="http://schemas.microsoft.com/office/drawing/2014/main" id="{5C309889-FC14-4E07-9CF1-52D9F750A40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6" name="テキスト ボックス 685">
          <a:extLst>
            <a:ext uri="{FF2B5EF4-FFF2-40B4-BE49-F238E27FC236}">
              <a16:creationId xmlns:a16="http://schemas.microsoft.com/office/drawing/2014/main" id="{DB45DF4E-1646-4020-A3F7-BFEFF1E10BCA}"/>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学校施設】&#10;一人当たり面積グラフ枠">
          <a:extLst>
            <a:ext uri="{FF2B5EF4-FFF2-40B4-BE49-F238E27FC236}">
              <a16:creationId xmlns:a16="http://schemas.microsoft.com/office/drawing/2014/main" id="{1F6BD032-21C0-4B1F-976B-56194E570BC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688" name="直線コネクタ 687">
          <a:extLst>
            <a:ext uri="{FF2B5EF4-FFF2-40B4-BE49-F238E27FC236}">
              <a16:creationId xmlns:a16="http://schemas.microsoft.com/office/drawing/2014/main" id="{3629C848-0DBA-4D1B-A4D1-93DDC6689251}"/>
            </a:ext>
          </a:extLst>
        </xdr:cNvPr>
        <xdr:cNvCxnSpPr/>
      </xdr:nvCxnSpPr>
      <xdr:spPr>
        <a:xfrm flipV="1">
          <a:off x="22160864" y="9687337"/>
          <a:ext cx="0" cy="124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689" name="【学校施設】&#10;一人当たり面積最小値テキスト">
          <a:extLst>
            <a:ext uri="{FF2B5EF4-FFF2-40B4-BE49-F238E27FC236}">
              <a16:creationId xmlns:a16="http://schemas.microsoft.com/office/drawing/2014/main" id="{F8A4413A-1EF9-4200-9DF4-4B88F5056681}"/>
            </a:ext>
          </a:extLst>
        </xdr:cNvPr>
        <xdr:cNvSpPr txBox="1"/>
      </xdr:nvSpPr>
      <xdr:spPr>
        <a:xfrm>
          <a:off x="22199600" y="109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690" name="直線コネクタ 689">
          <a:extLst>
            <a:ext uri="{FF2B5EF4-FFF2-40B4-BE49-F238E27FC236}">
              <a16:creationId xmlns:a16="http://schemas.microsoft.com/office/drawing/2014/main" id="{3A3526D2-00D0-46CC-A6D4-C4BAB62E0F50}"/>
            </a:ext>
          </a:extLst>
        </xdr:cNvPr>
        <xdr:cNvCxnSpPr/>
      </xdr:nvCxnSpPr>
      <xdr:spPr>
        <a:xfrm>
          <a:off x="22072600" y="1092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691" name="【学校施設】&#10;一人当たり面積最大値テキスト">
          <a:extLst>
            <a:ext uri="{FF2B5EF4-FFF2-40B4-BE49-F238E27FC236}">
              <a16:creationId xmlns:a16="http://schemas.microsoft.com/office/drawing/2014/main" id="{F4CE5197-2BFA-4439-9150-73393E8EF78C}"/>
            </a:ext>
          </a:extLst>
        </xdr:cNvPr>
        <xdr:cNvSpPr txBox="1"/>
      </xdr:nvSpPr>
      <xdr:spPr>
        <a:xfrm>
          <a:off x="22199600" y="94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692" name="直線コネクタ 691">
          <a:extLst>
            <a:ext uri="{FF2B5EF4-FFF2-40B4-BE49-F238E27FC236}">
              <a16:creationId xmlns:a16="http://schemas.microsoft.com/office/drawing/2014/main" id="{D5562543-BA9F-41FF-831D-B039847E1C6E}"/>
            </a:ext>
          </a:extLst>
        </xdr:cNvPr>
        <xdr:cNvCxnSpPr/>
      </xdr:nvCxnSpPr>
      <xdr:spPr>
        <a:xfrm>
          <a:off x="22072600" y="968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119524</xdr:rowOff>
    </xdr:from>
    <xdr:ext cx="469744" cy="259045"/>
    <xdr:sp macro="" textlink="">
      <xdr:nvSpPr>
        <xdr:cNvPr id="693" name="【学校施設】&#10;一人当たり面積平均値テキスト">
          <a:extLst>
            <a:ext uri="{FF2B5EF4-FFF2-40B4-BE49-F238E27FC236}">
              <a16:creationId xmlns:a16="http://schemas.microsoft.com/office/drawing/2014/main" id="{4A850A88-04A1-4D1F-8C71-62564AFF8063}"/>
            </a:ext>
          </a:extLst>
        </xdr:cNvPr>
        <xdr:cNvSpPr txBox="1"/>
      </xdr:nvSpPr>
      <xdr:spPr>
        <a:xfrm>
          <a:off x="22199600" y="10577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694" name="フローチャート: 判断 693">
          <a:extLst>
            <a:ext uri="{FF2B5EF4-FFF2-40B4-BE49-F238E27FC236}">
              <a16:creationId xmlns:a16="http://schemas.microsoft.com/office/drawing/2014/main" id="{C2E436E2-5ECA-4C44-914E-E7F8528F98C5}"/>
            </a:ext>
          </a:extLst>
        </xdr:cNvPr>
        <xdr:cNvSpPr/>
      </xdr:nvSpPr>
      <xdr:spPr>
        <a:xfrm>
          <a:off x="22110700" y="1072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695" name="フローチャート: 判断 694">
          <a:extLst>
            <a:ext uri="{FF2B5EF4-FFF2-40B4-BE49-F238E27FC236}">
              <a16:creationId xmlns:a16="http://schemas.microsoft.com/office/drawing/2014/main" id="{4B549DD2-22B8-4533-A12E-1DA9A6599588}"/>
            </a:ext>
          </a:extLst>
        </xdr:cNvPr>
        <xdr:cNvSpPr/>
      </xdr:nvSpPr>
      <xdr:spPr>
        <a:xfrm>
          <a:off x="21272500" y="1073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106476</xdr:rowOff>
    </xdr:from>
    <xdr:to>
      <xdr:col>107</xdr:col>
      <xdr:colOff>101600</xdr:colOff>
      <xdr:row>63</xdr:row>
      <xdr:rowOff>36626</xdr:rowOff>
    </xdr:to>
    <xdr:sp macro="" textlink="">
      <xdr:nvSpPr>
        <xdr:cNvPr id="696" name="フローチャート: 判断 695">
          <a:extLst>
            <a:ext uri="{FF2B5EF4-FFF2-40B4-BE49-F238E27FC236}">
              <a16:creationId xmlns:a16="http://schemas.microsoft.com/office/drawing/2014/main" id="{472DFDFE-C140-4D98-A2A0-5482BFCA47C7}"/>
            </a:ext>
          </a:extLst>
        </xdr:cNvPr>
        <xdr:cNvSpPr/>
      </xdr:nvSpPr>
      <xdr:spPr>
        <a:xfrm>
          <a:off x="20383500" y="1073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96235</xdr:rowOff>
    </xdr:from>
    <xdr:to>
      <xdr:col>102</xdr:col>
      <xdr:colOff>165100</xdr:colOff>
      <xdr:row>63</xdr:row>
      <xdr:rowOff>26385</xdr:rowOff>
    </xdr:to>
    <xdr:sp macro="" textlink="">
      <xdr:nvSpPr>
        <xdr:cNvPr id="697" name="フローチャート: 判断 696">
          <a:extLst>
            <a:ext uri="{FF2B5EF4-FFF2-40B4-BE49-F238E27FC236}">
              <a16:creationId xmlns:a16="http://schemas.microsoft.com/office/drawing/2014/main" id="{F626303D-C066-4C93-8466-F6F81D4E72AD}"/>
            </a:ext>
          </a:extLst>
        </xdr:cNvPr>
        <xdr:cNvSpPr/>
      </xdr:nvSpPr>
      <xdr:spPr>
        <a:xfrm>
          <a:off x="19494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91160</xdr:rowOff>
    </xdr:from>
    <xdr:to>
      <xdr:col>98</xdr:col>
      <xdr:colOff>38100</xdr:colOff>
      <xdr:row>63</xdr:row>
      <xdr:rowOff>21310</xdr:rowOff>
    </xdr:to>
    <xdr:sp macro="" textlink="">
      <xdr:nvSpPr>
        <xdr:cNvPr id="698" name="フローチャート: 判断 697">
          <a:extLst>
            <a:ext uri="{FF2B5EF4-FFF2-40B4-BE49-F238E27FC236}">
              <a16:creationId xmlns:a16="http://schemas.microsoft.com/office/drawing/2014/main" id="{06045CDC-CE97-44F0-8DFF-ACE6CFB9AC1E}"/>
            </a:ext>
          </a:extLst>
        </xdr:cNvPr>
        <xdr:cNvSpPr/>
      </xdr:nvSpPr>
      <xdr:spPr>
        <a:xfrm>
          <a:off x="18605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C4FDB29C-9251-427F-BDEE-83561F24E00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7E775138-0FD4-4BC7-BA25-440C8DB9CBA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43434549-5222-45D3-BC1B-3063CCFDC1F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30DCE97C-8817-41C5-929B-FAC09B9DE43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CA7EA032-1D54-4B06-A119-6AD3A7ACBA4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112466</xdr:rowOff>
    </xdr:from>
    <xdr:to>
      <xdr:col>116</xdr:col>
      <xdr:colOff>114300</xdr:colOff>
      <xdr:row>63</xdr:row>
      <xdr:rowOff>42616</xdr:rowOff>
    </xdr:to>
    <xdr:sp macro="" textlink="">
      <xdr:nvSpPr>
        <xdr:cNvPr id="704" name="楕円 703">
          <a:extLst>
            <a:ext uri="{FF2B5EF4-FFF2-40B4-BE49-F238E27FC236}">
              <a16:creationId xmlns:a16="http://schemas.microsoft.com/office/drawing/2014/main" id="{DDA8497D-FD65-4232-AFA3-41D60C774930}"/>
            </a:ext>
          </a:extLst>
        </xdr:cNvPr>
        <xdr:cNvSpPr/>
      </xdr:nvSpPr>
      <xdr:spPr>
        <a:xfrm>
          <a:off x="22110700" y="1074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90893</xdr:rowOff>
    </xdr:from>
    <xdr:ext cx="469744" cy="259045"/>
    <xdr:sp macro="" textlink="">
      <xdr:nvSpPr>
        <xdr:cNvPr id="705" name="【学校施設】&#10;一人当たり面積該当値テキスト">
          <a:extLst>
            <a:ext uri="{FF2B5EF4-FFF2-40B4-BE49-F238E27FC236}">
              <a16:creationId xmlns:a16="http://schemas.microsoft.com/office/drawing/2014/main" id="{CD620367-E838-4CF5-A10E-BF3C64FA99B7}"/>
            </a:ext>
          </a:extLst>
        </xdr:cNvPr>
        <xdr:cNvSpPr txBox="1"/>
      </xdr:nvSpPr>
      <xdr:spPr>
        <a:xfrm>
          <a:off x="22199600" y="1072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116170</xdr:rowOff>
    </xdr:from>
    <xdr:to>
      <xdr:col>112</xdr:col>
      <xdr:colOff>38100</xdr:colOff>
      <xdr:row>63</xdr:row>
      <xdr:rowOff>46320</xdr:rowOff>
    </xdr:to>
    <xdr:sp macro="" textlink="">
      <xdr:nvSpPr>
        <xdr:cNvPr id="706" name="楕円 705">
          <a:extLst>
            <a:ext uri="{FF2B5EF4-FFF2-40B4-BE49-F238E27FC236}">
              <a16:creationId xmlns:a16="http://schemas.microsoft.com/office/drawing/2014/main" id="{2910D274-985A-4FC7-B0DF-BDE15265BE01}"/>
            </a:ext>
          </a:extLst>
        </xdr:cNvPr>
        <xdr:cNvSpPr/>
      </xdr:nvSpPr>
      <xdr:spPr>
        <a:xfrm>
          <a:off x="21272500" y="1074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163266</xdr:rowOff>
    </xdr:from>
    <xdr:to>
      <xdr:col>116</xdr:col>
      <xdr:colOff>63500</xdr:colOff>
      <xdr:row>62</xdr:row>
      <xdr:rowOff>166970</xdr:rowOff>
    </xdr:to>
    <xdr:cxnSp macro="">
      <xdr:nvCxnSpPr>
        <xdr:cNvPr id="707" name="直線コネクタ 706">
          <a:extLst>
            <a:ext uri="{FF2B5EF4-FFF2-40B4-BE49-F238E27FC236}">
              <a16:creationId xmlns:a16="http://schemas.microsoft.com/office/drawing/2014/main" id="{805C13B3-4D45-4097-B3EC-0E18F56A0FB3}"/>
            </a:ext>
          </a:extLst>
        </xdr:cNvPr>
        <xdr:cNvCxnSpPr/>
      </xdr:nvCxnSpPr>
      <xdr:spPr>
        <a:xfrm flipV="1">
          <a:off x="21323300" y="10793166"/>
          <a:ext cx="838200" cy="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119552</xdr:rowOff>
    </xdr:from>
    <xdr:to>
      <xdr:col>107</xdr:col>
      <xdr:colOff>101600</xdr:colOff>
      <xdr:row>63</xdr:row>
      <xdr:rowOff>49702</xdr:rowOff>
    </xdr:to>
    <xdr:sp macro="" textlink="">
      <xdr:nvSpPr>
        <xdr:cNvPr id="708" name="楕円 707">
          <a:extLst>
            <a:ext uri="{FF2B5EF4-FFF2-40B4-BE49-F238E27FC236}">
              <a16:creationId xmlns:a16="http://schemas.microsoft.com/office/drawing/2014/main" id="{00E5B7F8-D683-4885-81A7-6B936870530E}"/>
            </a:ext>
          </a:extLst>
        </xdr:cNvPr>
        <xdr:cNvSpPr/>
      </xdr:nvSpPr>
      <xdr:spPr>
        <a:xfrm>
          <a:off x="20383500" y="1074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166970</xdr:rowOff>
    </xdr:from>
    <xdr:to>
      <xdr:col>111</xdr:col>
      <xdr:colOff>177800</xdr:colOff>
      <xdr:row>62</xdr:row>
      <xdr:rowOff>170352</xdr:rowOff>
    </xdr:to>
    <xdr:cxnSp macro="">
      <xdr:nvCxnSpPr>
        <xdr:cNvPr id="709" name="直線コネクタ 708">
          <a:extLst>
            <a:ext uri="{FF2B5EF4-FFF2-40B4-BE49-F238E27FC236}">
              <a16:creationId xmlns:a16="http://schemas.microsoft.com/office/drawing/2014/main" id="{294B2FA5-4624-40F1-B0E0-7214F86AD23C}"/>
            </a:ext>
          </a:extLst>
        </xdr:cNvPr>
        <xdr:cNvCxnSpPr/>
      </xdr:nvCxnSpPr>
      <xdr:spPr>
        <a:xfrm flipV="1">
          <a:off x="20434300" y="10796870"/>
          <a:ext cx="889000" cy="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123027</xdr:rowOff>
    </xdr:from>
    <xdr:to>
      <xdr:col>102</xdr:col>
      <xdr:colOff>165100</xdr:colOff>
      <xdr:row>63</xdr:row>
      <xdr:rowOff>53177</xdr:rowOff>
    </xdr:to>
    <xdr:sp macro="" textlink="">
      <xdr:nvSpPr>
        <xdr:cNvPr id="710" name="楕円 709">
          <a:extLst>
            <a:ext uri="{FF2B5EF4-FFF2-40B4-BE49-F238E27FC236}">
              <a16:creationId xmlns:a16="http://schemas.microsoft.com/office/drawing/2014/main" id="{C68CB80E-3310-43AC-AE95-C4154C184F7C}"/>
            </a:ext>
          </a:extLst>
        </xdr:cNvPr>
        <xdr:cNvSpPr/>
      </xdr:nvSpPr>
      <xdr:spPr>
        <a:xfrm>
          <a:off x="19494500" y="1075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170352</xdr:rowOff>
    </xdr:from>
    <xdr:to>
      <xdr:col>107</xdr:col>
      <xdr:colOff>50800</xdr:colOff>
      <xdr:row>63</xdr:row>
      <xdr:rowOff>2377</xdr:rowOff>
    </xdr:to>
    <xdr:cxnSp macro="">
      <xdr:nvCxnSpPr>
        <xdr:cNvPr id="711" name="直線コネクタ 710">
          <a:extLst>
            <a:ext uri="{FF2B5EF4-FFF2-40B4-BE49-F238E27FC236}">
              <a16:creationId xmlns:a16="http://schemas.microsoft.com/office/drawing/2014/main" id="{607F7A01-D322-4B69-A949-43B1A4124DCF}"/>
            </a:ext>
          </a:extLst>
        </xdr:cNvPr>
        <xdr:cNvCxnSpPr/>
      </xdr:nvCxnSpPr>
      <xdr:spPr>
        <a:xfrm flipV="1">
          <a:off x="19545300" y="10800252"/>
          <a:ext cx="8890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17506</xdr:rowOff>
    </xdr:from>
    <xdr:to>
      <xdr:col>98</xdr:col>
      <xdr:colOff>38100</xdr:colOff>
      <xdr:row>63</xdr:row>
      <xdr:rowOff>119106</xdr:rowOff>
    </xdr:to>
    <xdr:sp macro="" textlink="">
      <xdr:nvSpPr>
        <xdr:cNvPr id="712" name="楕円 711">
          <a:extLst>
            <a:ext uri="{FF2B5EF4-FFF2-40B4-BE49-F238E27FC236}">
              <a16:creationId xmlns:a16="http://schemas.microsoft.com/office/drawing/2014/main" id="{143A601F-16CC-4AE6-9716-06A86CFA86FF}"/>
            </a:ext>
          </a:extLst>
        </xdr:cNvPr>
        <xdr:cNvSpPr/>
      </xdr:nvSpPr>
      <xdr:spPr>
        <a:xfrm>
          <a:off x="18605500" y="1081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2377</xdr:rowOff>
    </xdr:from>
    <xdr:to>
      <xdr:col>102</xdr:col>
      <xdr:colOff>114300</xdr:colOff>
      <xdr:row>63</xdr:row>
      <xdr:rowOff>68306</xdr:rowOff>
    </xdr:to>
    <xdr:cxnSp macro="">
      <xdr:nvCxnSpPr>
        <xdr:cNvPr id="713" name="直線コネクタ 712">
          <a:extLst>
            <a:ext uri="{FF2B5EF4-FFF2-40B4-BE49-F238E27FC236}">
              <a16:creationId xmlns:a16="http://schemas.microsoft.com/office/drawing/2014/main" id="{07F0FDAC-6A59-4DD0-8D98-E945EDAC6550}"/>
            </a:ext>
          </a:extLst>
        </xdr:cNvPr>
        <xdr:cNvCxnSpPr/>
      </xdr:nvCxnSpPr>
      <xdr:spPr>
        <a:xfrm flipV="1">
          <a:off x="18656300" y="10803727"/>
          <a:ext cx="889000" cy="6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50685</xdr:rowOff>
    </xdr:from>
    <xdr:ext cx="469744" cy="259045"/>
    <xdr:sp macro="" textlink="">
      <xdr:nvSpPr>
        <xdr:cNvPr id="714" name="n_1aveValue【学校施設】&#10;一人当たり面積">
          <a:extLst>
            <a:ext uri="{FF2B5EF4-FFF2-40B4-BE49-F238E27FC236}">
              <a16:creationId xmlns:a16="http://schemas.microsoft.com/office/drawing/2014/main" id="{C6402F5C-9C1D-4B18-A99E-46967179BD68}"/>
            </a:ext>
          </a:extLst>
        </xdr:cNvPr>
        <xdr:cNvSpPr txBox="1"/>
      </xdr:nvSpPr>
      <xdr:spPr>
        <a:xfrm>
          <a:off x="21075727" y="1050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53153</xdr:rowOff>
    </xdr:from>
    <xdr:ext cx="469744" cy="259045"/>
    <xdr:sp macro="" textlink="">
      <xdr:nvSpPr>
        <xdr:cNvPr id="715" name="n_2aveValue【学校施設】&#10;一人当たり面積">
          <a:extLst>
            <a:ext uri="{FF2B5EF4-FFF2-40B4-BE49-F238E27FC236}">
              <a16:creationId xmlns:a16="http://schemas.microsoft.com/office/drawing/2014/main" id="{8BCC2D43-37A2-42AE-9F55-704E54A766D8}"/>
            </a:ext>
          </a:extLst>
        </xdr:cNvPr>
        <xdr:cNvSpPr txBox="1"/>
      </xdr:nvSpPr>
      <xdr:spPr>
        <a:xfrm>
          <a:off x="20199427" y="1051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42912</xdr:rowOff>
    </xdr:from>
    <xdr:ext cx="469744" cy="259045"/>
    <xdr:sp macro="" textlink="">
      <xdr:nvSpPr>
        <xdr:cNvPr id="716" name="n_3aveValue【学校施設】&#10;一人当たり面積">
          <a:extLst>
            <a:ext uri="{FF2B5EF4-FFF2-40B4-BE49-F238E27FC236}">
              <a16:creationId xmlns:a16="http://schemas.microsoft.com/office/drawing/2014/main" id="{36016BF9-5696-4899-AF89-229DC97AE9BD}"/>
            </a:ext>
          </a:extLst>
        </xdr:cNvPr>
        <xdr:cNvSpPr txBox="1"/>
      </xdr:nvSpPr>
      <xdr:spPr>
        <a:xfrm>
          <a:off x="19310427" y="105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37837</xdr:rowOff>
    </xdr:from>
    <xdr:ext cx="469744" cy="259045"/>
    <xdr:sp macro="" textlink="">
      <xdr:nvSpPr>
        <xdr:cNvPr id="717" name="n_4aveValue【学校施設】&#10;一人当たり面積">
          <a:extLst>
            <a:ext uri="{FF2B5EF4-FFF2-40B4-BE49-F238E27FC236}">
              <a16:creationId xmlns:a16="http://schemas.microsoft.com/office/drawing/2014/main" id="{2069A515-9A49-4872-8423-BF2CED5C6349}"/>
            </a:ext>
          </a:extLst>
        </xdr:cNvPr>
        <xdr:cNvSpPr txBox="1"/>
      </xdr:nvSpPr>
      <xdr:spPr>
        <a:xfrm>
          <a:off x="18421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37447</xdr:rowOff>
    </xdr:from>
    <xdr:ext cx="469744" cy="259045"/>
    <xdr:sp macro="" textlink="">
      <xdr:nvSpPr>
        <xdr:cNvPr id="718" name="n_1mainValue【学校施設】&#10;一人当たり面積">
          <a:extLst>
            <a:ext uri="{FF2B5EF4-FFF2-40B4-BE49-F238E27FC236}">
              <a16:creationId xmlns:a16="http://schemas.microsoft.com/office/drawing/2014/main" id="{65748E44-7418-415D-846F-C1B4EDEF6B74}"/>
            </a:ext>
          </a:extLst>
        </xdr:cNvPr>
        <xdr:cNvSpPr txBox="1"/>
      </xdr:nvSpPr>
      <xdr:spPr>
        <a:xfrm>
          <a:off x="21075727" y="10838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40829</xdr:rowOff>
    </xdr:from>
    <xdr:ext cx="469744" cy="259045"/>
    <xdr:sp macro="" textlink="">
      <xdr:nvSpPr>
        <xdr:cNvPr id="719" name="n_2mainValue【学校施設】&#10;一人当たり面積">
          <a:extLst>
            <a:ext uri="{FF2B5EF4-FFF2-40B4-BE49-F238E27FC236}">
              <a16:creationId xmlns:a16="http://schemas.microsoft.com/office/drawing/2014/main" id="{988B7CBB-9C65-4362-96A0-886EB4968529}"/>
            </a:ext>
          </a:extLst>
        </xdr:cNvPr>
        <xdr:cNvSpPr txBox="1"/>
      </xdr:nvSpPr>
      <xdr:spPr>
        <a:xfrm>
          <a:off x="20199427" y="1084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44304</xdr:rowOff>
    </xdr:from>
    <xdr:ext cx="469744" cy="259045"/>
    <xdr:sp macro="" textlink="">
      <xdr:nvSpPr>
        <xdr:cNvPr id="720" name="n_3mainValue【学校施設】&#10;一人当たり面積">
          <a:extLst>
            <a:ext uri="{FF2B5EF4-FFF2-40B4-BE49-F238E27FC236}">
              <a16:creationId xmlns:a16="http://schemas.microsoft.com/office/drawing/2014/main" id="{3395FE6A-E6FD-4337-AD9E-F2DE993C196B}"/>
            </a:ext>
          </a:extLst>
        </xdr:cNvPr>
        <xdr:cNvSpPr txBox="1"/>
      </xdr:nvSpPr>
      <xdr:spPr>
        <a:xfrm>
          <a:off x="19310427" y="10845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110233</xdr:rowOff>
    </xdr:from>
    <xdr:ext cx="469744" cy="259045"/>
    <xdr:sp macro="" textlink="">
      <xdr:nvSpPr>
        <xdr:cNvPr id="721" name="n_4mainValue【学校施設】&#10;一人当たり面積">
          <a:extLst>
            <a:ext uri="{FF2B5EF4-FFF2-40B4-BE49-F238E27FC236}">
              <a16:creationId xmlns:a16="http://schemas.microsoft.com/office/drawing/2014/main" id="{B4A14233-2670-4B71-8335-1DF745832AAF}"/>
            </a:ext>
          </a:extLst>
        </xdr:cNvPr>
        <xdr:cNvSpPr txBox="1"/>
      </xdr:nvSpPr>
      <xdr:spPr>
        <a:xfrm>
          <a:off x="18421427" y="1091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a:extLst>
            <a:ext uri="{FF2B5EF4-FFF2-40B4-BE49-F238E27FC236}">
              <a16:creationId xmlns:a16="http://schemas.microsoft.com/office/drawing/2014/main" id="{A5DFCB86-C7E0-4214-A0E9-0BA09223004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a:extLst>
            <a:ext uri="{FF2B5EF4-FFF2-40B4-BE49-F238E27FC236}">
              <a16:creationId xmlns:a16="http://schemas.microsoft.com/office/drawing/2014/main" id="{BC618361-0812-47A5-BC02-D1FF3A96E1C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a:extLst>
            <a:ext uri="{FF2B5EF4-FFF2-40B4-BE49-F238E27FC236}">
              <a16:creationId xmlns:a16="http://schemas.microsoft.com/office/drawing/2014/main" id="{E553F601-7AB0-4599-B150-9CA210B91D3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a:extLst>
            <a:ext uri="{FF2B5EF4-FFF2-40B4-BE49-F238E27FC236}">
              <a16:creationId xmlns:a16="http://schemas.microsoft.com/office/drawing/2014/main" id="{DECF6BFC-03C2-47E8-A43C-4FA8FDF9B5F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a:extLst>
            <a:ext uri="{FF2B5EF4-FFF2-40B4-BE49-F238E27FC236}">
              <a16:creationId xmlns:a16="http://schemas.microsoft.com/office/drawing/2014/main" id="{64A76972-7551-44BE-968B-3F58DAD4589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a:extLst>
            <a:ext uri="{FF2B5EF4-FFF2-40B4-BE49-F238E27FC236}">
              <a16:creationId xmlns:a16="http://schemas.microsoft.com/office/drawing/2014/main" id="{BC552215-D5B9-4222-A8DA-5D2B386EE50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a:extLst>
            <a:ext uri="{FF2B5EF4-FFF2-40B4-BE49-F238E27FC236}">
              <a16:creationId xmlns:a16="http://schemas.microsoft.com/office/drawing/2014/main" id="{5CF4BB42-BD5F-4CFF-9047-BF68A54DDA5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a:extLst>
            <a:ext uri="{FF2B5EF4-FFF2-40B4-BE49-F238E27FC236}">
              <a16:creationId xmlns:a16="http://schemas.microsoft.com/office/drawing/2014/main" id="{28909E68-39A6-4E93-AB69-BA4E56CD6C3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0" name="テキスト ボックス 729">
          <a:extLst>
            <a:ext uri="{FF2B5EF4-FFF2-40B4-BE49-F238E27FC236}">
              <a16:creationId xmlns:a16="http://schemas.microsoft.com/office/drawing/2014/main" id="{E8BC6B67-8A02-4797-823B-D019CE4701E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1" name="直線コネクタ 730">
          <a:extLst>
            <a:ext uri="{FF2B5EF4-FFF2-40B4-BE49-F238E27FC236}">
              <a16:creationId xmlns:a16="http://schemas.microsoft.com/office/drawing/2014/main" id="{CCF90056-C01C-4B9F-8791-91305E88E52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2" name="テキスト ボックス 731">
          <a:extLst>
            <a:ext uri="{FF2B5EF4-FFF2-40B4-BE49-F238E27FC236}">
              <a16:creationId xmlns:a16="http://schemas.microsoft.com/office/drawing/2014/main" id="{95C3EBFD-6D51-4DA3-B256-08920411D45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3" name="直線コネクタ 732">
          <a:extLst>
            <a:ext uri="{FF2B5EF4-FFF2-40B4-BE49-F238E27FC236}">
              <a16:creationId xmlns:a16="http://schemas.microsoft.com/office/drawing/2014/main" id="{626DA5CE-79A3-4B3E-B7A0-2199BA0C46DA}"/>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4" name="テキスト ボックス 733">
          <a:extLst>
            <a:ext uri="{FF2B5EF4-FFF2-40B4-BE49-F238E27FC236}">
              <a16:creationId xmlns:a16="http://schemas.microsoft.com/office/drawing/2014/main" id="{B5ADE553-5357-407A-9B8A-F3FE42FAF46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5" name="直線コネクタ 734">
          <a:extLst>
            <a:ext uri="{FF2B5EF4-FFF2-40B4-BE49-F238E27FC236}">
              <a16:creationId xmlns:a16="http://schemas.microsoft.com/office/drawing/2014/main" id="{3B6E1563-5541-4B10-ADFB-892A2D45BA21}"/>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6" name="テキスト ボックス 735">
          <a:extLst>
            <a:ext uri="{FF2B5EF4-FFF2-40B4-BE49-F238E27FC236}">
              <a16:creationId xmlns:a16="http://schemas.microsoft.com/office/drawing/2014/main" id="{8812EDBB-7C45-4976-B818-E539A25F1975}"/>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7" name="直線コネクタ 736">
          <a:extLst>
            <a:ext uri="{FF2B5EF4-FFF2-40B4-BE49-F238E27FC236}">
              <a16:creationId xmlns:a16="http://schemas.microsoft.com/office/drawing/2014/main" id="{A19AB139-3D89-4ED7-B8AC-00750807AEAF}"/>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8" name="テキスト ボックス 737">
          <a:extLst>
            <a:ext uri="{FF2B5EF4-FFF2-40B4-BE49-F238E27FC236}">
              <a16:creationId xmlns:a16="http://schemas.microsoft.com/office/drawing/2014/main" id="{62FD73F0-C330-4EBC-A1FE-2082FC86E53E}"/>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9" name="直線コネクタ 738">
          <a:extLst>
            <a:ext uri="{FF2B5EF4-FFF2-40B4-BE49-F238E27FC236}">
              <a16:creationId xmlns:a16="http://schemas.microsoft.com/office/drawing/2014/main" id="{F1C92800-0EA6-42A3-A2CC-7BC9A218A828}"/>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0" name="テキスト ボックス 739">
          <a:extLst>
            <a:ext uri="{FF2B5EF4-FFF2-40B4-BE49-F238E27FC236}">
              <a16:creationId xmlns:a16="http://schemas.microsoft.com/office/drawing/2014/main" id="{4DE68B7C-3288-4E9F-90FC-BD0B6C3108D5}"/>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1" name="直線コネクタ 740">
          <a:extLst>
            <a:ext uri="{FF2B5EF4-FFF2-40B4-BE49-F238E27FC236}">
              <a16:creationId xmlns:a16="http://schemas.microsoft.com/office/drawing/2014/main" id="{8641B602-6D94-4235-8810-50C3FE2B748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2" name="テキスト ボックス 741">
          <a:extLst>
            <a:ext uri="{FF2B5EF4-FFF2-40B4-BE49-F238E27FC236}">
              <a16:creationId xmlns:a16="http://schemas.microsoft.com/office/drawing/2014/main" id="{8BD87F5A-27C0-48B6-AADE-9A9960EC0E45}"/>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3" name="直線コネクタ 742">
          <a:extLst>
            <a:ext uri="{FF2B5EF4-FFF2-40B4-BE49-F238E27FC236}">
              <a16:creationId xmlns:a16="http://schemas.microsoft.com/office/drawing/2014/main" id="{728726A0-414D-4D45-BE8B-AA9E539BF7FD}"/>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4" name="テキスト ボックス 743">
          <a:extLst>
            <a:ext uri="{FF2B5EF4-FFF2-40B4-BE49-F238E27FC236}">
              <a16:creationId xmlns:a16="http://schemas.microsoft.com/office/drawing/2014/main" id="{5BF71929-42F9-4B1B-B7FA-DF171436086C}"/>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5" name="直線コネクタ 744">
          <a:extLst>
            <a:ext uri="{FF2B5EF4-FFF2-40B4-BE49-F238E27FC236}">
              <a16:creationId xmlns:a16="http://schemas.microsoft.com/office/drawing/2014/main" id="{154DF11E-4A15-41F9-BDE7-5F68F13152E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6" name="【児童館】&#10;有形固定資産減価償却率グラフ枠">
          <a:extLst>
            <a:ext uri="{FF2B5EF4-FFF2-40B4-BE49-F238E27FC236}">
              <a16:creationId xmlns:a16="http://schemas.microsoft.com/office/drawing/2014/main" id="{DC079420-F675-4799-B030-5F7D0B0626A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47898</xdr:rowOff>
    </xdr:from>
    <xdr:to>
      <xdr:col>85</xdr:col>
      <xdr:colOff>126364</xdr:colOff>
      <xdr:row>86</xdr:row>
      <xdr:rowOff>168729</xdr:rowOff>
    </xdr:to>
    <xdr:cxnSp macro="">
      <xdr:nvCxnSpPr>
        <xdr:cNvPr id="747" name="直線コネクタ 746">
          <a:extLst>
            <a:ext uri="{FF2B5EF4-FFF2-40B4-BE49-F238E27FC236}">
              <a16:creationId xmlns:a16="http://schemas.microsoft.com/office/drawing/2014/main" id="{004D5434-6654-41A8-940D-7290F9C8C84C}"/>
            </a:ext>
          </a:extLst>
        </xdr:cNvPr>
        <xdr:cNvCxnSpPr/>
      </xdr:nvCxnSpPr>
      <xdr:spPr>
        <a:xfrm flipV="1">
          <a:off x="16318864" y="13420998"/>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8" name="【児童館】&#10;有形固定資産減価償却率最小値テキスト">
          <a:extLst>
            <a:ext uri="{FF2B5EF4-FFF2-40B4-BE49-F238E27FC236}">
              <a16:creationId xmlns:a16="http://schemas.microsoft.com/office/drawing/2014/main" id="{94E5F1EE-FF60-4CFC-A418-E6A5AA55887F}"/>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9" name="直線コネクタ 748">
          <a:extLst>
            <a:ext uri="{FF2B5EF4-FFF2-40B4-BE49-F238E27FC236}">
              <a16:creationId xmlns:a16="http://schemas.microsoft.com/office/drawing/2014/main" id="{CF1CBBEF-EB44-4899-9763-65CE7F8F4E9F}"/>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166025</xdr:rowOff>
    </xdr:from>
    <xdr:ext cx="340478" cy="259045"/>
    <xdr:sp macro="" textlink="">
      <xdr:nvSpPr>
        <xdr:cNvPr id="750" name="【児童館】&#10;有形固定資産減価償却率最大値テキスト">
          <a:extLst>
            <a:ext uri="{FF2B5EF4-FFF2-40B4-BE49-F238E27FC236}">
              <a16:creationId xmlns:a16="http://schemas.microsoft.com/office/drawing/2014/main" id="{29300217-7E37-4A43-8878-FC44B4CA2AEA}"/>
            </a:ext>
          </a:extLst>
        </xdr:cNvPr>
        <xdr:cNvSpPr txBox="1"/>
      </xdr:nvSpPr>
      <xdr:spPr>
        <a:xfrm>
          <a:off x="16357600" y="1319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47898</xdr:rowOff>
    </xdr:from>
    <xdr:to>
      <xdr:col>86</xdr:col>
      <xdr:colOff>25400</xdr:colOff>
      <xdr:row>78</xdr:row>
      <xdr:rowOff>47898</xdr:rowOff>
    </xdr:to>
    <xdr:cxnSp macro="">
      <xdr:nvCxnSpPr>
        <xdr:cNvPr id="751" name="直線コネクタ 750">
          <a:extLst>
            <a:ext uri="{FF2B5EF4-FFF2-40B4-BE49-F238E27FC236}">
              <a16:creationId xmlns:a16="http://schemas.microsoft.com/office/drawing/2014/main" id="{3A403EF8-CC6D-4C07-908F-8047F3E5EF8B}"/>
            </a:ext>
          </a:extLst>
        </xdr:cNvPr>
        <xdr:cNvCxnSpPr/>
      </xdr:nvCxnSpPr>
      <xdr:spPr>
        <a:xfrm>
          <a:off x="16230600" y="1342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150240</xdr:rowOff>
    </xdr:from>
    <xdr:ext cx="405111" cy="259045"/>
    <xdr:sp macro="" textlink="">
      <xdr:nvSpPr>
        <xdr:cNvPr id="752" name="【児童館】&#10;有形固定資産減価償却率平均値テキスト">
          <a:extLst>
            <a:ext uri="{FF2B5EF4-FFF2-40B4-BE49-F238E27FC236}">
              <a16:creationId xmlns:a16="http://schemas.microsoft.com/office/drawing/2014/main" id="{CCC1E1BB-3993-40CB-BE65-BC9DF22F0E70}"/>
            </a:ext>
          </a:extLst>
        </xdr:cNvPr>
        <xdr:cNvSpPr txBox="1"/>
      </xdr:nvSpPr>
      <xdr:spPr>
        <a:xfrm>
          <a:off x="16357600" y="142091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363</xdr:rowOff>
    </xdr:from>
    <xdr:to>
      <xdr:col>85</xdr:col>
      <xdr:colOff>177800</xdr:colOff>
      <xdr:row>83</xdr:row>
      <xdr:rowOff>101963</xdr:rowOff>
    </xdr:to>
    <xdr:sp macro="" textlink="">
      <xdr:nvSpPr>
        <xdr:cNvPr id="753" name="フローチャート: 判断 752">
          <a:extLst>
            <a:ext uri="{FF2B5EF4-FFF2-40B4-BE49-F238E27FC236}">
              <a16:creationId xmlns:a16="http://schemas.microsoft.com/office/drawing/2014/main" id="{E393E8F6-3163-464B-BB12-7AC39B1F205A}"/>
            </a:ext>
          </a:extLst>
        </xdr:cNvPr>
        <xdr:cNvSpPr/>
      </xdr:nvSpPr>
      <xdr:spPr>
        <a:xfrm>
          <a:off x="162687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158750</xdr:rowOff>
    </xdr:from>
    <xdr:to>
      <xdr:col>81</xdr:col>
      <xdr:colOff>101600</xdr:colOff>
      <xdr:row>83</xdr:row>
      <xdr:rowOff>88900</xdr:rowOff>
    </xdr:to>
    <xdr:sp macro="" textlink="">
      <xdr:nvSpPr>
        <xdr:cNvPr id="754" name="フローチャート: 判断 753">
          <a:extLst>
            <a:ext uri="{FF2B5EF4-FFF2-40B4-BE49-F238E27FC236}">
              <a16:creationId xmlns:a16="http://schemas.microsoft.com/office/drawing/2014/main" id="{70C1DD2E-AD5B-4E8D-A57B-42F3341F6D9E}"/>
            </a:ext>
          </a:extLst>
        </xdr:cNvPr>
        <xdr:cNvSpPr/>
      </xdr:nvSpPr>
      <xdr:spPr>
        <a:xfrm>
          <a:off x="15430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42818</xdr:rowOff>
    </xdr:from>
    <xdr:to>
      <xdr:col>76</xdr:col>
      <xdr:colOff>165100</xdr:colOff>
      <xdr:row>83</xdr:row>
      <xdr:rowOff>144418</xdr:rowOff>
    </xdr:to>
    <xdr:sp macro="" textlink="">
      <xdr:nvSpPr>
        <xdr:cNvPr id="755" name="フローチャート: 判断 754">
          <a:extLst>
            <a:ext uri="{FF2B5EF4-FFF2-40B4-BE49-F238E27FC236}">
              <a16:creationId xmlns:a16="http://schemas.microsoft.com/office/drawing/2014/main" id="{1535D1DC-5929-4C6C-ACAB-B3F677D483C7}"/>
            </a:ext>
          </a:extLst>
        </xdr:cNvPr>
        <xdr:cNvSpPr/>
      </xdr:nvSpPr>
      <xdr:spPr>
        <a:xfrm>
          <a:off x="14541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140788</xdr:rowOff>
    </xdr:from>
    <xdr:to>
      <xdr:col>72</xdr:col>
      <xdr:colOff>38100</xdr:colOff>
      <xdr:row>83</xdr:row>
      <xdr:rowOff>70938</xdr:rowOff>
    </xdr:to>
    <xdr:sp macro="" textlink="">
      <xdr:nvSpPr>
        <xdr:cNvPr id="756" name="フローチャート: 判断 755">
          <a:extLst>
            <a:ext uri="{FF2B5EF4-FFF2-40B4-BE49-F238E27FC236}">
              <a16:creationId xmlns:a16="http://schemas.microsoft.com/office/drawing/2014/main" id="{796784C3-FEAF-4AC4-ABEE-9A8B64BF34AF}"/>
            </a:ext>
          </a:extLst>
        </xdr:cNvPr>
        <xdr:cNvSpPr/>
      </xdr:nvSpPr>
      <xdr:spPr>
        <a:xfrm>
          <a:off x="13652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28121</xdr:rowOff>
    </xdr:from>
    <xdr:to>
      <xdr:col>67</xdr:col>
      <xdr:colOff>101600</xdr:colOff>
      <xdr:row>83</xdr:row>
      <xdr:rowOff>129721</xdr:rowOff>
    </xdr:to>
    <xdr:sp macro="" textlink="">
      <xdr:nvSpPr>
        <xdr:cNvPr id="757" name="フローチャート: 判断 756">
          <a:extLst>
            <a:ext uri="{FF2B5EF4-FFF2-40B4-BE49-F238E27FC236}">
              <a16:creationId xmlns:a16="http://schemas.microsoft.com/office/drawing/2014/main" id="{9064BA8A-9561-4C9C-BA90-BF0B7B71D253}"/>
            </a:ext>
          </a:extLst>
        </xdr:cNvPr>
        <xdr:cNvSpPr/>
      </xdr:nvSpPr>
      <xdr:spPr>
        <a:xfrm>
          <a:off x="12763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2872129B-B3B5-4B71-B324-014647166DA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263BD118-3091-4A57-8C8F-A4658FE1BC1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BA48B69C-AEB6-4D18-BCF1-A7968B0E4B0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EA40CAD8-321A-460E-B880-A95A118D770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A0133E14-5675-40A9-B162-5CB8484AC09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147320</xdr:rowOff>
    </xdr:from>
    <xdr:to>
      <xdr:col>85</xdr:col>
      <xdr:colOff>177800</xdr:colOff>
      <xdr:row>81</xdr:row>
      <xdr:rowOff>77470</xdr:rowOff>
    </xdr:to>
    <xdr:sp macro="" textlink="">
      <xdr:nvSpPr>
        <xdr:cNvPr id="763" name="楕円 762">
          <a:extLst>
            <a:ext uri="{FF2B5EF4-FFF2-40B4-BE49-F238E27FC236}">
              <a16:creationId xmlns:a16="http://schemas.microsoft.com/office/drawing/2014/main" id="{03953EF7-AC3A-4F3C-B5A4-5E76D1F347B1}"/>
            </a:ext>
          </a:extLst>
        </xdr:cNvPr>
        <xdr:cNvSpPr/>
      </xdr:nvSpPr>
      <xdr:spPr>
        <a:xfrm>
          <a:off x="162687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170197</xdr:rowOff>
    </xdr:from>
    <xdr:ext cx="405111" cy="259045"/>
    <xdr:sp macro="" textlink="">
      <xdr:nvSpPr>
        <xdr:cNvPr id="764" name="【児童館】&#10;有形固定資産減価償却率該当値テキスト">
          <a:extLst>
            <a:ext uri="{FF2B5EF4-FFF2-40B4-BE49-F238E27FC236}">
              <a16:creationId xmlns:a16="http://schemas.microsoft.com/office/drawing/2014/main" id="{EF617C82-B6F6-4361-A970-AC99BF0CC03C}"/>
            </a:ext>
          </a:extLst>
        </xdr:cNvPr>
        <xdr:cNvSpPr txBox="1"/>
      </xdr:nvSpPr>
      <xdr:spPr>
        <a:xfrm>
          <a:off x="16357600"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83638</xdr:rowOff>
    </xdr:from>
    <xdr:to>
      <xdr:col>81</xdr:col>
      <xdr:colOff>101600</xdr:colOff>
      <xdr:row>81</xdr:row>
      <xdr:rowOff>13788</xdr:rowOff>
    </xdr:to>
    <xdr:sp macro="" textlink="">
      <xdr:nvSpPr>
        <xdr:cNvPr id="765" name="楕円 764">
          <a:extLst>
            <a:ext uri="{FF2B5EF4-FFF2-40B4-BE49-F238E27FC236}">
              <a16:creationId xmlns:a16="http://schemas.microsoft.com/office/drawing/2014/main" id="{74EC5BA3-AC85-49B5-A90F-2DA97D3568FF}"/>
            </a:ext>
          </a:extLst>
        </xdr:cNvPr>
        <xdr:cNvSpPr/>
      </xdr:nvSpPr>
      <xdr:spPr>
        <a:xfrm>
          <a:off x="15430500" y="1379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134438</xdr:rowOff>
    </xdr:from>
    <xdr:to>
      <xdr:col>85</xdr:col>
      <xdr:colOff>127000</xdr:colOff>
      <xdr:row>81</xdr:row>
      <xdr:rowOff>26670</xdr:rowOff>
    </xdr:to>
    <xdr:cxnSp macro="">
      <xdr:nvCxnSpPr>
        <xdr:cNvPr id="766" name="直線コネクタ 765">
          <a:extLst>
            <a:ext uri="{FF2B5EF4-FFF2-40B4-BE49-F238E27FC236}">
              <a16:creationId xmlns:a16="http://schemas.microsoft.com/office/drawing/2014/main" id="{6AD415B9-952E-4A14-B964-2A78B5BEB959}"/>
            </a:ext>
          </a:extLst>
        </xdr:cNvPr>
        <xdr:cNvCxnSpPr/>
      </xdr:nvCxnSpPr>
      <xdr:spPr>
        <a:xfrm>
          <a:off x="15481300" y="13850438"/>
          <a:ext cx="8382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19957</xdr:rowOff>
    </xdr:from>
    <xdr:to>
      <xdr:col>76</xdr:col>
      <xdr:colOff>165100</xdr:colOff>
      <xdr:row>80</xdr:row>
      <xdr:rowOff>121557</xdr:rowOff>
    </xdr:to>
    <xdr:sp macro="" textlink="">
      <xdr:nvSpPr>
        <xdr:cNvPr id="767" name="楕円 766">
          <a:extLst>
            <a:ext uri="{FF2B5EF4-FFF2-40B4-BE49-F238E27FC236}">
              <a16:creationId xmlns:a16="http://schemas.microsoft.com/office/drawing/2014/main" id="{899940B3-DD82-453F-ADD4-E17BAF2EB45D}"/>
            </a:ext>
          </a:extLst>
        </xdr:cNvPr>
        <xdr:cNvSpPr/>
      </xdr:nvSpPr>
      <xdr:spPr>
        <a:xfrm>
          <a:off x="14541500" y="1373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70757</xdr:rowOff>
    </xdr:from>
    <xdr:to>
      <xdr:col>81</xdr:col>
      <xdr:colOff>50800</xdr:colOff>
      <xdr:row>80</xdr:row>
      <xdr:rowOff>134438</xdr:rowOff>
    </xdr:to>
    <xdr:cxnSp macro="">
      <xdr:nvCxnSpPr>
        <xdr:cNvPr id="768" name="直線コネクタ 767">
          <a:extLst>
            <a:ext uri="{FF2B5EF4-FFF2-40B4-BE49-F238E27FC236}">
              <a16:creationId xmlns:a16="http://schemas.microsoft.com/office/drawing/2014/main" id="{830B8D54-1E43-4E37-8183-DE2726833E1C}"/>
            </a:ext>
          </a:extLst>
        </xdr:cNvPr>
        <xdr:cNvCxnSpPr/>
      </xdr:nvCxnSpPr>
      <xdr:spPr>
        <a:xfrm>
          <a:off x="14592300" y="13786757"/>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26488</xdr:rowOff>
    </xdr:from>
    <xdr:to>
      <xdr:col>72</xdr:col>
      <xdr:colOff>38100</xdr:colOff>
      <xdr:row>82</xdr:row>
      <xdr:rowOff>128088</xdr:rowOff>
    </xdr:to>
    <xdr:sp macro="" textlink="">
      <xdr:nvSpPr>
        <xdr:cNvPr id="769" name="楕円 768">
          <a:extLst>
            <a:ext uri="{FF2B5EF4-FFF2-40B4-BE49-F238E27FC236}">
              <a16:creationId xmlns:a16="http://schemas.microsoft.com/office/drawing/2014/main" id="{EAC10598-51F5-4FB7-9F15-C223613221F1}"/>
            </a:ext>
          </a:extLst>
        </xdr:cNvPr>
        <xdr:cNvSpPr/>
      </xdr:nvSpPr>
      <xdr:spPr>
        <a:xfrm>
          <a:off x="13652500" y="1408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70757</xdr:rowOff>
    </xdr:from>
    <xdr:to>
      <xdr:col>76</xdr:col>
      <xdr:colOff>114300</xdr:colOff>
      <xdr:row>82</xdr:row>
      <xdr:rowOff>77288</xdr:rowOff>
    </xdr:to>
    <xdr:cxnSp macro="">
      <xdr:nvCxnSpPr>
        <xdr:cNvPr id="770" name="直線コネクタ 769">
          <a:extLst>
            <a:ext uri="{FF2B5EF4-FFF2-40B4-BE49-F238E27FC236}">
              <a16:creationId xmlns:a16="http://schemas.microsoft.com/office/drawing/2014/main" id="{12C7440D-E88A-480C-98F1-DBA5F6753780}"/>
            </a:ext>
          </a:extLst>
        </xdr:cNvPr>
        <xdr:cNvCxnSpPr/>
      </xdr:nvCxnSpPr>
      <xdr:spPr>
        <a:xfrm flipV="1">
          <a:off x="13703300" y="13786757"/>
          <a:ext cx="889000" cy="34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155484</xdr:rowOff>
    </xdr:from>
    <xdr:to>
      <xdr:col>67</xdr:col>
      <xdr:colOff>101600</xdr:colOff>
      <xdr:row>82</xdr:row>
      <xdr:rowOff>85634</xdr:rowOff>
    </xdr:to>
    <xdr:sp macro="" textlink="">
      <xdr:nvSpPr>
        <xdr:cNvPr id="771" name="楕円 770">
          <a:extLst>
            <a:ext uri="{FF2B5EF4-FFF2-40B4-BE49-F238E27FC236}">
              <a16:creationId xmlns:a16="http://schemas.microsoft.com/office/drawing/2014/main" id="{B550CC72-8529-4632-8EBE-D7C7107E4168}"/>
            </a:ext>
          </a:extLst>
        </xdr:cNvPr>
        <xdr:cNvSpPr/>
      </xdr:nvSpPr>
      <xdr:spPr>
        <a:xfrm>
          <a:off x="12763500" y="1404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34834</xdr:rowOff>
    </xdr:from>
    <xdr:to>
      <xdr:col>71</xdr:col>
      <xdr:colOff>177800</xdr:colOff>
      <xdr:row>82</xdr:row>
      <xdr:rowOff>77288</xdr:rowOff>
    </xdr:to>
    <xdr:cxnSp macro="">
      <xdr:nvCxnSpPr>
        <xdr:cNvPr id="772" name="直線コネクタ 771">
          <a:extLst>
            <a:ext uri="{FF2B5EF4-FFF2-40B4-BE49-F238E27FC236}">
              <a16:creationId xmlns:a16="http://schemas.microsoft.com/office/drawing/2014/main" id="{9F707625-D322-40BA-9127-04209D667D6F}"/>
            </a:ext>
          </a:extLst>
        </xdr:cNvPr>
        <xdr:cNvCxnSpPr/>
      </xdr:nvCxnSpPr>
      <xdr:spPr>
        <a:xfrm>
          <a:off x="12814300" y="14093734"/>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80027</xdr:rowOff>
    </xdr:from>
    <xdr:ext cx="405111" cy="259045"/>
    <xdr:sp macro="" textlink="">
      <xdr:nvSpPr>
        <xdr:cNvPr id="773" name="n_1aveValue【児童館】&#10;有形固定資産減価償却率">
          <a:extLst>
            <a:ext uri="{FF2B5EF4-FFF2-40B4-BE49-F238E27FC236}">
              <a16:creationId xmlns:a16="http://schemas.microsoft.com/office/drawing/2014/main" id="{A19478B1-0417-473B-B8F8-3AFCA88C6B51}"/>
            </a:ext>
          </a:extLst>
        </xdr:cNvPr>
        <xdr:cNvSpPr txBox="1"/>
      </xdr:nvSpPr>
      <xdr:spPr>
        <a:xfrm>
          <a:off x="152660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135545</xdr:rowOff>
    </xdr:from>
    <xdr:ext cx="405111" cy="259045"/>
    <xdr:sp macro="" textlink="">
      <xdr:nvSpPr>
        <xdr:cNvPr id="774" name="n_2aveValue【児童館】&#10;有形固定資産減価償却率">
          <a:extLst>
            <a:ext uri="{FF2B5EF4-FFF2-40B4-BE49-F238E27FC236}">
              <a16:creationId xmlns:a16="http://schemas.microsoft.com/office/drawing/2014/main" id="{7CC96AFE-668D-46B4-B598-B681358B7F25}"/>
            </a:ext>
          </a:extLst>
        </xdr:cNvPr>
        <xdr:cNvSpPr txBox="1"/>
      </xdr:nvSpPr>
      <xdr:spPr>
        <a:xfrm>
          <a:off x="14389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62065</xdr:rowOff>
    </xdr:from>
    <xdr:ext cx="405111" cy="259045"/>
    <xdr:sp macro="" textlink="">
      <xdr:nvSpPr>
        <xdr:cNvPr id="775" name="n_3aveValue【児童館】&#10;有形固定資産減価償却率">
          <a:extLst>
            <a:ext uri="{FF2B5EF4-FFF2-40B4-BE49-F238E27FC236}">
              <a16:creationId xmlns:a16="http://schemas.microsoft.com/office/drawing/2014/main" id="{3500DEC0-BF85-4C2E-8973-281C2BA5F342}"/>
            </a:ext>
          </a:extLst>
        </xdr:cNvPr>
        <xdr:cNvSpPr txBox="1"/>
      </xdr:nvSpPr>
      <xdr:spPr>
        <a:xfrm>
          <a:off x="13500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120848</xdr:rowOff>
    </xdr:from>
    <xdr:ext cx="405111" cy="259045"/>
    <xdr:sp macro="" textlink="">
      <xdr:nvSpPr>
        <xdr:cNvPr id="776" name="n_4aveValue【児童館】&#10;有形固定資産減価償却率">
          <a:extLst>
            <a:ext uri="{FF2B5EF4-FFF2-40B4-BE49-F238E27FC236}">
              <a16:creationId xmlns:a16="http://schemas.microsoft.com/office/drawing/2014/main" id="{71B860A3-8E58-44E7-943A-0ABCD4662292}"/>
            </a:ext>
          </a:extLst>
        </xdr:cNvPr>
        <xdr:cNvSpPr txBox="1"/>
      </xdr:nvSpPr>
      <xdr:spPr>
        <a:xfrm>
          <a:off x="126117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30315</xdr:rowOff>
    </xdr:from>
    <xdr:ext cx="405111" cy="259045"/>
    <xdr:sp macro="" textlink="">
      <xdr:nvSpPr>
        <xdr:cNvPr id="777" name="n_1mainValue【児童館】&#10;有形固定資産減価償却率">
          <a:extLst>
            <a:ext uri="{FF2B5EF4-FFF2-40B4-BE49-F238E27FC236}">
              <a16:creationId xmlns:a16="http://schemas.microsoft.com/office/drawing/2014/main" id="{DC4C4883-05BD-49FD-87A1-91151A5361D3}"/>
            </a:ext>
          </a:extLst>
        </xdr:cNvPr>
        <xdr:cNvSpPr txBox="1"/>
      </xdr:nvSpPr>
      <xdr:spPr>
        <a:xfrm>
          <a:off x="15266044" y="13574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138084</xdr:rowOff>
    </xdr:from>
    <xdr:ext cx="405111" cy="259045"/>
    <xdr:sp macro="" textlink="">
      <xdr:nvSpPr>
        <xdr:cNvPr id="778" name="n_2mainValue【児童館】&#10;有形固定資産減価償却率">
          <a:extLst>
            <a:ext uri="{FF2B5EF4-FFF2-40B4-BE49-F238E27FC236}">
              <a16:creationId xmlns:a16="http://schemas.microsoft.com/office/drawing/2014/main" id="{0AF581E5-08A1-4E9E-B7C3-C552DFC93122}"/>
            </a:ext>
          </a:extLst>
        </xdr:cNvPr>
        <xdr:cNvSpPr txBox="1"/>
      </xdr:nvSpPr>
      <xdr:spPr>
        <a:xfrm>
          <a:off x="14389744" y="1351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144615</xdr:rowOff>
    </xdr:from>
    <xdr:ext cx="405111" cy="259045"/>
    <xdr:sp macro="" textlink="">
      <xdr:nvSpPr>
        <xdr:cNvPr id="779" name="n_3mainValue【児童館】&#10;有形固定資産減価償却率">
          <a:extLst>
            <a:ext uri="{FF2B5EF4-FFF2-40B4-BE49-F238E27FC236}">
              <a16:creationId xmlns:a16="http://schemas.microsoft.com/office/drawing/2014/main" id="{7B71811B-A768-420D-B182-6D1F38A0A297}"/>
            </a:ext>
          </a:extLst>
        </xdr:cNvPr>
        <xdr:cNvSpPr txBox="1"/>
      </xdr:nvSpPr>
      <xdr:spPr>
        <a:xfrm>
          <a:off x="135007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102161</xdr:rowOff>
    </xdr:from>
    <xdr:ext cx="405111" cy="259045"/>
    <xdr:sp macro="" textlink="">
      <xdr:nvSpPr>
        <xdr:cNvPr id="780" name="n_4mainValue【児童館】&#10;有形固定資産減価償却率">
          <a:extLst>
            <a:ext uri="{FF2B5EF4-FFF2-40B4-BE49-F238E27FC236}">
              <a16:creationId xmlns:a16="http://schemas.microsoft.com/office/drawing/2014/main" id="{511146DD-F740-4108-8DA8-E82EFCD0E8C9}"/>
            </a:ext>
          </a:extLst>
        </xdr:cNvPr>
        <xdr:cNvSpPr txBox="1"/>
      </xdr:nvSpPr>
      <xdr:spPr>
        <a:xfrm>
          <a:off x="126117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a:extLst>
            <a:ext uri="{FF2B5EF4-FFF2-40B4-BE49-F238E27FC236}">
              <a16:creationId xmlns:a16="http://schemas.microsoft.com/office/drawing/2014/main" id="{D578550A-4E77-46C6-9CA0-257E25443A9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a:extLst>
            <a:ext uri="{FF2B5EF4-FFF2-40B4-BE49-F238E27FC236}">
              <a16:creationId xmlns:a16="http://schemas.microsoft.com/office/drawing/2014/main" id="{39A9D7B9-FBA3-47E0-A476-6635D749166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a:extLst>
            <a:ext uri="{FF2B5EF4-FFF2-40B4-BE49-F238E27FC236}">
              <a16:creationId xmlns:a16="http://schemas.microsoft.com/office/drawing/2014/main" id="{070F859C-97AF-4F7C-A90D-DE4AA1114BE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a:extLst>
            <a:ext uri="{FF2B5EF4-FFF2-40B4-BE49-F238E27FC236}">
              <a16:creationId xmlns:a16="http://schemas.microsoft.com/office/drawing/2014/main" id="{6160AC3B-DA1B-4F35-8203-ADFE82DCD4A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a:extLst>
            <a:ext uri="{FF2B5EF4-FFF2-40B4-BE49-F238E27FC236}">
              <a16:creationId xmlns:a16="http://schemas.microsoft.com/office/drawing/2014/main" id="{49FB88A0-7B1F-4A34-8414-E2DC3588E31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a:extLst>
            <a:ext uri="{FF2B5EF4-FFF2-40B4-BE49-F238E27FC236}">
              <a16:creationId xmlns:a16="http://schemas.microsoft.com/office/drawing/2014/main" id="{43CD9FAE-A252-4B3F-99B2-AD4D41D57F9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a:extLst>
            <a:ext uri="{FF2B5EF4-FFF2-40B4-BE49-F238E27FC236}">
              <a16:creationId xmlns:a16="http://schemas.microsoft.com/office/drawing/2014/main" id="{F33382FC-4CC3-42CB-9D51-2965958E5A0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a:extLst>
            <a:ext uri="{FF2B5EF4-FFF2-40B4-BE49-F238E27FC236}">
              <a16:creationId xmlns:a16="http://schemas.microsoft.com/office/drawing/2014/main" id="{8F270EB4-265B-48CC-B2FD-D8D48001F4E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a:extLst>
            <a:ext uri="{FF2B5EF4-FFF2-40B4-BE49-F238E27FC236}">
              <a16:creationId xmlns:a16="http://schemas.microsoft.com/office/drawing/2014/main" id="{E5042017-2F74-4FC7-8B57-BB078AE4E7D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a:extLst>
            <a:ext uri="{FF2B5EF4-FFF2-40B4-BE49-F238E27FC236}">
              <a16:creationId xmlns:a16="http://schemas.microsoft.com/office/drawing/2014/main" id="{20C4AD0F-2501-430D-BE6A-56F3105E16F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1" name="直線コネクタ 790">
          <a:extLst>
            <a:ext uri="{FF2B5EF4-FFF2-40B4-BE49-F238E27FC236}">
              <a16:creationId xmlns:a16="http://schemas.microsoft.com/office/drawing/2014/main" id="{9E6FAF1C-73BB-4CAC-811E-9D80DB34E63F}"/>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2" name="テキスト ボックス 791">
          <a:extLst>
            <a:ext uri="{FF2B5EF4-FFF2-40B4-BE49-F238E27FC236}">
              <a16:creationId xmlns:a16="http://schemas.microsoft.com/office/drawing/2014/main" id="{73BF4893-032D-4C36-80C7-D1BF8B9404D9}"/>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3" name="直線コネクタ 792">
          <a:extLst>
            <a:ext uri="{FF2B5EF4-FFF2-40B4-BE49-F238E27FC236}">
              <a16:creationId xmlns:a16="http://schemas.microsoft.com/office/drawing/2014/main" id="{9EF0AAD0-6BEB-4373-AF2B-FA7B159DDE73}"/>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4" name="テキスト ボックス 793">
          <a:extLst>
            <a:ext uri="{FF2B5EF4-FFF2-40B4-BE49-F238E27FC236}">
              <a16:creationId xmlns:a16="http://schemas.microsoft.com/office/drawing/2014/main" id="{9CD355A6-910B-4C2F-81C4-101986FEE15F}"/>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5" name="直線コネクタ 794">
          <a:extLst>
            <a:ext uri="{FF2B5EF4-FFF2-40B4-BE49-F238E27FC236}">
              <a16:creationId xmlns:a16="http://schemas.microsoft.com/office/drawing/2014/main" id="{6FE4351F-0581-4C1F-95DE-102E064869C2}"/>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6" name="テキスト ボックス 795">
          <a:extLst>
            <a:ext uri="{FF2B5EF4-FFF2-40B4-BE49-F238E27FC236}">
              <a16:creationId xmlns:a16="http://schemas.microsoft.com/office/drawing/2014/main" id="{E7D3305E-0B46-4D8F-83A9-B138788A2096}"/>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7" name="直線コネクタ 796">
          <a:extLst>
            <a:ext uri="{FF2B5EF4-FFF2-40B4-BE49-F238E27FC236}">
              <a16:creationId xmlns:a16="http://schemas.microsoft.com/office/drawing/2014/main" id="{610AC507-DB0D-4D57-A410-06CBE68B9E9C}"/>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8" name="テキスト ボックス 797">
          <a:extLst>
            <a:ext uri="{FF2B5EF4-FFF2-40B4-BE49-F238E27FC236}">
              <a16:creationId xmlns:a16="http://schemas.microsoft.com/office/drawing/2014/main" id="{30459430-0C1C-4FF1-B2E9-B645BBBB3B9B}"/>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a:extLst>
            <a:ext uri="{FF2B5EF4-FFF2-40B4-BE49-F238E27FC236}">
              <a16:creationId xmlns:a16="http://schemas.microsoft.com/office/drawing/2014/main" id="{70A4ED6B-D7B4-4591-AE51-5BD3A7676D3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a:extLst>
            <a:ext uri="{FF2B5EF4-FFF2-40B4-BE49-F238E27FC236}">
              <a16:creationId xmlns:a16="http://schemas.microsoft.com/office/drawing/2014/main" id="{E9EBC942-BBA4-41CB-BC65-10824E9C7B9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児童館】&#10;一人当たり面積グラフ枠">
          <a:extLst>
            <a:ext uri="{FF2B5EF4-FFF2-40B4-BE49-F238E27FC236}">
              <a16:creationId xmlns:a16="http://schemas.microsoft.com/office/drawing/2014/main" id="{7F739D12-BCDF-4991-BEB1-F385D532843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115824</xdr:rowOff>
    </xdr:from>
    <xdr:to>
      <xdr:col>116</xdr:col>
      <xdr:colOff>62864</xdr:colOff>
      <xdr:row>85</xdr:row>
      <xdr:rowOff>106680</xdr:rowOff>
    </xdr:to>
    <xdr:cxnSp macro="">
      <xdr:nvCxnSpPr>
        <xdr:cNvPr id="802" name="直線コネクタ 801">
          <a:extLst>
            <a:ext uri="{FF2B5EF4-FFF2-40B4-BE49-F238E27FC236}">
              <a16:creationId xmlns:a16="http://schemas.microsoft.com/office/drawing/2014/main" id="{B6D26510-0C27-4041-A5AB-22A919707122}"/>
            </a:ext>
          </a:extLst>
        </xdr:cNvPr>
        <xdr:cNvCxnSpPr/>
      </xdr:nvCxnSpPr>
      <xdr:spPr>
        <a:xfrm flipV="1">
          <a:off x="22160864" y="1348892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110507</xdr:rowOff>
    </xdr:from>
    <xdr:ext cx="469744" cy="259045"/>
    <xdr:sp macro="" textlink="">
      <xdr:nvSpPr>
        <xdr:cNvPr id="803" name="【児童館】&#10;一人当たり面積最小値テキスト">
          <a:extLst>
            <a:ext uri="{FF2B5EF4-FFF2-40B4-BE49-F238E27FC236}">
              <a16:creationId xmlns:a16="http://schemas.microsoft.com/office/drawing/2014/main" id="{C4E17C3A-2D29-4C41-A20A-C3DD7C53DC9A}"/>
            </a:ext>
          </a:extLst>
        </xdr:cNvPr>
        <xdr:cNvSpPr txBox="1"/>
      </xdr:nvSpPr>
      <xdr:spPr>
        <a:xfrm>
          <a:off x="22199600" y="1468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106680</xdr:rowOff>
    </xdr:from>
    <xdr:to>
      <xdr:col>116</xdr:col>
      <xdr:colOff>152400</xdr:colOff>
      <xdr:row>85</xdr:row>
      <xdr:rowOff>106680</xdr:rowOff>
    </xdr:to>
    <xdr:cxnSp macro="">
      <xdr:nvCxnSpPr>
        <xdr:cNvPr id="804" name="直線コネクタ 803">
          <a:extLst>
            <a:ext uri="{FF2B5EF4-FFF2-40B4-BE49-F238E27FC236}">
              <a16:creationId xmlns:a16="http://schemas.microsoft.com/office/drawing/2014/main" id="{B9AFA277-43D4-487A-9F2C-2697BB0B6205}"/>
            </a:ext>
          </a:extLst>
        </xdr:cNvPr>
        <xdr:cNvCxnSpPr/>
      </xdr:nvCxnSpPr>
      <xdr:spPr>
        <a:xfrm>
          <a:off x="22072600" y="1467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62501</xdr:rowOff>
    </xdr:from>
    <xdr:ext cx="469744" cy="259045"/>
    <xdr:sp macro="" textlink="">
      <xdr:nvSpPr>
        <xdr:cNvPr id="805" name="【児童館】&#10;一人当たり面積最大値テキスト">
          <a:extLst>
            <a:ext uri="{FF2B5EF4-FFF2-40B4-BE49-F238E27FC236}">
              <a16:creationId xmlns:a16="http://schemas.microsoft.com/office/drawing/2014/main" id="{4225A40E-8497-4778-A784-74573C3AC8DD}"/>
            </a:ext>
          </a:extLst>
        </xdr:cNvPr>
        <xdr:cNvSpPr txBox="1"/>
      </xdr:nvSpPr>
      <xdr:spPr>
        <a:xfrm>
          <a:off x="22199600" y="1326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115824</xdr:rowOff>
    </xdr:from>
    <xdr:to>
      <xdr:col>116</xdr:col>
      <xdr:colOff>152400</xdr:colOff>
      <xdr:row>78</xdr:row>
      <xdr:rowOff>115824</xdr:rowOff>
    </xdr:to>
    <xdr:cxnSp macro="">
      <xdr:nvCxnSpPr>
        <xdr:cNvPr id="806" name="直線コネクタ 805">
          <a:extLst>
            <a:ext uri="{FF2B5EF4-FFF2-40B4-BE49-F238E27FC236}">
              <a16:creationId xmlns:a16="http://schemas.microsoft.com/office/drawing/2014/main" id="{5CA3FE2B-7264-4BA3-9774-0EC5966283C8}"/>
            </a:ext>
          </a:extLst>
        </xdr:cNvPr>
        <xdr:cNvCxnSpPr/>
      </xdr:nvCxnSpPr>
      <xdr:spPr>
        <a:xfrm>
          <a:off x="22072600" y="1348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7890</xdr:rowOff>
    </xdr:from>
    <xdr:ext cx="469744" cy="259045"/>
    <xdr:sp macro="" textlink="">
      <xdr:nvSpPr>
        <xdr:cNvPr id="807" name="【児童館】&#10;一人当たり面積平均値テキスト">
          <a:extLst>
            <a:ext uri="{FF2B5EF4-FFF2-40B4-BE49-F238E27FC236}">
              <a16:creationId xmlns:a16="http://schemas.microsoft.com/office/drawing/2014/main" id="{065407B1-F2A8-4EE9-AB67-9BC367518F0A}"/>
            </a:ext>
          </a:extLst>
        </xdr:cNvPr>
        <xdr:cNvSpPr txBox="1"/>
      </xdr:nvSpPr>
      <xdr:spPr>
        <a:xfrm>
          <a:off x="22199600" y="14238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156463</xdr:rowOff>
    </xdr:from>
    <xdr:to>
      <xdr:col>116</xdr:col>
      <xdr:colOff>114300</xdr:colOff>
      <xdr:row>84</xdr:row>
      <xdr:rowOff>86613</xdr:rowOff>
    </xdr:to>
    <xdr:sp macro="" textlink="">
      <xdr:nvSpPr>
        <xdr:cNvPr id="808" name="フローチャート: 判断 807">
          <a:extLst>
            <a:ext uri="{FF2B5EF4-FFF2-40B4-BE49-F238E27FC236}">
              <a16:creationId xmlns:a16="http://schemas.microsoft.com/office/drawing/2014/main" id="{8B7F4C0B-4B93-4D1F-9AF7-013250E4E22F}"/>
            </a:ext>
          </a:extLst>
        </xdr:cNvPr>
        <xdr:cNvSpPr/>
      </xdr:nvSpPr>
      <xdr:spPr>
        <a:xfrm>
          <a:off x="221107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809" name="フローチャート: 判断 808">
          <a:extLst>
            <a:ext uri="{FF2B5EF4-FFF2-40B4-BE49-F238E27FC236}">
              <a16:creationId xmlns:a16="http://schemas.microsoft.com/office/drawing/2014/main" id="{5F69B1AC-B93B-427C-A4CC-C239FC4B94BC}"/>
            </a:ext>
          </a:extLst>
        </xdr:cNvPr>
        <xdr:cNvSpPr/>
      </xdr:nvSpPr>
      <xdr:spPr>
        <a:xfrm>
          <a:off x="21272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810" name="フローチャート: 判断 809">
          <a:extLst>
            <a:ext uri="{FF2B5EF4-FFF2-40B4-BE49-F238E27FC236}">
              <a16:creationId xmlns:a16="http://schemas.microsoft.com/office/drawing/2014/main" id="{A1371A81-AD2A-4C94-8F5B-6C2E50507D09}"/>
            </a:ext>
          </a:extLst>
        </xdr:cNvPr>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21589</xdr:rowOff>
    </xdr:from>
    <xdr:to>
      <xdr:col>102</xdr:col>
      <xdr:colOff>165100</xdr:colOff>
      <xdr:row>84</xdr:row>
      <xdr:rowOff>123189</xdr:rowOff>
    </xdr:to>
    <xdr:sp macro="" textlink="">
      <xdr:nvSpPr>
        <xdr:cNvPr id="811" name="フローチャート: 判断 810">
          <a:extLst>
            <a:ext uri="{FF2B5EF4-FFF2-40B4-BE49-F238E27FC236}">
              <a16:creationId xmlns:a16="http://schemas.microsoft.com/office/drawing/2014/main" id="{B2FE48DE-0C71-42E5-B049-2EF0F99E8D36}"/>
            </a:ext>
          </a:extLst>
        </xdr:cNvPr>
        <xdr:cNvSpPr/>
      </xdr:nvSpPr>
      <xdr:spPr>
        <a:xfrm>
          <a:off x="19494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28448</xdr:rowOff>
    </xdr:from>
    <xdr:to>
      <xdr:col>98</xdr:col>
      <xdr:colOff>38100</xdr:colOff>
      <xdr:row>84</xdr:row>
      <xdr:rowOff>130048</xdr:rowOff>
    </xdr:to>
    <xdr:sp macro="" textlink="">
      <xdr:nvSpPr>
        <xdr:cNvPr id="812" name="フローチャート: 判断 811">
          <a:extLst>
            <a:ext uri="{FF2B5EF4-FFF2-40B4-BE49-F238E27FC236}">
              <a16:creationId xmlns:a16="http://schemas.microsoft.com/office/drawing/2014/main" id="{680E7DAB-A676-4C1F-8DCF-101B6407F6B9}"/>
            </a:ext>
          </a:extLst>
        </xdr:cNvPr>
        <xdr:cNvSpPr/>
      </xdr:nvSpPr>
      <xdr:spPr>
        <a:xfrm>
          <a:off x="18605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AC955D94-E8F8-494C-83EB-EFD11E682BF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54E8EC1D-29FF-462F-BF54-54D1C8C8568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FBFFF6D5-581F-4719-835E-E38516BC655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DB52C4B6-EE23-4EBF-8DF2-A687E0CA15F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9D6FB7C7-C181-416A-BE8D-2E5390B0974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37592</xdr:rowOff>
    </xdr:from>
    <xdr:to>
      <xdr:col>116</xdr:col>
      <xdr:colOff>114300</xdr:colOff>
      <xdr:row>85</xdr:row>
      <xdr:rowOff>139192</xdr:rowOff>
    </xdr:to>
    <xdr:sp macro="" textlink="">
      <xdr:nvSpPr>
        <xdr:cNvPr id="818" name="楕円 817">
          <a:extLst>
            <a:ext uri="{FF2B5EF4-FFF2-40B4-BE49-F238E27FC236}">
              <a16:creationId xmlns:a16="http://schemas.microsoft.com/office/drawing/2014/main" id="{861523F1-6258-422C-A5FE-A4E84ADC1449}"/>
            </a:ext>
          </a:extLst>
        </xdr:cNvPr>
        <xdr:cNvSpPr/>
      </xdr:nvSpPr>
      <xdr:spPr>
        <a:xfrm>
          <a:off x="22110700" y="146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123969</xdr:rowOff>
    </xdr:from>
    <xdr:ext cx="469744" cy="259045"/>
    <xdr:sp macro="" textlink="">
      <xdr:nvSpPr>
        <xdr:cNvPr id="819" name="【児童館】&#10;一人当たり面積該当値テキスト">
          <a:extLst>
            <a:ext uri="{FF2B5EF4-FFF2-40B4-BE49-F238E27FC236}">
              <a16:creationId xmlns:a16="http://schemas.microsoft.com/office/drawing/2014/main" id="{32D5389F-3CD3-4EEC-B7B0-E3D311C9372D}"/>
            </a:ext>
          </a:extLst>
        </xdr:cNvPr>
        <xdr:cNvSpPr txBox="1"/>
      </xdr:nvSpPr>
      <xdr:spPr>
        <a:xfrm>
          <a:off x="22199600" y="1452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39878</xdr:rowOff>
    </xdr:from>
    <xdr:to>
      <xdr:col>112</xdr:col>
      <xdr:colOff>38100</xdr:colOff>
      <xdr:row>85</xdr:row>
      <xdr:rowOff>141478</xdr:rowOff>
    </xdr:to>
    <xdr:sp macro="" textlink="">
      <xdr:nvSpPr>
        <xdr:cNvPr id="820" name="楕円 819">
          <a:extLst>
            <a:ext uri="{FF2B5EF4-FFF2-40B4-BE49-F238E27FC236}">
              <a16:creationId xmlns:a16="http://schemas.microsoft.com/office/drawing/2014/main" id="{8DE6B086-845D-4C5A-9161-1286A8ED2BF3}"/>
            </a:ext>
          </a:extLst>
        </xdr:cNvPr>
        <xdr:cNvSpPr/>
      </xdr:nvSpPr>
      <xdr:spPr>
        <a:xfrm>
          <a:off x="212725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88392</xdr:rowOff>
    </xdr:from>
    <xdr:to>
      <xdr:col>116</xdr:col>
      <xdr:colOff>63500</xdr:colOff>
      <xdr:row>85</xdr:row>
      <xdr:rowOff>90678</xdr:rowOff>
    </xdr:to>
    <xdr:cxnSp macro="">
      <xdr:nvCxnSpPr>
        <xdr:cNvPr id="821" name="直線コネクタ 820">
          <a:extLst>
            <a:ext uri="{FF2B5EF4-FFF2-40B4-BE49-F238E27FC236}">
              <a16:creationId xmlns:a16="http://schemas.microsoft.com/office/drawing/2014/main" id="{C534FB59-F989-4BCF-BB4A-2674B49045EC}"/>
            </a:ext>
          </a:extLst>
        </xdr:cNvPr>
        <xdr:cNvCxnSpPr/>
      </xdr:nvCxnSpPr>
      <xdr:spPr>
        <a:xfrm flipV="1">
          <a:off x="21323300" y="1466164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42163</xdr:rowOff>
    </xdr:from>
    <xdr:to>
      <xdr:col>107</xdr:col>
      <xdr:colOff>101600</xdr:colOff>
      <xdr:row>85</xdr:row>
      <xdr:rowOff>143763</xdr:rowOff>
    </xdr:to>
    <xdr:sp macro="" textlink="">
      <xdr:nvSpPr>
        <xdr:cNvPr id="822" name="楕円 821">
          <a:extLst>
            <a:ext uri="{FF2B5EF4-FFF2-40B4-BE49-F238E27FC236}">
              <a16:creationId xmlns:a16="http://schemas.microsoft.com/office/drawing/2014/main" id="{075D1DAC-5300-4E41-ADD2-EE3EF4CD8AD0}"/>
            </a:ext>
          </a:extLst>
        </xdr:cNvPr>
        <xdr:cNvSpPr/>
      </xdr:nvSpPr>
      <xdr:spPr>
        <a:xfrm>
          <a:off x="20383500" y="1461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90678</xdr:rowOff>
    </xdr:from>
    <xdr:to>
      <xdr:col>111</xdr:col>
      <xdr:colOff>177800</xdr:colOff>
      <xdr:row>85</xdr:row>
      <xdr:rowOff>92963</xdr:rowOff>
    </xdr:to>
    <xdr:cxnSp macro="">
      <xdr:nvCxnSpPr>
        <xdr:cNvPr id="823" name="直線コネクタ 822">
          <a:extLst>
            <a:ext uri="{FF2B5EF4-FFF2-40B4-BE49-F238E27FC236}">
              <a16:creationId xmlns:a16="http://schemas.microsoft.com/office/drawing/2014/main" id="{5338A4D1-B985-43BC-A921-E9A206FBF8E2}"/>
            </a:ext>
          </a:extLst>
        </xdr:cNvPr>
        <xdr:cNvCxnSpPr/>
      </xdr:nvCxnSpPr>
      <xdr:spPr>
        <a:xfrm flipV="1">
          <a:off x="20434300" y="14663928"/>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81026</xdr:rowOff>
    </xdr:from>
    <xdr:to>
      <xdr:col>102</xdr:col>
      <xdr:colOff>165100</xdr:colOff>
      <xdr:row>85</xdr:row>
      <xdr:rowOff>11176</xdr:rowOff>
    </xdr:to>
    <xdr:sp macro="" textlink="">
      <xdr:nvSpPr>
        <xdr:cNvPr id="824" name="楕円 823">
          <a:extLst>
            <a:ext uri="{FF2B5EF4-FFF2-40B4-BE49-F238E27FC236}">
              <a16:creationId xmlns:a16="http://schemas.microsoft.com/office/drawing/2014/main" id="{34C4EF77-1650-463D-863D-FDE531923B9A}"/>
            </a:ext>
          </a:extLst>
        </xdr:cNvPr>
        <xdr:cNvSpPr/>
      </xdr:nvSpPr>
      <xdr:spPr>
        <a:xfrm>
          <a:off x="19494500" y="1448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131826</xdr:rowOff>
    </xdr:from>
    <xdr:to>
      <xdr:col>107</xdr:col>
      <xdr:colOff>50800</xdr:colOff>
      <xdr:row>85</xdr:row>
      <xdr:rowOff>92963</xdr:rowOff>
    </xdr:to>
    <xdr:cxnSp macro="">
      <xdr:nvCxnSpPr>
        <xdr:cNvPr id="825" name="直線コネクタ 824">
          <a:extLst>
            <a:ext uri="{FF2B5EF4-FFF2-40B4-BE49-F238E27FC236}">
              <a16:creationId xmlns:a16="http://schemas.microsoft.com/office/drawing/2014/main" id="{696191E8-541E-4594-8C2D-ED14387F19BB}"/>
            </a:ext>
          </a:extLst>
        </xdr:cNvPr>
        <xdr:cNvCxnSpPr/>
      </xdr:nvCxnSpPr>
      <xdr:spPr>
        <a:xfrm>
          <a:off x="19545300" y="14533626"/>
          <a:ext cx="889000" cy="1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87885</xdr:rowOff>
    </xdr:from>
    <xdr:to>
      <xdr:col>98</xdr:col>
      <xdr:colOff>38100</xdr:colOff>
      <xdr:row>85</xdr:row>
      <xdr:rowOff>18035</xdr:rowOff>
    </xdr:to>
    <xdr:sp macro="" textlink="">
      <xdr:nvSpPr>
        <xdr:cNvPr id="826" name="楕円 825">
          <a:extLst>
            <a:ext uri="{FF2B5EF4-FFF2-40B4-BE49-F238E27FC236}">
              <a16:creationId xmlns:a16="http://schemas.microsoft.com/office/drawing/2014/main" id="{08472281-6D7B-47AA-89EE-C495F9F7FEE4}"/>
            </a:ext>
          </a:extLst>
        </xdr:cNvPr>
        <xdr:cNvSpPr/>
      </xdr:nvSpPr>
      <xdr:spPr>
        <a:xfrm>
          <a:off x="18605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131826</xdr:rowOff>
    </xdr:from>
    <xdr:to>
      <xdr:col>102</xdr:col>
      <xdr:colOff>114300</xdr:colOff>
      <xdr:row>84</xdr:row>
      <xdr:rowOff>138685</xdr:rowOff>
    </xdr:to>
    <xdr:cxnSp macro="">
      <xdr:nvCxnSpPr>
        <xdr:cNvPr id="827" name="直線コネクタ 826">
          <a:extLst>
            <a:ext uri="{FF2B5EF4-FFF2-40B4-BE49-F238E27FC236}">
              <a16:creationId xmlns:a16="http://schemas.microsoft.com/office/drawing/2014/main" id="{DB476827-2B41-4FC3-A142-A39328260B2F}"/>
            </a:ext>
          </a:extLst>
        </xdr:cNvPr>
        <xdr:cNvCxnSpPr/>
      </xdr:nvCxnSpPr>
      <xdr:spPr>
        <a:xfrm flipV="1">
          <a:off x="18656300" y="14533626"/>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142003</xdr:rowOff>
    </xdr:from>
    <xdr:ext cx="469744" cy="259045"/>
    <xdr:sp macro="" textlink="">
      <xdr:nvSpPr>
        <xdr:cNvPr id="828" name="n_1aveValue【児童館】&#10;一人当たり面積">
          <a:extLst>
            <a:ext uri="{FF2B5EF4-FFF2-40B4-BE49-F238E27FC236}">
              <a16:creationId xmlns:a16="http://schemas.microsoft.com/office/drawing/2014/main" id="{DB211E6E-883E-4E43-B86B-1498F231C5C1}"/>
            </a:ext>
          </a:extLst>
        </xdr:cNvPr>
        <xdr:cNvSpPr txBox="1"/>
      </xdr:nvSpPr>
      <xdr:spPr>
        <a:xfrm>
          <a:off x="210757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132859</xdr:rowOff>
    </xdr:from>
    <xdr:ext cx="469744" cy="259045"/>
    <xdr:sp macro="" textlink="">
      <xdr:nvSpPr>
        <xdr:cNvPr id="829" name="n_2aveValue【児童館】&#10;一人当たり面積">
          <a:extLst>
            <a:ext uri="{FF2B5EF4-FFF2-40B4-BE49-F238E27FC236}">
              <a16:creationId xmlns:a16="http://schemas.microsoft.com/office/drawing/2014/main" id="{E8857E47-58C2-43F0-A004-663F50000964}"/>
            </a:ext>
          </a:extLst>
        </xdr:cNvPr>
        <xdr:cNvSpPr txBox="1"/>
      </xdr:nvSpPr>
      <xdr:spPr>
        <a:xfrm>
          <a:off x="20199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139716</xdr:rowOff>
    </xdr:from>
    <xdr:ext cx="469744" cy="259045"/>
    <xdr:sp macro="" textlink="">
      <xdr:nvSpPr>
        <xdr:cNvPr id="830" name="n_3aveValue【児童館】&#10;一人当たり面積">
          <a:extLst>
            <a:ext uri="{FF2B5EF4-FFF2-40B4-BE49-F238E27FC236}">
              <a16:creationId xmlns:a16="http://schemas.microsoft.com/office/drawing/2014/main" id="{A51C69D0-DAC7-4AFA-A96B-4B81DE34E6EE}"/>
            </a:ext>
          </a:extLst>
        </xdr:cNvPr>
        <xdr:cNvSpPr txBox="1"/>
      </xdr:nvSpPr>
      <xdr:spPr>
        <a:xfrm>
          <a:off x="193104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146575</xdr:rowOff>
    </xdr:from>
    <xdr:ext cx="469744" cy="259045"/>
    <xdr:sp macro="" textlink="">
      <xdr:nvSpPr>
        <xdr:cNvPr id="831" name="n_4aveValue【児童館】&#10;一人当たり面積">
          <a:extLst>
            <a:ext uri="{FF2B5EF4-FFF2-40B4-BE49-F238E27FC236}">
              <a16:creationId xmlns:a16="http://schemas.microsoft.com/office/drawing/2014/main" id="{FA54E037-D7C0-442A-AA9F-0A670EB828FB}"/>
            </a:ext>
          </a:extLst>
        </xdr:cNvPr>
        <xdr:cNvSpPr txBox="1"/>
      </xdr:nvSpPr>
      <xdr:spPr>
        <a:xfrm>
          <a:off x="18421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132605</xdr:rowOff>
    </xdr:from>
    <xdr:ext cx="469744" cy="259045"/>
    <xdr:sp macro="" textlink="">
      <xdr:nvSpPr>
        <xdr:cNvPr id="832" name="n_1mainValue【児童館】&#10;一人当たり面積">
          <a:extLst>
            <a:ext uri="{FF2B5EF4-FFF2-40B4-BE49-F238E27FC236}">
              <a16:creationId xmlns:a16="http://schemas.microsoft.com/office/drawing/2014/main" id="{E1338376-9BF2-4139-9E6F-7A7B90CE75E1}"/>
            </a:ext>
          </a:extLst>
        </xdr:cNvPr>
        <xdr:cNvSpPr txBox="1"/>
      </xdr:nvSpPr>
      <xdr:spPr>
        <a:xfrm>
          <a:off x="210757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134890</xdr:rowOff>
    </xdr:from>
    <xdr:ext cx="469744" cy="259045"/>
    <xdr:sp macro="" textlink="">
      <xdr:nvSpPr>
        <xdr:cNvPr id="833" name="n_2mainValue【児童館】&#10;一人当たり面積">
          <a:extLst>
            <a:ext uri="{FF2B5EF4-FFF2-40B4-BE49-F238E27FC236}">
              <a16:creationId xmlns:a16="http://schemas.microsoft.com/office/drawing/2014/main" id="{2B0C9FF6-29F4-4BBB-8489-30C7E7FF8360}"/>
            </a:ext>
          </a:extLst>
        </xdr:cNvPr>
        <xdr:cNvSpPr txBox="1"/>
      </xdr:nvSpPr>
      <xdr:spPr>
        <a:xfrm>
          <a:off x="20199427" y="1470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2303</xdr:rowOff>
    </xdr:from>
    <xdr:ext cx="469744" cy="259045"/>
    <xdr:sp macro="" textlink="">
      <xdr:nvSpPr>
        <xdr:cNvPr id="834" name="n_3mainValue【児童館】&#10;一人当たり面積">
          <a:extLst>
            <a:ext uri="{FF2B5EF4-FFF2-40B4-BE49-F238E27FC236}">
              <a16:creationId xmlns:a16="http://schemas.microsoft.com/office/drawing/2014/main" id="{4D8BE5BA-CFF9-4AF7-9EC9-51BF891A3A4B}"/>
            </a:ext>
          </a:extLst>
        </xdr:cNvPr>
        <xdr:cNvSpPr txBox="1"/>
      </xdr:nvSpPr>
      <xdr:spPr>
        <a:xfrm>
          <a:off x="19310427" y="1457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9162</xdr:rowOff>
    </xdr:from>
    <xdr:ext cx="469744" cy="259045"/>
    <xdr:sp macro="" textlink="">
      <xdr:nvSpPr>
        <xdr:cNvPr id="835" name="n_4mainValue【児童館】&#10;一人当たり面積">
          <a:extLst>
            <a:ext uri="{FF2B5EF4-FFF2-40B4-BE49-F238E27FC236}">
              <a16:creationId xmlns:a16="http://schemas.microsoft.com/office/drawing/2014/main" id="{48ADF14A-68CA-41CF-8EF6-83954D597BC1}"/>
            </a:ext>
          </a:extLst>
        </xdr:cNvPr>
        <xdr:cNvSpPr txBox="1"/>
      </xdr:nvSpPr>
      <xdr:spPr>
        <a:xfrm>
          <a:off x="18421427" y="1458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a:extLst>
            <a:ext uri="{FF2B5EF4-FFF2-40B4-BE49-F238E27FC236}">
              <a16:creationId xmlns:a16="http://schemas.microsoft.com/office/drawing/2014/main" id="{EFD7497A-CE9A-471A-BD87-EB48A90140F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a:extLst>
            <a:ext uri="{FF2B5EF4-FFF2-40B4-BE49-F238E27FC236}">
              <a16:creationId xmlns:a16="http://schemas.microsoft.com/office/drawing/2014/main" id="{ADD7EC77-8D45-4748-AA46-1B627EC6044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a:extLst>
            <a:ext uri="{FF2B5EF4-FFF2-40B4-BE49-F238E27FC236}">
              <a16:creationId xmlns:a16="http://schemas.microsoft.com/office/drawing/2014/main" id="{9705D9C1-DB4B-4CAF-846B-2A510E29820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a:extLst>
            <a:ext uri="{FF2B5EF4-FFF2-40B4-BE49-F238E27FC236}">
              <a16:creationId xmlns:a16="http://schemas.microsoft.com/office/drawing/2014/main" id="{B6125740-707C-43FA-A89B-63310D16F12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a:extLst>
            <a:ext uri="{FF2B5EF4-FFF2-40B4-BE49-F238E27FC236}">
              <a16:creationId xmlns:a16="http://schemas.microsoft.com/office/drawing/2014/main" id="{7C837A4B-B871-4254-B183-BCC04FEF93F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a:extLst>
            <a:ext uri="{FF2B5EF4-FFF2-40B4-BE49-F238E27FC236}">
              <a16:creationId xmlns:a16="http://schemas.microsoft.com/office/drawing/2014/main" id="{297FD882-FA84-4819-B750-61A6CADB1AA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a:extLst>
            <a:ext uri="{FF2B5EF4-FFF2-40B4-BE49-F238E27FC236}">
              <a16:creationId xmlns:a16="http://schemas.microsoft.com/office/drawing/2014/main" id="{4FEA2980-DEC8-4E0D-93A7-1FE12DD7FE0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a:extLst>
            <a:ext uri="{FF2B5EF4-FFF2-40B4-BE49-F238E27FC236}">
              <a16:creationId xmlns:a16="http://schemas.microsoft.com/office/drawing/2014/main" id="{11CD471D-E234-41CC-948E-E9163E30D96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a:extLst>
            <a:ext uri="{FF2B5EF4-FFF2-40B4-BE49-F238E27FC236}">
              <a16:creationId xmlns:a16="http://schemas.microsoft.com/office/drawing/2014/main" id="{34838835-A6B7-45CC-8DCE-56B2429F179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a:extLst>
            <a:ext uri="{FF2B5EF4-FFF2-40B4-BE49-F238E27FC236}">
              <a16:creationId xmlns:a16="http://schemas.microsoft.com/office/drawing/2014/main" id="{72458AC2-DFB7-4425-A4AA-194546C5F6D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6" name="テキスト ボックス 845">
          <a:extLst>
            <a:ext uri="{FF2B5EF4-FFF2-40B4-BE49-F238E27FC236}">
              <a16:creationId xmlns:a16="http://schemas.microsoft.com/office/drawing/2014/main" id="{C9D6739C-4AFD-47DD-A956-D941D9553B1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7" name="直線コネクタ 846">
          <a:extLst>
            <a:ext uri="{FF2B5EF4-FFF2-40B4-BE49-F238E27FC236}">
              <a16:creationId xmlns:a16="http://schemas.microsoft.com/office/drawing/2014/main" id="{A7A5D572-7E5A-4DE1-A22B-BDD84FEC4A6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8" name="テキスト ボックス 847">
          <a:extLst>
            <a:ext uri="{FF2B5EF4-FFF2-40B4-BE49-F238E27FC236}">
              <a16:creationId xmlns:a16="http://schemas.microsoft.com/office/drawing/2014/main" id="{CBD256DE-88F7-44FE-819E-BAB2AF336E05}"/>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9" name="直線コネクタ 848">
          <a:extLst>
            <a:ext uri="{FF2B5EF4-FFF2-40B4-BE49-F238E27FC236}">
              <a16:creationId xmlns:a16="http://schemas.microsoft.com/office/drawing/2014/main" id="{988E4E83-34A1-42E0-BCAA-D093FB56720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0" name="テキスト ボックス 849">
          <a:extLst>
            <a:ext uri="{FF2B5EF4-FFF2-40B4-BE49-F238E27FC236}">
              <a16:creationId xmlns:a16="http://schemas.microsoft.com/office/drawing/2014/main" id="{062EA4F2-2FE9-471E-A0EA-A6D29ADBF70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1" name="直線コネクタ 850">
          <a:extLst>
            <a:ext uri="{FF2B5EF4-FFF2-40B4-BE49-F238E27FC236}">
              <a16:creationId xmlns:a16="http://schemas.microsoft.com/office/drawing/2014/main" id="{DF1755CD-FA89-4D18-B5DA-0D82610F53F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2" name="テキスト ボックス 851">
          <a:extLst>
            <a:ext uri="{FF2B5EF4-FFF2-40B4-BE49-F238E27FC236}">
              <a16:creationId xmlns:a16="http://schemas.microsoft.com/office/drawing/2014/main" id="{5A06D030-D815-4347-828E-98A62C9923D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3" name="直線コネクタ 852">
          <a:extLst>
            <a:ext uri="{FF2B5EF4-FFF2-40B4-BE49-F238E27FC236}">
              <a16:creationId xmlns:a16="http://schemas.microsoft.com/office/drawing/2014/main" id="{3B8936A9-5E47-461A-AF75-7EF571CB83E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4" name="テキスト ボックス 853">
          <a:extLst>
            <a:ext uri="{FF2B5EF4-FFF2-40B4-BE49-F238E27FC236}">
              <a16:creationId xmlns:a16="http://schemas.microsoft.com/office/drawing/2014/main" id="{A815D3A3-4E3F-4051-BC8C-EC597399C05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5" name="直線コネクタ 854">
          <a:extLst>
            <a:ext uri="{FF2B5EF4-FFF2-40B4-BE49-F238E27FC236}">
              <a16:creationId xmlns:a16="http://schemas.microsoft.com/office/drawing/2014/main" id="{F36464DD-79E0-4825-ADC4-6C3D7998E8C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6" name="テキスト ボックス 855">
          <a:extLst>
            <a:ext uri="{FF2B5EF4-FFF2-40B4-BE49-F238E27FC236}">
              <a16:creationId xmlns:a16="http://schemas.microsoft.com/office/drawing/2014/main" id="{130FA343-7173-409B-AE76-722DEABAD7F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7" name="直線コネクタ 856">
          <a:extLst>
            <a:ext uri="{FF2B5EF4-FFF2-40B4-BE49-F238E27FC236}">
              <a16:creationId xmlns:a16="http://schemas.microsoft.com/office/drawing/2014/main" id="{48931E4B-B125-4C34-9F61-0B3FA50B53E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8" name="テキスト ボックス 857">
          <a:extLst>
            <a:ext uri="{FF2B5EF4-FFF2-40B4-BE49-F238E27FC236}">
              <a16:creationId xmlns:a16="http://schemas.microsoft.com/office/drawing/2014/main" id="{EC474945-F0BF-45B3-AEA8-BDF1A1B7F738}"/>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9" name="直線コネクタ 858">
          <a:extLst>
            <a:ext uri="{FF2B5EF4-FFF2-40B4-BE49-F238E27FC236}">
              <a16:creationId xmlns:a16="http://schemas.microsoft.com/office/drawing/2014/main" id="{6CC0FA4F-A638-43F4-A809-C35031EFEED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0" name="【公民館】&#10;有形固定資産減価償却率グラフ枠">
          <a:extLst>
            <a:ext uri="{FF2B5EF4-FFF2-40B4-BE49-F238E27FC236}">
              <a16:creationId xmlns:a16="http://schemas.microsoft.com/office/drawing/2014/main" id="{C636C132-E105-4CA2-9644-939D95F4260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861" name="直線コネクタ 860">
          <a:extLst>
            <a:ext uri="{FF2B5EF4-FFF2-40B4-BE49-F238E27FC236}">
              <a16:creationId xmlns:a16="http://schemas.microsoft.com/office/drawing/2014/main" id="{EB0D84E3-6A9E-401C-8C56-D1DD57A9CB12}"/>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2" name="【公民館】&#10;有形固定資産減価償却率最小値テキスト">
          <a:extLst>
            <a:ext uri="{FF2B5EF4-FFF2-40B4-BE49-F238E27FC236}">
              <a16:creationId xmlns:a16="http://schemas.microsoft.com/office/drawing/2014/main" id="{87E0D78F-B7B6-400A-8364-6F99AC4730C3}"/>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3" name="直線コネクタ 862">
          <a:extLst>
            <a:ext uri="{FF2B5EF4-FFF2-40B4-BE49-F238E27FC236}">
              <a16:creationId xmlns:a16="http://schemas.microsoft.com/office/drawing/2014/main" id="{5496DFBF-4FF3-4E16-B677-B1798941657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864" name="【公民館】&#10;有形固定資産減価償却率最大値テキスト">
          <a:extLst>
            <a:ext uri="{FF2B5EF4-FFF2-40B4-BE49-F238E27FC236}">
              <a16:creationId xmlns:a16="http://schemas.microsoft.com/office/drawing/2014/main" id="{108435BD-E4ED-4D51-A985-AE67D22349DC}"/>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865" name="直線コネクタ 864">
          <a:extLst>
            <a:ext uri="{FF2B5EF4-FFF2-40B4-BE49-F238E27FC236}">
              <a16:creationId xmlns:a16="http://schemas.microsoft.com/office/drawing/2014/main" id="{2A78E682-930D-4E24-A9E3-906B3CC36B7E}"/>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44648</xdr:rowOff>
    </xdr:from>
    <xdr:ext cx="405111" cy="259045"/>
    <xdr:sp macro="" textlink="">
      <xdr:nvSpPr>
        <xdr:cNvPr id="866" name="【公民館】&#10;有形固定資産減価償却率平均値テキスト">
          <a:extLst>
            <a:ext uri="{FF2B5EF4-FFF2-40B4-BE49-F238E27FC236}">
              <a16:creationId xmlns:a16="http://schemas.microsoft.com/office/drawing/2014/main" id="{29EEC731-3437-4DC9-B35F-3EC5B16FA007}"/>
            </a:ext>
          </a:extLst>
        </xdr:cNvPr>
        <xdr:cNvSpPr txBox="1"/>
      </xdr:nvSpPr>
      <xdr:spPr>
        <a:xfrm>
          <a:off x="16357600" y="18046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66221</xdr:rowOff>
    </xdr:from>
    <xdr:to>
      <xdr:col>85</xdr:col>
      <xdr:colOff>177800</xdr:colOff>
      <xdr:row>105</xdr:row>
      <xdr:rowOff>167821</xdr:rowOff>
    </xdr:to>
    <xdr:sp macro="" textlink="">
      <xdr:nvSpPr>
        <xdr:cNvPr id="867" name="フローチャート: 判断 866">
          <a:extLst>
            <a:ext uri="{FF2B5EF4-FFF2-40B4-BE49-F238E27FC236}">
              <a16:creationId xmlns:a16="http://schemas.microsoft.com/office/drawing/2014/main" id="{408AAE80-1393-4D85-985F-E4B42B86DAF6}"/>
            </a:ext>
          </a:extLst>
        </xdr:cNvPr>
        <xdr:cNvSpPr/>
      </xdr:nvSpPr>
      <xdr:spPr>
        <a:xfrm>
          <a:off x="162687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92348</xdr:rowOff>
    </xdr:from>
    <xdr:to>
      <xdr:col>81</xdr:col>
      <xdr:colOff>101600</xdr:colOff>
      <xdr:row>106</xdr:row>
      <xdr:rowOff>22498</xdr:rowOff>
    </xdr:to>
    <xdr:sp macro="" textlink="">
      <xdr:nvSpPr>
        <xdr:cNvPr id="868" name="フローチャート: 判断 867">
          <a:extLst>
            <a:ext uri="{FF2B5EF4-FFF2-40B4-BE49-F238E27FC236}">
              <a16:creationId xmlns:a16="http://schemas.microsoft.com/office/drawing/2014/main" id="{10C05866-3D8D-4607-8808-3B8B9CE1A410}"/>
            </a:ext>
          </a:extLst>
        </xdr:cNvPr>
        <xdr:cNvSpPr/>
      </xdr:nvSpPr>
      <xdr:spPr>
        <a:xfrm>
          <a:off x="15430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121738</xdr:rowOff>
    </xdr:from>
    <xdr:to>
      <xdr:col>76</xdr:col>
      <xdr:colOff>165100</xdr:colOff>
      <xdr:row>106</xdr:row>
      <xdr:rowOff>51888</xdr:rowOff>
    </xdr:to>
    <xdr:sp macro="" textlink="">
      <xdr:nvSpPr>
        <xdr:cNvPr id="869" name="フローチャート: 判断 868">
          <a:extLst>
            <a:ext uri="{FF2B5EF4-FFF2-40B4-BE49-F238E27FC236}">
              <a16:creationId xmlns:a16="http://schemas.microsoft.com/office/drawing/2014/main" id="{D88F9A25-C7D9-42AB-A45F-18B420534260}"/>
            </a:ext>
          </a:extLst>
        </xdr:cNvPr>
        <xdr:cNvSpPr/>
      </xdr:nvSpPr>
      <xdr:spPr>
        <a:xfrm>
          <a:off x="14541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58057</xdr:rowOff>
    </xdr:from>
    <xdr:to>
      <xdr:col>72</xdr:col>
      <xdr:colOff>38100</xdr:colOff>
      <xdr:row>105</xdr:row>
      <xdr:rowOff>159657</xdr:rowOff>
    </xdr:to>
    <xdr:sp macro="" textlink="">
      <xdr:nvSpPr>
        <xdr:cNvPr id="870" name="フローチャート: 判断 869">
          <a:extLst>
            <a:ext uri="{FF2B5EF4-FFF2-40B4-BE49-F238E27FC236}">
              <a16:creationId xmlns:a16="http://schemas.microsoft.com/office/drawing/2014/main" id="{197E8535-FC26-4F9C-9FB6-5476FE326860}"/>
            </a:ext>
          </a:extLst>
        </xdr:cNvPr>
        <xdr:cNvSpPr/>
      </xdr:nvSpPr>
      <xdr:spPr>
        <a:xfrm>
          <a:off x="13652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43362</xdr:rowOff>
    </xdr:from>
    <xdr:to>
      <xdr:col>67</xdr:col>
      <xdr:colOff>101600</xdr:colOff>
      <xdr:row>105</xdr:row>
      <xdr:rowOff>144962</xdr:rowOff>
    </xdr:to>
    <xdr:sp macro="" textlink="">
      <xdr:nvSpPr>
        <xdr:cNvPr id="871" name="フローチャート: 判断 870">
          <a:extLst>
            <a:ext uri="{FF2B5EF4-FFF2-40B4-BE49-F238E27FC236}">
              <a16:creationId xmlns:a16="http://schemas.microsoft.com/office/drawing/2014/main" id="{6024178C-4913-4A96-844A-7DDEA03F1A68}"/>
            </a:ext>
          </a:extLst>
        </xdr:cNvPr>
        <xdr:cNvSpPr/>
      </xdr:nvSpPr>
      <xdr:spPr>
        <a:xfrm>
          <a:off x="12763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D4100D14-0984-4EEF-9A4B-25B37B2BF08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D8439760-2DC3-40C0-B9DD-D5B1860B62A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FA5D909F-6E22-47F9-A532-365E73A3A89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4D0BE221-BB2C-4FB5-A2ED-D7AEB5A3CA9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C0F05A6-CB94-46FD-867A-D4FD416AB0B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31931</xdr:rowOff>
    </xdr:from>
    <xdr:to>
      <xdr:col>85</xdr:col>
      <xdr:colOff>177800</xdr:colOff>
      <xdr:row>104</xdr:row>
      <xdr:rowOff>133531</xdr:rowOff>
    </xdr:to>
    <xdr:sp macro="" textlink="">
      <xdr:nvSpPr>
        <xdr:cNvPr id="877" name="楕円 876">
          <a:extLst>
            <a:ext uri="{FF2B5EF4-FFF2-40B4-BE49-F238E27FC236}">
              <a16:creationId xmlns:a16="http://schemas.microsoft.com/office/drawing/2014/main" id="{FE3D641C-1BA3-4176-A39B-36488D673B7E}"/>
            </a:ext>
          </a:extLst>
        </xdr:cNvPr>
        <xdr:cNvSpPr/>
      </xdr:nvSpPr>
      <xdr:spPr>
        <a:xfrm>
          <a:off x="16268700" y="178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54808</xdr:rowOff>
    </xdr:from>
    <xdr:ext cx="405111" cy="259045"/>
    <xdr:sp macro="" textlink="">
      <xdr:nvSpPr>
        <xdr:cNvPr id="878" name="【公民館】&#10;有形固定資産減価償却率該当値テキスト">
          <a:extLst>
            <a:ext uri="{FF2B5EF4-FFF2-40B4-BE49-F238E27FC236}">
              <a16:creationId xmlns:a16="http://schemas.microsoft.com/office/drawing/2014/main" id="{54C99AC2-2ABE-4D19-ABE6-E9EE9D8C4A83}"/>
            </a:ext>
          </a:extLst>
        </xdr:cNvPr>
        <xdr:cNvSpPr txBox="1"/>
      </xdr:nvSpPr>
      <xdr:spPr>
        <a:xfrm>
          <a:off x="16357600" y="1771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76019</xdr:rowOff>
    </xdr:from>
    <xdr:to>
      <xdr:col>81</xdr:col>
      <xdr:colOff>101600</xdr:colOff>
      <xdr:row>105</xdr:row>
      <xdr:rowOff>6169</xdr:rowOff>
    </xdr:to>
    <xdr:sp macro="" textlink="">
      <xdr:nvSpPr>
        <xdr:cNvPr id="879" name="楕円 878">
          <a:extLst>
            <a:ext uri="{FF2B5EF4-FFF2-40B4-BE49-F238E27FC236}">
              <a16:creationId xmlns:a16="http://schemas.microsoft.com/office/drawing/2014/main" id="{60AC6DFC-2C33-43F1-8454-FCFD3C7128E5}"/>
            </a:ext>
          </a:extLst>
        </xdr:cNvPr>
        <xdr:cNvSpPr/>
      </xdr:nvSpPr>
      <xdr:spPr>
        <a:xfrm>
          <a:off x="15430500" y="179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82731</xdr:rowOff>
    </xdr:from>
    <xdr:to>
      <xdr:col>85</xdr:col>
      <xdr:colOff>127000</xdr:colOff>
      <xdr:row>104</xdr:row>
      <xdr:rowOff>126819</xdr:rowOff>
    </xdr:to>
    <xdr:cxnSp macro="">
      <xdr:nvCxnSpPr>
        <xdr:cNvPr id="880" name="直線コネクタ 879">
          <a:extLst>
            <a:ext uri="{FF2B5EF4-FFF2-40B4-BE49-F238E27FC236}">
              <a16:creationId xmlns:a16="http://schemas.microsoft.com/office/drawing/2014/main" id="{59391C40-D12E-4E60-8F3A-1AB853A8C79B}"/>
            </a:ext>
          </a:extLst>
        </xdr:cNvPr>
        <xdr:cNvCxnSpPr/>
      </xdr:nvCxnSpPr>
      <xdr:spPr>
        <a:xfrm flipV="1">
          <a:off x="15481300" y="17913531"/>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41729</xdr:rowOff>
    </xdr:from>
    <xdr:to>
      <xdr:col>76</xdr:col>
      <xdr:colOff>165100</xdr:colOff>
      <xdr:row>104</xdr:row>
      <xdr:rowOff>143329</xdr:rowOff>
    </xdr:to>
    <xdr:sp macro="" textlink="">
      <xdr:nvSpPr>
        <xdr:cNvPr id="881" name="楕円 880">
          <a:extLst>
            <a:ext uri="{FF2B5EF4-FFF2-40B4-BE49-F238E27FC236}">
              <a16:creationId xmlns:a16="http://schemas.microsoft.com/office/drawing/2014/main" id="{E7DC42E9-944C-4D92-8DDB-11D1B341E624}"/>
            </a:ext>
          </a:extLst>
        </xdr:cNvPr>
        <xdr:cNvSpPr/>
      </xdr:nvSpPr>
      <xdr:spPr>
        <a:xfrm>
          <a:off x="14541500" y="178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92529</xdr:rowOff>
    </xdr:from>
    <xdr:to>
      <xdr:col>81</xdr:col>
      <xdr:colOff>50800</xdr:colOff>
      <xdr:row>104</xdr:row>
      <xdr:rowOff>126819</xdr:rowOff>
    </xdr:to>
    <xdr:cxnSp macro="">
      <xdr:nvCxnSpPr>
        <xdr:cNvPr id="882" name="直線コネクタ 881">
          <a:extLst>
            <a:ext uri="{FF2B5EF4-FFF2-40B4-BE49-F238E27FC236}">
              <a16:creationId xmlns:a16="http://schemas.microsoft.com/office/drawing/2014/main" id="{56A52B20-F96D-4259-8368-0F8C53B1035F}"/>
            </a:ext>
          </a:extLst>
        </xdr:cNvPr>
        <xdr:cNvCxnSpPr/>
      </xdr:nvCxnSpPr>
      <xdr:spPr>
        <a:xfrm>
          <a:off x="14592300" y="1792332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5806</xdr:rowOff>
    </xdr:from>
    <xdr:to>
      <xdr:col>72</xdr:col>
      <xdr:colOff>38100</xdr:colOff>
      <xdr:row>104</xdr:row>
      <xdr:rowOff>107406</xdr:rowOff>
    </xdr:to>
    <xdr:sp macro="" textlink="">
      <xdr:nvSpPr>
        <xdr:cNvPr id="883" name="楕円 882">
          <a:extLst>
            <a:ext uri="{FF2B5EF4-FFF2-40B4-BE49-F238E27FC236}">
              <a16:creationId xmlns:a16="http://schemas.microsoft.com/office/drawing/2014/main" id="{67D872CC-9780-44C8-BC90-52FBA07EA020}"/>
            </a:ext>
          </a:extLst>
        </xdr:cNvPr>
        <xdr:cNvSpPr/>
      </xdr:nvSpPr>
      <xdr:spPr>
        <a:xfrm>
          <a:off x="13652500" y="178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56606</xdr:rowOff>
    </xdr:from>
    <xdr:to>
      <xdr:col>76</xdr:col>
      <xdr:colOff>114300</xdr:colOff>
      <xdr:row>104</xdr:row>
      <xdr:rowOff>92529</xdr:rowOff>
    </xdr:to>
    <xdr:cxnSp macro="">
      <xdr:nvCxnSpPr>
        <xdr:cNvPr id="884" name="直線コネクタ 883">
          <a:extLst>
            <a:ext uri="{FF2B5EF4-FFF2-40B4-BE49-F238E27FC236}">
              <a16:creationId xmlns:a16="http://schemas.microsoft.com/office/drawing/2014/main" id="{87A67674-DED3-4D83-80DE-322A06075D28}"/>
            </a:ext>
          </a:extLst>
        </xdr:cNvPr>
        <xdr:cNvCxnSpPr/>
      </xdr:nvCxnSpPr>
      <xdr:spPr>
        <a:xfrm>
          <a:off x="13703300" y="1788740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141332</xdr:rowOff>
    </xdr:from>
    <xdr:to>
      <xdr:col>67</xdr:col>
      <xdr:colOff>101600</xdr:colOff>
      <xdr:row>104</xdr:row>
      <xdr:rowOff>71482</xdr:rowOff>
    </xdr:to>
    <xdr:sp macro="" textlink="">
      <xdr:nvSpPr>
        <xdr:cNvPr id="885" name="楕円 884">
          <a:extLst>
            <a:ext uri="{FF2B5EF4-FFF2-40B4-BE49-F238E27FC236}">
              <a16:creationId xmlns:a16="http://schemas.microsoft.com/office/drawing/2014/main" id="{D41930E7-87D2-4A63-BF8F-9E52D789F9B7}"/>
            </a:ext>
          </a:extLst>
        </xdr:cNvPr>
        <xdr:cNvSpPr/>
      </xdr:nvSpPr>
      <xdr:spPr>
        <a:xfrm>
          <a:off x="12763500" y="1780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20682</xdr:rowOff>
    </xdr:from>
    <xdr:to>
      <xdr:col>71</xdr:col>
      <xdr:colOff>177800</xdr:colOff>
      <xdr:row>104</xdr:row>
      <xdr:rowOff>56606</xdr:rowOff>
    </xdr:to>
    <xdr:cxnSp macro="">
      <xdr:nvCxnSpPr>
        <xdr:cNvPr id="886" name="直線コネクタ 885">
          <a:extLst>
            <a:ext uri="{FF2B5EF4-FFF2-40B4-BE49-F238E27FC236}">
              <a16:creationId xmlns:a16="http://schemas.microsoft.com/office/drawing/2014/main" id="{C3C81C56-5F5B-41D9-B8C4-F9E8CF15C0BA}"/>
            </a:ext>
          </a:extLst>
        </xdr:cNvPr>
        <xdr:cNvCxnSpPr/>
      </xdr:nvCxnSpPr>
      <xdr:spPr>
        <a:xfrm>
          <a:off x="12814300" y="1785148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13625</xdr:rowOff>
    </xdr:from>
    <xdr:ext cx="405111" cy="259045"/>
    <xdr:sp macro="" textlink="">
      <xdr:nvSpPr>
        <xdr:cNvPr id="887" name="n_1aveValue【公民館】&#10;有形固定資産減価償却率">
          <a:extLst>
            <a:ext uri="{FF2B5EF4-FFF2-40B4-BE49-F238E27FC236}">
              <a16:creationId xmlns:a16="http://schemas.microsoft.com/office/drawing/2014/main" id="{3EB804AD-4738-4516-8B69-BD448ADC02D8}"/>
            </a:ext>
          </a:extLst>
        </xdr:cNvPr>
        <xdr:cNvSpPr txBox="1"/>
      </xdr:nvSpPr>
      <xdr:spPr>
        <a:xfrm>
          <a:off x="15266044" y="1818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43015</xdr:rowOff>
    </xdr:from>
    <xdr:ext cx="405111" cy="259045"/>
    <xdr:sp macro="" textlink="">
      <xdr:nvSpPr>
        <xdr:cNvPr id="888" name="n_2aveValue【公民館】&#10;有形固定資産減価償却率">
          <a:extLst>
            <a:ext uri="{FF2B5EF4-FFF2-40B4-BE49-F238E27FC236}">
              <a16:creationId xmlns:a16="http://schemas.microsoft.com/office/drawing/2014/main" id="{04200401-6729-46AB-8EF8-7E732888AB5B}"/>
            </a:ext>
          </a:extLst>
        </xdr:cNvPr>
        <xdr:cNvSpPr txBox="1"/>
      </xdr:nvSpPr>
      <xdr:spPr>
        <a:xfrm>
          <a:off x="14389744" y="1821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150784</xdr:rowOff>
    </xdr:from>
    <xdr:ext cx="405111" cy="259045"/>
    <xdr:sp macro="" textlink="">
      <xdr:nvSpPr>
        <xdr:cNvPr id="889" name="n_3aveValue【公民館】&#10;有形固定資産減価償却率">
          <a:extLst>
            <a:ext uri="{FF2B5EF4-FFF2-40B4-BE49-F238E27FC236}">
              <a16:creationId xmlns:a16="http://schemas.microsoft.com/office/drawing/2014/main" id="{F7BF784B-A75E-4C24-BB4F-4B0E7A7D4464}"/>
            </a:ext>
          </a:extLst>
        </xdr:cNvPr>
        <xdr:cNvSpPr txBox="1"/>
      </xdr:nvSpPr>
      <xdr:spPr>
        <a:xfrm>
          <a:off x="13500744"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136089</xdr:rowOff>
    </xdr:from>
    <xdr:ext cx="405111" cy="259045"/>
    <xdr:sp macro="" textlink="">
      <xdr:nvSpPr>
        <xdr:cNvPr id="890" name="n_4aveValue【公民館】&#10;有形固定資産減価償却率">
          <a:extLst>
            <a:ext uri="{FF2B5EF4-FFF2-40B4-BE49-F238E27FC236}">
              <a16:creationId xmlns:a16="http://schemas.microsoft.com/office/drawing/2014/main" id="{37086135-2060-4F57-BB89-39C46DEBA9B2}"/>
            </a:ext>
          </a:extLst>
        </xdr:cNvPr>
        <xdr:cNvSpPr txBox="1"/>
      </xdr:nvSpPr>
      <xdr:spPr>
        <a:xfrm>
          <a:off x="12611744"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22696</xdr:rowOff>
    </xdr:from>
    <xdr:ext cx="405111" cy="259045"/>
    <xdr:sp macro="" textlink="">
      <xdr:nvSpPr>
        <xdr:cNvPr id="891" name="n_1mainValue【公民館】&#10;有形固定資産減価償却率">
          <a:extLst>
            <a:ext uri="{FF2B5EF4-FFF2-40B4-BE49-F238E27FC236}">
              <a16:creationId xmlns:a16="http://schemas.microsoft.com/office/drawing/2014/main" id="{8672E56D-3D0E-450B-A2B0-91333538D83F}"/>
            </a:ext>
          </a:extLst>
        </xdr:cNvPr>
        <xdr:cNvSpPr txBox="1"/>
      </xdr:nvSpPr>
      <xdr:spPr>
        <a:xfrm>
          <a:off x="15266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159856</xdr:rowOff>
    </xdr:from>
    <xdr:ext cx="405111" cy="259045"/>
    <xdr:sp macro="" textlink="">
      <xdr:nvSpPr>
        <xdr:cNvPr id="892" name="n_2mainValue【公民館】&#10;有形固定資産減価償却率">
          <a:extLst>
            <a:ext uri="{FF2B5EF4-FFF2-40B4-BE49-F238E27FC236}">
              <a16:creationId xmlns:a16="http://schemas.microsoft.com/office/drawing/2014/main" id="{6E80B905-32D2-4BD9-80BC-F4AA621C5054}"/>
            </a:ext>
          </a:extLst>
        </xdr:cNvPr>
        <xdr:cNvSpPr txBox="1"/>
      </xdr:nvSpPr>
      <xdr:spPr>
        <a:xfrm>
          <a:off x="14389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123933</xdr:rowOff>
    </xdr:from>
    <xdr:ext cx="405111" cy="259045"/>
    <xdr:sp macro="" textlink="">
      <xdr:nvSpPr>
        <xdr:cNvPr id="893" name="n_3mainValue【公民館】&#10;有形固定資産減価償却率">
          <a:extLst>
            <a:ext uri="{FF2B5EF4-FFF2-40B4-BE49-F238E27FC236}">
              <a16:creationId xmlns:a16="http://schemas.microsoft.com/office/drawing/2014/main" id="{B4DF65BB-D06C-45DF-82FA-B1FC8AE79715}"/>
            </a:ext>
          </a:extLst>
        </xdr:cNvPr>
        <xdr:cNvSpPr txBox="1"/>
      </xdr:nvSpPr>
      <xdr:spPr>
        <a:xfrm>
          <a:off x="13500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88009</xdr:rowOff>
    </xdr:from>
    <xdr:ext cx="405111" cy="259045"/>
    <xdr:sp macro="" textlink="">
      <xdr:nvSpPr>
        <xdr:cNvPr id="894" name="n_4mainValue【公民館】&#10;有形固定資産減価償却率">
          <a:extLst>
            <a:ext uri="{FF2B5EF4-FFF2-40B4-BE49-F238E27FC236}">
              <a16:creationId xmlns:a16="http://schemas.microsoft.com/office/drawing/2014/main" id="{2932CD16-4151-4CD7-8234-2EE45294EB7B}"/>
            </a:ext>
          </a:extLst>
        </xdr:cNvPr>
        <xdr:cNvSpPr txBox="1"/>
      </xdr:nvSpPr>
      <xdr:spPr>
        <a:xfrm>
          <a:off x="12611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5" name="正方形/長方形 894">
          <a:extLst>
            <a:ext uri="{FF2B5EF4-FFF2-40B4-BE49-F238E27FC236}">
              <a16:creationId xmlns:a16="http://schemas.microsoft.com/office/drawing/2014/main" id="{AB4DDFB1-8737-40C2-AE32-E502627BB39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6" name="正方形/長方形 895">
          <a:extLst>
            <a:ext uri="{FF2B5EF4-FFF2-40B4-BE49-F238E27FC236}">
              <a16:creationId xmlns:a16="http://schemas.microsoft.com/office/drawing/2014/main" id="{7789FACD-6B3A-4B8D-8C35-FAC46DD56B3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7" name="正方形/長方形 896">
          <a:extLst>
            <a:ext uri="{FF2B5EF4-FFF2-40B4-BE49-F238E27FC236}">
              <a16:creationId xmlns:a16="http://schemas.microsoft.com/office/drawing/2014/main" id="{D49DC670-2028-4076-9B64-37E50D38DED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8" name="正方形/長方形 897">
          <a:extLst>
            <a:ext uri="{FF2B5EF4-FFF2-40B4-BE49-F238E27FC236}">
              <a16:creationId xmlns:a16="http://schemas.microsoft.com/office/drawing/2014/main" id="{64934C3E-E30F-4D31-A54B-06C4B7607F7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9" name="正方形/長方形 898">
          <a:extLst>
            <a:ext uri="{FF2B5EF4-FFF2-40B4-BE49-F238E27FC236}">
              <a16:creationId xmlns:a16="http://schemas.microsoft.com/office/drawing/2014/main" id="{D1DB5009-C57B-4276-A876-4CE332B461A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0" name="正方形/長方形 899">
          <a:extLst>
            <a:ext uri="{FF2B5EF4-FFF2-40B4-BE49-F238E27FC236}">
              <a16:creationId xmlns:a16="http://schemas.microsoft.com/office/drawing/2014/main" id="{88D47588-AD40-48B9-919F-109B7FB0389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1" name="正方形/長方形 900">
          <a:extLst>
            <a:ext uri="{FF2B5EF4-FFF2-40B4-BE49-F238E27FC236}">
              <a16:creationId xmlns:a16="http://schemas.microsoft.com/office/drawing/2014/main" id="{4F8F960A-9424-43A6-9197-0A78743C5FB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2" name="正方形/長方形 901">
          <a:extLst>
            <a:ext uri="{FF2B5EF4-FFF2-40B4-BE49-F238E27FC236}">
              <a16:creationId xmlns:a16="http://schemas.microsoft.com/office/drawing/2014/main" id="{6C7C1EB2-0014-4D35-9DFE-7A491A6EF81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3" name="テキスト ボックス 902">
          <a:extLst>
            <a:ext uri="{FF2B5EF4-FFF2-40B4-BE49-F238E27FC236}">
              <a16:creationId xmlns:a16="http://schemas.microsoft.com/office/drawing/2014/main" id="{27B09993-777B-4C6B-A19F-EF1111E4372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4" name="直線コネクタ 903">
          <a:extLst>
            <a:ext uri="{FF2B5EF4-FFF2-40B4-BE49-F238E27FC236}">
              <a16:creationId xmlns:a16="http://schemas.microsoft.com/office/drawing/2014/main" id="{818720CE-47E3-4D44-BF34-D20274194DE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5" name="直線コネクタ 904">
          <a:extLst>
            <a:ext uri="{FF2B5EF4-FFF2-40B4-BE49-F238E27FC236}">
              <a16:creationId xmlns:a16="http://schemas.microsoft.com/office/drawing/2014/main" id="{245DAD1E-5B60-486A-B082-65BE739D01F6}"/>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6" name="テキスト ボックス 905">
          <a:extLst>
            <a:ext uri="{FF2B5EF4-FFF2-40B4-BE49-F238E27FC236}">
              <a16:creationId xmlns:a16="http://schemas.microsoft.com/office/drawing/2014/main" id="{F45340A8-3EA0-4987-BA6B-FE306EB6750C}"/>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7" name="直線コネクタ 906">
          <a:extLst>
            <a:ext uri="{FF2B5EF4-FFF2-40B4-BE49-F238E27FC236}">
              <a16:creationId xmlns:a16="http://schemas.microsoft.com/office/drawing/2014/main" id="{63109288-8131-4FAB-93C5-2C909075549A}"/>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8" name="テキスト ボックス 907">
          <a:extLst>
            <a:ext uri="{FF2B5EF4-FFF2-40B4-BE49-F238E27FC236}">
              <a16:creationId xmlns:a16="http://schemas.microsoft.com/office/drawing/2014/main" id="{A15B5CE4-854A-4E7C-9824-311C5E91222A}"/>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9" name="直線コネクタ 908">
          <a:extLst>
            <a:ext uri="{FF2B5EF4-FFF2-40B4-BE49-F238E27FC236}">
              <a16:creationId xmlns:a16="http://schemas.microsoft.com/office/drawing/2014/main" id="{137A730F-E7EC-4C7C-8072-9D6C68BAF4D5}"/>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910" name="テキスト ボックス 909">
          <a:extLst>
            <a:ext uri="{FF2B5EF4-FFF2-40B4-BE49-F238E27FC236}">
              <a16:creationId xmlns:a16="http://schemas.microsoft.com/office/drawing/2014/main" id="{D619CB05-33A1-4B57-A04E-786F02420DDC}"/>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1" name="直線コネクタ 910">
          <a:extLst>
            <a:ext uri="{FF2B5EF4-FFF2-40B4-BE49-F238E27FC236}">
              <a16:creationId xmlns:a16="http://schemas.microsoft.com/office/drawing/2014/main" id="{E2DE138F-12B1-40F1-B691-B74EB9A0DEAB}"/>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912" name="テキスト ボックス 911">
          <a:extLst>
            <a:ext uri="{FF2B5EF4-FFF2-40B4-BE49-F238E27FC236}">
              <a16:creationId xmlns:a16="http://schemas.microsoft.com/office/drawing/2014/main" id="{F0848830-0328-4DAF-B9CC-25E00312D1DF}"/>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3" name="直線コネクタ 912">
          <a:extLst>
            <a:ext uri="{FF2B5EF4-FFF2-40B4-BE49-F238E27FC236}">
              <a16:creationId xmlns:a16="http://schemas.microsoft.com/office/drawing/2014/main" id="{046D9BB2-66D7-4E07-AE01-D638D33438ED}"/>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914" name="テキスト ボックス 913">
          <a:extLst>
            <a:ext uri="{FF2B5EF4-FFF2-40B4-BE49-F238E27FC236}">
              <a16:creationId xmlns:a16="http://schemas.microsoft.com/office/drawing/2014/main" id="{26827BB0-A994-4749-9231-7B54F4301EEE}"/>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5" name="直線コネクタ 914">
          <a:extLst>
            <a:ext uri="{FF2B5EF4-FFF2-40B4-BE49-F238E27FC236}">
              <a16:creationId xmlns:a16="http://schemas.microsoft.com/office/drawing/2014/main" id="{52BBB478-232C-4171-ADFF-7443948E987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916" name="テキスト ボックス 915">
          <a:extLst>
            <a:ext uri="{FF2B5EF4-FFF2-40B4-BE49-F238E27FC236}">
              <a16:creationId xmlns:a16="http://schemas.microsoft.com/office/drawing/2014/main" id="{C3FE1A57-081D-4047-9E74-C3E97D87FB0F}"/>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7" name="【公民館】&#10;一人当たり面積グラフ枠">
          <a:extLst>
            <a:ext uri="{FF2B5EF4-FFF2-40B4-BE49-F238E27FC236}">
              <a16:creationId xmlns:a16="http://schemas.microsoft.com/office/drawing/2014/main" id="{0DE54EB8-FF6E-4277-844E-DCA43E1AF68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158114</xdr:rowOff>
    </xdr:from>
    <xdr:to>
      <xdr:col>116</xdr:col>
      <xdr:colOff>62864</xdr:colOff>
      <xdr:row>108</xdr:row>
      <xdr:rowOff>150191</xdr:rowOff>
    </xdr:to>
    <xdr:cxnSp macro="">
      <xdr:nvCxnSpPr>
        <xdr:cNvPr id="918" name="直線コネクタ 917">
          <a:extLst>
            <a:ext uri="{FF2B5EF4-FFF2-40B4-BE49-F238E27FC236}">
              <a16:creationId xmlns:a16="http://schemas.microsoft.com/office/drawing/2014/main" id="{5EC4B704-A8CD-42D9-A22E-9964B89A4896}"/>
            </a:ext>
          </a:extLst>
        </xdr:cNvPr>
        <xdr:cNvCxnSpPr/>
      </xdr:nvCxnSpPr>
      <xdr:spPr>
        <a:xfrm flipV="1">
          <a:off x="22160864" y="17303114"/>
          <a:ext cx="0" cy="136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919" name="【公民館】&#10;一人当たり面積最小値テキスト">
          <a:extLst>
            <a:ext uri="{FF2B5EF4-FFF2-40B4-BE49-F238E27FC236}">
              <a16:creationId xmlns:a16="http://schemas.microsoft.com/office/drawing/2014/main" id="{3CA5A594-3624-4C6B-8E11-8D165EED709C}"/>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920" name="直線コネクタ 919">
          <a:extLst>
            <a:ext uri="{FF2B5EF4-FFF2-40B4-BE49-F238E27FC236}">
              <a16:creationId xmlns:a16="http://schemas.microsoft.com/office/drawing/2014/main" id="{C23D7398-A122-4A99-9DDA-C7E1C715E29B}"/>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104791</xdr:rowOff>
    </xdr:from>
    <xdr:ext cx="534377" cy="259045"/>
    <xdr:sp macro="" textlink="">
      <xdr:nvSpPr>
        <xdr:cNvPr id="921" name="【公民館】&#10;一人当たり面積最大値テキスト">
          <a:extLst>
            <a:ext uri="{FF2B5EF4-FFF2-40B4-BE49-F238E27FC236}">
              <a16:creationId xmlns:a16="http://schemas.microsoft.com/office/drawing/2014/main" id="{2A1A52BF-1C36-4CA2-BBDB-0F77FBF7B6A7}"/>
            </a:ext>
          </a:extLst>
        </xdr:cNvPr>
        <xdr:cNvSpPr txBox="1"/>
      </xdr:nvSpPr>
      <xdr:spPr>
        <a:xfrm>
          <a:off x="22199600" y="1707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158114</xdr:rowOff>
    </xdr:from>
    <xdr:to>
      <xdr:col>116</xdr:col>
      <xdr:colOff>152400</xdr:colOff>
      <xdr:row>100</xdr:row>
      <xdr:rowOff>158114</xdr:rowOff>
    </xdr:to>
    <xdr:cxnSp macro="">
      <xdr:nvCxnSpPr>
        <xdr:cNvPr id="922" name="直線コネクタ 921">
          <a:extLst>
            <a:ext uri="{FF2B5EF4-FFF2-40B4-BE49-F238E27FC236}">
              <a16:creationId xmlns:a16="http://schemas.microsoft.com/office/drawing/2014/main" id="{99C873E2-25EF-4418-BDB1-BF1876A0C88E}"/>
            </a:ext>
          </a:extLst>
        </xdr:cNvPr>
        <xdr:cNvCxnSpPr/>
      </xdr:nvCxnSpPr>
      <xdr:spPr>
        <a:xfrm>
          <a:off x="22072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51477</xdr:rowOff>
    </xdr:from>
    <xdr:ext cx="469744" cy="259045"/>
    <xdr:sp macro="" textlink="">
      <xdr:nvSpPr>
        <xdr:cNvPr id="923" name="【公民館】&#10;一人当たり面積平均値テキスト">
          <a:extLst>
            <a:ext uri="{FF2B5EF4-FFF2-40B4-BE49-F238E27FC236}">
              <a16:creationId xmlns:a16="http://schemas.microsoft.com/office/drawing/2014/main" id="{F8D53061-80E8-4652-B5F7-2A9C59EB9062}"/>
            </a:ext>
          </a:extLst>
        </xdr:cNvPr>
        <xdr:cNvSpPr txBox="1"/>
      </xdr:nvSpPr>
      <xdr:spPr>
        <a:xfrm>
          <a:off x="22199600" y="18396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28600</xdr:rowOff>
    </xdr:from>
    <xdr:to>
      <xdr:col>116</xdr:col>
      <xdr:colOff>114300</xdr:colOff>
      <xdr:row>108</xdr:row>
      <xdr:rowOff>130200</xdr:rowOff>
    </xdr:to>
    <xdr:sp macro="" textlink="">
      <xdr:nvSpPr>
        <xdr:cNvPr id="924" name="フローチャート: 判断 923">
          <a:extLst>
            <a:ext uri="{FF2B5EF4-FFF2-40B4-BE49-F238E27FC236}">
              <a16:creationId xmlns:a16="http://schemas.microsoft.com/office/drawing/2014/main" id="{02D764B3-12AC-48FD-8F1B-0705327878FD}"/>
            </a:ext>
          </a:extLst>
        </xdr:cNvPr>
        <xdr:cNvSpPr/>
      </xdr:nvSpPr>
      <xdr:spPr>
        <a:xfrm>
          <a:off x="22110700" y="185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27381</xdr:rowOff>
    </xdr:from>
    <xdr:to>
      <xdr:col>112</xdr:col>
      <xdr:colOff>38100</xdr:colOff>
      <xdr:row>108</xdr:row>
      <xdr:rowOff>128981</xdr:rowOff>
    </xdr:to>
    <xdr:sp macro="" textlink="">
      <xdr:nvSpPr>
        <xdr:cNvPr id="925" name="フローチャート: 判断 924">
          <a:extLst>
            <a:ext uri="{FF2B5EF4-FFF2-40B4-BE49-F238E27FC236}">
              <a16:creationId xmlns:a16="http://schemas.microsoft.com/office/drawing/2014/main" id="{03A171A8-29CE-4718-998D-C594FB418EFE}"/>
            </a:ext>
          </a:extLst>
        </xdr:cNvPr>
        <xdr:cNvSpPr/>
      </xdr:nvSpPr>
      <xdr:spPr>
        <a:xfrm>
          <a:off x="21272500" y="185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27076</xdr:rowOff>
    </xdr:from>
    <xdr:to>
      <xdr:col>107</xdr:col>
      <xdr:colOff>101600</xdr:colOff>
      <xdr:row>108</xdr:row>
      <xdr:rowOff>128676</xdr:rowOff>
    </xdr:to>
    <xdr:sp macro="" textlink="">
      <xdr:nvSpPr>
        <xdr:cNvPr id="926" name="フローチャート: 判断 925">
          <a:extLst>
            <a:ext uri="{FF2B5EF4-FFF2-40B4-BE49-F238E27FC236}">
              <a16:creationId xmlns:a16="http://schemas.microsoft.com/office/drawing/2014/main" id="{F2734A9E-29F8-4E03-BD52-999BFD29F4B5}"/>
            </a:ext>
          </a:extLst>
        </xdr:cNvPr>
        <xdr:cNvSpPr/>
      </xdr:nvSpPr>
      <xdr:spPr>
        <a:xfrm>
          <a:off x="20383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21971</xdr:rowOff>
    </xdr:from>
    <xdr:to>
      <xdr:col>102</xdr:col>
      <xdr:colOff>165100</xdr:colOff>
      <xdr:row>108</xdr:row>
      <xdr:rowOff>123571</xdr:rowOff>
    </xdr:to>
    <xdr:sp macro="" textlink="">
      <xdr:nvSpPr>
        <xdr:cNvPr id="927" name="フローチャート: 判断 926">
          <a:extLst>
            <a:ext uri="{FF2B5EF4-FFF2-40B4-BE49-F238E27FC236}">
              <a16:creationId xmlns:a16="http://schemas.microsoft.com/office/drawing/2014/main" id="{2CAAB757-BBEF-4D1A-8EC4-DF07505A2C8C}"/>
            </a:ext>
          </a:extLst>
        </xdr:cNvPr>
        <xdr:cNvSpPr/>
      </xdr:nvSpPr>
      <xdr:spPr>
        <a:xfrm>
          <a:off x="19494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26009</xdr:rowOff>
    </xdr:from>
    <xdr:to>
      <xdr:col>98</xdr:col>
      <xdr:colOff>38100</xdr:colOff>
      <xdr:row>108</xdr:row>
      <xdr:rowOff>127609</xdr:rowOff>
    </xdr:to>
    <xdr:sp macro="" textlink="">
      <xdr:nvSpPr>
        <xdr:cNvPr id="928" name="フローチャート: 判断 927">
          <a:extLst>
            <a:ext uri="{FF2B5EF4-FFF2-40B4-BE49-F238E27FC236}">
              <a16:creationId xmlns:a16="http://schemas.microsoft.com/office/drawing/2014/main" id="{A2B68711-1EE6-4E81-B0C8-B9B6A9B439CD}"/>
            </a:ext>
          </a:extLst>
        </xdr:cNvPr>
        <xdr:cNvSpPr/>
      </xdr:nvSpPr>
      <xdr:spPr>
        <a:xfrm>
          <a:off x="18605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B03DC911-E76E-4796-ACC4-B24A268C53A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59198856-2BDA-48A7-A606-BE6A9CF47B5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DF76057C-7758-48B1-AB79-059887E7FF7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FF3C97E3-69A6-4887-9942-3D42B5078B8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D56B58F2-B58A-4658-9344-340A9560FDA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79273</xdr:rowOff>
    </xdr:from>
    <xdr:to>
      <xdr:col>116</xdr:col>
      <xdr:colOff>114300</xdr:colOff>
      <xdr:row>109</xdr:row>
      <xdr:rowOff>9423</xdr:rowOff>
    </xdr:to>
    <xdr:sp macro="" textlink="">
      <xdr:nvSpPr>
        <xdr:cNvPr id="934" name="楕円 933">
          <a:extLst>
            <a:ext uri="{FF2B5EF4-FFF2-40B4-BE49-F238E27FC236}">
              <a16:creationId xmlns:a16="http://schemas.microsoft.com/office/drawing/2014/main" id="{78F81404-EB53-4ED1-B1FC-C182C7041CD5}"/>
            </a:ext>
          </a:extLst>
        </xdr:cNvPr>
        <xdr:cNvSpPr/>
      </xdr:nvSpPr>
      <xdr:spPr>
        <a:xfrm>
          <a:off x="22110700" y="1859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7027</xdr:rowOff>
    </xdr:from>
    <xdr:ext cx="469744" cy="259045"/>
    <xdr:sp macro="" textlink="">
      <xdr:nvSpPr>
        <xdr:cNvPr id="935" name="【公民館】&#10;一人当たり面積該当値テキスト">
          <a:extLst>
            <a:ext uri="{FF2B5EF4-FFF2-40B4-BE49-F238E27FC236}">
              <a16:creationId xmlns:a16="http://schemas.microsoft.com/office/drawing/2014/main" id="{02CA1418-F4E9-43CF-8CE4-6D739E47B5A0}"/>
            </a:ext>
          </a:extLst>
        </xdr:cNvPr>
        <xdr:cNvSpPr txBox="1"/>
      </xdr:nvSpPr>
      <xdr:spPr>
        <a:xfrm>
          <a:off x="22199600" y="185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79730</xdr:rowOff>
    </xdr:from>
    <xdr:to>
      <xdr:col>112</xdr:col>
      <xdr:colOff>38100</xdr:colOff>
      <xdr:row>109</xdr:row>
      <xdr:rowOff>9880</xdr:rowOff>
    </xdr:to>
    <xdr:sp macro="" textlink="">
      <xdr:nvSpPr>
        <xdr:cNvPr id="936" name="楕円 935">
          <a:extLst>
            <a:ext uri="{FF2B5EF4-FFF2-40B4-BE49-F238E27FC236}">
              <a16:creationId xmlns:a16="http://schemas.microsoft.com/office/drawing/2014/main" id="{827C3DB6-75CC-46FC-B77A-1984AF6BAB23}"/>
            </a:ext>
          </a:extLst>
        </xdr:cNvPr>
        <xdr:cNvSpPr/>
      </xdr:nvSpPr>
      <xdr:spPr>
        <a:xfrm>
          <a:off x="21272500" y="1859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130073</xdr:rowOff>
    </xdr:from>
    <xdr:to>
      <xdr:col>116</xdr:col>
      <xdr:colOff>63500</xdr:colOff>
      <xdr:row>108</xdr:row>
      <xdr:rowOff>130530</xdr:rowOff>
    </xdr:to>
    <xdr:cxnSp macro="">
      <xdr:nvCxnSpPr>
        <xdr:cNvPr id="937" name="直線コネクタ 936">
          <a:extLst>
            <a:ext uri="{FF2B5EF4-FFF2-40B4-BE49-F238E27FC236}">
              <a16:creationId xmlns:a16="http://schemas.microsoft.com/office/drawing/2014/main" id="{E7EF57E1-E53E-47BE-9574-D0E88243839E}"/>
            </a:ext>
          </a:extLst>
        </xdr:cNvPr>
        <xdr:cNvCxnSpPr/>
      </xdr:nvCxnSpPr>
      <xdr:spPr>
        <a:xfrm flipV="1">
          <a:off x="21323300" y="18646673"/>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80111</xdr:rowOff>
    </xdr:from>
    <xdr:to>
      <xdr:col>107</xdr:col>
      <xdr:colOff>101600</xdr:colOff>
      <xdr:row>109</xdr:row>
      <xdr:rowOff>10261</xdr:rowOff>
    </xdr:to>
    <xdr:sp macro="" textlink="">
      <xdr:nvSpPr>
        <xdr:cNvPr id="938" name="楕円 937">
          <a:extLst>
            <a:ext uri="{FF2B5EF4-FFF2-40B4-BE49-F238E27FC236}">
              <a16:creationId xmlns:a16="http://schemas.microsoft.com/office/drawing/2014/main" id="{86FC317F-6F0E-477C-A1F9-1491DB7C147A}"/>
            </a:ext>
          </a:extLst>
        </xdr:cNvPr>
        <xdr:cNvSpPr/>
      </xdr:nvSpPr>
      <xdr:spPr>
        <a:xfrm>
          <a:off x="20383500" y="1859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130530</xdr:rowOff>
    </xdr:from>
    <xdr:to>
      <xdr:col>111</xdr:col>
      <xdr:colOff>177800</xdr:colOff>
      <xdr:row>108</xdr:row>
      <xdr:rowOff>130911</xdr:rowOff>
    </xdr:to>
    <xdr:cxnSp macro="">
      <xdr:nvCxnSpPr>
        <xdr:cNvPr id="939" name="直線コネクタ 938">
          <a:extLst>
            <a:ext uri="{FF2B5EF4-FFF2-40B4-BE49-F238E27FC236}">
              <a16:creationId xmlns:a16="http://schemas.microsoft.com/office/drawing/2014/main" id="{6E796880-94F0-447A-ACC6-98F642E5DD8D}"/>
            </a:ext>
          </a:extLst>
        </xdr:cNvPr>
        <xdr:cNvCxnSpPr/>
      </xdr:nvCxnSpPr>
      <xdr:spPr>
        <a:xfrm flipV="1">
          <a:off x="20434300" y="1864713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80569</xdr:rowOff>
    </xdr:from>
    <xdr:to>
      <xdr:col>102</xdr:col>
      <xdr:colOff>165100</xdr:colOff>
      <xdr:row>109</xdr:row>
      <xdr:rowOff>10719</xdr:rowOff>
    </xdr:to>
    <xdr:sp macro="" textlink="">
      <xdr:nvSpPr>
        <xdr:cNvPr id="940" name="楕円 939">
          <a:extLst>
            <a:ext uri="{FF2B5EF4-FFF2-40B4-BE49-F238E27FC236}">
              <a16:creationId xmlns:a16="http://schemas.microsoft.com/office/drawing/2014/main" id="{73EBF190-EB0C-415F-BB81-CD3FE353224E}"/>
            </a:ext>
          </a:extLst>
        </xdr:cNvPr>
        <xdr:cNvSpPr/>
      </xdr:nvSpPr>
      <xdr:spPr>
        <a:xfrm>
          <a:off x="19494500" y="1859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130911</xdr:rowOff>
    </xdr:from>
    <xdr:to>
      <xdr:col>107</xdr:col>
      <xdr:colOff>50800</xdr:colOff>
      <xdr:row>108</xdr:row>
      <xdr:rowOff>131369</xdr:rowOff>
    </xdr:to>
    <xdr:cxnSp macro="">
      <xdr:nvCxnSpPr>
        <xdr:cNvPr id="941" name="直線コネクタ 940">
          <a:extLst>
            <a:ext uri="{FF2B5EF4-FFF2-40B4-BE49-F238E27FC236}">
              <a16:creationId xmlns:a16="http://schemas.microsoft.com/office/drawing/2014/main" id="{278AC5CC-8F8A-45FB-A9DD-BA008DAEC96E}"/>
            </a:ext>
          </a:extLst>
        </xdr:cNvPr>
        <xdr:cNvCxnSpPr/>
      </xdr:nvCxnSpPr>
      <xdr:spPr>
        <a:xfrm flipV="1">
          <a:off x="19545300" y="18647511"/>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81102</xdr:rowOff>
    </xdr:from>
    <xdr:to>
      <xdr:col>98</xdr:col>
      <xdr:colOff>38100</xdr:colOff>
      <xdr:row>109</xdr:row>
      <xdr:rowOff>11252</xdr:rowOff>
    </xdr:to>
    <xdr:sp macro="" textlink="">
      <xdr:nvSpPr>
        <xdr:cNvPr id="942" name="楕円 941">
          <a:extLst>
            <a:ext uri="{FF2B5EF4-FFF2-40B4-BE49-F238E27FC236}">
              <a16:creationId xmlns:a16="http://schemas.microsoft.com/office/drawing/2014/main" id="{03F977A2-5095-46A7-BFDA-601377B2F5C8}"/>
            </a:ext>
          </a:extLst>
        </xdr:cNvPr>
        <xdr:cNvSpPr/>
      </xdr:nvSpPr>
      <xdr:spPr>
        <a:xfrm>
          <a:off x="18605500" y="1859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131369</xdr:rowOff>
    </xdr:from>
    <xdr:to>
      <xdr:col>102</xdr:col>
      <xdr:colOff>114300</xdr:colOff>
      <xdr:row>108</xdr:row>
      <xdr:rowOff>131902</xdr:rowOff>
    </xdr:to>
    <xdr:cxnSp macro="">
      <xdr:nvCxnSpPr>
        <xdr:cNvPr id="943" name="直線コネクタ 942">
          <a:extLst>
            <a:ext uri="{FF2B5EF4-FFF2-40B4-BE49-F238E27FC236}">
              <a16:creationId xmlns:a16="http://schemas.microsoft.com/office/drawing/2014/main" id="{F3EC5B30-CD19-4416-9A24-B4F9569402AB}"/>
            </a:ext>
          </a:extLst>
        </xdr:cNvPr>
        <xdr:cNvCxnSpPr/>
      </xdr:nvCxnSpPr>
      <xdr:spPr>
        <a:xfrm flipV="1">
          <a:off x="18656300" y="18647969"/>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145508</xdr:rowOff>
    </xdr:from>
    <xdr:ext cx="469744" cy="259045"/>
    <xdr:sp macro="" textlink="">
      <xdr:nvSpPr>
        <xdr:cNvPr id="944" name="n_1aveValue【公民館】&#10;一人当たり面積">
          <a:extLst>
            <a:ext uri="{FF2B5EF4-FFF2-40B4-BE49-F238E27FC236}">
              <a16:creationId xmlns:a16="http://schemas.microsoft.com/office/drawing/2014/main" id="{61BE3E19-1904-4AC7-9AED-8F40F3C99E9B}"/>
            </a:ext>
          </a:extLst>
        </xdr:cNvPr>
        <xdr:cNvSpPr txBox="1"/>
      </xdr:nvSpPr>
      <xdr:spPr>
        <a:xfrm>
          <a:off x="21075727" y="1831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145203</xdr:rowOff>
    </xdr:from>
    <xdr:ext cx="469744" cy="259045"/>
    <xdr:sp macro="" textlink="">
      <xdr:nvSpPr>
        <xdr:cNvPr id="945" name="n_2aveValue【公民館】&#10;一人当たり面積">
          <a:extLst>
            <a:ext uri="{FF2B5EF4-FFF2-40B4-BE49-F238E27FC236}">
              <a16:creationId xmlns:a16="http://schemas.microsoft.com/office/drawing/2014/main" id="{3F35C3E0-F794-4337-9174-B631A9DC2C94}"/>
            </a:ext>
          </a:extLst>
        </xdr:cNvPr>
        <xdr:cNvSpPr txBox="1"/>
      </xdr:nvSpPr>
      <xdr:spPr>
        <a:xfrm>
          <a:off x="20199427" y="183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140098</xdr:rowOff>
    </xdr:from>
    <xdr:ext cx="469744" cy="259045"/>
    <xdr:sp macro="" textlink="">
      <xdr:nvSpPr>
        <xdr:cNvPr id="946" name="n_3aveValue【公民館】&#10;一人当たり面積">
          <a:extLst>
            <a:ext uri="{FF2B5EF4-FFF2-40B4-BE49-F238E27FC236}">
              <a16:creationId xmlns:a16="http://schemas.microsoft.com/office/drawing/2014/main" id="{31024936-156E-471D-9D92-41F0F49804A8}"/>
            </a:ext>
          </a:extLst>
        </xdr:cNvPr>
        <xdr:cNvSpPr txBox="1"/>
      </xdr:nvSpPr>
      <xdr:spPr>
        <a:xfrm>
          <a:off x="193104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144136</xdr:rowOff>
    </xdr:from>
    <xdr:ext cx="469744" cy="259045"/>
    <xdr:sp macro="" textlink="">
      <xdr:nvSpPr>
        <xdr:cNvPr id="947" name="n_4aveValue【公民館】&#10;一人当たり面積">
          <a:extLst>
            <a:ext uri="{FF2B5EF4-FFF2-40B4-BE49-F238E27FC236}">
              <a16:creationId xmlns:a16="http://schemas.microsoft.com/office/drawing/2014/main" id="{2A99AD38-DCA4-4BF3-A509-3C2304F59C8A}"/>
            </a:ext>
          </a:extLst>
        </xdr:cNvPr>
        <xdr:cNvSpPr txBox="1"/>
      </xdr:nvSpPr>
      <xdr:spPr>
        <a:xfrm>
          <a:off x="18421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1007</xdr:rowOff>
    </xdr:from>
    <xdr:ext cx="469744" cy="259045"/>
    <xdr:sp macro="" textlink="">
      <xdr:nvSpPr>
        <xdr:cNvPr id="948" name="n_1mainValue【公民館】&#10;一人当たり面積">
          <a:extLst>
            <a:ext uri="{FF2B5EF4-FFF2-40B4-BE49-F238E27FC236}">
              <a16:creationId xmlns:a16="http://schemas.microsoft.com/office/drawing/2014/main" id="{DED585E7-AA74-4DDD-8FF3-7E24B130A222}"/>
            </a:ext>
          </a:extLst>
        </xdr:cNvPr>
        <xdr:cNvSpPr txBox="1"/>
      </xdr:nvSpPr>
      <xdr:spPr>
        <a:xfrm>
          <a:off x="21075727" y="186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1388</xdr:rowOff>
    </xdr:from>
    <xdr:ext cx="469744" cy="259045"/>
    <xdr:sp macro="" textlink="">
      <xdr:nvSpPr>
        <xdr:cNvPr id="949" name="n_2mainValue【公民館】&#10;一人当たり面積">
          <a:extLst>
            <a:ext uri="{FF2B5EF4-FFF2-40B4-BE49-F238E27FC236}">
              <a16:creationId xmlns:a16="http://schemas.microsoft.com/office/drawing/2014/main" id="{09F52274-9471-46AA-A23C-9B24280E9BEE}"/>
            </a:ext>
          </a:extLst>
        </xdr:cNvPr>
        <xdr:cNvSpPr txBox="1"/>
      </xdr:nvSpPr>
      <xdr:spPr>
        <a:xfrm>
          <a:off x="20199427" y="1868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1846</xdr:rowOff>
    </xdr:from>
    <xdr:ext cx="469744" cy="259045"/>
    <xdr:sp macro="" textlink="">
      <xdr:nvSpPr>
        <xdr:cNvPr id="950" name="n_3mainValue【公民館】&#10;一人当たり面積">
          <a:extLst>
            <a:ext uri="{FF2B5EF4-FFF2-40B4-BE49-F238E27FC236}">
              <a16:creationId xmlns:a16="http://schemas.microsoft.com/office/drawing/2014/main" id="{467F2893-FDC7-4208-A3F0-76D49F3A28C9}"/>
            </a:ext>
          </a:extLst>
        </xdr:cNvPr>
        <xdr:cNvSpPr txBox="1"/>
      </xdr:nvSpPr>
      <xdr:spPr>
        <a:xfrm>
          <a:off x="19310427" y="1868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2379</xdr:rowOff>
    </xdr:from>
    <xdr:ext cx="469744" cy="259045"/>
    <xdr:sp macro="" textlink="">
      <xdr:nvSpPr>
        <xdr:cNvPr id="951" name="n_4mainValue【公民館】&#10;一人当たり面積">
          <a:extLst>
            <a:ext uri="{FF2B5EF4-FFF2-40B4-BE49-F238E27FC236}">
              <a16:creationId xmlns:a16="http://schemas.microsoft.com/office/drawing/2014/main" id="{8E9139E8-E231-42BB-B1CA-D7249888017E}"/>
            </a:ext>
          </a:extLst>
        </xdr:cNvPr>
        <xdr:cNvSpPr txBox="1"/>
      </xdr:nvSpPr>
      <xdr:spPr>
        <a:xfrm>
          <a:off x="18421427" y="18690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2" name="正方形/長方形 951">
          <a:extLst>
            <a:ext uri="{FF2B5EF4-FFF2-40B4-BE49-F238E27FC236}">
              <a16:creationId xmlns:a16="http://schemas.microsoft.com/office/drawing/2014/main" id="{7FA3241F-633D-4627-8266-8D3A850136B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3" name="正方形/長方形 952">
          <a:extLst>
            <a:ext uri="{FF2B5EF4-FFF2-40B4-BE49-F238E27FC236}">
              <a16:creationId xmlns:a16="http://schemas.microsoft.com/office/drawing/2014/main" id="{F02180D5-7C38-41BA-98B8-35D6FC887F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4" name="テキスト ボックス 953">
          <a:extLst>
            <a:ext uri="{FF2B5EF4-FFF2-40B4-BE49-F238E27FC236}">
              <a16:creationId xmlns:a16="http://schemas.microsoft.com/office/drawing/2014/main" id="{843567FC-4649-427A-92F2-60EA40BB165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インフラ系資産（道路、橋りょう・トンネル、港湾・漁港）の有形固定資産減価償却率については類似団体内平均値よりは高く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、全国平均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と比較し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ても高い状況ある。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維持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更新</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・長寿命化を計画的に実施する必要があると考えられる。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それに対して住民一人あたりの有形固定資産額は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山口</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県平均、全国平均を下回っている。これは当町の人口規模・人口減少傾向に起因するものと考えられ、整備過多とは言いがたいが、今後の財政状況を鑑み、効率よく維持していかなければならない。</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次に公共建築物（認定こども園・幼稚園・保育所、学校施設、公営住宅、児童館、公民館）の有形固定資産減価償却率は認定こども園・幼稚園・保育所</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公営住宅を除き、類似団体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値及び山口</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県平均、全国平均を下回っているため、比較的新しい施設といえる。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公営住宅に関しては一部の老朽化に対して、調査を行い対策を講じているところである。住民一人あたりの面積は前述と同様、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山口</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県平均、全国平均を上回っているが、類似団体内平均値よりは少ない状況である。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3137351-1882-4875-8845-ECCD8D74719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EF664BE-6BD7-4740-BEDF-CBAAB867E3B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6568269-3E5B-4641-8C39-C1570EDB6B6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5266381-B6EC-4741-996C-3072CD07363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山口県阿武町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0475D0B-2074-4331-AC30-247E7EA3E42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921D263-041F-4FE6-B0AB-3EC21D0116B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1105F2C-CD10-472C-81BE-6B75FCB2D78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4DBBBD2-1A2E-412C-ADDB-B85F7267D59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8FFEEFE-7FD0-4951-B5A1-0ADA7B52838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65E43B9-F8F9-47E3-9D8D-2908BDCFC1B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3,118
3,093
115.95
4,529,305
3,808,624
699,984
2,267,443
2,018,939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67BA249-A95B-4748-BCBC-6525B73B105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1EB69B0-F6C7-4E56-806B-BBE18F6778E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776CF6E-3A3E-4DCD-A2A0-7657A9E31C4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1FB8357-502E-4EB3-9CBC-786DF944862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33B275B-3AE1-4648-93E9-5620A79E51E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6BD0D42-1F1B-4E47-A5AF-5B4222C8704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E7B0E56-ED93-4ABE-8192-1314736A113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F7DCB6A-D32B-4F3F-B51B-5992D1917A9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7C2E9F0-43AB-4FFB-826F-DD5CB984F34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2BB56E5-7D45-4DC0-9747-404890C3634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69AFD09-27BC-46C0-9114-50BD7939BF9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C8BCAEB-FBD4-45E4-83DE-7E22DCDA060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1404DB7-44B1-4CBF-9547-DF4B521AA00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784C9A9-1A6F-4CF5-940F-F651B634A80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B28D50F-57BB-4016-A532-B920D1CB6AD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6839E28-BA37-4F93-9F55-9A784ABD71A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2876126-0EE8-43D7-AC87-275DC3B8FB9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EDE5F9A-6A77-4E3E-A3CD-302C12BECED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E7B40E6-E112-485A-976F-77F5751386F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F86FB24-A19F-4BD7-BCF1-BA96072B7B1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E99EA0D-D670-41EC-9D2E-B9F329B5906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9DD56EE-5AA6-4408-87AB-4A234109B41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90FC2CC-0613-4B2C-BE04-3B376A4C09F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1A1BC8C-F1FD-4986-BA59-7CB861FE000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CE17D73-9A2F-4900-BA80-40284EB347E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458FCF3-B285-4303-A3EE-44C278E3DF8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F57089E-63E7-42BC-9FAC-4823ADFA507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BA4A97D-18E7-4DEB-A678-0707861738C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08186DA-B1A3-4252-A614-78DBE635F371}"/>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D15EEEE4-F033-4231-A7F2-095541E2611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6D35CE70-748B-47F1-ABFF-4C45A9E5D12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3F9CD450-93D0-47EF-AE1E-E46822E176B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6346B247-6BAA-40A7-A755-534EA65D446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5601D91B-9019-49B1-8A24-91D4B59F362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D993BDD6-2FE4-48A0-A9C6-DC2592CA925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F6B7A9A1-0FB6-4862-A2AC-FB1E2044DBA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5CFC34E2-B79B-4A91-848D-7FC657BD8629}"/>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C3635BD5-CC3D-4EAA-952A-DC317F33D78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573DB19-7366-487C-897D-65FBE221DD0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E2E01F8C-1318-4C09-A904-9C8E28B3B2D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70D51B1E-8987-467E-8E21-9D182750699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F0578AB2-6DC0-4173-9334-C8DE86EA519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5821C04F-CF21-4F7B-971C-1D1FE4CAAE7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4352B31C-39FB-43BF-A408-0D2C5B91334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C0DB92A2-6C66-4C2C-A937-89D66F32CBB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10C66ADE-B88D-404B-9172-3FFB1A3B63A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FF7E5CA5-95B9-4CE6-9F95-AEC25F60CD3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E2CA921A-AB83-4382-92C1-B25BD2112CF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9919C0E1-A6F7-447B-AEF4-7D9570AC02B5}"/>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E21669B4-D2D5-42F7-BE8E-CA5FF5C4DC22}"/>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B2752DC5-C848-42FE-9CCC-101A235C90F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15D0D292-A050-4300-BCEA-51141A131576}"/>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99FBAA1E-B0B8-4F59-9DE2-CEACB6F374ED}"/>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31C0F9AA-7F04-4030-ABA8-99C58DFE98C3}"/>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0C3D4164-60F0-4465-A7EB-4105BB86D50C}"/>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C81D5401-B9BE-4AEC-B724-B02B4B03FC75}"/>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1F056204-F1A6-4E3C-A0FF-EB9A269C0649}"/>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51FA757B-A688-4601-AC1F-4C66CAD35263}"/>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77BCD9BD-2503-4929-9DC6-DA52A117C21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20AEDCE9-9D6E-4607-9EF6-B8898E6590A7}"/>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E63FC518-43F2-4C68-85DB-B80C937F96B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3810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755B6D57-ACC4-47FB-B93D-9C492F53751A}"/>
            </a:ext>
          </a:extLst>
        </xdr:cNvPr>
        <xdr:cNvCxnSpPr/>
      </xdr:nvCxnSpPr>
      <xdr:spPr>
        <a:xfrm flipV="1">
          <a:off x="4634865" y="943356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84A6306F-906F-420A-A6A5-9B1A2650570F}"/>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C688B888-F0ED-44F1-85C1-E4966DAC8CE2}"/>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121937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394AD574-B67B-4425-80E3-DC4BF7026B6C}"/>
            </a:ext>
          </a:extLst>
        </xdr:cNvPr>
        <xdr:cNvSpPr txBox="1"/>
      </xdr:nvSpPr>
      <xdr:spPr>
        <a:xfrm>
          <a:off x="4673600" y="920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3810</xdr:rowOff>
    </xdr:from>
    <xdr:to>
      <xdr:col>24</xdr:col>
      <xdr:colOff>152400</xdr:colOff>
      <xdr:row>55</xdr:row>
      <xdr:rowOff>3810</xdr:rowOff>
    </xdr:to>
    <xdr:cxnSp macro="">
      <xdr:nvCxnSpPr>
        <xdr:cNvPr id="77" name="直線コネクタ 76">
          <a:extLst>
            <a:ext uri="{FF2B5EF4-FFF2-40B4-BE49-F238E27FC236}">
              <a16:creationId xmlns:a16="http://schemas.microsoft.com/office/drawing/2014/main" id="{A40608E9-C4B2-46BD-A7AE-0370D01002F1}"/>
            </a:ext>
          </a:extLst>
        </xdr:cNvPr>
        <xdr:cNvCxnSpPr/>
      </xdr:nvCxnSpPr>
      <xdr:spPr>
        <a:xfrm>
          <a:off x="4546600" y="943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87647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B9A0BF4C-1855-450A-B004-AA147E2414A5}"/>
            </a:ext>
          </a:extLst>
        </xdr:cNvPr>
        <xdr:cNvSpPr txBox="1"/>
      </xdr:nvSpPr>
      <xdr:spPr>
        <a:xfrm>
          <a:off x="4673600" y="10717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79" name="フローチャート: 判断 78">
          <a:extLst>
            <a:ext uri="{FF2B5EF4-FFF2-40B4-BE49-F238E27FC236}">
              <a16:creationId xmlns:a16="http://schemas.microsoft.com/office/drawing/2014/main" id="{1AA9B95D-FE25-4E8E-A6E6-EC769EB668E3}"/>
            </a:ext>
          </a:extLst>
        </xdr:cNvPr>
        <xdr:cNvSpPr/>
      </xdr:nvSpPr>
      <xdr:spPr>
        <a:xfrm>
          <a:off x="45847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135890</xdr:rowOff>
    </xdr:from>
    <xdr:to>
      <xdr:col>20</xdr:col>
      <xdr:colOff>38100</xdr:colOff>
      <xdr:row>61</xdr:row>
      <xdr:rowOff>66040</xdr:rowOff>
    </xdr:to>
    <xdr:sp macro="" textlink="">
      <xdr:nvSpPr>
        <xdr:cNvPr id="80" name="フローチャート: 判断 79">
          <a:extLst>
            <a:ext uri="{FF2B5EF4-FFF2-40B4-BE49-F238E27FC236}">
              <a16:creationId xmlns:a16="http://schemas.microsoft.com/office/drawing/2014/main" id="{13A8CCA0-BA83-4D38-BD9E-7BF5FFC714A0}"/>
            </a:ext>
          </a:extLst>
        </xdr:cNvPr>
        <xdr:cNvSpPr/>
      </xdr:nvSpPr>
      <xdr:spPr>
        <a:xfrm>
          <a:off x="3746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164465</xdr:rowOff>
    </xdr:from>
    <xdr:to>
      <xdr:col>15</xdr:col>
      <xdr:colOff>101600</xdr:colOff>
      <xdr:row>61</xdr:row>
      <xdr:rowOff>94615</xdr:rowOff>
    </xdr:to>
    <xdr:sp macro="" textlink="">
      <xdr:nvSpPr>
        <xdr:cNvPr id="81" name="フローチャート: 判断 80">
          <a:extLst>
            <a:ext uri="{FF2B5EF4-FFF2-40B4-BE49-F238E27FC236}">
              <a16:creationId xmlns:a16="http://schemas.microsoft.com/office/drawing/2014/main" id="{C59A8135-BCC7-457C-BE94-90D8C3C86D32}"/>
            </a:ext>
          </a:extLst>
        </xdr:cNvPr>
        <xdr:cNvSpPr/>
      </xdr:nvSpPr>
      <xdr:spPr>
        <a:xfrm>
          <a:off x="2857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82" name="フローチャート: 判断 81">
          <a:extLst>
            <a:ext uri="{FF2B5EF4-FFF2-40B4-BE49-F238E27FC236}">
              <a16:creationId xmlns:a16="http://schemas.microsoft.com/office/drawing/2014/main" id="{1DA0AF8F-677C-4CAF-83B3-10887C32A0DB}"/>
            </a:ext>
          </a:extLst>
        </xdr:cNvPr>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61595</xdr:rowOff>
    </xdr:from>
    <xdr:to>
      <xdr:col>6</xdr:col>
      <xdr:colOff>38100</xdr:colOff>
      <xdr:row>60</xdr:row>
      <xdr:rowOff>163195</xdr:rowOff>
    </xdr:to>
    <xdr:sp macro="" textlink="">
      <xdr:nvSpPr>
        <xdr:cNvPr id="83" name="フローチャート: 判断 82">
          <a:extLst>
            <a:ext uri="{FF2B5EF4-FFF2-40B4-BE49-F238E27FC236}">
              <a16:creationId xmlns:a16="http://schemas.microsoft.com/office/drawing/2014/main" id="{99C9AEDA-21E5-4F6D-BDFF-69836C6282AC}"/>
            </a:ext>
          </a:extLst>
        </xdr:cNvPr>
        <xdr:cNvSpPr/>
      </xdr:nvSpPr>
      <xdr:spPr>
        <a:xfrm>
          <a:off x="1079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8089716A-1B04-4DC4-9D46-73A342013C5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C8DE0261-024A-4E69-A644-6AFA9A58536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333DC5AC-BF34-40C5-9AAB-29D36C30BFB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931FA074-6AD1-42C7-AC9E-4596C4147B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74C688F9-8B6B-4A8F-BEF2-4D42725CFA9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89" name="楕円 88">
          <a:extLst>
            <a:ext uri="{FF2B5EF4-FFF2-40B4-BE49-F238E27FC236}">
              <a16:creationId xmlns:a16="http://schemas.microsoft.com/office/drawing/2014/main" id="{D06AA6BF-895D-420A-BC5D-FB5E335759E3}"/>
            </a:ext>
          </a:extLst>
        </xdr:cNvPr>
        <xdr:cNvSpPr/>
      </xdr:nvSpPr>
      <xdr:spPr>
        <a:xfrm>
          <a:off x="45847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21607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52D0CC36-EF34-497C-AF0F-BA6A0D7A0BFA}"/>
            </a:ext>
          </a:extLst>
        </xdr:cNvPr>
        <xdr:cNvSpPr txBox="1"/>
      </xdr:nvSpPr>
      <xdr:spPr>
        <a:xfrm>
          <a:off x="4673600"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124460</xdr:rowOff>
    </xdr:from>
    <xdr:to>
      <xdr:col>20</xdr:col>
      <xdr:colOff>38100</xdr:colOff>
      <xdr:row>60</xdr:row>
      <xdr:rowOff>54610</xdr:rowOff>
    </xdr:to>
    <xdr:sp macro="" textlink="">
      <xdr:nvSpPr>
        <xdr:cNvPr id="91" name="楕円 90">
          <a:extLst>
            <a:ext uri="{FF2B5EF4-FFF2-40B4-BE49-F238E27FC236}">
              <a16:creationId xmlns:a16="http://schemas.microsoft.com/office/drawing/2014/main" id="{88EE27CE-4378-41B4-9E9A-000642DC9D78}"/>
            </a:ext>
          </a:extLst>
        </xdr:cNvPr>
        <xdr:cNvSpPr/>
      </xdr:nvSpPr>
      <xdr:spPr>
        <a:xfrm>
          <a:off x="3746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3810</xdr:rowOff>
    </xdr:from>
    <xdr:to>
      <xdr:col>24</xdr:col>
      <xdr:colOff>63500</xdr:colOff>
      <xdr:row>60</xdr:row>
      <xdr:rowOff>49530</xdr:rowOff>
    </xdr:to>
    <xdr:cxnSp macro="">
      <xdr:nvCxnSpPr>
        <xdr:cNvPr id="92" name="直線コネクタ 91">
          <a:extLst>
            <a:ext uri="{FF2B5EF4-FFF2-40B4-BE49-F238E27FC236}">
              <a16:creationId xmlns:a16="http://schemas.microsoft.com/office/drawing/2014/main" id="{490DE33D-E927-40BF-AE8E-C49F7C40E186}"/>
            </a:ext>
          </a:extLst>
        </xdr:cNvPr>
        <xdr:cNvCxnSpPr/>
      </xdr:nvCxnSpPr>
      <xdr:spPr>
        <a:xfrm>
          <a:off x="3797300" y="1029081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84455</xdr:rowOff>
    </xdr:from>
    <xdr:to>
      <xdr:col>15</xdr:col>
      <xdr:colOff>101600</xdr:colOff>
      <xdr:row>60</xdr:row>
      <xdr:rowOff>14605</xdr:rowOff>
    </xdr:to>
    <xdr:sp macro="" textlink="">
      <xdr:nvSpPr>
        <xdr:cNvPr id="93" name="楕円 92">
          <a:extLst>
            <a:ext uri="{FF2B5EF4-FFF2-40B4-BE49-F238E27FC236}">
              <a16:creationId xmlns:a16="http://schemas.microsoft.com/office/drawing/2014/main" id="{E2D66C2B-EDDB-428B-AE48-29D57B02B8CC}"/>
            </a:ext>
          </a:extLst>
        </xdr:cNvPr>
        <xdr:cNvSpPr/>
      </xdr:nvSpPr>
      <xdr:spPr>
        <a:xfrm>
          <a:off x="28575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135255</xdr:rowOff>
    </xdr:from>
    <xdr:to>
      <xdr:col>19</xdr:col>
      <xdr:colOff>177800</xdr:colOff>
      <xdr:row>60</xdr:row>
      <xdr:rowOff>3810</xdr:rowOff>
    </xdr:to>
    <xdr:cxnSp macro="">
      <xdr:nvCxnSpPr>
        <xdr:cNvPr id="94" name="直線コネクタ 93">
          <a:extLst>
            <a:ext uri="{FF2B5EF4-FFF2-40B4-BE49-F238E27FC236}">
              <a16:creationId xmlns:a16="http://schemas.microsoft.com/office/drawing/2014/main" id="{A82DDD06-3FFF-4D6F-BCF4-E47F25ED0658}"/>
            </a:ext>
          </a:extLst>
        </xdr:cNvPr>
        <xdr:cNvCxnSpPr/>
      </xdr:nvCxnSpPr>
      <xdr:spPr>
        <a:xfrm>
          <a:off x="2908300" y="1025080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55880</xdr:rowOff>
    </xdr:from>
    <xdr:to>
      <xdr:col>10</xdr:col>
      <xdr:colOff>165100</xdr:colOff>
      <xdr:row>59</xdr:row>
      <xdr:rowOff>157480</xdr:rowOff>
    </xdr:to>
    <xdr:sp macro="" textlink="">
      <xdr:nvSpPr>
        <xdr:cNvPr id="95" name="楕円 94">
          <a:extLst>
            <a:ext uri="{FF2B5EF4-FFF2-40B4-BE49-F238E27FC236}">
              <a16:creationId xmlns:a16="http://schemas.microsoft.com/office/drawing/2014/main" id="{B594D3D1-CFF3-4315-9FA7-361A8350AF1D}"/>
            </a:ext>
          </a:extLst>
        </xdr:cNvPr>
        <xdr:cNvSpPr/>
      </xdr:nvSpPr>
      <xdr:spPr>
        <a:xfrm>
          <a:off x="19685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106680</xdr:rowOff>
    </xdr:from>
    <xdr:to>
      <xdr:col>15</xdr:col>
      <xdr:colOff>50800</xdr:colOff>
      <xdr:row>59</xdr:row>
      <xdr:rowOff>135255</xdr:rowOff>
    </xdr:to>
    <xdr:cxnSp macro="">
      <xdr:nvCxnSpPr>
        <xdr:cNvPr id="96" name="直線コネクタ 95">
          <a:extLst>
            <a:ext uri="{FF2B5EF4-FFF2-40B4-BE49-F238E27FC236}">
              <a16:creationId xmlns:a16="http://schemas.microsoft.com/office/drawing/2014/main" id="{31EAE695-30B0-420D-8330-B13193721338}"/>
            </a:ext>
          </a:extLst>
        </xdr:cNvPr>
        <xdr:cNvCxnSpPr/>
      </xdr:nvCxnSpPr>
      <xdr:spPr>
        <a:xfrm>
          <a:off x="2019300" y="102222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21590</xdr:rowOff>
    </xdr:from>
    <xdr:to>
      <xdr:col>6</xdr:col>
      <xdr:colOff>38100</xdr:colOff>
      <xdr:row>59</xdr:row>
      <xdr:rowOff>123190</xdr:rowOff>
    </xdr:to>
    <xdr:sp macro="" textlink="">
      <xdr:nvSpPr>
        <xdr:cNvPr id="97" name="楕円 96">
          <a:extLst>
            <a:ext uri="{FF2B5EF4-FFF2-40B4-BE49-F238E27FC236}">
              <a16:creationId xmlns:a16="http://schemas.microsoft.com/office/drawing/2014/main" id="{FD4B3C81-FA52-408A-B2CA-3AF675300680}"/>
            </a:ext>
          </a:extLst>
        </xdr:cNvPr>
        <xdr:cNvSpPr/>
      </xdr:nvSpPr>
      <xdr:spPr>
        <a:xfrm>
          <a:off x="1079500" y="101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72390</xdr:rowOff>
    </xdr:from>
    <xdr:to>
      <xdr:col>10</xdr:col>
      <xdr:colOff>114300</xdr:colOff>
      <xdr:row>59</xdr:row>
      <xdr:rowOff>106680</xdr:rowOff>
    </xdr:to>
    <xdr:cxnSp macro="">
      <xdr:nvCxnSpPr>
        <xdr:cNvPr id="98" name="直線コネクタ 97">
          <a:extLst>
            <a:ext uri="{FF2B5EF4-FFF2-40B4-BE49-F238E27FC236}">
              <a16:creationId xmlns:a16="http://schemas.microsoft.com/office/drawing/2014/main" id="{1244FDAE-63F2-4D2D-AEF1-027B897CCB8E}"/>
            </a:ext>
          </a:extLst>
        </xdr:cNvPr>
        <xdr:cNvCxnSpPr/>
      </xdr:nvCxnSpPr>
      <xdr:spPr>
        <a:xfrm>
          <a:off x="1130300" y="101879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57167</xdr:rowOff>
    </xdr:from>
    <xdr:ext cx="405111" cy="259045"/>
    <xdr:sp macro="" textlink="">
      <xdr:nvSpPr>
        <xdr:cNvPr id="99" name="n_1aveValue【体育館・プール】&#10;有形固定資産減価償却率">
          <a:extLst>
            <a:ext uri="{FF2B5EF4-FFF2-40B4-BE49-F238E27FC236}">
              <a16:creationId xmlns:a16="http://schemas.microsoft.com/office/drawing/2014/main" id="{CFD82BDC-58EC-4F78-8976-114FBA7D3D13}"/>
            </a:ext>
          </a:extLst>
        </xdr:cNvPr>
        <xdr:cNvSpPr txBox="1"/>
      </xdr:nvSpPr>
      <xdr:spPr>
        <a:xfrm>
          <a:off x="35820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85742</xdr:rowOff>
    </xdr:from>
    <xdr:ext cx="405111" cy="259045"/>
    <xdr:sp macro="" textlink="">
      <xdr:nvSpPr>
        <xdr:cNvPr id="100" name="n_2aveValue【体育館・プール】&#10;有形固定資産減価償却率">
          <a:extLst>
            <a:ext uri="{FF2B5EF4-FFF2-40B4-BE49-F238E27FC236}">
              <a16:creationId xmlns:a16="http://schemas.microsoft.com/office/drawing/2014/main" id="{90D77183-ACE7-4D9D-8F41-3D53B8F5904C}"/>
            </a:ext>
          </a:extLst>
        </xdr:cNvPr>
        <xdr:cNvSpPr txBox="1"/>
      </xdr:nvSpPr>
      <xdr:spPr>
        <a:xfrm>
          <a:off x="27057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41927</xdr:rowOff>
    </xdr:from>
    <xdr:ext cx="405111" cy="259045"/>
    <xdr:sp macro="" textlink="">
      <xdr:nvSpPr>
        <xdr:cNvPr id="101" name="n_3aveValue【体育館・プール】&#10;有形固定資産減価償却率">
          <a:extLst>
            <a:ext uri="{FF2B5EF4-FFF2-40B4-BE49-F238E27FC236}">
              <a16:creationId xmlns:a16="http://schemas.microsoft.com/office/drawing/2014/main" id="{9CC05B13-F8D3-4449-9961-8C0DFDA877D0}"/>
            </a:ext>
          </a:extLst>
        </xdr:cNvPr>
        <xdr:cNvSpPr txBox="1"/>
      </xdr:nvSpPr>
      <xdr:spPr>
        <a:xfrm>
          <a:off x="1816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154322</xdr:rowOff>
    </xdr:from>
    <xdr:ext cx="405111" cy="259045"/>
    <xdr:sp macro="" textlink="">
      <xdr:nvSpPr>
        <xdr:cNvPr id="102" name="n_4aveValue【体育館・プール】&#10;有形固定資産減価償却率">
          <a:extLst>
            <a:ext uri="{FF2B5EF4-FFF2-40B4-BE49-F238E27FC236}">
              <a16:creationId xmlns:a16="http://schemas.microsoft.com/office/drawing/2014/main" id="{78576FAF-3326-408A-8DBD-00BC70DCE438}"/>
            </a:ext>
          </a:extLst>
        </xdr:cNvPr>
        <xdr:cNvSpPr txBox="1"/>
      </xdr:nvSpPr>
      <xdr:spPr>
        <a:xfrm>
          <a:off x="9277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71137</xdr:rowOff>
    </xdr:from>
    <xdr:ext cx="405111" cy="259045"/>
    <xdr:sp macro="" textlink="">
      <xdr:nvSpPr>
        <xdr:cNvPr id="103" name="n_1mainValue【体育館・プール】&#10;有形固定資産減価償却率">
          <a:extLst>
            <a:ext uri="{FF2B5EF4-FFF2-40B4-BE49-F238E27FC236}">
              <a16:creationId xmlns:a16="http://schemas.microsoft.com/office/drawing/2014/main" id="{06DCD738-2817-43EF-BA17-3983F34BFE82}"/>
            </a:ext>
          </a:extLst>
        </xdr:cNvPr>
        <xdr:cNvSpPr txBox="1"/>
      </xdr:nvSpPr>
      <xdr:spPr>
        <a:xfrm>
          <a:off x="35820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31132</xdr:rowOff>
    </xdr:from>
    <xdr:ext cx="405111" cy="259045"/>
    <xdr:sp macro="" textlink="">
      <xdr:nvSpPr>
        <xdr:cNvPr id="104" name="n_2mainValue【体育館・プール】&#10;有形固定資産減価償却率">
          <a:extLst>
            <a:ext uri="{FF2B5EF4-FFF2-40B4-BE49-F238E27FC236}">
              <a16:creationId xmlns:a16="http://schemas.microsoft.com/office/drawing/2014/main" id="{FA201284-E923-4C77-8B02-776C553F867F}"/>
            </a:ext>
          </a:extLst>
        </xdr:cNvPr>
        <xdr:cNvSpPr txBox="1"/>
      </xdr:nvSpPr>
      <xdr:spPr>
        <a:xfrm>
          <a:off x="2705744"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2557</xdr:rowOff>
    </xdr:from>
    <xdr:ext cx="405111" cy="259045"/>
    <xdr:sp macro="" textlink="">
      <xdr:nvSpPr>
        <xdr:cNvPr id="105" name="n_3mainValue【体育館・プール】&#10;有形固定資産減価償却率">
          <a:extLst>
            <a:ext uri="{FF2B5EF4-FFF2-40B4-BE49-F238E27FC236}">
              <a16:creationId xmlns:a16="http://schemas.microsoft.com/office/drawing/2014/main" id="{30D629DB-DB3D-4717-A97B-71682E7826A8}"/>
            </a:ext>
          </a:extLst>
        </xdr:cNvPr>
        <xdr:cNvSpPr txBox="1"/>
      </xdr:nvSpPr>
      <xdr:spPr>
        <a:xfrm>
          <a:off x="18167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139717</xdr:rowOff>
    </xdr:from>
    <xdr:ext cx="405111" cy="259045"/>
    <xdr:sp macro="" textlink="">
      <xdr:nvSpPr>
        <xdr:cNvPr id="106" name="n_4mainValue【体育館・プール】&#10;有形固定資産減価償却率">
          <a:extLst>
            <a:ext uri="{FF2B5EF4-FFF2-40B4-BE49-F238E27FC236}">
              <a16:creationId xmlns:a16="http://schemas.microsoft.com/office/drawing/2014/main" id="{A5422497-D55D-4612-AA95-C7B49EB7828F}"/>
            </a:ext>
          </a:extLst>
        </xdr:cNvPr>
        <xdr:cNvSpPr txBox="1"/>
      </xdr:nvSpPr>
      <xdr:spPr>
        <a:xfrm>
          <a:off x="9277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1E72F474-DF14-4205-BE23-C78A39DBBE6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83F80D54-D711-422E-BC47-5A4C4B20C94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F2A1598F-E10E-410F-A4C4-122B008C7E4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EECC8850-5CC2-48D4-BC5F-DAF685269CE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C48DCC88-BA38-464F-9B04-BF6FB455F1A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3DFBB35C-3D90-4AE6-B635-DBAB7AC2BD6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6C883821-B4B2-45EC-86B4-1EB39BADA01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72E9541A-5B92-47C1-B4B9-6B2D878F13A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5B5647EB-11D6-476D-86B7-3B9A3C35132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463915CB-269D-4B8C-9229-E4E5AE79ED7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a:extLst>
            <a:ext uri="{FF2B5EF4-FFF2-40B4-BE49-F238E27FC236}">
              <a16:creationId xmlns:a16="http://schemas.microsoft.com/office/drawing/2014/main" id="{B79A2EAC-DBB5-434E-98D7-BB305F7F8ED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a:extLst>
            <a:ext uri="{FF2B5EF4-FFF2-40B4-BE49-F238E27FC236}">
              <a16:creationId xmlns:a16="http://schemas.microsoft.com/office/drawing/2014/main" id="{AB1EFF9B-B7C8-4588-8FD8-3F66D022A193}"/>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a:extLst>
            <a:ext uri="{FF2B5EF4-FFF2-40B4-BE49-F238E27FC236}">
              <a16:creationId xmlns:a16="http://schemas.microsoft.com/office/drawing/2014/main" id="{46776666-D3C7-4C6C-9F90-EB5E94145316}"/>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a:extLst>
            <a:ext uri="{FF2B5EF4-FFF2-40B4-BE49-F238E27FC236}">
              <a16:creationId xmlns:a16="http://schemas.microsoft.com/office/drawing/2014/main" id="{D9A538C3-28D5-4C86-A20D-81110FE5759E}"/>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a:extLst>
            <a:ext uri="{FF2B5EF4-FFF2-40B4-BE49-F238E27FC236}">
              <a16:creationId xmlns:a16="http://schemas.microsoft.com/office/drawing/2014/main" id="{580337A9-6259-4F2C-AC83-9BE27BD9D28E}"/>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a:extLst>
            <a:ext uri="{FF2B5EF4-FFF2-40B4-BE49-F238E27FC236}">
              <a16:creationId xmlns:a16="http://schemas.microsoft.com/office/drawing/2014/main" id="{9C6B6A59-3039-4FAF-94AF-7F31319415B5}"/>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a:extLst>
            <a:ext uri="{FF2B5EF4-FFF2-40B4-BE49-F238E27FC236}">
              <a16:creationId xmlns:a16="http://schemas.microsoft.com/office/drawing/2014/main" id="{C21F2BA5-376A-4BAE-8776-3319F96767BC}"/>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a:extLst>
            <a:ext uri="{FF2B5EF4-FFF2-40B4-BE49-F238E27FC236}">
              <a16:creationId xmlns:a16="http://schemas.microsoft.com/office/drawing/2014/main" id="{4F3AF391-DBA4-4904-A4B3-C1E891BB9EFD}"/>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a:extLst>
            <a:ext uri="{FF2B5EF4-FFF2-40B4-BE49-F238E27FC236}">
              <a16:creationId xmlns:a16="http://schemas.microsoft.com/office/drawing/2014/main" id="{ACBF03B8-17F8-4E7B-AD2D-076258D6D9CE}"/>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a:extLst>
            <a:ext uri="{FF2B5EF4-FFF2-40B4-BE49-F238E27FC236}">
              <a16:creationId xmlns:a16="http://schemas.microsoft.com/office/drawing/2014/main" id="{D02FD26D-2753-4BAA-AE04-411F9A8235FD}"/>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a:extLst>
            <a:ext uri="{FF2B5EF4-FFF2-40B4-BE49-F238E27FC236}">
              <a16:creationId xmlns:a16="http://schemas.microsoft.com/office/drawing/2014/main" id="{2BDEB348-3957-4B26-A2B9-C6260AA3613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a:extLst>
            <a:ext uri="{FF2B5EF4-FFF2-40B4-BE49-F238E27FC236}">
              <a16:creationId xmlns:a16="http://schemas.microsoft.com/office/drawing/2014/main" id="{E5F16294-BEDB-4AA7-9F79-2D096110210D}"/>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a:extLst>
            <a:ext uri="{FF2B5EF4-FFF2-40B4-BE49-F238E27FC236}">
              <a16:creationId xmlns:a16="http://schemas.microsoft.com/office/drawing/2014/main" id="{6E05B831-8BCE-4DDE-8EDF-7827EBB3663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a:extLst>
            <a:ext uri="{FF2B5EF4-FFF2-40B4-BE49-F238E27FC236}">
              <a16:creationId xmlns:a16="http://schemas.microsoft.com/office/drawing/2014/main" id="{99CC4606-9052-4712-BBAD-4D9009066293}"/>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a:extLst>
            <a:ext uri="{FF2B5EF4-FFF2-40B4-BE49-F238E27FC236}">
              <a16:creationId xmlns:a16="http://schemas.microsoft.com/office/drawing/2014/main" id="{30ACC8CF-A88C-44EE-979B-E42F0C8F479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117566</xdr:rowOff>
    </xdr:from>
    <xdr:to>
      <xdr:col>54</xdr:col>
      <xdr:colOff>189865</xdr:colOff>
      <xdr:row>64</xdr:row>
      <xdr:rowOff>68253</xdr:rowOff>
    </xdr:to>
    <xdr:cxnSp macro="">
      <xdr:nvCxnSpPr>
        <xdr:cNvPr id="132" name="直線コネクタ 131">
          <a:extLst>
            <a:ext uri="{FF2B5EF4-FFF2-40B4-BE49-F238E27FC236}">
              <a16:creationId xmlns:a16="http://schemas.microsoft.com/office/drawing/2014/main" id="{C917E735-9A22-4D1B-A033-AD3A6E6A18CA}"/>
            </a:ext>
          </a:extLst>
        </xdr:cNvPr>
        <xdr:cNvCxnSpPr/>
      </xdr:nvCxnSpPr>
      <xdr:spPr>
        <a:xfrm flipV="1">
          <a:off x="10476865" y="9547316"/>
          <a:ext cx="0" cy="1493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72080</xdr:rowOff>
    </xdr:from>
    <xdr:ext cx="469744" cy="259045"/>
    <xdr:sp macro="" textlink="">
      <xdr:nvSpPr>
        <xdr:cNvPr id="133" name="【体育館・プール】&#10;一人当たり面積最小値テキスト">
          <a:extLst>
            <a:ext uri="{FF2B5EF4-FFF2-40B4-BE49-F238E27FC236}">
              <a16:creationId xmlns:a16="http://schemas.microsoft.com/office/drawing/2014/main" id="{BFC2D878-231F-4625-8318-910E9918CE8C}"/>
            </a:ext>
          </a:extLst>
        </xdr:cNvPr>
        <xdr:cNvSpPr txBox="1"/>
      </xdr:nvSpPr>
      <xdr:spPr>
        <a:xfrm>
          <a:off x="10515600" y="1104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68253</xdr:rowOff>
    </xdr:from>
    <xdr:to>
      <xdr:col>55</xdr:col>
      <xdr:colOff>88900</xdr:colOff>
      <xdr:row>64</xdr:row>
      <xdr:rowOff>68253</xdr:rowOff>
    </xdr:to>
    <xdr:cxnSp macro="">
      <xdr:nvCxnSpPr>
        <xdr:cNvPr id="134" name="直線コネクタ 133">
          <a:extLst>
            <a:ext uri="{FF2B5EF4-FFF2-40B4-BE49-F238E27FC236}">
              <a16:creationId xmlns:a16="http://schemas.microsoft.com/office/drawing/2014/main" id="{5495D59F-AA4C-48EA-835E-ED393869D684}"/>
            </a:ext>
          </a:extLst>
        </xdr:cNvPr>
        <xdr:cNvCxnSpPr/>
      </xdr:nvCxnSpPr>
      <xdr:spPr>
        <a:xfrm>
          <a:off x="10388600" y="11041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64243</xdr:rowOff>
    </xdr:from>
    <xdr:ext cx="469744" cy="259045"/>
    <xdr:sp macro="" textlink="">
      <xdr:nvSpPr>
        <xdr:cNvPr id="135" name="【体育館・プール】&#10;一人当たり面積最大値テキスト">
          <a:extLst>
            <a:ext uri="{FF2B5EF4-FFF2-40B4-BE49-F238E27FC236}">
              <a16:creationId xmlns:a16="http://schemas.microsoft.com/office/drawing/2014/main" id="{9496369B-92D2-4771-8A59-89E42CADAC51}"/>
            </a:ext>
          </a:extLst>
        </xdr:cNvPr>
        <xdr:cNvSpPr txBox="1"/>
      </xdr:nvSpPr>
      <xdr:spPr>
        <a:xfrm>
          <a:off x="10515600" y="932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117566</xdr:rowOff>
    </xdr:from>
    <xdr:to>
      <xdr:col>55</xdr:col>
      <xdr:colOff>88900</xdr:colOff>
      <xdr:row>55</xdr:row>
      <xdr:rowOff>117566</xdr:rowOff>
    </xdr:to>
    <xdr:cxnSp macro="">
      <xdr:nvCxnSpPr>
        <xdr:cNvPr id="136" name="直線コネクタ 135">
          <a:extLst>
            <a:ext uri="{FF2B5EF4-FFF2-40B4-BE49-F238E27FC236}">
              <a16:creationId xmlns:a16="http://schemas.microsoft.com/office/drawing/2014/main" id="{ED960F7A-A27E-41A6-B7D0-9154CE923905}"/>
            </a:ext>
          </a:extLst>
        </xdr:cNvPr>
        <xdr:cNvCxnSpPr/>
      </xdr:nvCxnSpPr>
      <xdr:spPr>
        <a:xfrm>
          <a:off x="10388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112503</xdr:rowOff>
    </xdr:from>
    <xdr:ext cx="469744" cy="259045"/>
    <xdr:sp macro="" textlink="">
      <xdr:nvSpPr>
        <xdr:cNvPr id="137" name="【体育館・プール】&#10;一人当たり面積平均値テキスト">
          <a:extLst>
            <a:ext uri="{FF2B5EF4-FFF2-40B4-BE49-F238E27FC236}">
              <a16:creationId xmlns:a16="http://schemas.microsoft.com/office/drawing/2014/main" id="{A9C8B79B-2339-4431-9B2E-6733BC03D6DC}"/>
            </a:ext>
          </a:extLst>
        </xdr:cNvPr>
        <xdr:cNvSpPr txBox="1"/>
      </xdr:nvSpPr>
      <xdr:spPr>
        <a:xfrm>
          <a:off x="10515600" y="1057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89626</xdr:rowOff>
    </xdr:from>
    <xdr:to>
      <xdr:col>55</xdr:col>
      <xdr:colOff>50800</xdr:colOff>
      <xdr:row>63</xdr:row>
      <xdr:rowOff>19776</xdr:rowOff>
    </xdr:to>
    <xdr:sp macro="" textlink="">
      <xdr:nvSpPr>
        <xdr:cNvPr id="138" name="フローチャート: 判断 137">
          <a:extLst>
            <a:ext uri="{FF2B5EF4-FFF2-40B4-BE49-F238E27FC236}">
              <a16:creationId xmlns:a16="http://schemas.microsoft.com/office/drawing/2014/main" id="{D9C093CB-83C9-4BC2-AFF9-D41854D9FD9E}"/>
            </a:ext>
          </a:extLst>
        </xdr:cNvPr>
        <xdr:cNvSpPr/>
      </xdr:nvSpPr>
      <xdr:spPr>
        <a:xfrm>
          <a:off x="10426700" y="107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75257</xdr:rowOff>
    </xdr:from>
    <xdr:to>
      <xdr:col>50</xdr:col>
      <xdr:colOff>165100</xdr:colOff>
      <xdr:row>63</xdr:row>
      <xdr:rowOff>5407</xdr:rowOff>
    </xdr:to>
    <xdr:sp macro="" textlink="">
      <xdr:nvSpPr>
        <xdr:cNvPr id="139" name="フローチャート: 判断 138">
          <a:extLst>
            <a:ext uri="{FF2B5EF4-FFF2-40B4-BE49-F238E27FC236}">
              <a16:creationId xmlns:a16="http://schemas.microsoft.com/office/drawing/2014/main" id="{144962E3-B971-47B1-A08E-3A32AC054E91}"/>
            </a:ext>
          </a:extLst>
        </xdr:cNvPr>
        <xdr:cNvSpPr/>
      </xdr:nvSpPr>
      <xdr:spPr>
        <a:xfrm>
          <a:off x="9588500" y="1070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93545</xdr:rowOff>
    </xdr:from>
    <xdr:to>
      <xdr:col>46</xdr:col>
      <xdr:colOff>38100</xdr:colOff>
      <xdr:row>63</xdr:row>
      <xdr:rowOff>23695</xdr:rowOff>
    </xdr:to>
    <xdr:sp macro="" textlink="">
      <xdr:nvSpPr>
        <xdr:cNvPr id="140" name="フローチャート: 判断 139">
          <a:extLst>
            <a:ext uri="{FF2B5EF4-FFF2-40B4-BE49-F238E27FC236}">
              <a16:creationId xmlns:a16="http://schemas.microsoft.com/office/drawing/2014/main" id="{2E92E149-6ACE-4D2B-8CFD-A5711AC52989}"/>
            </a:ext>
          </a:extLst>
        </xdr:cNvPr>
        <xdr:cNvSpPr/>
      </xdr:nvSpPr>
      <xdr:spPr>
        <a:xfrm>
          <a:off x="8699500" y="1072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78196</xdr:rowOff>
    </xdr:from>
    <xdr:to>
      <xdr:col>41</xdr:col>
      <xdr:colOff>101600</xdr:colOff>
      <xdr:row>63</xdr:row>
      <xdr:rowOff>8346</xdr:rowOff>
    </xdr:to>
    <xdr:sp macro="" textlink="">
      <xdr:nvSpPr>
        <xdr:cNvPr id="141" name="フローチャート: 判断 140">
          <a:extLst>
            <a:ext uri="{FF2B5EF4-FFF2-40B4-BE49-F238E27FC236}">
              <a16:creationId xmlns:a16="http://schemas.microsoft.com/office/drawing/2014/main" id="{57D6BEC3-7050-4E6D-A6C3-5873C668FDE3}"/>
            </a:ext>
          </a:extLst>
        </xdr:cNvPr>
        <xdr:cNvSpPr/>
      </xdr:nvSpPr>
      <xdr:spPr>
        <a:xfrm>
          <a:off x="7810500" y="107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80155</xdr:rowOff>
    </xdr:from>
    <xdr:to>
      <xdr:col>36</xdr:col>
      <xdr:colOff>165100</xdr:colOff>
      <xdr:row>63</xdr:row>
      <xdr:rowOff>10305</xdr:rowOff>
    </xdr:to>
    <xdr:sp macro="" textlink="">
      <xdr:nvSpPr>
        <xdr:cNvPr id="142" name="フローチャート: 判断 141">
          <a:extLst>
            <a:ext uri="{FF2B5EF4-FFF2-40B4-BE49-F238E27FC236}">
              <a16:creationId xmlns:a16="http://schemas.microsoft.com/office/drawing/2014/main" id="{C41C417D-959D-44EF-BB6C-29CB5BCC4724}"/>
            </a:ext>
          </a:extLst>
        </xdr:cNvPr>
        <xdr:cNvSpPr/>
      </xdr:nvSpPr>
      <xdr:spPr>
        <a:xfrm>
          <a:off x="6921500" y="1071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FC74CE0C-E523-4522-BAB6-2F231BA6162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57B9D7D5-81D4-4653-B2F2-5FE1EFA4DB5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C52F9BEE-AAED-48EB-AF47-4928A10DA49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F54D5BA4-4D00-45B7-9669-D4E73871720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089DF031-1C7D-4985-A318-BB9E5E533E5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155593</xdr:rowOff>
    </xdr:from>
    <xdr:to>
      <xdr:col>55</xdr:col>
      <xdr:colOff>50800</xdr:colOff>
      <xdr:row>63</xdr:row>
      <xdr:rowOff>85743</xdr:rowOff>
    </xdr:to>
    <xdr:sp macro="" textlink="">
      <xdr:nvSpPr>
        <xdr:cNvPr id="148" name="楕円 147">
          <a:extLst>
            <a:ext uri="{FF2B5EF4-FFF2-40B4-BE49-F238E27FC236}">
              <a16:creationId xmlns:a16="http://schemas.microsoft.com/office/drawing/2014/main" id="{3458E62A-DA52-4102-8FA4-EA64E9B8F358}"/>
            </a:ext>
          </a:extLst>
        </xdr:cNvPr>
        <xdr:cNvSpPr/>
      </xdr:nvSpPr>
      <xdr:spPr>
        <a:xfrm>
          <a:off x="10426700" y="1078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134020</xdr:rowOff>
    </xdr:from>
    <xdr:ext cx="469744" cy="259045"/>
    <xdr:sp macro="" textlink="">
      <xdr:nvSpPr>
        <xdr:cNvPr id="149" name="【体育館・プール】&#10;一人当たり面積該当値テキスト">
          <a:extLst>
            <a:ext uri="{FF2B5EF4-FFF2-40B4-BE49-F238E27FC236}">
              <a16:creationId xmlns:a16="http://schemas.microsoft.com/office/drawing/2014/main" id="{A9890700-199B-41A0-9618-C90E3C23740F}"/>
            </a:ext>
          </a:extLst>
        </xdr:cNvPr>
        <xdr:cNvSpPr txBox="1"/>
      </xdr:nvSpPr>
      <xdr:spPr>
        <a:xfrm>
          <a:off x="10515600" y="1076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160818</xdr:rowOff>
    </xdr:from>
    <xdr:to>
      <xdr:col>50</xdr:col>
      <xdr:colOff>165100</xdr:colOff>
      <xdr:row>63</xdr:row>
      <xdr:rowOff>90968</xdr:rowOff>
    </xdr:to>
    <xdr:sp macro="" textlink="">
      <xdr:nvSpPr>
        <xdr:cNvPr id="150" name="楕円 149">
          <a:extLst>
            <a:ext uri="{FF2B5EF4-FFF2-40B4-BE49-F238E27FC236}">
              <a16:creationId xmlns:a16="http://schemas.microsoft.com/office/drawing/2014/main" id="{B7E7A97E-CAC0-47EB-9A3A-C1EEE112C1C4}"/>
            </a:ext>
          </a:extLst>
        </xdr:cNvPr>
        <xdr:cNvSpPr/>
      </xdr:nvSpPr>
      <xdr:spPr>
        <a:xfrm>
          <a:off x="9588500" y="1079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34943</xdr:rowOff>
    </xdr:from>
    <xdr:to>
      <xdr:col>55</xdr:col>
      <xdr:colOff>0</xdr:colOff>
      <xdr:row>63</xdr:row>
      <xdr:rowOff>40168</xdr:rowOff>
    </xdr:to>
    <xdr:cxnSp macro="">
      <xdr:nvCxnSpPr>
        <xdr:cNvPr id="151" name="直線コネクタ 150">
          <a:extLst>
            <a:ext uri="{FF2B5EF4-FFF2-40B4-BE49-F238E27FC236}">
              <a16:creationId xmlns:a16="http://schemas.microsoft.com/office/drawing/2014/main" id="{F1525F90-FE47-49E4-82D2-329DD97C9956}"/>
            </a:ext>
          </a:extLst>
        </xdr:cNvPr>
        <xdr:cNvCxnSpPr/>
      </xdr:nvCxnSpPr>
      <xdr:spPr>
        <a:xfrm flipV="1">
          <a:off x="9639300" y="10836293"/>
          <a:ext cx="8382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166043</xdr:rowOff>
    </xdr:from>
    <xdr:to>
      <xdr:col>46</xdr:col>
      <xdr:colOff>38100</xdr:colOff>
      <xdr:row>63</xdr:row>
      <xdr:rowOff>96193</xdr:rowOff>
    </xdr:to>
    <xdr:sp macro="" textlink="">
      <xdr:nvSpPr>
        <xdr:cNvPr id="152" name="楕円 151">
          <a:extLst>
            <a:ext uri="{FF2B5EF4-FFF2-40B4-BE49-F238E27FC236}">
              <a16:creationId xmlns:a16="http://schemas.microsoft.com/office/drawing/2014/main" id="{0083F115-05F8-45CD-ACF5-BC8E2C6A14CA}"/>
            </a:ext>
          </a:extLst>
        </xdr:cNvPr>
        <xdr:cNvSpPr/>
      </xdr:nvSpPr>
      <xdr:spPr>
        <a:xfrm>
          <a:off x="8699500" y="1079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40168</xdr:rowOff>
    </xdr:from>
    <xdr:to>
      <xdr:col>50</xdr:col>
      <xdr:colOff>114300</xdr:colOff>
      <xdr:row>63</xdr:row>
      <xdr:rowOff>45393</xdr:rowOff>
    </xdr:to>
    <xdr:cxnSp macro="">
      <xdr:nvCxnSpPr>
        <xdr:cNvPr id="153" name="直線コネクタ 152">
          <a:extLst>
            <a:ext uri="{FF2B5EF4-FFF2-40B4-BE49-F238E27FC236}">
              <a16:creationId xmlns:a16="http://schemas.microsoft.com/office/drawing/2014/main" id="{7A4BFB10-C50C-45DB-8C0D-DB2AB7F61E0B}"/>
            </a:ext>
          </a:extLst>
        </xdr:cNvPr>
        <xdr:cNvCxnSpPr/>
      </xdr:nvCxnSpPr>
      <xdr:spPr>
        <a:xfrm flipV="1">
          <a:off x="8750300" y="10841518"/>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171269</xdr:rowOff>
    </xdr:from>
    <xdr:to>
      <xdr:col>41</xdr:col>
      <xdr:colOff>101600</xdr:colOff>
      <xdr:row>63</xdr:row>
      <xdr:rowOff>101419</xdr:rowOff>
    </xdr:to>
    <xdr:sp macro="" textlink="">
      <xdr:nvSpPr>
        <xdr:cNvPr id="154" name="楕円 153">
          <a:extLst>
            <a:ext uri="{FF2B5EF4-FFF2-40B4-BE49-F238E27FC236}">
              <a16:creationId xmlns:a16="http://schemas.microsoft.com/office/drawing/2014/main" id="{4FD67C3C-8FA7-479B-805B-4AE6BEB8E9E7}"/>
            </a:ext>
          </a:extLst>
        </xdr:cNvPr>
        <xdr:cNvSpPr/>
      </xdr:nvSpPr>
      <xdr:spPr>
        <a:xfrm>
          <a:off x="7810500" y="1080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45393</xdr:rowOff>
    </xdr:from>
    <xdr:to>
      <xdr:col>45</xdr:col>
      <xdr:colOff>177800</xdr:colOff>
      <xdr:row>63</xdr:row>
      <xdr:rowOff>50619</xdr:rowOff>
    </xdr:to>
    <xdr:cxnSp macro="">
      <xdr:nvCxnSpPr>
        <xdr:cNvPr id="155" name="直線コネクタ 154">
          <a:extLst>
            <a:ext uri="{FF2B5EF4-FFF2-40B4-BE49-F238E27FC236}">
              <a16:creationId xmlns:a16="http://schemas.microsoft.com/office/drawing/2014/main" id="{11994FDA-DF17-4C13-94D0-CBF0B2008AB1}"/>
            </a:ext>
          </a:extLst>
        </xdr:cNvPr>
        <xdr:cNvCxnSpPr/>
      </xdr:nvCxnSpPr>
      <xdr:spPr>
        <a:xfrm flipV="1">
          <a:off x="7861300" y="10846743"/>
          <a:ext cx="8890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6024</xdr:rowOff>
    </xdr:from>
    <xdr:to>
      <xdr:col>36</xdr:col>
      <xdr:colOff>165100</xdr:colOff>
      <xdr:row>63</xdr:row>
      <xdr:rowOff>107624</xdr:rowOff>
    </xdr:to>
    <xdr:sp macro="" textlink="">
      <xdr:nvSpPr>
        <xdr:cNvPr id="156" name="楕円 155">
          <a:extLst>
            <a:ext uri="{FF2B5EF4-FFF2-40B4-BE49-F238E27FC236}">
              <a16:creationId xmlns:a16="http://schemas.microsoft.com/office/drawing/2014/main" id="{9E92D6F1-E471-4D3D-BAB2-739F77D61FA1}"/>
            </a:ext>
          </a:extLst>
        </xdr:cNvPr>
        <xdr:cNvSpPr/>
      </xdr:nvSpPr>
      <xdr:spPr>
        <a:xfrm>
          <a:off x="6921500" y="1080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50619</xdr:rowOff>
    </xdr:from>
    <xdr:to>
      <xdr:col>41</xdr:col>
      <xdr:colOff>50800</xdr:colOff>
      <xdr:row>63</xdr:row>
      <xdr:rowOff>56824</xdr:rowOff>
    </xdr:to>
    <xdr:cxnSp macro="">
      <xdr:nvCxnSpPr>
        <xdr:cNvPr id="157" name="直線コネクタ 156">
          <a:extLst>
            <a:ext uri="{FF2B5EF4-FFF2-40B4-BE49-F238E27FC236}">
              <a16:creationId xmlns:a16="http://schemas.microsoft.com/office/drawing/2014/main" id="{6D0049A7-D5A4-4BEE-ADD6-1106EEBA8A63}"/>
            </a:ext>
          </a:extLst>
        </xdr:cNvPr>
        <xdr:cNvCxnSpPr/>
      </xdr:nvCxnSpPr>
      <xdr:spPr>
        <a:xfrm flipV="1">
          <a:off x="6972300" y="10851969"/>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21934</xdr:rowOff>
    </xdr:from>
    <xdr:ext cx="469744" cy="259045"/>
    <xdr:sp macro="" textlink="">
      <xdr:nvSpPr>
        <xdr:cNvPr id="158" name="n_1aveValue【体育館・プール】&#10;一人当たり面積">
          <a:extLst>
            <a:ext uri="{FF2B5EF4-FFF2-40B4-BE49-F238E27FC236}">
              <a16:creationId xmlns:a16="http://schemas.microsoft.com/office/drawing/2014/main" id="{BDF81E8C-B823-4FCF-AA81-7BEB7ABD03B5}"/>
            </a:ext>
          </a:extLst>
        </xdr:cNvPr>
        <xdr:cNvSpPr txBox="1"/>
      </xdr:nvSpPr>
      <xdr:spPr>
        <a:xfrm>
          <a:off x="9391727" y="1048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40222</xdr:rowOff>
    </xdr:from>
    <xdr:ext cx="469744" cy="259045"/>
    <xdr:sp macro="" textlink="">
      <xdr:nvSpPr>
        <xdr:cNvPr id="159" name="n_2aveValue【体育館・プール】&#10;一人当たり面積">
          <a:extLst>
            <a:ext uri="{FF2B5EF4-FFF2-40B4-BE49-F238E27FC236}">
              <a16:creationId xmlns:a16="http://schemas.microsoft.com/office/drawing/2014/main" id="{485E5E14-56A7-4A2F-8D82-E82BF19577BF}"/>
            </a:ext>
          </a:extLst>
        </xdr:cNvPr>
        <xdr:cNvSpPr txBox="1"/>
      </xdr:nvSpPr>
      <xdr:spPr>
        <a:xfrm>
          <a:off x="8515427" y="1049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24873</xdr:rowOff>
    </xdr:from>
    <xdr:ext cx="469744" cy="259045"/>
    <xdr:sp macro="" textlink="">
      <xdr:nvSpPr>
        <xdr:cNvPr id="160" name="n_3aveValue【体育館・プール】&#10;一人当たり面積">
          <a:extLst>
            <a:ext uri="{FF2B5EF4-FFF2-40B4-BE49-F238E27FC236}">
              <a16:creationId xmlns:a16="http://schemas.microsoft.com/office/drawing/2014/main" id="{3A287C78-8B37-46FA-AC63-10CE9C26154B}"/>
            </a:ext>
          </a:extLst>
        </xdr:cNvPr>
        <xdr:cNvSpPr txBox="1"/>
      </xdr:nvSpPr>
      <xdr:spPr>
        <a:xfrm>
          <a:off x="7626427" y="1048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26832</xdr:rowOff>
    </xdr:from>
    <xdr:ext cx="469744" cy="259045"/>
    <xdr:sp macro="" textlink="">
      <xdr:nvSpPr>
        <xdr:cNvPr id="161" name="n_4aveValue【体育館・プール】&#10;一人当たり面積">
          <a:extLst>
            <a:ext uri="{FF2B5EF4-FFF2-40B4-BE49-F238E27FC236}">
              <a16:creationId xmlns:a16="http://schemas.microsoft.com/office/drawing/2014/main" id="{31240EBA-DE18-4545-B048-D6CC9D40B800}"/>
            </a:ext>
          </a:extLst>
        </xdr:cNvPr>
        <xdr:cNvSpPr txBox="1"/>
      </xdr:nvSpPr>
      <xdr:spPr>
        <a:xfrm>
          <a:off x="6737427" y="1048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82095</xdr:rowOff>
    </xdr:from>
    <xdr:ext cx="469744" cy="259045"/>
    <xdr:sp macro="" textlink="">
      <xdr:nvSpPr>
        <xdr:cNvPr id="162" name="n_1mainValue【体育館・プール】&#10;一人当たり面積">
          <a:extLst>
            <a:ext uri="{FF2B5EF4-FFF2-40B4-BE49-F238E27FC236}">
              <a16:creationId xmlns:a16="http://schemas.microsoft.com/office/drawing/2014/main" id="{20500293-CCB1-49FF-8235-29404D016B8A}"/>
            </a:ext>
          </a:extLst>
        </xdr:cNvPr>
        <xdr:cNvSpPr txBox="1"/>
      </xdr:nvSpPr>
      <xdr:spPr>
        <a:xfrm>
          <a:off x="9391727" y="1088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87320</xdr:rowOff>
    </xdr:from>
    <xdr:ext cx="469744" cy="259045"/>
    <xdr:sp macro="" textlink="">
      <xdr:nvSpPr>
        <xdr:cNvPr id="163" name="n_2mainValue【体育館・プール】&#10;一人当たり面積">
          <a:extLst>
            <a:ext uri="{FF2B5EF4-FFF2-40B4-BE49-F238E27FC236}">
              <a16:creationId xmlns:a16="http://schemas.microsoft.com/office/drawing/2014/main" id="{2BE07599-DFC4-46EE-A3F0-D5CB50484670}"/>
            </a:ext>
          </a:extLst>
        </xdr:cNvPr>
        <xdr:cNvSpPr txBox="1"/>
      </xdr:nvSpPr>
      <xdr:spPr>
        <a:xfrm>
          <a:off x="8515427" y="10888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92546</xdr:rowOff>
    </xdr:from>
    <xdr:ext cx="469744" cy="259045"/>
    <xdr:sp macro="" textlink="">
      <xdr:nvSpPr>
        <xdr:cNvPr id="164" name="n_3mainValue【体育館・プール】&#10;一人当たり面積">
          <a:extLst>
            <a:ext uri="{FF2B5EF4-FFF2-40B4-BE49-F238E27FC236}">
              <a16:creationId xmlns:a16="http://schemas.microsoft.com/office/drawing/2014/main" id="{933E8EB4-55C8-4E75-8C7D-55C723527116}"/>
            </a:ext>
          </a:extLst>
        </xdr:cNvPr>
        <xdr:cNvSpPr txBox="1"/>
      </xdr:nvSpPr>
      <xdr:spPr>
        <a:xfrm>
          <a:off x="7626427" y="1089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98751</xdr:rowOff>
    </xdr:from>
    <xdr:ext cx="469744" cy="259045"/>
    <xdr:sp macro="" textlink="">
      <xdr:nvSpPr>
        <xdr:cNvPr id="165" name="n_4mainValue【体育館・プール】&#10;一人当たり面積">
          <a:extLst>
            <a:ext uri="{FF2B5EF4-FFF2-40B4-BE49-F238E27FC236}">
              <a16:creationId xmlns:a16="http://schemas.microsoft.com/office/drawing/2014/main" id="{45A91466-14A1-4344-BB83-FE00335B43A3}"/>
            </a:ext>
          </a:extLst>
        </xdr:cNvPr>
        <xdr:cNvSpPr txBox="1"/>
      </xdr:nvSpPr>
      <xdr:spPr>
        <a:xfrm>
          <a:off x="6737427" y="1090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a:extLst>
            <a:ext uri="{FF2B5EF4-FFF2-40B4-BE49-F238E27FC236}">
              <a16:creationId xmlns:a16="http://schemas.microsoft.com/office/drawing/2014/main" id="{AE4DADFF-B0BD-432D-BD0C-11EC6BCD498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a:extLst>
            <a:ext uri="{FF2B5EF4-FFF2-40B4-BE49-F238E27FC236}">
              <a16:creationId xmlns:a16="http://schemas.microsoft.com/office/drawing/2014/main" id="{B35ED81C-96B6-4678-919C-1516A85923D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a:extLst>
            <a:ext uri="{FF2B5EF4-FFF2-40B4-BE49-F238E27FC236}">
              <a16:creationId xmlns:a16="http://schemas.microsoft.com/office/drawing/2014/main" id="{BE523968-AF93-4462-83F9-DAD17E1161F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a:extLst>
            <a:ext uri="{FF2B5EF4-FFF2-40B4-BE49-F238E27FC236}">
              <a16:creationId xmlns:a16="http://schemas.microsoft.com/office/drawing/2014/main" id="{266226EE-FDEC-4E39-9B13-59AED2A44DE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a:extLst>
            <a:ext uri="{FF2B5EF4-FFF2-40B4-BE49-F238E27FC236}">
              <a16:creationId xmlns:a16="http://schemas.microsoft.com/office/drawing/2014/main" id="{C34FCDD4-9399-40B9-9E53-987D58B5C14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a:extLst>
            <a:ext uri="{FF2B5EF4-FFF2-40B4-BE49-F238E27FC236}">
              <a16:creationId xmlns:a16="http://schemas.microsoft.com/office/drawing/2014/main" id="{D36663A4-F7E0-4045-A1C4-1074ECB7A0F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a:extLst>
            <a:ext uri="{FF2B5EF4-FFF2-40B4-BE49-F238E27FC236}">
              <a16:creationId xmlns:a16="http://schemas.microsoft.com/office/drawing/2014/main" id="{C2C56821-D36A-484C-AEBB-0DE269619E7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a:extLst>
            <a:ext uri="{FF2B5EF4-FFF2-40B4-BE49-F238E27FC236}">
              <a16:creationId xmlns:a16="http://schemas.microsoft.com/office/drawing/2014/main" id="{9ED9C146-0864-4450-9DD8-664897D44DD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4" name="テキスト ボックス 173">
          <a:extLst>
            <a:ext uri="{FF2B5EF4-FFF2-40B4-BE49-F238E27FC236}">
              <a16:creationId xmlns:a16="http://schemas.microsoft.com/office/drawing/2014/main" id="{1D663559-E084-4392-A96B-86D79C556C6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5" name="直線コネクタ 174">
          <a:extLst>
            <a:ext uri="{FF2B5EF4-FFF2-40B4-BE49-F238E27FC236}">
              <a16:creationId xmlns:a16="http://schemas.microsoft.com/office/drawing/2014/main" id="{40ACA74E-A32E-4A11-8A28-221C9289CD0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6" name="テキスト ボックス 175">
          <a:extLst>
            <a:ext uri="{FF2B5EF4-FFF2-40B4-BE49-F238E27FC236}">
              <a16:creationId xmlns:a16="http://schemas.microsoft.com/office/drawing/2014/main" id="{55A24998-3D90-44F7-BDC8-7349517E030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7" name="直線コネクタ 176">
          <a:extLst>
            <a:ext uri="{FF2B5EF4-FFF2-40B4-BE49-F238E27FC236}">
              <a16:creationId xmlns:a16="http://schemas.microsoft.com/office/drawing/2014/main" id="{5A02202E-47F8-45F5-890B-4685C783C8AE}"/>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8" name="テキスト ボックス 177">
          <a:extLst>
            <a:ext uri="{FF2B5EF4-FFF2-40B4-BE49-F238E27FC236}">
              <a16:creationId xmlns:a16="http://schemas.microsoft.com/office/drawing/2014/main" id="{C6211254-DC58-4B77-A41D-8234E0E7A33B}"/>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9" name="直線コネクタ 178">
          <a:extLst>
            <a:ext uri="{FF2B5EF4-FFF2-40B4-BE49-F238E27FC236}">
              <a16:creationId xmlns:a16="http://schemas.microsoft.com/office/drawing/2014/main" id="{36A516D8-33E6-4C26-8AA2-47C5677642E4}"/>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80" name="テキスト ボックス 179">
          <a:extLst>
            <a:ext uri="{FF2B5EF4-FFF2-40B4-BE49-F238E27FC236}">
              <a16:creationId xmlns:a16="http://schemas.microsoft.com/office/drawing/2014/main" id="{8FC6F951-3FD5-4291-81AB-7B0F46684A97}"/>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1" name="直線コネクタ 180">
          <a:extLst>
            <a:ext uri="{FF2B5EF4-FFF2-40B4-BE49-F238E27FC236}">
              <a16:creationId xmlns:a16="http://schemas.microsoft.com/office/drawing/2014/main" id="{6D9665DD-3403-4385-A16A-4C5A54367083}"/>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2" name="テキスト ボックス 181">
          <a:extLst>
            <a:ext uri="{FF2B5EF4-FFF2-40B4-BE49-F238E27FC236}">
              <a16:creationId xmlns:a16="http://schemas.microsoft.com/office/drawing/2014/main" id="{DB742F0D-1C06-42A0-B286-65A779F82CA5}"/>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3" name="直線コネクタ 182">
          <a:extLst>
            <a:ext uri="{FF2B5EF4-FFF2-40B4-BE49-F238E27FC236}">
              <a16:creationId xmlns:a16="http://schemas.microsoft.com/office/drawing/2014/main" id="{DA56280C-AE21-4B95-AE65-BA3B78C9861E}"/>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4" name="テキスト ボックス 183">
          <a:extLst>
            <a:ext uri="{FF2B5EF4-FFF2-40B4-BE49-F238E27FC236}">
              <a16:creationId xmlns:a16="http://schemas.microsoft.com/office/drawing/2014/main" id="{E2A56CEA-51D2-471C-9858-EC605C883322}"/>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5" name="直線コネクタ 184">
          <a:extLst>
            <a:ext uri="{FF2B5EF4-FFF2-40B4-BE49-F238E27FC236}">
              <a16:creationId xmlns:a16="http://schemas.microsoft.com/office/drawing/2014/main" id="{1C9991E8-07BA-4B77-809D-EA1DBDD4E0F1}"/>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6" name="テキスト ボックス 185">
          <a:extLst>
            <a:ext uri="{FF2B5EF4-FFF2-40B4-BE49-F238E27FC236}">
              <a16:creationId xmlns:a16="http://schemas.microsoft.com/office/drawing/2014/main" id="{BDFD7D50-962D-409D-A7D2-322A27533F4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7" name="直線コネクタ 186">
          <a:extLst>
            <a:ext uri="{FF2B5EF4-FFF2-40B4-BE49-F238E27FC236}">
              <a16:creationId xmlns:a16="http://schemas.microsoft.com/office/drawing/2014/main" id="{DC0D278E-06E3-4D8C-AF56-374D05A87E92}"/>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8" name="テキスト ボックス 187">
          <a:extLst>
            <a:ext uri="{FF2B5EF4-FFF2-40B4-BE49-F238E27FC236}">
              <a16:creationId xmlns:a16="http://schemas.microsoft.com/office/drawing/2014/main" id="{DB9C26E4-5FEB-44E8-8B54-757B36772151}"/>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9" name="直線コネクタ 188">
          <a:extLst>
            <a:ext uri="{FF2B5EF4-FFF2-40B4-BE49-F238E27FC236}">
              <a16:creationId xmlns:a16="http://schemas.microsoft.com/office/drawing/2014/main" id="{17E10918-DC8D-4797-883C-FE3D4CBBB97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a:extLst>
            <a:ext uri="{FF2B5EF4-FFF2-40B4-BE49-F238E27FC236}">
              <a16:creationId xmlns:a16="http://schemas.microsoft.com/office/drawing/2014/main" id="{E123FE8B-E678-4172-B056-BFAA0479BD8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91" name="直線コネクタ 190">
          <a:extLst>
            <a:ext uri="{FF2B5EF4-FFF2-40B4-BE49-F238E27FC236}">
              <a16:creationId xmlns:a16="http://schemas.microsoft.com/office/drawing/2014/main" id="{22175FE1-5B0C-4D8F-96F1-E6D7E1098247}"/>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2" name="【福祉施設】&#10;有形固定資産減価償却率最小値テキスト">
          <a:extLst>
            <a:ext uri="{FF2B5EF4-FFF2-40B4-BE49-F238E27FC236}">
              <a16:creationId xmlns:a16="http://schemas.microsoft.com/office/drawing/2014/main" id="{2A05BDB3-1CC5-4E26-93A3-2EDF2B12298C}"/>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3" name="直線コネクタ 192">
          <a:extLst>
            <a:ext uri="{FF2B5EF4-FFF2-40B4-BE49-F238E27FC236}">
              <a16:creationId xmlns:a16="http://schemas.microsoft.com/office/drawing/2014/main" id="{98A04004-E57A-42E9-A33C-2B2AA889E534}"/>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94" name="【福祉施設】&#10;有形固定資産減価償却率最大値テキスト">
          <a:extLst>
            <a:ext uri="{FF2B5EF4-FFF2-40B4-BE49-F238E27FC236}">
              <a16:creationId xmlns:a16="http://schemas.microsoft.com/office/drawing/2014/main" id="{73835981-5E55-4555-AF79-949A02DAAC7D}"/>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95" name="直線コネクタ 194">
          <a:extLst>
            <a:ext uri="{FF2B5EF4-FFF2-40B4-BE49-F238E27FC236}">
              <a16:creationId xmlns:a16="http://schemas.microsoft.com/office/drawing/2014/main" id="{EE41B770-A061-4248-B373-A7069EEB3606}"/>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52269</xdr:rowOff>
    </xdr:from>
    <xdr:ext cx="405111" cy="259045"/>
    <xdr:sp macro="" textlink="">
      <xdr:nvSpPr>
        <xdr:cNvPr id="196" name="【福祉施設】&#10;有形固定資産減価償却率平均値テキスト">
          <a:extLst>
            <a:ext uri="{FF2B5EF4-FFF2-40B4-BE49-F238E27FC236}">
              <a16:creationId xmlns:a16="http://schemas.microsoft.com/office/drawing/2014/main" id="{DCB3659B-7A93-4871-A2EC-012641BCDBD9}"/>
            </a:ext>
          </a:extLst>
        </xdr:cNvPr>
        <xdr:cNvSpPr txBox="1"/>
      </xdr:nvSpPr>
      <xdr:spPr>
        <a:xfrm>
          <a:off x="4673600" y="1411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197" name="フローチャート: 判断 196">
          <a:extLst>
            <a:ext uri="{FF2B5EF4-FFF2-40B4-BE49-F238E27FC236}">
              <a16:creationId xmlns:a16="http://schemas.microsoft.com/office/drawing/2014/main" id="{23AF6E7F-6571-46DC-910A-359A66C33698}"/>
            </a:ext>
          </a:extLst>
        </xdr:cNvPr>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34652</xdr:rowOff>
    </xdr:from>
    <xdr:to>
      <xdr:col>20</xdr:col>
      <xdr:colOff>38100</xdr:colOff>
      <xdr:row>82</xdr:row>
      <xdr:rowOff>136252</xdr:rowOff>
    </xdr:to>
    <xdr:sp macro="" textlink="">
      <xdr:nvSpPr>
        <xdr:cNvPr id="198" name="フローチャート: 判断 197">
          <a:extLst>
            <a:ext uri="{FF2B5EF4-FFF2-40B4-BE49-F238E27FC236}">
              <a16:creationId xmlns:a16="http://schemas.microsoft.com/office/drawing/2014/main" id="{8A1CE278-D1D0-4CAB-9F1D-A78388ADCCA9}"/>
            </a:ext>
          </a:extLst>
        </xdr:cNvPr>
        <xdr:cNvSpPr/>
      </xdr:nvSpPr>
      <xdr:spPr>
        <a:xfrm>
          <a:off x="37465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23223</xdr:rowOff>
    </xdr:from>
    <xdr:to>
      <xdr:col>15</xdr:col>
      <xdr:colOff>101600</xdr:colOff>
      <xdr:row>82</xdr:row>
      <xdr:rowOff>124823</xdr:rowOff>
    </xdr:to>
    <xdr:sp macro="" textlink="">
      <xdr:nvSpPr>
        <xdr:cNvPr id="199" name="フローチャート: 判断 198">
          <a:extLst>
            <a:ext uri="{FF2B5EF4-FFF2-40B4-BE49-F238E27FC236}">
              <a16:creationId xmlns:a16="http://schemas.microsoft.com/office/drawing/2014/main" id="{4395B46D-796B-49CF-8CB4-9DF831D0DFD6}"/>
            </a:ext>
          </a:extLst>
        </xdr:cNvPr>
        <xdr:cNvSpPr/>
      </xdr:nvSpPr>
      <xdr:spPr>
        <a:xfrm>
          <a:off x="2857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148952</xdr:rowOff>
    </xdr:from>
    <xdr:to>
      <xdr:col>10</xdr:col>
      <xdr:colOff>165100</xdr:colOff>
      <xdr:row>82</xdr:row>
      <xdr:rowOff>79102</xdr:rowOff>
    </xdr:to>
    <xdr:sp macro="" textlink="">
      <xdr:nvSpPr>
        <xdr:cNvPr id="200" name="フローチャート: 判断 199">
          <a:extLst>
            <a:ext uri="{FF2B5EF4-FFF2-40B4-BE49-F238E27FC236}">
              <a16:creationId xmlns:a16="http://schemas.microsoft.com/office/drawing/2014/main" id="{A7C9EEC1-565A-4D43-8667-2026362A1C28}"/>
            </a:ext>
          </a:extLst>
        </xdr:cNvPr>
        <xdr:cNvSpPr/>
      </xdr:nvSpPr>
      <xdr:spPr>
        <a:xfrm>
          <a:off x="1968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103232</xdr:rowOff>
    </xdr:from>
    <xdr:to>
      <xdr:col>6</xdr:col>
      <xdr:colOff>38100</xdr:colOff>
      <xdr:row>82</xdr:row>
      <xdr:rowOff>33382</xdr:rowOff>
    </xdr:to>
    <xdr:sp macro="" textlink="">
      <xdr:nvSpPr>
        <xdr:cNvPr id="201" name="フローチャート: 判断 200">
          <a:extLst>
            <a:ext uri="{FF2B5EF4-FFF2-40B4-BE49-F238E27FC236}">
              <a16:creationId xmlns:a16="http://schemas.microsoft.com/office/drawing/2014/main" id="{6FD93085-66B1-43BA-B4C8-CAAEBC1EB451}"/>
            </a:ext>
          </a:extLst>
        </xdr:cNvPr>
        <xdr:cNvSpPr/>
      </xdr:nvSpPr>
      <xdr:spPr>
        <a:xfrm>
          <a:off x="1079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9C88395C-9874-4066-91BC-A6F222E212C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884139F4-61CB-4E84-BCCE-66201A36140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369678B5-A3A2-47E8-85C1-280A70638B3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12395E65-A0AA-4F80-B3DC-099AA38868B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4A6229F9-CA70-4E17-87EE-40B413239ED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129358</xdr:rowOff>
    </xdr:from>
    <xdr:to>
      <xdr:col>24</xdr:col>
      <xdr:colOff>114300</xdr:colOff>
      <xdr:row>82</xdr:row>
      <xdr:rowOff>59508</xdr:rowOff>
    </xdr:to>
    <xdr:sp macro="" textlink="">
      <xdr:nvSpPr>
        <xdr:cNvPr id="207" name="楕円 206">
          <a:extLst>
            <a:ext uri="{FF2B5EF4-FFF2-40B4-BE49-F238E27FC236}">
              <a16:creationId xmlns:a16="http://schemas.microsoft.com/office/drawing/2014/main" id="{495E2999-23D9-4A3D-8BAC-60FE966EFFE0}"/>
            </a:ext>
          </a:extLst>
        </xdr:cNvPr>
        <xdr:cNvSpPr/>
      </xdr:nvSpPr>
      <xdr:spPr>
        <a:xfrm>
          <a:off x="4584700" y="1401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152235</xdr:rowOff>
    </xdr:from>
    <xdr:ext cx="405111" cy="259045"/>
    <xdr:sp macro="" textlink="">
      <xdr:nvSpPr>
        <xdr:cNvPr id="208" name="【福祉施設】&#10;有形固定資産減価償却率該当値テキスト">
          <a:extLst>
            <a:ext uri="{FF2B5EF4-FFF2-40B4-BE49-F238E27FC236}">
              <a16:creationId xmlns:a16="http://schemas.microsoft.com/office/drawing/2014/main" id="{CC86D163-EC59-4D72-AD18-57C69A88A341}"/>
            </a:ext>
          </a:extLst>
        </xdr:cNvPr>
        <xdr:cNvSpPr txBox="1"/>
      </xdr:nvSpPr>
      <xdr:spPr>
        <a:xfrm>
          <a:off x="4673600" y="1386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157118</xdr:rowOff>
    </xdr:from>
    <xdr:to>
      <xdr:col>20</xdr:col>
      <xdr:colOff>38100</xdr:colOff>
      <xdr:row>81</xdr:row>
      <xdr:rowOff>87268</xdr:rowOff>
    </xdr:to>
    <xdr:sp macro="" textlink="">
      <xdr:nvSpPr>
        <xdr:cNvPr id="209" name="楕円 208">
          <a:extLst>
            <a:ext uri="{FF2B5EF4-FFF2-40B4-BE49-F238E27FC236}">
              <a16:creationId xmlns:a16="http://schemas.microsoft.com/office/drawing/2014/main" id="{7FE1D868-85C7-495F-B302-DC6180DAD915}"/>
            </a:ext>
          </a:extLst>
        </xdr:cNvPr>
        <xdr:cNvSpPr/>
      </xdr:nvSpPr>
      <xdr:spPr>
        <a:xfrm>
          <a:off x="3746500" y="1387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36468</xdr:rowOff>
    </xdr:from>
    <xdr:to>
      <xdr:col>24</xdr:col>
      <xdr:colOff>63500</xdr:colOff>
      <xdr:row>82</xdr:row>
      <xdr:rowOff>8708</xdr:rowOff>
    </xdr:to>
    <xdr:cxnSp macro="">
      <xdr:nvCxnSpPr>
        <xdr:cNvPr id="210" name="直線コネクタ 209">
          <a:extLst>
            <a:ext uri="{FF2B5EF4-FFF2-40B4-BE49-F238E27FC236}">
              <a16:creationId xmlns:a16="http://schemas.microsoft.com/office/drawing/2014/main" id="{C477E1E2-BCF5-420F-B658-5B3DF8451DAA}"/>
            </a:ext>
          </a:extLst>
        </xdr:cNvPr>
        <xdr:cNvCxnSpPr/>
      </xdr:nvCxnSpPr>
      <xdr:spPr>
        <a:xfrm>
          <a:off x="3797300" y="13923918"/>
          <a:ext cx="838200" cy="14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109764</xdr:rowOff>
    </xdr:from>
    <xdr:to>
      <xdr:col>15</xdr:col>
      <xdr:colOff>101600</xdr:colOff>
      <xdr:row>81</xdr:row>
      <xdr:rowOff>39914</xdr:rowOff>
    </xdr:to>
    <xdr:sp macro="" textlink="">
      <xdr:nvSpPr>
        <xdr:cNvPr id="211" name="楕円 210">
          <a:extLst>
            <a:ext uri="{FF2B5EF4-FFF2-40B4-BE49-F238E27FC236}">
              <a16:creationId xmlns:a16="http://schemas.microsoft.com/office/drawing/2014/main" id="{7468FB03-A27E-40A6-B112-18DBE290FC6D}"/>
            </a:ext>
          </a:extLst>
        </xdr:cNvPr>
        <xdr:cNvSpPr/>
      </xdr:nvSpPr>
      <xdr:spPr>
        <a:xfrm>
          <a:off x="2857500" y="1382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160564</xdr:rowOff>
    </xdr:from>
    <xdr:to>
      <xdr:col>19</xdr:col>
      <xdr:colOff>177800</xdr:colOff>
      <xdr:row>81</xdr:row>
      <xdr:rowOff>36468</xdr:rowOff>
    </xdr:to>
    <xdr:cxnSp macro="">
      <xdr:nvCxnSpPr>
        <xdr:cNvPr id="212" name="直線コネクタ 211">
          <a:extLst>
            <a:ext uri="{FF2B5EF4-FFF2-40B4-BE49-F238E27FC236}">
              <a16:creationId xmlns:a16="http://schemas.microsoft.com/office/drawing/2014/main" id="{08CC162D-8DB1-4553-9857-10EE264819CB}"/>
            </a:ext>
          </a:extLst>
        </xdr:cNvPr>
        <xdr:cNvCxnSpPr/>
      </xdr:nvCxnSpPr>
      <xdr:spPr>
        <a:xfrm>
          <a:off x="2908300" y="13876564"/>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62412</xdr:rowOff>
    </xdr:from>
    <xdr:to>
      <xdr:col>10</xdr:col>
      <xdr:colOff>165100</xdr:colOff>
      <xdr:row>80</xdr:row>
      <xdr:rowOff>164012</xdr:rowOff>
    </xdr:to>
    <xdr:sp macro="" textlink="">
      <xdr:nvSpPr>
        <xdr:cNvPr id="213" name="楕円 212">
          <a:extLst>
            <a:ext uri="{FF2B5EF4-FFF2-40B4-BE49-F238E27FC236}">
              <a16:creationId xmlns:a16="http://schemas.microsoft.com/office/drawing/2014/main" id="{654BA7BA-6EC4-4D1F-83BD-EB1304BD341B}"/>
            </a:ext>
          </a:extLst>
        </xdr:cNvPr>
        <xdr:cNvSpPr/>
      </xdr:nvSpPr>
      <xdr:spPr>
        <a:xfrm>
          <a:off x="1968500" y="1377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113212</xdr:rowOff>
    </xdr:from>
    <xdr:to>
      <xdr:col>15</xdr:col>
      <xdr:colOff>50800</xdr:colOff>
      <xdr:row>80</xdr:row>
      <xdr:rowOff>160564</xdr:rowOff>
    </xdr:to>
    <xdr:cxnSp macro="">
      <xdr:nvCxnSpPr>
        <xdr:cNvPr id="214" name="直線コネクタ 213">
          <a:extLst>
            <a:ext uri="{FF2B5EF4-FFF2-40B4-BE49-F238E27FC236}">
              <a16:creationId xmlns:a16="http://schemas.microsoft.com/office/drawing/2014/main" id="{1AA806DB-CAFF-47ED-89E1-0A3100333785}"/>
            </a:ext>
          </a:extLst>
        </xdr:cNvPr>
        <xdr:cNvCxnSpPr/>
      </xdr:nvCxnSpPr>
      <xdr:spPr>
        <a:xfrm>
          <a:off x="2019300" y="13829212"/>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117929</xdr:rowOff>
    </xdr:from>
    <xdr:to>
      <xdr:col>6</xdr:col>
      <xdr:colOff>38100</xdr:colOff>
      <xdr:row>81</xdr:row>
      <xdr:rowOff>48079</xdr:rowOff>
    </xdr:to>
    <xdr:sp macro="" textlink="">
      <xdr:nvSpPr>
        <xdr:cNvPr id="215" name="楕円 214">
          <a:extLst>
            <a:ext uri="{FF2B5EF4-FFF2-40B4-BE49-F238E27FC236}">
              <a16:creationId xmlns:a16="http://schemas.microsoft.com/office/drawing/2014/main" id="{4A5BF1E6-7998-438D-866A-05F332A52EB7}"/>
            </a:ext>
          </a:extLst>
        </xdr:cNvPr>
        <xdr:cNvSpPr/>
      </xdr:nvSpPr>
      <xdr:spPr>
        <a:xfrm>
          <a:off x="1079500" y="138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113212</xdr:rowOff>
    </xdr:from>
    <xdr:to>
      <xdr:col>10</xdr:col>
      <xdr:colOff>114300</xdr:colOff>
      <xdr:row>80</xdr:row>
      <xdr:rowOff>168729</xdr:rowOff>
    </xdr:to>
    <xdr:cxnSp macro="">
      <xdr:nvCxnSpPr>
        <xdr:cNvPr id="216" name="直線コネクタ 215">
          <a:extLst>
            <a:ext uri="{FF2B5EF4-FFF2-40B4-BE49-F238E27FC236}">
              <a16:creationId xmlns:a16="http://schemas.microsoft.com/office/drawing/2014/main" id="{22C1BF2A-1E74-49DF-A243-80371591F5FB}"/>
            </a:ext>
          </a:extLst>
        </xdr:cNvPr>
        <xdr:cNvCxnSpPr/>
      </xdr:nvCxnSpPr>
      <xdr:spPr>
        <a:xfrm flipV="1">
          <a:off x="1130300" y="13829212"/>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127379</xdr:rowOff>
    </xdr:from>
    <xdr:ext cx="405111" cy="259045"/>
    <xdr:sp macro="" textlink="">
      <xdr:nvSpPr>
        <xdr:cNvPr id="217" name="n_1aveValue【福祉施設】&#10;有形固定資産減価償却率">
          <a:extLst>
            <a:ext uri="{FF2B5EF4-FFF2-40B4-BE49-F238E27FC236}">
              <a16:creationId xmlns:a16="http://schemas.microsoft.com/office/drawing/2014/main" id="{DDB7ABF8-2E95-4339-B73B-25C66F9FBCFC}"/>
            </a:ext>
          </a:extLst>
        </xdr:cNvPr>
        <xdr:cNvSpPr txBox="1"/>
      </xdr:nvSpPr>
      <xdr:spPr>
        <a:xfrm>
          <a:off x="3582044" y="1418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115950</xdr:rowOff>
    </xdr:from>
    <xdr:ext cx="405111" cy="259045"/>
    <xdr:sp macro="" textlink="">
      <xdr:nvSpPr>
        <xdr:cNvPr id="218" name="n_2aveValue【福祉施設】&#10;有形固定資産減価償却率">
          <a:extLst>
            <a:ext uri="{FF2B5EF4-FFF2-40B4-BE49-F238E27FC236}">
              <a16:creationId xmlns:a16="http://schemas.microsoft.com/office/drawing/2014/main" id="{7726EB7C-3DD6-4653-9532-E4CF6594C0DD}"/>
            </a:ext>
          </a:extLst>
        </xdr:cNvPr>
        <xdr:cNvSpPr txBox="1"/>
      </xdr:nvSpPr>
      <xdr:spPr>
        <a:xfrm>
          <a:off x="2705744" y="1417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70229</xdr:rowOff>
    </xdr:from>
    <xdr:ext cx="405111" cy="259045"/>
    <xdr:sp macro="" textlink="">
      <xdr:nvSpPr>
        <xdr:cNvPr id="219" name="n_3aveValue【福祉施設】&#10;有形固定資産減価償却率">
          <a:extLst>
            <a:ext uri="{FF2B5EF4-FFF2-40B4-BE49-F238E27FC236}">
              <a16:creationId xmlns:a16="http://schemas.microsoft.com/office/drawing/2014/main" id="{00141367-F13F-4B09-8F4D-055C94950450}"/>
            </a:ext>
          </a:extLst>
        </xdr:cNvPr>
        <xdr:cNvSpPr txBox="1"/>
      </xdr:nvSpPr>
      <xdr:spPr>
        <a:xfrm>
          <a:off x="1816744" y="1412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24509</xdr:rowOff>
    </xdr:from>
    <xdr:ext cx="405111" cy="259045"/>
    <xdr:sp macro="" textlink="">
      <xdr:nvSpPr>
        <xdr:cNvPr id="220" name="n_4aveValue【福祉施設】&#10;有形固定資産減価償却率">
          <a:extLst>
            <a:ext uri="{FF2B5EF4-FFF2-40B4-BE49-F238E27FC236}">
              <a16:creationId xmlns:a16="http://schemas.microsoft.com/office/drawing/2014/main" id="{9E3AFBC2-7883-4183-BE2A-BFDF2DBA9745}"/>
            </a:ext>
          </a:extLst>
        </xdr:cNvPr>
        <xdr:cNvSpPr txBox="1"/>
      </xdr:nvSpPr>
      <xdr:spPr>
        <a:xfrm>
          <a:off x="927744" y="1408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103795</xdr:rowOff>
    </xdr:from>
    <xdr:ext cx="405111" cy="259045"/>
    <xdr:sp macro="" textlink="">
      <xdr:nvSpPr>
        <xdr:cNvPr id="221" name="n_1mainValue【福祉施設】&#10;有形固定資産減価償却率">
          <a:extLst>
            <a:ext uri="{FF2B5EF4-FFF2-40B4-BE49-F238E27FC236}">
              <a16:creationId xmlns:a16="http://schemas.microsoft.com/office/drawing/2014/main" id="{F5C97DB3-BFE3-4DFD-AFD6-8193058EA54B}"/>
            </a:ext>
          </a:extLst>
        </xdr:cNvPr>
        <xdr:cNvSpPr txBox="1"/>
      </xdr:nvSpPr>
      <xdr:spPr>
        <a:xfrm>
          <a:off x="3582044" y="13648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56441</xdr:rowOff>
    </xdr:from>
    <xdr:ext cx="405111" cy="259045"/>
    <xdr:sp macro="" textlink="">
      <xdr:nvSpPr>
        <xdr:cNvPr id="222" name="n_2mainValue【福祉施設】&#10;有形固定資産減価償却率">
          <a:extLst>
            <a:ext uri="{FF2B5EF4-FFF2-40B4-BE49-F238E27FC236}">
              <a16:creationId xmlns:a16="http://schemas.microsoft.com/office/drawing/2014/main" id="{E7589426-EF7C-4422-A580-949BD3ACC685}"/>
            </a:ext>
          </a:extLst>
        </xdr:cNvPr>
        <xdr:cNvSpPr txBox="1"/>
      </xdr:nvSpPr>
      <xdr:spPr>
        <a:xfrm>
          <a:off x="2705744" y="1360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9089</xdr:rowOff>
    </xdr:from>
    <xdr:ext cx="405111" cy="259045"/>
    <xdr:sp macro="" textlink="">
      <xdr:nvSpPr>
        <xdr:cNvPr id="223" name="n_3mainValue【福祉施設】&#10;有形固定資産減価償却率">
          <a:extLst>
            <a:ext uri="{FF2B5EF4-FFF2-40B4-BE49-F238E27FC236}">
              <a16:creationId xmlns:a16="http://schemas.microsoft.com/office/drawing/2014/main" id="{2CCADB7F-4EE7-4B75-A8D2-FB803C12D551}"/>
            </a:ext>
          </a:extLst>
        </xdr:cNvPr>
        <xdr:cNvSpPr txBox="1"/>
      </xdr:nvSpPr>
      <xdr:spPr>
        <a:xfrm>
          <a:off x="1816744" y="1355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64606</xdr:rowOff>
    </xdr:from>
    <xdr:ext cx="405111" cy="259045"/>
    <xdr:sp macro="" textlink="">
      <xdr:nvSpPr>
        <xdr:cNvPr id="224" name="n_4mainValue【福祉施設】&#10;有形固定資産減価償却率">
          <a:extLst>
            <a:ext uri="{FF2B5EF4-FFF2-40B4-BE49-F238E27FC236}">
              <a16:creationId xmlns:a16="http://schemas.microsoft.com/office/drawing/2014/main" id="{ACC311E3-EC3D-4A57-BCA3-0E212E23DF77}"/>
            </a:ext>
          </a:extLst>
        </xdr:cNvPr>
        <xdr:cNvSpPr txBox="1"/>
      </xdr:nvSpPr>
      <xdr:spPr>
        <a:xfrm>
          <a:off x="9277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a:extLst>
            <a:ext uri="{FF2B5EF4-FFF2-40B4-BE49-F238E27FC236}">
              <a16:creationId xmlns:a16="http://schemas.microsoft.com/office/drawing/2014/main" id="{87CE9A89-11F9-4866-95C8-2AFEC45BCF5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a:extLst>
            <a:ext uri="{FF2B5EF4-FFF2-40B4-BE49-F238E27FC236}">
              <a16:creationId xmlns:a16="http://schemas.microsoft.com/office/drawing/2014/main" id="{6AEEDBF4-856E-471B-BA58-96A27455E4D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a:extLst>
            <a:ext uri="{FF2B5EF4-FFF2-40B4-BE49-F238E27FC236}">
              <a16:creationId xmlns:a16="http://schemas.microsoft.com/office/drawing/2014/main" id="{70AD6C61-A89C-4DCE-98BE-66E074BA233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a:extLst>
            <a:ext uri="{FF2B5EF4-FFF2-40B4-BE49-F238E27FC236}">
              <a16:creationId xmlns:a16="http://schemas.microsoft.com/office/drawing/2014/main" id="{91B5CA39-1E17-46F0-932D-9B130E52CAE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a:extLst>
            <a:ext uri="{FF2B5EF4-FFF2-40B4-BE49-F238E27FC236}">
              <a16:creationId xmlns:a16="http://schemas.microsoft.com/office/drawing/2014/main" id="{FA5DF0F1-B51F-4B48-B988-9EC21F9D6DF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a:extLst>
            <a:ext uri="{FF2B5EF4-FFF2-40B4-BE49-F238E27FC236}">
              <a16:creationId xmlns:a16="http://schemas.microsoft.com/office/drawing/2014/main" id="{1B980CF7-9AD4-4274-88F6-A53E3033AB3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a:extLst>
            <a:ext uri="{FF2B5EF4-FFF2-40B4-BE49-F238E27FC236}">
              <a16:creationId xmlns:a16="http://schemas.microsoft.com/office/drawing/2014/main" id="{E5164C21-F260-417C-A44C-F1D51ABC0B4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a:extLst>
            <a:ext uri="{FF2B5EF4-FFF2-40B4-BE49-F238E27FC236}">
              <a16:creationId xmlns:a16="http://schemas.microsoft.com/office/drawing/2014/main" id="{9D37CB66-551F-446E-A780-CE635F3A94E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a:extLst>
            <a:ext uri="{FF2B5EF4-FFF2-40B4-BE49-F238E27FC236}">
              <a16:creationId xmlns:a16="http://schemas.microsoft.com/office/drawing/2014/main" id="{8DD1ECE1-84F7-41C0-A8EC-01FAD48AECA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a:extLst>
            <a:ext uri="{FF2B5EF4-FFF2-40B4-BE49-F238E27FC236}">
              <a16:creationId xmlns:a16="http://schemas.microsoft.com/office/drawing/2014/main" id="{17FF195E-B24A-43E8-8459-B2C044E6D6B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5" name="直線コネクタ 234">
          <a:extLst>
            <a:ext uri="{FF2B5EF4-FFF2-40B4-BE49-F238E27FC236}">
              <a16:creationId xmlns:a16="http://schemas.microsoft.com/office/drawing/2014/main" id="{1FB678B8-24B8-496A-8220-6DFD6A279DF9}"/>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6" name="テキスト ボックス 235">
          <a:extLst>
            <a:ext uri="{FF2B5EF4-FFF2-40B4-BE49-F238E27FC236}">
              <a16:creationId xmlns:a16="http://schemas.microsoft.com/office/drawing/2014/main" id="{A357D502-FD80-4209-A9FC-F4F6D5BF4019}"/>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7" name="直線コネクタ 236">
          <a:extLst>
            <a:ext uri="{FF2B5EF4-FFF2-40B4-BE49-F238E27FC236}">
              <a16:creationId xmlns:a16="http://schemas.microsoft.com/office/drawing/2014/main" id="{50498377-A1C0-41CA-B49E-215D0E659FB6}"/>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8" name="テキスト ボックス 237">
          <a:extLst>
            <a:ext uri="{FF2B5EF4-FFF2-40B4-BE49-F238E27FC236}">
              <a16:creationId xmlns:a16="http://schemas.microsoft.com/office/drawing/2014/main" id="{E897DE56-D54B-473E-94F6-CA5633F41836}"/>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9" name="直線コネクタ 238">
          <a:extLst>
            <a:ext uri="{FF2B5EF4-FFF2-40B4-BE49-F238E27FC236}">
              <a16:creationId xmlns:a16="http://schemas.microsoft.com/office/drawing/2014/main" id="{1B7779FC-F3D5-4167-B3AE-D1E0BC81F0D9}"/>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40" name="テキスト ボックス 239">
          <a:extLst>
            <a:ext uri="{FF2B5EF4-FFF2-40B4-BE49-F238E27FC236}">
              <a16:creationId xmlns:a16="http://schemas.microsoft.com/office/drawing/2014/main" id="{0B790DF9-B902-47ED-B21A-149B26F058A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41" name="直線コネクタ 240">
          <a:extLst>
            <a:ext uri="{FF2B5EF4-FFF2-40B4-BE49-F238E27FC236}">
              <a16:creationId xmlns:a16="http://schemas.microsoft.com/office/drawing/2014/main" id="{5BE2FA56-1764-4367-BE57-8E9663164BD3}"/>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2" name="テキスト ボックス 241">
          <a:extLst>
            <a:ext uri="{FF2B5EF4-FFF2-40B4-BE49-F238E27FC236}">
              <a16:creationId xmlns:a16="http://schemas.microsoft.com/office/drawing/2014/main" id="{5CC3C496-0C76-4769-8F9F-6543C4784545}"/>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3" name="直線コネクタ 242">
          <a:extLst>
            <a:ext uri="{FF2B5EF4-FFF2-40B4-BE49-F238E27FC236}">
              <a16:creationId xmlns:a16="http://schemas.microsoft.com/office/drawing/2014/main" id="{49BC2EFD-6259-4FDE-8AF4-D211F36DD324}"/>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4" name="テキスト ボックス 243">
          <a:extLst>
            <a:ext uri="{FF2B5EF4-FFF2-40B4-BE49-F238E27FC236}">
              <a16:creationId xmlns:a16="http://schemas.microsoft.com/office/drawing/2014/main" id="{5AB3CCBE-9213-477D-9BF3-5EBF8FC5DCF5}"/>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5" name="直線コネクタ 244">
          <a:extLst>
            <a:ext uri="{FF2B5EF4-FFF2-40B4-BE49-F238E27FC236}">
              <a16:creationId xmlns:a16="http://schemas.microsoft.com/office/drawing/2014/main" id="{BD33A653-94E8-4046-B46D-A131742AE95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6" name="テキスト ボックス 245">
          <a:extLst>
            <a:ext uri="{FF2B5EF4-FFF2-40B4-BE49-F238E27FC236}">
              <a16:creationId xmlns:a16="http://schemas.microsoft.com/office/drawing/2014/main" id="{B6D909FF-0AAC-4610-A174-1BFFBD69AD8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7" name="【福祉施設】&#10;一人当たり面積グラフ枠">
          <a:extLst>
            <a:ext uri="{FF2B5EF4-FFF2-40B4-BE49-F238E27FC236}">
              <a16:creationId xmlns:a16="http://schemas.microsoft.com/office/drawing/2014/main" id="{D425FF62-AB6F-40CF-ADEF-CC645A94F22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37337</xdr:rowOff>
    </xdr:from>
    <xdr:to>
      <xdr:col>54</xdr:col>
      <xdr:colOff>189865</xdr:colOff>
      <xdr:row>86</xdr:row>
      <xdr:rowOff>102488</xdr:rowOff>
    </xdr:to>
    <xdr:cxnSp macro="">
      <xdr:nvCxnSpPr>
        <xdr:cNvPr id="248" name="直線コネクタ 247">
          <a:extLst>
            <a:ext uri="{FF2B5EF4-FFF2-40B4-BE49-F238E27FC236}">
              <a16:creationId xmlns:a16="http://schemas.microsoft.com/office/drawing/2014/main" id="{916084E1-DA5E-4742-B896-BF6D05B4FAD2}"/>
            </a:ext>
          </a:extLst>
        </xdr:cNvPr>
        <xdr:cNvCxnSpPr/>
      </xdr:nvCxnSpPr>
      <xdr:spPr>
        <a:xfrm flipV="1">
          <a:off x="10476865" y="13238987"/>
          <a:ext cx="0" cy="1608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106315</xdr:rowOff>
    </xdr:from>
    <xdr:ext cx="469744" cy="259045"/>
    <xdr:sp macro="" textlink="">
      <xdr:nvSpPr>
        <xdr:cNvPr id="249" name="【福祉施設】&#10;一人当たり面積最小値テキスト">
          <a:extLst>
            <a:ext uri="{FF2B5EF4-FFF2-40B4-BE49-F238E27FC236}">
              <a16:creationId xmlns:a16="http://schemas.microsoft.com/office/drawing/2014/main" id="{8B9FA280-B7A8-48B6-BFB9-2347FF046B23}"/>
            </a:ext>
          </a:extLst>
        </xdr:cNvPr>
        <xdr:cNvSpPr txBox="1"/>
      </xdr:nvSpPr>
      <xdr:spPr>
        <a:xfrm>
          <a:off x="10515600" y="1485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102488</xdr:rowOff>
    </xdr:from>
    <xdr:to>
      <xdr:col>55</xdr:col>
      <xdr:colOff>88900</xdr:colOff>
      <xdr:row>86</xdr:row>
      <xdr:rowOff>102488</xdr:rowOff>
    </xdr:to>
    <xdr:cxnSp macro="">
      <xdr:nvCxnSpPr>
        <xdr:cNvPr id="250" name="直線コネクタ 249">
          <a:extLst>
            <a:ext uri="{FF2B5EF4-FFF2-40B4-BE49-F238E27FC236}">
              <a16:creationId xmlns:a16="http://schemas.microsoft.com/office/drawing/2014/main" id="{B00230C7-1240-462D-8980-75C12B7623CE}"/>
            </a:ext>
          </a:extLst>
        </xdr:cNvPr>
        <xdr:cNvCxnSpPr/>
      </xdr:nvCxnSpPr>
      <xdr:spPr>
        <a:xfrm>
          <a:off x="10388600" y="148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155464</xdr:rowOff>
    </xdr:from>
    <xdr:ext cx="469744" cy="259045"/>
    <xdr:sp macro="" textlink="">
      <xdr:nvSpPr>
        <xdr:cNvPr id="251" name="【福祉施設】&#10;一人当たり面積最大値テキスト">
          <a:extLst>
            <a:ext uri="{FF2B5EF4-FFF2-40B4-BE49-F238E27FC236}">
              <a16:creationId xmlns:a16="http://schemas.microsoft.com/office/drawing/2014/main" id="{3BCD0B58-E809-4802-9F07-D1EB95A3FE64}"/>
            </a:ext>
          </a:extLst>
        </xdr:cNvPr>
        <xdr:cNvSpPr txBox="1"/>
      </xdr:nvSpPr>
      <xdr:spPr>
        <a:xfrm>
          <a:off x="10515600" y="1301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37337</xdr:rowOff>
    </xdr:from>
    <xdr:to>
      <xdr:col>55</xdr:col>
      <xdr:colOff>88900</xdr:colOff>
      <xdr:row>77</xdr:row>
      <xdr:rowOff>37337</xdr:rowOff>
    </xdr:to>
    <xdr:cxnSp macro="">
      <xdr:nvCxnSpPr>
        <xdr:cNvPr id="252" name="直線コネクタ 251">
          <a:extLst>
            <a:ext uri="{FF2B5EF4-FFF2-40B4-BE49-F238E27FC236}">
              <a16:creationId xmlns:a16="http://schemas.microsoft.com/office/drawing/2014/main" id="{D78B9D1C-E948-410F-B877-8D83A532C431}"/>
            </a:ext>
          </a:extLst>
        </xdr:cNvPr>
        <xdr:cNvCxnSpPr/>
      </xdr:nvCxnSpPr>
      <xdr:spPr>
        <a:xfrm>
          <a:off x="10388600" y="1323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88789</xdr:rowOff>
    </xdr:from>
    <xdr:ext cx="469744" cy="259045"/>
    <xdr:sp macro="" textlink="">
      <xdr:nvSpPr>
        <xdr:cNvPr id="253" name="【福祉施設】&#10;一人当たり面積平均値テキスト">
          <a:extLst>
            <a:ext uri="{FF2B5EF4-FFF2-40B4-BE49-F238E27FC236}">
              <a16:creationId xmlns:a16="http://schemas.microsoft.com/office/drawing/2014/main" id="{F9D81137-89CA-41C9-BF5C-8F78512F91C8}"/>
            </a:ext>
          </a:extLst>
        </xdr:cNvPr>
        <xdr:cNvSpPr txBox="1"/>
      </xdr:nvSpPr>
      <xdr:spPr>
        <a:xfrm>
          <a:off x="10515600" y="14490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110362</xdr:rowOff>
    </xdr:from>
    <xdr:to>
      <xdr:col>55</xdr:col>
      <xdr:colOff>50800</xdr:colOff>
      <xdr:row>85</xdr:row>
      <xdr:rowOff>40512</xdr:rowOff>
    </xdr:to>
    <xdr:sp macro="" textlink="">
      <xdr:nvSpPr>
        <xdr:cNvPr id="254" name="フローチャート: 判断 253">
          <a:extLst>
            <a:ext uri="{FF2B5EF4-FFF2-40B4-BE49-F238E27FC236}">
              <a16:creationId xmlns:a16="http://schemas.microsoft.com/office/drawing/2014/main" id="{4B1BF9F6-8743-4A8D-83E3-8AFCB9F71DC3}"/>
            </a:ext>
          </a:extLst>
        </xdr:cNvPr>
        <xdr:cNvSpPr/>
      </xdr:nvSpPr>
      <xdr:spPr>
        <a:xfrm>
          <a:off x="104267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109601</xdr:rowOff>
    </xdr:from>
    <xdr:to>
      <xdr:col>50</xdr:col>
      <xdr:colOff>165100</xdr:colOff>
      <xdr:row>85</xdr:row>
      <xdr:rowOff>39751</xdr:rowOff>
    </xdr:to>
    <xdr:sp macro="" textlink="">
      <xdr:nvSpPr>
        <xdr:cNvPr id="255" name="フローチャート: 判断 254">
          <a:extLst>
            <a:ext uri="{FF2B5EF4-FFF2-40B4-BE49-F238E27FC236}">
              <a16:creationId xmlns:a16="http://schemas.microsoft.com/office/drawing/2014/main" id="{FEA778E4-114A-4C4E-9177-33E8735C9F23}"/>
            </a:ext>
          </a:extLst>
        </xdr:cNvPr>
        <xdr:cNvSpPr/>
      </xdr:nvSpPr>
      <xdr:spPr>
        <a:xfrm>
          <a:off x="9588500" y="1451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256" name="フローチャート: 判断 255">
          <a:extLst>
            <a:ext uri="{FF2B5EF4-FFF2-40B4-BE49-F238E27FC236}">
              <a16:creationId xmlns:a16="http://schemas.microsoft.com/office/drawing/2014/main" id="{2BDFE54F-6C32-4E53-A057-C6810C51468A}"/>
            </a:ext>
          </a:extLst>
        </xdr:cNvPr>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46737</xdr:rowOff>
    </xdr:from>
    <xdr:to>
      <xdr:col>41</xdr:col>
      <xdr:colOff>101600</xdr:colOff>
      <xdr:row>84</xdr:row>
      <xdr:rowOff>148337</xdr:rowOff>
    </xdr:to>
    <xdr:sp macro="" textlink="">
      <xdr:nvSpPr>
        <xdr:cNvPr id="257" name="フローチャート: 判断 256">
          <a:extLst>
            <a:ext uri="{FF2B5EF4-FFF2-40B4-BE49-F238E27FC236}">
              <a16:creationId xmlns:a16="http://schemas.microsoft.com/office/drawing/2014/main" id="{79AB2931-8B93-4BE2-AB9C-B11B918CEEB9}"/>
            </a:ext>
          </a:extLst>
        </xdr:cNvPr>
        <xdr:cNvSpPr/>
      </xdr:nvSpPr>
      <xdr:spPr>
        <a:xfrm>
          <a:off x="7810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69596</xdr:rowOff>
    </xdr:from>
    <xdr:to>
      <xdr:col>36</xdr:col>
      <xdr:colOff>165100</xdr:colOff>
      <xdr:row>84</xdr:row>
      <xdr:rowOff>171196</xdr:rowOff>
    </xdr:to>
    <xdr:sp macro="" textlink="">
      <xdr:nvSpPr>
        <xdr:cNvPr id="258" name="フローチャート: 判断 257">
          <a:extLst>
            <a:ext uri="{FF2B5EF4-FFF2-40B4-BE49-F238E27FC236}">
              <a16:creationId xmlns:a16="http://schemas.microsoft.com/office/drawing/2014/main" id="{4D08C5C5-C96E-464D-AC3D-466267BAF456}"/>
            </a:ext>
          </a:extLst>
        </xdr:cNvPr>
        <xdr:cNvSpPr/>
      </xdr:nvSpPr>
      <xdr:spPr>
        <a:xfrm>
          <a:off x="6921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3DFE5A3B-1E76-41C3-BEAA-8FF6442261D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CEF32193-7A57-4D9A-A3A8-0D5B5DC72FA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32E06589-5E24-4D2B-8976-98466CD0A76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58F0AC9C-4701-467B-BD6F-79DC86F6C3C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C7A53D46-62CC-4DE5-8D4D-F0F66515F5A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58165</xdr:rowOff>
    </xdr:from>
    <xdr:to>
      <xdr:col>55</xdr:col>
      <xdr:colOff>50800</xdr:colOff>
      <xdr:row>81</xdr:row>
      <xdr:rowOff>159765</xdr:rowOff>
    </xdr:to>
    <xdr:sp macro="" textlink="">
      <xdr:nvSpPr>
        <xdr:cNvPr id="264" name="楕円 263">
          <a:extLst>
            <a:ext uri="{FF2B5EF4-FFF2-40B4-BE49-F238E27FC236}">
              <a16:creationId xmlns:a16="http://schemas.microsoft.com/office/drawing/2014/main" id="{9EC1961A-0C79-49E2-B2FD-6E0638047804}"/>
            </a:ext>
          </a:extLst>
        </xdr:cNvPr>
        <xdr:cNvSpPr/>
      </xdr:nvSpPr>
      <xdr:spPr>
        <a:xfrm>
          <a:off x="10426700" y="1394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81042</xdr:rowOff>
    </xdr:from>
    <xdr:ext cx="469744" cy="259045"/>
    <xdr:sp macro="" textlink="">
      <xdr:nvSpPr>
        <xdr:cNvPr id="265" name="【福祉施設】&#10;一人当たり面積該当値テキスト">
          <a:extLst>
            <a:ext uri="{FF2B5EF4-FFF2-40B4-BE49-F238E27FC236}">
              <a16:creationId xmlns:a16="http://schemas.microsoft.com/office/drawing/2014/main" id="{E63D3322-B875-44CE-9EF7-7C20317A0AE5}"/>
            </a:ext>
          </a:extLst>
        </xdr:cNvPr>
        <xdr:cNvSpPr txBox="1"/>
      </xdr:nvSpPr>
      <xdr:spPr>
        <a:xfrm>
          <a:off x="10515600" y="1379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81407</xdr:rowOff>
    </xdr:from>
    <xdr:to>
      <xdr:col>50</xdr:col>
      <xdr:colOff>165100</xdr:colOff>
      <xdr:row>83</xdr:row>
      <xdr:rowOff>11557</xdr:rowOff>
    </xdr:to>
    <xdr:sp macro="" textlink="">
      <xdr:nvSpPr>
        <xdr:cNvPr id="266" name="楕円 265">
          <a:extLst>
            <a:ext uri="{FF2B5EF4-FFF2-40B4-BE49-F238E27FC236}">
              <a16:creationId xmlns:a16="http://schemas.microsoft.com/office/drawing/2014/main" id="{A408A920-F56C-4402-8716-91B8919D150B}"/>
            </a:ext>
          </a:extLst>
        </xdr:cNvPr>
        <xdr:cNvSpPr/>
      </xdr:nvSpPr>
      <xdr:spPr>
        <a:xfrm>
          <a:off x="9588500" y="141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108965</xdr:rowOff>
    </xdr:from>
    <xdr:to>
      <xdr:col>55</xdr:col>
      <xdr:colOff>0</xdr:colOff>
      <xdr:row>82</xdr:row>
      <xdr:rowOff>132207</xdr:rowOff>
    </xdr:to>
    <xdr:cxnSp macro="">
      <xdr:nvCxnSpPr>
        <xdr:cNvPr id="267" name="直線コネクタ 266">
          <a:extLst>
            <a:ext uri="{FF2B5EF4-FFF2-40B4-BE49-F238E27FC236}">
              <a16:creationId xmlns:a16="http://schemas.microsoft.com/office/drawing/2014/main" id="{612EE6C1-A242-4370-9775-7A6E048E4336}"/>
            </a:ext>
          </a:extLst>
        </xdr:cNvPr>
        <xdr:cNvCxnSpPr/>
      </xdr:nvCxnSpPr>
      <xdr:spPr>
        <a:xfrm flipV="1">
          <a:off x="9639300" y="13996415"/>
          <a:ext cx="838200" cy="19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93980</xdr:rowOff>
    </xdr:from>
    <xdr:to>
      <xdr:col>46</xdr:col>
      <xdr:colOff>38100</xdr:colOff>
      <xdr:row>83</xdr:row>
      <xdr:rowOff>24130</xdr:rowOff>
    </xdr:to>
    <xdr:sp macro="" textlink="">
      <xdr:nvSpPr>
        <xdr:cNvPr id="268" name="楕円 267">
          <a:extLst>
            <a:ext uri="{FF2B5EF4-FFF2-40B4-BE49-F238E27FC236}">
              <a16:creationId xmlns:a16="http://schemas.microsoft.com/office/drawing/2014/main" id="{E1E4CB55-E049-491D-8751-A40C64A4DBE7}"/>
            </a:ext>
          </a:extLst>
        </xdr:cNvPr>
        <xdr:cNvSpPr/>
      </xdr:nvSpPr>
      <xdr:spPr>
        <a:xfrm>
          <a:off x="86995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132207</xdr:rowOff>
    </xdr:from>
    <xdr:to>
      <xdr:col>50</xdr:col>
      <xdr:colOff>114300</xdr:colOff>
      <xdr:row>82</xdr:row>
      <xdr:rowOff>144780</xdr:rowOff>
    </xdr:to>
    <xdr:cxnSp macro="">
      <xdr:nvCxnSpPr>
        <xdr:cNvPr id="269" name="直線コネクタ 268">
          <a:extLst>
            <a:ext uri="{FF2B5EF4-FFF2-40B4-BE49-F238E27FC236}">
              <a16:creationId xmlns:a16="http://schemas.microsoft.com/office/drawing/2014/main" id="{6104472C-04EA-494A-943E-9607869F5D86}"/>
            </a:ext>
          </a:extLst>
        </xdr:cNvPr>
        <xdr:cNvCxnSpPr/>
      </xdr:nvCxnSpPr>
      <xdr:spPr>
        <a:xfrm flipV="1">
          <a:off x="8750300" y="14191107"/>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107314</xdr:rowOff>
    </xdr:from>
    <xdr:to>
      <xdr:col>41</xdr:col>
      <xdr:colOff>101600</xdr:colOff>
      <xdr:row>83</xdr:row>
      <xdr:rowOff>37464</xdr:rowOff>
    </xdr:to>
    <xdr:sp macro="" textlink="">
      <xdr:nvSpPr>
        <xdr:cNvPr id="270" name="楕円 269">
          <a:extLst>
            <a:ext uri="{FF2B5EF4-FFF2-40B4-BE49-F238E27FC236}">
              <a16:creationId xmlns:a16="http://schemas.microsoft.com/office/drawing/2014/main" id="{5C36D37B-BA0B-4205-AB31-D8365C0D6032}"/>
            </a:ext>
          </a:extLst>
        </xdr:cNvPr>
        <xdr:cNvSpPr/>
      </xdr:nvSpPr>
      <xdr:spPr>
        <a:xfrm>
          <a:off x="78105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144780</xdr:rowOff>
    </xdr:from>
    <xdr:to>
      <xdr:col>45</xdr:col>
      <xdr:colOff>177800</xdr:colOff>
      <xdr:row>82</xdr:row>
      <xdr:rowOff>158114</xdr:rowOff>
    </xdr:to>
    <xdr:cxnSp macro="">
      <xdr:nvCxnSpPr>
        <xdr:cNvPr id="271" name="直線コネクタ 270">
          <a:extLst>
            <a:ext uri="{FF2B5EF4-FFF2-40B4-BE49-F238E27FC236}">
              <a16:creationId xmlns:a16="http://schemas.microsoft.com/office/drawing/2014/main" id="{ED2E2860-DA7D-49E9-9D48-D04559B223F8}"/>
            </a:ext>
          </a:extLst>
        </xdr:cNvPr>
        <xdr:cNvCxnSpPr/>
      </xdr:nvCxnSpPr>
      <xdr:spPr>
        <a:xfrm flipV="1">
          <a:off x="7861300" y="14203680"/>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42926</xdr:rowOff>
    </xdr:from>
    <xdr:to>
      <xdr:col>36</xdr:col>
      <xdr:colOff>165100</xdr:colOff>
      <xdr:row>83</xdr:row>
      <xdr:rowOff>144526</xdr:rowOff>
    </xdr:to>
    <xdr:sp macro="" textlink="">
      <xdr:nvSpPr>
        <xdr:cNvPr id="272" name="楕円 271">
          <a:extLst>
            <a:ext uri="{FF2B5EF4-FFF2-40B4-BE49-F238E27FC236}">
              <a16:creationId xmlns:a16="http://schemas.microsoft.com/office/drawing/2014/main" id="{1D590D06-DD50-45CD-A852-AA36A2FC9F12}"/>
            </a:ext>
          </a:extLst>
        </xdr:cNvPr>
        <xdr:cNvSpPr/>
      </xdr:nvSpPr>
      <xdr:spPr>
        <a:xfrm>
          <a:off x="6921500" y="1427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158114</xdr:rowOff>
    </xdr:from>
    <xdr:to>
      <xdr:col>41</xdr:col>
      <xdr:colOff>50800</xdr:colOff>
      <xdr:row>83</xdr:row>
      <xdr:rowOff>93726</xdr:rowOff>
    </xdr:to>
    <xdr:cxnSp macro="">
      <xdr:nvCxnSpPr>
        <xdr:cNvPr id="273" name="直線コネクタ 272">
          <a:extLst>
            <a:ext uri="{FF2B5EF4-FFF2-40B4-BE49-F238E27FC236}">
              <a16:creationId xmlns:a16="http://schemas.microsoft.com/office/drawing/2014/main" id="{6E990754-ADA7-43AA-B943-E6A654567FD6}"/>
            </a:ext>
          </a:extLst>
        </xdr:cNvPr>
        <xdr:cNvCxnSpPr/>
      </xdr:nvCxnSpPr>
      <xdr:spPr>
        <a:xfrm flipV="1">
          <a:off x="6972300" y="14217014"/>
          <a:ext cx="889000" cy="10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30878</xdr:rowOff>
    </xdr:from>
    <xdr:ext cx="469744" cy="259045"/>
    <xdr:sp macro="" textlink="">
      <xdr:nvSpPr>
        <xdr:cNvPr id="274" name="n_1aveValue【福祉施設】&#10;一人当たり面積">
          <a:extLst>
            <a:ext uri="{FF2B5EF4-FFF2-40B4-BE49-F238E27FC236}">
              <a16:creationId xmlns:a16="http://schemas.microsoft.com/office/drawing/2014/main" id="{0A90FC89-B427-41E0-B66D-9C280B6D3279}"/>
            </a:ext>
          </a:extLst>
        </xdr:cNvPr>
        <xdr:cNvSpPr txBox="1"/>
      </xdr:nvSpPr>
      <xdr:spPr>
        <a:xfrm>
          <a:off x="9391727" y="1460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162323</xdr:rowOff>
    </xdr:from>
    <xdr:ext cx="469744" cy="259045"/>
    <xdr:sp macro="" textlink="">
      <xdr:nvSpPr>
        <xdr:cNvPr id="275" name="n_2aveValue【福祉施設】&#10;一人当たり面積">
          <a:extLst>
            <a:ext uri="{FF2B5EF4-FFF2-40B4-BE49-F238E27FC236}">
              <a16:creationId xmlns:a16="http://schemas.microsoft.com/office/drawing/2014/main" id="{C80EF90A-8DE3-4E46-84F1-E497107C5B7A}"/>
            </a:ext>
          </a:extLst>
        </xdr:cNvPr>
        <xdr:cNvSpPr txBox="1"/>
      </xdr:nvSpPr>
      <xdr:spPr>
        <a:xfrm>
          <a:off x="8515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139464</xdr:rowOff>
    </xdr:from>
    <xdr:ext cx="469744" cy="259045"/>
    <xdr:sp macro="" textlink="">
      <xdr:nvSpPr>
        <xdr:cNvPr id="276" name="n_3aveValue【福祉施設】&#10;一人当たり面積">
          <a:extLst>
            <a:ext uri="{FF2B5EF4-FFF2-40B4-BE49-F238E27FC236}">
              <a16:creationId xmlns:a16="http://schemas.microsoft.com/office/drawing/2014/main" id="{E89AF47C-6E4A-4548-897B-4E8628D763A7}"/>
            </a:ext>
          </a:extLst>
        </xdr:cNvPr>
        <xdr:cNvSpPr txBox="1"/>
      </xdr:nvSpPr>
      <xdr:spPr>
        <a:xfrm>
          <a:off x="7626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162323</xdr:rowOff>
    </xdr:from>
    <xdr:ext cx="469744" cy="259045"/>
    <xdr:sp macro="" textlink="">
      <xdr:nvSpPr>
        <xdr:cNvPr id="277" name="n_4aveValue【福祉施設】&#10;一人当たり面積">
          <a:extLst>
            <a:ext uri="{FF2B5EF4-FFF2-40B4-BE49-F238E27FC236}">
              <a16:creationId xmlns:a16="http://schemas.microsoft.com/office/drawing/2014/main" id="{F5B678F7-C20A-466A-AFDE-7B424508E79B}"/>
            </a:ext>
          </a:extLst>
        </xdr:cNvPr>
        <xdr:cNvSpPr txBox="1"/>
      </xdr:nvSpPr>
      <xdr:spPr>
        <a:xfrm>
          <a:off x="6737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28084</xdr:rowOff>
    </xdr:from>
    <xdr:ext cx="469744" cy="259045"/>
    <xdr:sp macro="" textlink="">
      <xdr:nvSpPr>
        <xdr:cNvPr id="278" name="n_1mainValue【福祉施設】&#10;一人当たり面積">
          <a:extLst>
            <a:ext uri="{FF2B5EF4-FFF2-40B4-BE49-F238E27FC236}">
              <a16:creationId xmlns:a16="http://schemas.microsoft.com/office/drawing/2014/main" id="{1191F1CD-3DD9-407F-9272-AA188AC52FC4}"/>
            </a:ext>
          </a:extLst>
        </xdr:cNvPr>
        <xdr:cNvSpPr txBox="1"/>
      </xdr:nvSpPr>
      <xdr:spPr>
        <a:xfrm>
          <a:off x="9391727" y="1391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40657</xdr:rowOff>
    </xdr:from>
    <xdr:ext cx="469744" cy="259045"/>
    <xdr:sp macro="" textlink="">
      <xdr:nvSpPr>
        <xdr:cNvPr id="279" name="n_2mainValue【福祉施設】&#10;一人当たり面積">
          <a:extLst>
            <a:ext uri="{FF2B5EF4-FFF2-40B4-BE49-F238E27FC236}">
              <a16:creationId xmlns:a16="http://schemas.microsoft.com/office/drawing/2014/main" id="{A74721D4-B4BC-48D9-B434-FF61B0E1D46C}"/>
            </a:ext>
          </a:extLst>
        </xdr:cNvPr>
        <xdr:cNvSpPr txBox="1"/>
      </xdr:nvSpPr>
      <xdr:spPr>
        <a:xfrm>
          <a:off x="8515427" y="1392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53991</xdr:rowOff>
    </xdr:from>
    <xdr:ext cx="469744" cy="259045"/>
    <xdr:sp macro="" textlink="">
      <xdr:nvSpPr>
        <xdr:cNvPr id="280" name="n_3mainValue【福祉施設】&#10;一人当たり面積">
          <a:extLst>
            <a:ext uri="{FF2B5EF4-FFF2-40B4-BE49-F238E27FC236}">
              <a16:creationId xmlns:a16="http://schemas.microsoft.com/office/drawing/2014/main" id="{35D68DA8-7A84-4B77-8814-64286A8C0B20}"/>
            </a:ext>
          </a:extLst>
        </xdr:cNvPr>
        <xdr:cNvSpPr txBox="1"/>
      </xdr:nvSpPr>
      <xdr:spPr>
        <a:xfrm>
          <a:off x="7626427" y="1394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161053</xdr:rowOff>
    </xdr:from>
    <xdr:ext cx="469744" cy="259045"/>
    <xdr:sp macro="" textlink="">
      <xdr:nvSpPr>
        <xdr:cNvPr id="281" name="n_4mainValue【福祉施設】&#10;一人当たり面積">
          <a:extLst>
            <a:ext uri="{FF2B5EF4-FFF2-40B4-BE49-F238E27FC236}">
              <a16:creationId xmlns:a16="http://schemas.microsoft.com/office/drawing/2014/main" id="{284D9316-7A33-43B1-8EC2-25E7C088DC31}"/>
            </a:ext>
          </a:extLst>
        </xdr:cNvPr>
        <xdr:cNvSpPr txBox="1"/>
      </xdr:nvSpPr>
      <xdr:spPr>
        <a:xfrm>
          <a:off x="6737427"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a:extLst>
            <a:ext uri="{FF2B5EF4-FFF2-40B4-BE49-F238E27FC236}">
              <a16:creationId xmlns:a16="http://schemas.microsoft.com/office/drawing/2014/main" id="{986E56DC-3A36-4EE4-A470-9EF4D384021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a:extLst>
            <a:ext uri="{FF2B5EF4-FFF2-40B4-BE49-F238E27FC236}">
              <a16:creationId xmlns:a16="http://schemas.microsoft.com/office/drawing/2014/main" id="{F8B9C5E3-EC3F-432D-84F6-B96EA6EB1EB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a:extLst>
            <a:ext uri="{FF2B5EF4-FFF2-40B4-BE49-F238E27FC236}">
              <a16:creationId xmlns:a16="http://schemas.microsoft.com/office/drawing/2014/main" id="{F019FC68-057B-46CF-A204-E0B58351C3C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a:extLst>
            <a:ext uri="{FF2B5EF4-FFF2-40B4-BE49-F238E27FC236}">
              <a16:creationId xmlns:a16="http://schemas.microsoft.com/office/drawing/2014/main" id="{E9CECC14-99D8-423D-8B2D-1F1E89B9F4E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a:extLst>
            <a:ext uri="{FF2B5EF4-FFF2-40B4-BE49-F238E27FC236}">
              <a16:creationId xmlns:a16="http://schemas.microsoft.com/office/drawing/2014/main" id="{CA11F9EC-8ABD-4836-9260-625A206AE40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a:extLst>
            <a:ext uri="{FF2B5EF4-FFF2-40B4-BE49-F238E27FC236}">
              <a16:creationId xmlns:a16="http://schemas.microsoft.com/office/drawing/2014/main" id="{27849208-218F-4739-ADC7-D640D3BAAA7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a:extLst>
            <a:ext uri="{FF2B5EF4-FFF2-40B4-BE49-F238E27FC236}">
              <a16:creationId xmlns:a16="http://schemas.microsoft.com/office/drawing/2014/main" id="{A534C661-E0A9-4D5F-9520-6D676FCAECD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a:extLst>
            <a:ext uri="{FF2B5EF4-FFF2-40B4-BE49-F238E27FC236}">
              <a16:creationId xmlns:a16="http://schemas.microsoft.com/office/drawing/2014/main" id="{8168CCC9-8B91-4D70-BC8C-A9546F6D3E9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0" name="テキスト ボックス 289">
          <a:extLst>
            <a:ext uri="{FF2B5EF4-FFF2-40B4-BE49-F238E27FC236}">
              <a16:creationId xmlns:a16="http://schemas.microsoft.com/office/drawing/2014/main" id="{BA7EF33A-20F8-4C8D-998D-CC87122144E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1" name="直線コネクタ 290">
          <a:extLst>
            <a:ext uri="{FF2B5EF4-FFF2-40B4-BE49-F238E27FC236}">
              <a16:creationId xmlns:a16="http://schemas.microsoft.com/office/drawing/2014/main" id="{4F0E67E0-0E1C-4312-9308-A4F33E26269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2" name="テキスト ボックス 291">
          <a:extLst>
            <a:ext uri="{FF2B5EF4-FFF2-40B4-BE49-F238E27FC236}">
              <a16:creationId xmlns:a16="http://schemas.microsoft.com/office/drawing/2014/main" id="{2DE80028-C3EF-42D9-9660-4772697F1565}"/>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93" name="直線コネクタ 292">
          <a:extLst>
            <a:ext uri="{FF2B5EF4-FFF2-40B4-BE49-F238E27FC236}">
              <a16:creationId xmlns:a16="http://schemas.microsoft.com/office/drawing/2014/main" id="{E0B987FA-94DB-45CF-888B-D8AE72BC20DF}"/>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294" name="テキスト ボックス 293">
          <a:extLst>
            <a:ext uri="{FF2B5EF4-FFF2-40B4-BE49-F238E27FC236}">
              <a16:creationId xmlns:a16="http://schemas.microsoft.com/office/drawing/2014/main" id="{B3D77A76-74CA-42A6-A0EC-8EA24BCCBEC5}"/>
            </a:ext>
          </a:extLst>
        </xdr:cNvPr>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95" name="直線コネクタ 294">
          <a:extLst>
            <a:ext uri="{FF2B5EF4-FFF2-40B4-BE49-F238E27FC236}">
              <a16:creationId xmlns:a16="http://schemas.microsoft.com/office/drawing/2014/main" id="{E03AD261-D2EB-426B-BADC-414975F7F2F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96" name="テキスト ボックス 295">
          <a:extLst>
            <a:ext uri="{FF2B5EF4-FFF2-40B4-BE49-F238E27FC236}">
              <a16:creationId xmlns:a16="http://schemas.microsoft.com/office/drawing/2014/main" id="{6B789A8F-1F69-4697-97C1-3E9450420DD3}"/>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97" name="直線コネクタ 296">
          <a:extLst>
            <a:ext uri="{FF2B5EF4-FFF2-40B4-BE49-F238E27FC236}">
              <a16:creationId xmlns:a16="http://schemas.microsoft.com/office/drawing/2014/main" id="{5B5BB0CC-4273-41F3-9FDE-9DC4E5ECBF9C}"/>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98" name="テキスト ボックス 297">
          <a:extLst>
            <a:ext uri="{FF2B5EF4-FFF2-40B4-BE49-F238E27FC236}">
              <a16:creationId xmlns:a16="http://schemas.microsoft.com/office/drawing/2014/main" id="{89DA8CEF-DE7D-4358-BDB5-FC5D975E8812}"/>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99" name="直線コネクタ 298">
          <a:extLst>
            <a:ext uri="{FF2B5EF4-FFF2-40B4-BE49-F238E27FC236}">
              <a16:creationId xmlns:a16="http://schemas.microsoft.com/office/drawing/2014/main" id="{218A6425-3557-40F8-864A-C408C72861A9}"/>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00" name="テキスト ボックス 299">
          <a:extLst>
            <a:ext uri="{FF2B5EF4-FFF2-40B4-BE49-F238E27FC236}">
              <a16:creationId xmlns:a16="http://schemas.microsoft.com/office/drawing/2014/main" id="{0755147F-9BB6-4E23-8F0F-E7CCE7E09E31}"/>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1" name="直線コネクタ 300">
          <a:extLst>
            <a:ext uri="{FF2B5EF4-FFF2-40B4-BE49-F238E27FC236}">
              <a16:creationId xmlns:a16="http://schemas.microsoft.com/office/drawing/2014/main" id="{C72C9FCF-BB58-4470-8BD6-8E759C6A8E41}"/>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02" name="テキスト ボックス 301">
          <a:extLst>
            <a:ext uri="{FF2B5EF4-FFF2-40B4-BE49-F238E27FC236}">
              <a16:creationId xmlns:a16="http://schemas.microsoft.com/office/drawing/2014/main" id="{3C9A689A-3B5C-4C42-A160-2DFAFDDE3915}"/>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3" name="【市民会館】&#10;有形固定資産減価償却率グラフ枠">
          <a:extLst>
            <a:ext uri="{FF2B5EF4-FFF2-40B4-BE49-F238E27FC236}">
              <a16:creationId xmlns:a16="http://schemas.microsoft.com/office/drawing/2014/main" id="{B72641F6-F599-40A8-BBD7-20E01DD40F48}"/>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64770</xdr:rowOff>
    </xdr:from>
    <xdr:to>
      <xdr:col>24</xdr:col>
      <xdr:colOff>62865</xdr:colOff>
      <xdr:row>108</xdr:row>
      <xdr:rowOff>76200</xdr:rowOff>
    </xdr:to>
    <xdr:cxnSp macro="">
      <xdr:nvCxnSpPr>
        <xdr:cNvPr id="304" name="直線コネクタ 303">
          <a:extLst>
            <a:ext uri="{FF2B5EF4-FFF2-40B4-BE49-F238E27FC236}">
              <a16:creationId xmlns:a16="http://schemas.microsoft.com/office/drawing/2014/main" id="{6BDB92AC-3A7B-4614-9D3A-290306684E55}"/>
            </a:ext>
          </a:extLst>
        </xdr:cNvPr>
        <xdr:cNvCxnSpPr/>
      </xdr:nvCxnSpPr>
      <xdr:spPr>
        <a:xfrm flipV="1">
          <a:off x="4634865" y="1720977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305" name="【市民会館】&#10;有形固定資産減価償却率最小値テキスト">
          <a:extLst>
            <a:ext uri="{FF2B5EF4-FFF2-40B4-BE49-F238E27FC236}">
              <a16:creationId xmlns:a16="http://schemas.microsoft.com/office/drawing/2014/main" id="{ED4EB4CD-2630-4543-9311-A22C6A4A1B6B}"/>
            </a:ext>
          </a:extLst>
        </xdr:cNvPr>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06" name="直線コネクタ 305">
          <a:extLst>
            <a:ext uri="{FF2B5EF4-FFF2-40B4-BE49-F238E27FC236}">
              <a16:creationId xmlns:a16="http://schemas.microsoft.com/office/drawing/2014/main" id="{160AAA07-5E50-4C1B-BD1D-83E8017B46BC}"/>
            </a:ext>
          </a:extLst>
        </xdr:cNvPr>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11447</xdr:rowOff>
    </xdr:from>
    <xdr:ext cx="405111" cy="259045"/>
    <xdr:sp macro="" textlink="">
      <xdr:nvSpPr>
        <xdr:cNvPr id="307" name="【市民会館】&#10;有形固定資産減価償却率最大値テキスト">
          <a:extLst>
            <a:ext uri="{FF2B5EF4-FFF2-40B4-BE49-F238E27FC236}">
              <a16:creationId xmlns:a16="http://schemas.microsoft.com/office/drawing/2014/main" id="{2D17C4D7-D39B-4BD0-A79B-95E8E5139158}"/>
            </a:ext>
          </a:extLst>
        </xdr:cNvPr>
        <xdr:cNvSpPr txBox="1"/>
      </xdr:nvSpPr>
      <xdr:spPr>
        <a:xfrm>
          <a:off x="4673600" y="1698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64770</xdr:rowOff>
    </xdr:from>
    <xdr:to>
      <xdr:col>24</xdr:col>
      <xdr:colOff>152400</xdr:colOff>
      <xdr:row>100</xdr:row>
      <xdr:rowOff>64770</xdr:rowOff>
    </xdr:to>
    <xdr:cxnSp macro="">
      <xdr:nvCxnSpPr>
        <xdr:cNvPr id="308" name="直線コネクタ 307">
          <a:extLst>
            <a:ext uri="{FF2B5EF4-FFF2-40B4-BE49-F238E27FC236}">
              <a16:creationId xmlns:a16="http://schemas.microsoft.com/office/drawing/2014/main" id="{4DF2BA81-AA9E-4325-A813-37EFD80AFB9F}"/>
            </a:ext>
          </a:extLst>
        </xdr:cNvPr>
        <xdr:cNvCxnSpPr/>
      </xdr:nvCxnSpPr>
      <xdr:spPr>
        <a:xfrm>
          <a:off x="4546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63264</xdr:rowOff>
    </xdr:from>
    <xdr:ext cx="405111" cy="259045"/>
    <xdr:sp macro="" textlink="">
      <xdr:nvSpPr>
        <xdr:cNvPr id="309" name="【市民会館】&#10;有形固定資産減価償却率平均値テキスト">
          <a:extLst>
            <a:ext uri="{FF2B5EF4-FFF2-40B4-BE49-F238E27FC236}">
              <a16:creationId xmlns:a16="http://schemas.microsoft.com/office/drawing/2014/main" id="{7E7D3786-1DDB-4B3E-BFA5-3E235D0DACCB}"/>
            </a:ext>
          </a:extLst>
        </xdr:cNvPr>
        <xdr:cNvSpPr txBox="1"/>
      </xdr:nvSpPr>
      <xdr:spPr>
        <a:xfrm>
          <a:off x="4673600" y="177226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84837</xdr:rowOff>
    </xdr:from>
    <xdr:to>
      <xdr:col>24</xdr:col>
      <xdr:colOff>114300</xdr:colOff>
      <xdr:row>104</xdr:row>
      <xdr:rowOff>14987</xdr:rowOff>
    </xdr:to>
    <xdr:sp macro="" textlink="">
      <xdr:nvSpPr>
        <xdr:cNvPr id="310" name="フローチャート: 判断 309">
          <a:extLst>
            <a:ext uri="{FF2B5EF4-FFF2-40B4-BE49-F238E27FC236}">
              <a16:creationId xmlns:a16="http://schemas.microsoft.com/office/drawing/2014/main" id="{77C0DF68-C224-4276-8E8F-93CC04527ADA}"/>
            </a:ext>
          </a:extLst>
        </xdr:cNvPr>
        <xdr:cNvSpPr/>
      </xdr:nvSpPr>
      <xdr:spPr>
        <a:xfrm>
          <a:off x="4584700" y="1774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45974</xdr:rowOff>
    </xdr:from>
    <xdr:to>
      <xdr:col>20</xdr:col>
      <xdr:colOff>38100</xdr:colOff>
      <xdr:row>103</xdr:row>
      <xdr:rowOff>147574</xdr:rowOff>
    </xdr:to>
    <xdr:sp macro="" textlink="">
      <xdr:nvSpPr>
        <xdr:cNvPr id="311" name="フローチャート: 判断 310">
          <a:extLst>
            <a:ext uri="{FF2B5EF4-FFF2-40B4-BE49-F238E27FC236}">
              <a16:creationId xmlns:a16="http://schemas.microsoft.com/office/drawing/2014/main" id="{884ED0D9-BCBA-4199-93C6-C745966B1A30}"/>
            </a:ext>
          </a:extLst>
        </xdr:cNvPr>
        <xdr:cNvSpPr/>
      </xdr:nvSpPr>
      <xdr:spPr>
        <a:xfrm>
          <a:off x="3746500" y="1770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254</xdr:rowOff>
    </xdr:from>
    <xdr:to>
      <xdr:col>15</xdr:col>
      <xdr:colOff>101600</xdr:colOff>
      <xdr:row>103</xdr:row>
      <xdr:rowOff>101854</xdr:rowOff>
    </xdr:to>
    <xdr:sp macro="" textlink="">
      <xdr:nvSpPr>
        <xdr:cNvPr id="312" name="フローチャート: 判断 311">
          <a:extLst>
            <a:ext uri="{FF2B5EF4-FFF2-40B4-BE49-F238E27FC236}">
              <a16:creationId xmlns:a16="http://schemas.microsoft.com/office/drawing/2014/main" id="{2E17119A-3B25-4920-8161-F126449A34BD}"/>
            </a:ext>
          </a:extLst>
        </xdr:cNvPr>
        <xdr:cNvSpPr/>
      </xdr:nvSpPr>
      <xdr:spPr>
        <a:xfrm>
          <a:off x="2857500" y="1765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91694</xdr:rowOff>
    </xdr:from>
    <xdr:to>
      <xdr:col>10</xdr:col>
      <xdr:colOff>165100</xdr:colOff>
      <xdr:row>103</xdr:row>
      <xdr:rowOff>21844</xdr:rowOff>
    </xdr:to>
    <xdr:sp macro="" textlink="">
      <xdr:nvSpPr>
        <xdr:cNvPr id="313" name="フローチャート: 判断 312">
          <a:extLst>
            <a:ext uri="{FF2B5EF4-FFF2-40B4-BE49-F238E27FC236}">
              <a16:creationId xmlns:a16="http://schemas.microsoft.com/office/drawing/2014/main" id="{D7601290-13F2-49D9-9DAF-5B56FDE250A7}"/>
            </a:ext>
          </a:extLst>
        </xdr:cNvPr>
        <xdr:cNvSpPr/>
      </xdr:nvSpPr>
      <xdr:spPr>
        <a:xfrm>
          <a:off x="1968500" y="1757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9398</xdr:rowOff>
    </xdr:from>
    <xdr:to>
      <xdr:col>6</xdr:col>
      <xdr:colOff>38100</xdr:colOff>
      <xdr:row>102</xdr:row>
      <xdr:rowOff>110998</xdr:rowOff>
    </xdr:to>
    <xdr:sp macro="" textlink="">
      <xdr:nvSpPr>
        <xdr:cNvPr id="314" name="フローチャート: 判断 313">
          <a:extLst>
            <a:ext uri="{FF2B5EF4-FFF2-40B4-BE49-F238E27FC236}">
              <a16:creationId xmlns:a16="http://schemas.microsoft.com/office/drawing/2014/main" id="{F5E80465-8E0D-4667-98A2-15ECA6AB66DA}"/>
            </a:ext>
          </a:extLst>
        </xdr:cNvPr>
        <xdr:cNvSpPr/>
      </xdr:nvSpPr>
      <xdr:spPr>
        <a:xfrm>
          <a:off x="1079500" y="1749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7A8D2C43-6F41-467A-A5AE-54C19C0FDA8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4EAF3606-4DD4-413C-9AB6-C4C50C0253EA}"/>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7F18E3F4-8CB7-4989-ACD2-D9F1A71A2B6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1057D8C4-6B13-485E-BF4D-ADAC9C38BEAE}"/>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FF56D3F1-4010-45D1-9BD8-979FF9D5D8B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9398</xdr:rowOff>
    </xdr:from>
    <xdr:to>
      <xdr:col>24</xdr:col>
      <xdr:colOff>114300</xdr:colOff>
      <xdr:row>102</xdr:row>
      <xdr:rowOff>110998</xdr:rowOff>
    </xdr:to>
    <xdr:sp macro="" textlink="">
      <xdr:nvSpPr>
        <xdr:cNvPr id="320" name="楕円 319">
          <a:extLst>
            <a:ext uri="{FF2B5EF4-FFF2-40B4-BE49-F238E27FC236}">
              <a16:creationId xmlns:a16="http://schemas.microsoft.com/office/drawing/2014/main" id="{0DD1913F-432A-4390-95E7-288541BA48ED}"/>
            </a:ext>
          </a:extLst>
        </xdr:cNvPr>
        <xdr:cNvSpPr/>
      </xdr:nvSpPr>
      <xdr:spPr>
        <a:xfrm>
          <a:off x="4584700" y="1749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32275</xdr:rowOff>
    </xdr:from>
    <xdr:ext cx="405111" cy="259045"/>
    <xdr:sp macro="" textlink="">
      <xdr:nvSpPr>
        <xdr:cNvPr id="321" name="【市民会館】&#10;有形固定資産減価償却率該当値テキスト">
          <a:extLst>
            <a:ext uri="{FF2B5EF4-FFF2-40B4-BE49-F238E27FC236}">
              <a16:creationId xmlns:a16="http://schemas.microsoft.com/office/drawing/2014/main" id="{B0E71E44-482D-4E66-BA03-90682E585A73}"/>
            </a:ext>
          </a:extLst>
        </xdr:cNvPr>
        <xdr:cNvSpPr txBox="1"/>
      </xdr:nvSpPr>
      <xdr:spPr>
        <a:xfrm>
          <a:off x="4673600" y="1734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141987</xdr:rowOff>
    </xdr:from>
    <xdr:to>
      <xdr:col>20</xdr:col>
      <xdr:colOff>38100</xdr:colOff>
      <xdr:row>102</xdr:row>
      <xdr:rowOff>72137</xdr:rowOff>
    </xdr:to>
    <xdr:sp macro="" textlink="">
      <xdr:nvSpPr>
        <xdr:cNvPr id="322" name="楕円 321">
          <a:extLst>
            <a:ext uri="{FF2B5EF4-FFF2-40B4-BE49-F238E27FC236}">
              <a16:creationId xmlns:a16="http://schemas.microsoft.com/office/drawing/2014/main" id="{A7CCD7EB-D7FA-4313-8DCC-0C49C7D7E84A}"/>
            </a:ext>
          </a:extLst>
        </xdr:cNvPr>
        <xdr:cNvSpPr/>
      </xdr:nvSpPr>
      <xdr:spPr>
        <a:xfrm>
          <a:off x="3746500" y="1745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21337</xdr:rowOff>
    </xdr:from>
    <xdr:to>
      <xdr:col>24</xdr:col>
      <xdr:colOff>63500</xdr:colOff>
      <xdr:row>102</xdr:row>
      <xdr:rowOff>60198</xdr:rowOff>
    </xdr:to>
    <xdr:cxnSp macro="">
      <xdr:nvCxnSpPr>
        <xdr:cNvPr id="323" name="直線コネクタ 322">
          <a:extLst>
            <a:ext uri="{FF2B5EF4-FFF2-40B4-BE49-F238E27FC236}">
              <a16:creationId xmlns:a16="http://schemas.microsoft.com/office/drawing/2014/main" id="{38F30501-8F19-4B07-A5B2-383FECB0063F}"/>
            </a:ext>
          </a:extLst>
        </xdr:cNvPr>
        <xdr:cNvCxnSpPr/>
      </xdr:nvCxnSpPr>
      <xdr:spPr>
        <a:xfrm>
          <a:off x="3797300" y="17509237"/>
          <a:ext cx="8382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84837</xdr:rowOff>
    </xdr:from>
    <xdr:to>
      <xdr:col>15</xdr:col>
      <xdr:colOff>101600</xdr:colOff>
      <xdr:row>102</xdr:row>
      <xdr:rowOff>14987</xdr:rowOff>
    </xdr:to>
    <xdr:sp macro="" textlink="">
      <xdr:nvSpPr>
        <xdr:cNvPr id="324" name="楕円 323">
          <a:extLst>
            <a:ext uri="{FF2B5EF4-FFF2-40B4-BE49-F238E27FC236}">
              <a16:creationId xmlns:a16="http://schemas.microsoft.com/office/drawing/2014/main" id="{F53F2DC3-0F82-485E-9CDB-4F67A71B10DB}"/>
            </a:ext>
          </a:extLst>
        </xdr:cNvPr>
        <xdr:cNvSpPr/>
      </xdr:nvSpPr>
      <xdr:spPr>
        <a:xfrm>
          <a:off x="2857500" y="1740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135637</xdr:rowOff>
    </xdr:from>
    <xdr:to>
      <xdr:col>19</xdr:col>
      <xdr:colOff>177800</xdr:colOff>
      <xdr:row>102</xdr:row>
      <xdr:rowOff>21337</xdr:rowOff>
    </xdr:to>
    <xdr:cxnSp macro="">
      <xdr:nvCxnSpPr>
        <xdr:cNvPr id="325" name="直線コネクタ 324">
          <a:extLst>
            <a:ext uri="{FF2B5EF4-FFF2-40B4-BE49-F238E27FC236}">
              <a16:creationId xmlns:a16="http://schemas.microsoft.com/office/drawing/2014/main" id="{56232BF7-CA44-4EF4-828D-F36CB45B25D5}"/>
            </a:ext>
          </a:extLst>
        </xdr:cNvPr>
        <xdr:cNvCxnSpPr/>
      </xdr:nvCxnSpPr>
      <xdr:spPr>
        <a:xfrm>
          <a:off x="2908300" y="1745208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27687</xdr:rowOff>
    </xdr:from>
    <xdr:to>
      <xdr:col>10</xdr:col>
      <xdr:colOff>165100</xdr:colOff>
      <xdr:row>101</xdr:row>
      <xdr:rowOff>129287</xdr:rowOff>
    </xdr:to>
    <xdr:sp macro="" textlink="">
      <xdr:nvSpPr>
        <xdr:cNvPr id="326" name="楕円 325">
          <a:extLst>
            <a:ext uri="{FF2B5EF4-FFF2-40B4-BE49-F238E27FC236}">
              <a16:creationId xmlns:a16="http://schemas.microsoft.com/office/drawing/2014/main" id="{58F665A7-745A-42F0-A049-EC9356F110B1}"/>
            </a:ext>
          </a:extLst>
        </xdr:cNvPr>
        <xdr:cNvSpPr/>
      </xdr:nvSpPr>
      <xdr:spPr>
        <a:xfrm>
          <a:off x="1968500" y="1734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78487</xdr:rowOff>
    </xdr:from>
    <xdr:to>
      <xdr:col>15</xdr:col>
      <xdr:colOff>50800</xdr:colOff>
      <xdr:row>101</xdr:row>
      <xdr:rowOff>135637</xdr:rowOff>
    </xdr:to>
    <xdr:cxnSp macro="">
      <xdr:nvCxnSpPr>
        <xdr:cNvPr id="327" name="直線コネクタ 326">
          <a:extLst>
            <a:ext uri="{FF2B5EF4-FFF2-40B4-BE49-F238E27FC236}">
              <a16:creationId xmlns:a16="http://schemas.microsoft.com/office/drawing/2014/main" id="{A61B3832-C73D-4720-ACD9-5516D440F9BC}"/>
            </a:ext>
          </a:extLst>
        </xdr:cNvPr>
        <xdr:cNvCxnSpPr/>
      </xdr:nvCxnSpPr>
      <xdr:spPr>
        <a:xfrm>
          <a:off x="2019300" y="1739493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146558</xdr:rowOff>
    </xdr:from>
    <xdr:to>
      <xdr:col>6</xdr:col>
      <xdr:colOff>38100</xdr:colOff>
      <xdr:row>101</xdr:row>
      <xdr:rowOff>76708</xdr:rowOff>
    </xdr:to>
    <xdr:sp macro="" textlink="">
      <xdr:nvSpPr>
        <xdr:cNvPr id="328" name="楕円 327">
          <a:extLst>
            <a:ext uri="{FF2B5EF4-FFF2-40B4-BE49-F238E27FC236}">
              <a16:creationId xmlns:a16="http://schemas.microsoft.com/office/drawing/2014/main" id="{B61D93AA-A54D-4397-B6AC-04ABD517903D}"/>
            </a:ext>
          </a:extLst>
        </xdr:cNvPr>
        <xdr:cNvSpPr/>
      </xdr:nvSpPr>
      <xdr:spPr>
        <a:xfrm>
          <a:off x="1079500" y="1729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25908</xdr:rowOff>
    </xdr:from>
    <xdr:to>
      <xdr:col>10</xdr:col>
      <xdr:colOff>114300</xdr:colOff>
      <xdr:row>101</xdr:row>
      <xdr:rowOff>78487</xdr:rowOff>
    </xdr:to>
    <xdr:cxnSp macro="">
      <xdr:nvCxnSpPr>
        <xdr:cNvPr id="329" name="直線コネクタ 328">
          <a:extLst>
            <a:ext uri="{FF2B5EF4-FFF2-40B4-BE49-F238E27FC236}">
              <a16:creationId xmlns:a16="http://schemas.microsoft.com/office/drawing/2014/main" id="{BE353701-5978-425C-8D4C-2218C94D1CBE}"/>
            </a:ext>
          </a:extLst>
        </xdr:cNvPr>
        <xdr:cNvCxnSpPr/>
      </xdr:nvCxnSpPr>
      <xdr:spPr>
        <a:xfrm>
          <a:off x="1130300" y="17342358"/>
          <a:ext cx="8890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138701</xdr:rowOff>
    </xdr:from>
    <xdr:ext cx="405111" cy="259045"/>
    <xdr:sp macro="" textlink="">
      <xdr:nvSpPr>
        <xdr:cNvPr id="330" name="n_1aveValue【市民会館】&#10;有形固定資産減価償却率">
          <a:extLst>
            <a:ext uri="{FF2B5EF4-FFF2-40B4-BE49-F238E27FC236}">
              <a16:creationId xmlns:a16="http://schemas.microsoft.com/office/drawing/2014/main" id="{E49F32D8-E89D-4FE8-9F7D-00FAC618E4A6}"/>
            </a:ext>
          </a:extLst>
        </xdr:cNvPr>
        <xdr:cNvSpPr txBox="1"/>
      </xdr:nvSpPr>
      <xdr:spPr>
        <a:xfrm>
          <a:off x="3582044" y="1779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92981</xdr:rowOff>
    </xdr:from>
    <xdr:ext cx="405111" cy="259045"/>
    <xdr:sp macro="" textlink="">
      <xdr:nvSpPr>
        <xdr:cNvPr id="331" name="n_2aveValue【市民会館】&#10;有形固定資産減価償却率">
          <a:extLst>
            <a:ext uri="{FF2B5EF4-FFF2-40B4-BE49-F238E27FC236}">
              <a16:creationId xmlns:a16="http://schemas.microsoft.com/office/drawing/2014/main" id="{10131077-6C1F-42C7-9A13-69883EB5B864}"/>
            </a:ext>
          </a:extLst>
        </xdr:cNvPr>
        <xdr:cNvSpPr txBox="1"/>
      </xdr:nvSpPr>
      <xdr:spPr>
        <a:xfrm>
          <a:off x="2705744" y="17752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12971</xdr:rowOff>
    </xdr:from>
    <xdr:ext cx="405111" cy="259045"/>
    <xdr:sp macro="" textlink="">
      <xdr:nvSpPr>
        <xdr:cNvPr id="332" name="n_3aveValue【市民会館】&#10;有形固定資産減価償却率">
          <a:extLst>
            <a:ext uri="{FF2B5EF4-FFF2-40B4-BE49-F238E27FC236}">
              <a16:creationId xmlns:a16="http://schemas.microsoft.com/office/drawing/2014/main" id="{D8E3B05B-FD35-41DC-AF81-EBE8DA9297DC}"/>
            </a:ext>
          </a:extLst>
        </xdr:cNvPr>
        <xdr:cNvSpPr txBox="1"/>
      </xdr:nvSpPr>
      <xdr:spPr>
        <a:xfrm>
          <a:off x="1816744" y="17672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102125</xdr:rowOff>
    </xdr:from>
    <xdr:ext cx="405111" cy="259045"/>
    <xdr:sp macro="" textlink="">
      <xdr:nvSpPr>
        <xdr:cNvPr id="333" name="n_4aveValue【市民会館】&#10;有形固定資産減価償却率">
          <a:extLst>
            <a:ext uri="{FF2B5EF4-FFF2-40B4-BE49-F238E27FC236}">
              <a16:creationId xmlns:a16="http://schemas.microsoft.com/office/drawing/2014/main" id="{4A35494E-3C79-4E1F-8DA1-79BDFCE33131}"/>
            </a:ext>
          </a:extLst>
        </xdr:cNvPr>
        <xdr:cNvSpPr txBox="1"/>
      </xdr:nvSpPr>
      <xdr:spPr>
        <a:xfrm>
          <a:off x="927744" y="17590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88664</xdr:rowOff>
    </xdr:from>
    <xdr:ext cx="405111" cy="259045"/>
    <xdr:sp macro="" textlink="">
      <xdr:nvSpPr>
        <xdr:cNvPr id="334" name="n_1mainValue【市民会館】&#10;有形固定資産減価償却率">
          <a:extLst>
            <a:ext uri="{FF2B5EF4-FFF2-40B4-BE49-F238E27FC236}">
              <a16:creationId xmlns:a16="http://schemas.microsoft.com/office/drawing/2014/main" id="{7E378D41-1655-4D1B-9D3D-3049742FC787}"/>
            </a:ext>
          </a:extLst>
        </xdr:cNvPr>
        <xdr:cNvSpPr txBox="1"/>
      </xdr:nvSpPr>
      <xdr:spPr>
        <a:xfrm>
          <a:off x="3582044" y="17233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31514</xdr:rowOff>
    </xdr:from>
    <xdr:ext cx="405111" cy="259045"/>
    <xdr:sp macro="" textlink="">
      <xdr:nvSpPr>
        <xdr:cNvPr id="335" name="n_2mainValue【市民会館】&#10;有形固定資産減価償却率">
          <a:extLst>
            <a:ext uri="{FF2B5EF4-FFF2-40B4-BE49-F238E27FC236}">
              <a16:creationId xmlns:a16="http://schemas.microsoft.com/office/drawing/2014/main" id="{A0666C08-8649-42F6-9265-1BB201F91678}"/>
            </a:ext>
          </a:extLst>
        </xdr:cNvPr>
        <xdr:cNvSpPr txBox="1"/>
      </xdr:nvSpPr>
      <xdr:spPr>
        <a:xfrm>
          <a:off x="2705744" y="17176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145814</xdr:rowOff>
    </xdr:from>
    <xdr:ext cx="405111" cy="259045"/>
    <xdr:sp macro="" textlink="">
      <xdr:nvSpPr>
        <xdr:cNvPr id="336" name="n_3mainValue【市民会館】&#10;有形固定資産減価償却率">
          <a:extLst>
            <a:ext uri="{FF2B5EF4-FFF2-40B4-BE49-F238E27FC236}">
              <a16:creationId xmlns:a16="http://schemas.microsoft.com/office/drawing/2014/main" id="{0610A0C7-CE57-4568-B24B-795DF79339D3}"/>
            </a:ext>
          </a:extLst>
        </xdr:cNvPr>
        <xdr:cNvSpPr txBox="1"/>
      </xdr:nvSpPr>
      <xdr:spPr>
        <a:xfrm>
          <a:off x="1816744" y="17119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93235</xdr:rowOff>
    </xdr:from>
    <xdr:ext cx="405111" cy="259045"/>
    <xdr:sp macro="" textlink="">
      <xdr:nvSpPr>
        <xdr:cNvPr id="337" name="n_4mainValue【市民会館】&#10;有形固定資産減価償却率">
          <a:extLst>
            <a:ext uri="{FF2B5EF4-FFF2-40B4-BE49-F238E27FC236}">
              <a16:creationId xmlns:a16="http://schemas.microsoft.com/office/drawing/2014/main" id="{E540B231-A130-464F-BAD0-1B06AB7FA52D}"/>
            </a:ext>
          </a:extLst>
        </xdr:cNvPr>
        <xdr:cNvSpPr txBox="1"/>
      </xdr:nvSpPr>
      <xdr:spPr>
        <a:xfrm>
          <a:off x="927744" y="1706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a:extLst>
            <a:ext uri="{FF2B5EF4-FFF2-40B4-BE49-F238E27FC236}">
              <a16:creationId xmlns:a16="http://schemas.microsoft.com/office/drawing/2014/main" id="{75404EED-8293-4E8F-BCC6-6D7C849018E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a:extLst>
            <a:ext uri="{FF2B5EF4-FFF2-40B4-BE49-F238E27FC236}">
              <a16:creationId xmlns:a16="http://schemas.microsoft.com/office/drawing/2014/main" id="{0F6653E7-CEFD-4197-BCFB-B1D5FBF171A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a:extLst>
            <a:ext uri="{FF2B5EF4-FFF2-40B4-BE49-F238E27FC236}">
              <a16:creationId xmlns:a16="http://schemas.microsoft.com/office/drawing/2014/main" id="{FD790A3F-326D-4710-A72C-1E51CFCD3BE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a:extLst>
            <a:ext uri="{FF2B5EF4-FFF2-40B4-BE49-F238E27FC236}">
              <a16:creationId xmlns:a16="http://schemas.microsoft.com/office/drawing/2014/main" id="{66BCAE21-E192-4A03-A733-64BC2782DFD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a:extLst>
            <a:ext uri="{FF2B5EF4-FFF2-40B4-BE49-F238E27FC236}">
              <a16:creationId xmlns:a16="http://schemas.microsoft.com/office/drawing/2014/main" id="{A081547A-6F23-47AE-9F63-E3D20E423F5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a:extLst>
            <a:ext uri="{FF2B5EF4-FFF2-40B4-BE49-F238E27FC236}">
              <a16:creationId xmlns:a16="http://schemas.microsoft.com/office/drawing/2014/main" id="{7959135E-ACCF-4223-9DEA-97CBF636717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a:extLst>
            <a:ext uri="{FF2B5EF4-FFF2-40B4-BE49-F238E27FC236}">
              <a16:creationId xmlns:a16="http://schemas.microsoft.com/office/drawing/2014/main" id="{22FCF876-AFD9-4F48-B891-8664E961113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a:extLst>
            <a:ext uri="{FF2B5EF4-FFF2-40B4-BE49-F238E27FC236}">
              <a16:creationId xmlns:a16="http://schemas.microsoft.com/office/drawing/2014/main" id="{41C07749-AA5C-4DCC-A6EE-36ABD82445A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6" name="テキスト ボックス 345">
          <a:extLst>
            <a:ext uri="{FF2B5EF4-FFF2-40B4-BE49-F238E27FC236}">
              <a16:creationId xmlns:a16="http://schemas.microsoft.com/office/drawing/2014/main" id="{71B44843-7C56-4F23-930A-FEA6E82EED38}"/>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7" name="直線コネクタ 346">
          <a:extLst>
            <a:ext uri="{FF2B5EF4-FFF2-40B4-BE49-F238E27FC236}">
              <a16:creationId xmlns:a16="http://schemas.microsoft.com/office/drawing/2014/main" id="{4B6E3DA0-FBF3-439B-8B0C-F97BB53B4B14}"/>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8" name="直線コネクタ 347">
          <a:extLst>
            <a:ext uri="{FF2B5EF4-FFF2-40B4-BE49-F238E27FC236}">
              <a16:creationId xmlns:a16="http://schemas.microsoft.com/office/drawing/2014/main" id="{1E1D72F8-333F-46D8-B256-78528888E7B3}"/>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9" name="テキスト ボックス 348">
          <a:extLst>
            <a:ext uri="{FF2B5EF4-FFF2-40B4-BE49-F238E27FC236}">
              <a16:creationId xmlns:a16="http://schemas.microsoft.com/office/drawing/2014/main" id="{F13BA459-C64F-4805-B4D3-94FEDAC810C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0" name="直線コネクタ 349">
          <a:extLst>
            <a:ext uri="{FF2B5EF4-FFF2-40B4-BE49-F238E27FC236}">
              <a16:creationId xmlns:a16="http://schemas.microsoft.com/office/drawing/2014/main" id="{7741A901-276E-4AA7-87BF-6AB61F5678ED}"/>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1" name="テキスト ボックス 350">
          <a:extLst>
            <a:ext uri="{FF2B5EF4-FFF2-40B4-BE49-F238E27FC236}">
              <a16:creationId xmlns:a16="http://schemas.microsoft.com/office/drawing/2014/main" id="{22FA63AA-E3BD-46E0-8286-E12B7F3B2EB4}"/>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2" name="直線コネクタ 351">
          <a:extLst>
            <a:ext uri="{FF2B5EF4-FFF2-40B4-BE49-F238E27FC236}">
              <a16:creationId xmlns:a16="http://schemas.microsoft.com/office/drawing/2014/main" id="{467BBD3C-A64F-4002-B3F9-3B4BABF0DC5D}"/>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3" name="テキスト ボックス 352">
          <a:extLst>
            <a:ext uri="{FF2B5EF4-FFF2-40B4-BE49-F238E27FC236}">
              <a16:creationId xmlns:a16="http://schemas.microsoft.com/office/drawing/2014/main" id="{68B1280F-275B-40BA-8E8D-EC8F2013D223}"/>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4" name="直線コネクタ 353">
          <a:extLst>
            <a:ext uri="{FF2B5EF4-FFF2-40B4-BE49-F238E27FC236}">
              <a16:creationId xmlns:a16="http://schemas.microsoft.com/office/drawing/2014/main" id="{9E21DF1F-5AA1-4FAD-B1F5-64D4EB1EF93E}"/>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5" name="テキスト ボックス 354">
          <a:extLst>
            <a:ext uri="{FF2B5EF4-FFF2-40B4-BE49-F238E27FC236}">
              <a16:creationId xmlns:a16="http://schemas.microsoft.com/office/drawing/2014/main" id="{A8A7BE35-83BA-4C2B-B5C2-A014C85D27F6}"/>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6" name="直線コネクタ 355">
          <a:extLst>
            <a:ext uri="{FF2B5EF4-FFF2-40B4-BE49-F238E27FC236}">
              <a16:creationId xmlns:a16="http://schemas.microsoft.com/office/drawing/2014/main" id="{B7F13C3B-5A8A-4407-83C7-068BD8C93BB9}"/>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7" name="テキスト ボックス 356">
          <a:extLst>
            <a:ext uri="{FF2B5EF4-FFF2-40B4-BE49-F238E27FC236}">
              <a16:creationId xmlns:a16="http://schemas.microsoft.com/office/drawing/2014/main" id="{384CDCFC-9F6F-4FC0-B7C3-DDA4748CA5D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a:extLst>
            <a:ext uri="{FF2B5EF4-FFF2-40B4-BE49-F238E27FC236}">
              <a16:creationId xmlns:a16="http://schemas.microsoft.com/office/drawing/2014/main" id="{0EFC840A-61AE-44B7-979D-05E34A26E83B}"/>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9" name="テキスト ボックス 358">
          <a:extLst>
            <a:ext uri="{FF2B5EF4-FFF2-40B4-BE49-F238E27FC236}">
              <a16:creationId xmlns:a16="http://schemas.microsoft.com/office/drawing/2014/main" id="{239F9BD8-4145-4DCD-961A-8A022191D08C}"/>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市民会館】&#10;一人当たり面積グラフ枠">
          <a:extLst>
            <a:ext uri="{FF2B5EF4-FFF2-40B4-BE49-F238E27FC236}">
              <a16:creationId xmlns:a16="http://schemas.microsoft.com/office/drawing/2014/main" id="{45976280-5D98-426F-90DE-EB8F26D7EAB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54102</xdr:rowOff>
    </xdr:from>
    <xdr:to>
      <xdr:col>54</xdr:col>
      <xdr:colOff>189865</xdr:colOff>
      <xdr:row>108</xdr:row>
      <xdr:rowOff>128015</xdr:rowOff>
    </xdr:to>
    <xdr:cxnSp macro="">
      <xdr:nvCxnSpPr>
        <xdr:cNvPr id="361" name="直線コネクタ 360">
          <a:extLst>
            <a:ext uri="{FF2B5EF4-FFF2-40B4-BE49-F238E27FC236}">
              <a16:creationId xmlns:a16="http://schemas.microsoft.com/office/drawing/2014/main" id="{5B71E336-2419-4D30-89DB-784E16F01BCC}"/>
            </a:ext>
          </a:extLst>
        </xdr:cNvPr>
        <xdr:cNvCxnSpPr/>
      </xdr:nvCxnSpPr>
      <xdr:spPr>
        <a:xfrm flipV="1">
          <a:off x="10476865" y="17370552"/>
          <a:ext cx="0" cy="1274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131842</xdr:rowOff>
    </xdr:from>
    <xdr:ext cx="469744" cy="259045"/>
    <xdr:sp macro="" textlink="">
      <xdr:nvSpPr>
        <xdr:cNvPr id="362" name="【市民会館】&#10;一人当たり面積最小値テキスト">
          <a:extLst>
            <a:ext uri="{FF2B5EF4-FFF2-40B4-BE49-F238E27FC236}">
              <a16:creationId xmlns:a16="http://schemas.microsoft.com/office/drawing/2014/main" id="{2C458D9E-F074-4285-B42F-5FB235247701}"/>
            </a:ext>
          </a:extLst>
        </xdr:cNvPr>
        <xdr:cNvSpPr txBox="1"/>
      </xdr:nvSpPr>
      <xdr:spPr>
        <a:xfrm>
          <a:off x="10515600" y="1864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128015</xdr:rowOff>
    </xdr:from>
    <xdr:to>
      <xdr:col>55</xdr:col>
      <xdr:colOff>88900</xdr:colOff>
      <xdr:row>108</xdr:row>
      <xdr:rowOff>128015</xdr:rowOff>
    </xdr:to>
    <xdr:cxnSp macro="">
      <xdr:nvCxnSpPr>
        <xdr:cNvPr id="363" name="直線コネクタ 362">
          <a:extLst>
            <a:ext uri="{FF2B5EF4-FFF2-40B4-BE49-F238E27FC236}">
              <a16:creationId xmlns:a16="http://schemas.microsoft.com/office/drawing/2014/main" id="{66A1CB68-7419-4898-9427-F5644768906D}"/>
            </a:ext>
          </a:extLst>
        </xdr:cNvPr>
        <xdr:cNvCxnSpPr/>
      </xdr:nvCxnSpPr>
      <xdr:spPr>
        <a:xfrm>
          <a:off x="10388600" y="1864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779</xdr:rowOff>
    </xdr:from>
    <xdr:ext cx="469744" cy="259045"/>
    <xdr:sp macro="" textlink="">
      <xdr:nvSpPr>
        <xdr:cNvPr id="364" name="【市民会館】&#10;一人当たり面積最大値テキスト">
          <a:extLst>
            <a:ext uri="{FF2B5EF4-FFF2-40B4-BE49-F238E27FC236}">
              <a16:creationId xmlns:a16="http://schemas.microsoft.com/office/drawing/2014/main" id="{8BF232FB-D53C-4EEF-AE69-CCBF28A6BF2F}"/>
            </a:ext>
          </a:extLst>
        </xdr:cNvPr>
        <xdr:cNvSpPr txBox="1"/>
      </xdr:nvSpPr>
      <xdr:spPr>
        <a:xfrm>
          <a:off x="10515600" y="1714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54102</xdr:rowOff>
    </xdr:from>
    <xdr:to>
      <xdr:col>55</xdr:col>
      <xdr:colOff>88900</xdr:colOff>
      <xdr:row>101</xdr:row>
      <xdr:rowOff>54102</xdr:rowOff>
    </xdr:to>
    <xdr:cxnSp macro="">
      <xdr:nvCxnSpPr>
        <xdr:cNvPr id="365" name="直線コネクタ 364">
          <a:extLst>
            <a:ext uri="{FF2B5EF4-FFF2-40B4-BE49-F238E27FC236}">
              <a16:creationId xmlns:a16="http://schemas.microsoft.com/office/drawing/2014/main" id="{61124F48-D2F1-4FD3-B7DB-71A8D53B492D}"/>
            </a:ext>
          </a:extLst>
        </xdr:cNvPr>
        <xdr:cNvCxnSpPr/>
      </xdr:nvCxnSpPr>
      <xdr:spPr>
        <a:xfrm>
          <a:off x="10388600" y="17370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95139</xdr:rowOff>
    </xdr:from>
    <xdr:ext cx="469744" cy="259045"/>
    <xdr:sp macro="" textlink="">
      <xdr:nvSpPr>
        <xdr:cNvPr id="366" name="【市民会館】&#10;一人当たり面積平均値テキスト">
          <a:extLst>
            <a:ext uri="{FF2B5EF4-FFF2-40B4-BE49-F238E27FC236}">
              <a16:creationId xmlns:a16="http://schemas.microsoft.com/office/drawing/2014/main" id="{73974977-FF2D-446A-8B0F-FF1E6F50F682}"/>
            </a:ext>
          </a:extLst>
        </xdr:cNvPr>
        <xdr:cNvSpPr txBox="1"/>
      </xdr:nvSpPr>
      <xdr:spPr>
        <a:xfrm>
          <a:off x="10515600" y="18097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72262</xdr:rowOff>
    </xdr:from>
    <xdr:to>
      <xdr:col>55</xdr:col>
      <xdr:colOff>50800</xdr:colOff>
      <xdr:row>107</xdr:row>
      <xdr:rowOff>2412</xdr:rowOff>
    </xdr:to>
    <xdr:sp macro="" textlink="">
      <xdr:nvSpPr>
        <xdr:cNvPr id="367" name="フローチャート: 判断 366">
          <a:extLst>
            <a:ext uri="{FF2B5EF4-FFF2-40B4-BE49-F238E27FC236}">
              <a16:creationId xmlns:a16="http://schemas.microsoft.com/office/drawing/2014/main" id="{3F5101AD-52E0-459F-9507-ED8D66495418}"/>
            </a:ext>
          </a:extLst>
        </xdr:cNvPr>
        <xdr:cNvSpPr/>
      </xdr:nvSpPr>
      <xdr:spPr>
        <a:xfrm>
          <a:off x="10426700" y="1824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134747</xdr:rowOff>
    </xdr:from>
    <xdr:to>
      <xdr:col>50</xdr:col>
      <xdr:colOff>165100</xdr:colOff>
      <xdr:row>107</xdr:row>
      <xdr:rowOff>64897</xdr:rowOff>
    </xdr:to>
    <xdr:sp macro="" textlink="">
      <xdr:nvSpPr>
        <xdr:cNvPr id="368" name="フローチャート: 判断 367">
          <a:extLst>
            <a:ext uri="{FF2B5EF4-FFF2-40B4-BE49-F238E27FC236}">
              <a16:creationId xmlns:a16="http://schemas.microsoft.com/office/drawing/2014/main" id="{8BFF0BD2-464C-4A6E-821A-EC6FA5B3FEE5}"/>
            </a:ext>
          </a:extLst>
        </xdr:cNvPr>
        <xdr:cNvSpPr/>
      </xdr:nvSpPr>
      <xdr:spPr>
        <a:xfrm>
          <a:off x="9588500" y="1830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96265</xdr:rowOff>
    </xdr:from>
    <xdr:to>
      <xdr:col>46</xdr:col>
      <xdr:colOff>38100</xdr:colOff>
      <xdr:row>107</xdr:row>
      <xdr:rowOff>26415</xdr:rowOff>
    </xdr:to>
    <xdr:sp macro="" textlink="">
      <xdr:nvSpPr>
        <xdr:cNvPr id="369" name="フローチャート: 判断 368">
          <a:extLst>
            <a:ext uri="{FF2B5EF4-FFF2-40B4-BE49-F238E27FC236}">
              <a16:creationId xmlns:a16="http://schemas.microsoft.com/office/drawing/2014/main" id="{7B35C4A6-6CD3-4CCC-81BF-2EA13C43A833}"/>
            </a:ext>
          </a:extLst>
        </xdr:cNvPr>
        <xdr:cNvSpPr/>
      </xdr:nvSpPr>
      <xdr:spPr>
        <a:xfrm>
          <a:off x="8699500" y="1826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81787</xdr:rowOff>
    </xdr:from>
    <xdr:to>
      <xdr:col>41</xdr:col>
      <xdr:colOff>101600</xdr:colOff>
      <xdr:row>107</xdr:row>
      <xdr:rowOff>11937</xdr:rowOff>
    </xdr:to>
    <xdr:sp macro="" textlink="">
      <xdr:nvSpPr>
        <xdr:cNvPr id="370" name="フローチャート: 判断 369">
          <a:extLst>
            <a:ext uri="{FF2B5EF4-FFF2-40B4-BE49-F238E27FC236}">
              <a16:creationId xmlns:a16="http://schemas.microsoft.com/office/drawing/2014/main" id="{B6E2D69C-7A9B-4525-B205-C42B4D3A7E51}"/>
            </a:ext>
          </a:extLst>
        </xdr:cNvPr>
        <xdr:cNvSpPr/>
      </xdr:nvSpPr>
      <xdr:spPr>
        <a:xfrm>
          <a:off x="78105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93599</xdr:rowOff>
    </xdr:from>
    <xdr:to>
      <xdr:col>36</xdr:col>
      <xdr:colOff>165100</xdr:colOff>
      <xdr:row>107</xdr:row>
      <xdr:rowOff>23749</xdr:rowOff>
    </xdr:to>
    <xdr:sp macro="" textlink="">
      <xdr:nvSpPr>
        <xdr:cNvPr id="371" name="フローチャート: 判断 370">
          <a:extLst>
            <a:ext uri="{FF2B5EF4-FFF2-40B4-BE49-F238E27FC236}">
              <a16:creationId xmlns:a16="http://schemas.microsoft.com/office/drawing/2014/main" id="{06ABBDF2-6C70-4D97-9424-78521E2CA885}"/>
            </a:ext>
          </a:extLst>
        </xdr:cNvPr>
        <xdr:cNvSpPr/>
      </xdr:nvSpPr>
      <xdr:spPr>
        <a:xfrm>
          <a:off x="6921500" y="182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81297086-D75C-49E1-8100-4F850469E1D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5CAED1E9-4337-434E-87F2-337F6BC4CDF6}"/>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954BA021-28A4-4BD7-8DCF-D8C2484375B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F8211381-0766-4EFD-845E-D41158934FDD}"/>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71E3985D-D8EE-46FD-8220-5166F279B6EC}"/>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103124</xdr:rowOff>
    </xdr:from>
    <xdr:to>
      <xdr:col>55</xdr:col>
      <xdr:colOff>50800</xdr:colOff>
      <xdr:row>107</xdr:row>
      <xdr:rowOff>33274</xdr:rowOff>
    </xdr:to>
    <xdr:sp macro="" textlink="">
      <xdr:nvSpPr>
        <xdr:cNvPr id="377" name="楕円 376">
          <a:extLst>
            <a:ext uri="{FF2B5EF4-FFF2-40B4-BE49-F238E27FC236}">
              <a16:creationId xmlns:a16="http://schemas.microsoft.com/office/drawing/2014/main" id="{03EEA960-CFB5-4689-BB0E-66CA9EAC3E74}"/>
            </a:ext>
          </a:extLst>
        </xdr:cNvPr>
        <xdr:cNvSpPr/>
      </xdr:nvSpPr>
      <xdr:spPr>
        <a:xfrm>
          <a:off x="10426700" y="1827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81551</xdr:rowOff>
    </xdr:from>
    <xdr:ext cx="469744" cy="259045"/>
    <xdr:sp macro="" textlink="">
      <xdr:nvSpPr>
        <xdr:cNvPr id="378" name="【市民会館】&#10;一人当たり面積該当値テキスト">
          <a:extLst>
            <a:ext uri="{FF2B5EF4-FFF2-40B4-BE49-F238E27FC236}">
              <a16:creationId xmlns:a16="http://schemas.microsoft.com/office/drawing/2014/main" id="{941F2D16-E272-45DB-AE0A-8AFE96F53806}"/>
            </a:ext>
          </a:extLst>
        </xdr:cNvPr>
        <xdr:cNvSpPr txBox="1"/>
      </xdr:nvSpPr>
      <xdr:spPr>
        <a:xfrm>
          <a:off x="10515600" y="1825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116460</xdr:rowOff>
    </xdr:from>
    <xdr:to>
      <xdr:col>50</xdr:col>
      <xdr:colOff>165100</xdr:colOff>
      <xdr:row>107</xdr:row>
      <xdr:rowOff>46610</xdr:rowOff>
    </xdr:to>
    <xdr:sp macro="" textlink="">
      <xdr:nvSpPr>
        <xdr:cNvPr id="379" name="楕円 378">
          <a:extLst>
            <a:ext uri="{FF2B5EF4-FFF2-40B4-BE49-F238E27FC236}">
              <a16:creationId xmlns:a16="http://schemas.microsoft.com/office/drawing/2014/main" id="{DD208007-F99A-4F91-8D54-94803EFA7BDA}"/>
            </a:ext>
          </a:extLst>
        </xdr:cNvPr>
        <xdr:cNvSpPr/>
      </xdr:nvSpPr>
      <xdr:spPr>
        <a:xfrm>
          <a:off x="9588500" y="1829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153924</xdr:rowOff>
    </xdr:from>
    <xdr:to>
      <xdr:col>55</xdr:col>
      <xdr:colOff>0</xdr:colOff>
      <xdr:row>106</xdr:row>
      <xdr:rowOff>167260</xdr:rowOff>
    </xdr:to>
    <xdr:cxnSp macro="">
      <xdr:nvCxnSpPr>
        <xdr:cNvPr id="380" name="直線コネクタ 379">
          <a:extLst>
            <a:ext uri="{FF2B5EF4-FFF2-40B4-BE49-F238E27FC236}">
              <a16:creationId xmlns:a16="http://schemas.microsoft.com/office/drawing/2014/main" id="{E4506E0A-072B-4DA6-A254-9862C3DF0EC0}"/>
            </a:ext>
          </a:extLst>
        </xdr:cNvPr>
        <xdr:cNvCxnSpPr/>
      </xdr:nvCxnSpPr>
      <xdr:spPr>
        <a:xfrm flipV="1">
          <a:off x="9639300" y="18327624"/>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122555</xdr:rowOff>
    </xdr:from>
    <xdr:to>
      <xdr:col>46</xdr:col>
      <xdr:colOff>38100</xdr:colOff>
      <xdr:row>107</xdr:row>
      <xdr:rowOff>52705</xdr:rowOff>
    </xdr:to>
    <xdr:sp macro="" textlink="">
      <xdr:nvSpPr>
        <xdr:cNvPr id="381" name="楕円 380">
          <a:extLst>
            <a:ext uri="{FF2B5EF4-FFF2-40B4-BE49-F238E27FC236}">
              <a16:creationId xmlns:a16="http://schemas.microsoft.com/office/drawing/2014/main" id="{A39D1ED0-4A0E-4A18-AF55-04EC1C55DC8C}"/>
            </a:ext>
          </a:extLst>
        </xdr:cNvPr>
        <xdr:cNvSpPr/>
      </xdr:nvSpPr>
      <xdr:spPr>
        <a:xfrm>
          <a:off x="86995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167260</xdr:rowOff>
    </xdr:from>
    <xdr:to>
      <xdr:col>50</xdr:col>
      <xdr:colOff>114300</xdr:colOff>
      <xdr:row>107</xdr:row>
      <xdr:rowOff>1905</xdr:rowOff>
    </xdr:to>
    <xdr:cxnSp macro="">
      <xdr:nvCxnSpPr>
        <xdr:cNvPr id="382" name="直線コネクタ 381">
          <a:extLst>
            <a:ext uri="{FF2B5EF4-FFF2-40B4-BE49-F238E27FC236}">
              <a16:creationId xmlns:a16="http://schemas.microsoft.com/office/drawing/2014/main" id="{A883B087-D0FB-4F09-819D-13DB76B2EB1F}"/>
            </a:ext>
          </a:extLst>
        </xdr:cNvPr>
        <xdr:cNvCxnSpPr/>
      </xdr:nvCxnSpPr>
      <xdr:spPr>
        <a:xfrm flipV="1">
          <a:off x="8750300" y="18340960"/>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129032</xdr:rowOff>
    </xdr:from>
    <xdr:to>
      <xdr:col>41</xdr:col>
      <xdr:colOff>101600</xdr:colOff>
      <xdr:row>107</xdr:row>
      <xdr:rowOff>59182</xdr:rowOff>
    </xdr:to>
    <xdr:sp macro="" textlink="">
      <xdr:nvSpPr>
        <xdr:cNvPr id="383" name="楕円 382">
          <a:extLst>
            <a:ext uri="{FF2B5EF4-FFF2-40B4-BE49-F238E27FC236}">
              <a16:creationId xmlns:a16="http://schemas.microsoft.com/office/drawing/2014/main" id="{01D433F4-A42A-445F-A09F-1278FF74FBCB}"/>
            </a:ext>
          </a:extLst>
        </xdr:cNvPr>
        <xdr:cNvSpPr/>
      </xdr:nvSpPr>
      <xdr:spPr>
        <a:xfrm>
          <a:off x="7810500" y="1830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1905</xdr:rowOff>
    </xdr:from>
    <xdr:to>
      <xdr:col>45</xdr:col>
      <xdr:colOff>177800</xdr:colOff>
      <xdr:row>107</xdr:row>
      <xdr:rowOff>8382</xdr:rowOff>
    </xdr:to>
    <xdr:cxnSp macro="">
      <xdr:nvCxnSpPr>
        <xdr:cNvPr id="384" name="直線コネクタ 383">
          <a:extLst>
            <a:ext uri="{FF2B5EF4-FFF2-40B4-BE49-F238E27FC236}">
              <a16:creationId xmlns:a16="http://schemas.microsoft.com/office/drawing/2014/main" id="{7CD39197-6EA7-4159-866D-7A61AC8A0C99}"/>
            </a:ext>
          </a:extLst>
        </xdr:cNvPr>
        <xdr:cNvCxnSpPr/>
      </xdr:nvCxnSpPr>
      <xdr:spPr>
        <a:xfrm flipV="1">
          <a:off x="7861300" y="18347055"/>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76836</xdr:rowOff>
    </xdr:from>
    <xdr:to>
      <xdr:col>36</xdr:col>
      <xdr:colOff>165100</xdr:colOff>
      <xdr:row>108</xdr:row>
      <xdr:rowOff>6986</xdr:rowOff>
    </xdr:to>
    <xdr:sp macro="" textlink="">
      <xdr:nvSpPr>
        <xdr:cNvPr id="385" name="楕円 384">
          <a:extLst>
            <a:ext uri="{FF2B5EF4-FFF2-40B4-BE49-F238E27FC236}">
              <a16:creationId xmlns:a16="http://schemas.microsoft.com/office/drawing/2014/main" id="{C2CA0562-ECD3-44A9-A874-2078BCC9CC14}"/>
            </a:ext>
          </a:extLst>
        </xdr:cNvPr>
        <xdr:cNvSpPr/>
      </xdr:nvSpPr>
      <xdr:spPr>
        <a:xfrm>
          <a:off x="6921500" y="1842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8382</xdr:rowOff>
    </xdr:from>
    <xdr:to>
      <xdr:col>41</xdr:col>
      <xdr:colOff>50800</xdr:colOff>
      <xdr:row>107</xdr:row>
      <xdr:rowOff>127636</xdr:rowOff>
    </xdr:to>
    <xdr:cxnSp macro="">
      <xdr:nvCxnSpPr>
        <xdr:cNvPr id="386" name="直線コネクタ 385">
          <a:extLst>
            <a:ext uri="{FF2B5EF4-FFF2-40B4-BE49-F238E27FC236}">
              <a16:creationId xmlns:a16="http://schemas.microsoft.com/office/drawing/2014/main" id="{93C6EE94-DE60-4DE5-80E6-46FFD4370D7E}"/>
            </a:ext>
          </a:extLst>
        </xdr:cNvPr>
        <xdr:cNvCxnSpPr/>
      </xdr:nvCxnSpPr>
      <xdr:spPr>
        <a:xfrm flipV="1">
          <a:off x="6972300" y="18353532"/>
          <a:ext cx="889000" cy="119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56024</xdr:rowOff>
    </xdr:from>
    <xdr:ext cx="469744" cy="259045"/>
    <xdr:sp macro="" textlink="">
      <xdr:nvSpPr>
        <xdr:cNvPr id="387" name="n_1aveValue【市民会館】&#10;一人当たり面積">
          <a:extLst>
            <a:ext uri="{FF2B5EF4-FFF2-40B4-BE49-F238E27FC236}">
              <a16:creationId xmlns:a16="http://schemas.microsoft.com/office/drawing/2014/main" id="{D49F63F1-6EF5-4073-86C9-9B2D99560761}"/>
            </a:ext>
          </a:extLst>
        </xdr:cNvPr>
        <xdr:cNvSpPr txBox="1"/>
      </xdr:nvSpPr>
      <xdr:spPr>
        <a:xfrm>
          <a:off x="9391727" y="1840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42942</xdr:rowOff>
    </xdr:from>
    <xdr:ext cx="469744" cy="259045"/>
    <xdr:sp macro="" textlink="">
      <xdr:nvSpPr>
        <xdr:cNvPr id="388" name="n_2aveValue【市民会館】&#10;一人当たり面積">
          <a:extLst>
            <a:ext uri="{FF2B5EF4-FFF2-40B4-BE49-F238E27FC236}">
              <a16:creationId xmlns:a16="http://schemas.microsoft.com/office/drawing/2014/main" id="{030AF1A0-CB22-41D7-8C8D-F1A457457677}"/>
            </a:ext>
          </a:extLst>
        </xdr:cNvPr>
        <xdr:cNvSpPr txBox="1"/>
      </xdr:nvSpPr>
      <xdr:spPr>
        <a:xfrm>
          <a:off x="8515427" y="1804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28464</xdr:rowOff>
    </xdr:from>
    <xdr:ext cx="469744" cy="259045"/>
    <xdr:sp macro="" textlink="">
      <xdr:nvSpPr>
        <xdr:cNvPr id="389" name="n_3aveValue【市民会館】&#10;一人当たり面積">
          <a:extLst>
            <a:ext uri="{FF2B5EF4-FFF2-40B4-BE49-F238E27FC236}">
              <a16:creationId xmlns:a16="http://schemas.microsoft.com/office/drawing/2014/main" id="{76A695B0-68ED-4175-A659-0F1F7B4566F4}"/>
            </a:ext>
          </a:extLst>
        </xdr:cNvPr>
        <xdr:cNvSpPr txBox="1"/>
      </xdr:nvSpPr>
      <xdr:spPr>
        <a:xfrm>
          <a:off x="7626427" y="1803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40276</xdr:rowOff>
    </xdr:from>
    <xdr:ext cx="469744" cy="259045"/>
    <xdr:sp macro="" textlink="">
      <xdr:nvSpPr>
        <xdr:cNvPr id="390" name="n_4aveValue【市民会館】&#10;一人当たり面積">
          <a:extLst>
            <a:ext uri="{FF2B5EF4-FFF2-40B4-BE49-F238E27FC236}">
              <a16:creationId xmlns:a16="http://schemas.microsoft.com/office/drawing/2014/main" id="{3E2C0198-6886-44E3-BE46-AF9D7CF5198A}"/>
            </a:ext>
          </a:extLst>
        </xdr:cNvPr>
        <xdr:cNvSpPr txBox="1"/>
      </xdr:nvSpPr>
      <xdr:spPr>
        <a:xfrm>
          <a:off x="6737427" y="1804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63137</xdr:rowOff>
    </xdr:from>
    <xdr:ext cx="469744" cy="259045"/>
    <xdr:sp macro="" textlink="">
      <xdr:nvSpPr>
        <xdr:cNvPr id="391" name="n_1mainValue【市民会館】&#10;一人当たり面積">
          <a:extLst>
            <a:ext uri="{FF2B5EF4-FFF2-40B4-BE49-F238E27FC236}">
              <a16:creationId xmlns:a16="http://schemas.microsoft.com/office/drawing/2014/main" id="{400F1743-67E0-457E-9012-AA907DF62B76}"/>
            </a:ext>
          </a:extLst>
        </xdr:cNvPr>
        <xdr:cNvSpPr txBox="1"/>
      </xdr:nvSpPr>
      <xdr:spPr>
        <a:xfrm>
          <a:off x="9391727" y="1806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43832</xdr:rowOff>
    </xdr:from>
    <xdr:ext cx="469744" cy="259045"/>
    <xdr:sp macro="" textlink="">
      <xdr:nvSpPr>
        <xdr:cNvPr id="392" name="n_2mainValue【市民会館】&#10;一人当たり面積">
          <a:extLst>
            <a:ext uri="{FF2B5EF4-FFF2-40B4-BE49-F238E27FC236}">
              <a16:creationId xmlns:a16="http://schemas.microsoft.com/office/drawing/2014/main" id="{D22A2CA2-C6BA-4653-AF5B-43C877680294}"/>
            </a:ext>
          </a:extLst>
        </xdr:cNvPr>
        <xdr:cNvSpPr txBox="1"/>
      </xdr:nvSpPr>
      <xdr:spPr>
        <a:xfrm>
          <a:off x="8515427" y="1838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50309</xdr:rowOff>
    </xdr:from>
    <xdr:ext cx="469744" cy="259045"/>
    <xdr:sp macro="" textlink="">
      <xdr:nvSpPr>
        <xdr:cNvPr id="393" name="n_3mainValue【市民会館】&#10;一人当たり面積">
          <a:extLst>
            <a:ext uri="{FF2B5EF4-FFF2-40B4-BE49-F238E27FC236}">
              <a16:creationId xmlns:a16="http://schemas.microsoft.com/office/drawing/2014/main" id="{C1518285-BC82-461E-A833-7BE69D9B8508}"/>
            </a:ext>
          </a:extLst>
        </xdr:cNvPr>
        <xdr:cNvSpPr txBox="1"/>
      </xdr:nvSpPr>
      <xdr:spPr>
        <a:xfrm>
          <a:off x="7626427" y="1839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169563</xdr:rowOff>
    </xdr:from>
    <xdr:ext cx="469744" cy="259045"/>
    <xdr:sp macro="" textlink="">
      <xdr:nvSpPr>
        <xdr:cNvPr id="394" name="n_4mainValue【市民会館】&#10;一人当たり面積">
          <a:extLst>
            <a:ext uri="{FF2B5EF4-FFF2-40B4-BE49-F238E27FC236}">
              <a16:creationId xmlns:a16="http://schemas.microsoft.com/office/drawing/2014/main" id="{AE1B7A03-9FB9-4CD6-9E4C-82D283F696E1}"/>
            </a:ext>
          </a:extLst>
        </xdr:cNvPr>
        <xdr:cNvSpPr txBox="1"/>
      </xdr:nvSpPr>
      <xdr:spPr>
        <a:xfrm>
          <a:off x="6737427" y="1851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C8884C1F-FDCC-4211-B998-DA3C27A5CDB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F03EA6A3-A59F-4AF7-89A4-808E0AB611A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2F912FDA-3ED6-454D-AA70-F8215FD8B50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A09C6B8B-F4BE-4DCA-BA57-6D49A2DA217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3E1E3C20-8EBC-4A72-AA99-332F62BC6EA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B1A7FD37-3272-4304-853C-A56F11B947D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FB089A51-1CD0-462F-91CC-AA241F564C7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A71BA034-85B9-4374-955F-850F1D78AF9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1A599056-89EB-4CD7-B954-511B9AE4008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4B671771-9653-4684-83DD-C7AEE18B31E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8A85AA26-80BB-4B97-9D85-8AB405C6518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BB5182DD-8BC4-439D-8143-9F31070F50AC}"/>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C2D8EF6F-A488-4A6A-9CA9-FD7EEE641D89}"/>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38944765-205D-40B2-B52E-EE462F636DE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E91DA99D-407D-4DE6-8EC6-2D012972A3C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21413EC5-05A4-4707-B108-B65F8D4EB41C}"/>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FEF96B23-0F21-470D-A4CB-361965E60A0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9D566271-1C40-4FB2-ABAB-C5ED4834881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EFD65F9B-C71F-4BBA-BB8D-A46A443745A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9F2E80AE-C78E-41C8-A909-994E6A84F8BD}"/>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DFE6E1A0-0313-42FE-9D3F-971FBA8F01A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1B22FCC0-8FD1-49C8-83E9-C72FECE63F0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E7948AFF-255E-439B-A1A4-E81CBA7E772B}"/>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1EB84E18-1F74-422A-8322-6428D88F5D7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一般廃棄物処理施設】&#10;有形固定資産減価償却率グラフ枠">
          <a:extLst>
            <a:ext uri="{FF2B5EF4-FFF2-40B4-BE49-F238E27FC236}">
              <a16:creationId xmlns:a16="http://schemas.microsoft.com/office/drawing/2014/main" id="{09DE326D-3A14-4210-AF0D-D03F8D6B467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420" name="直線コネクタ 419">
          <a:extLst>
            <a:ext uri="{FF2B5EF4-FFF2-40B4-BE49-F238E27FC236}">
              <a16:creationId xmlns:a16="http://schemas.microsoft.com/office/drawing/2014/main" id="{62D3CAA1-65B0-4AB4-B493-E049EE360359}"/>
            </a:ext>
          </a:extLst>
        </xdr:cNvPr>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一般廃棄物処理施設】&#10;有形固定資産減価償却率最小値テキスト">
          <a:extLst>
            <a:ext uri="{FF2B5EF4-FFF2-40B4-BE49-F238E27FC236}">
              <a16:creationId xmlns:a16="http://schemas.microsoft.com/office/drawing/2014/main" id="{9CF18086-42A4-45F7-8CB1-DEA17BA7B0C6}"/>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a:extLst>
            <a:ext uri="{FF2B5EF4-FFF2-40B4-BE49-F238E27FC236}">
              <a16:creationId xmlns:a16="http://schemas.microsoft.com/office/drawing/2014/main" id="{71CC8405-45F1-420C-9542-0BF88C038DA7}"/>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423" name="【一般廃棄物処理施設】&#10;有形固定資産減価償却率最大値テキスト">
          <a:extLst>
            <a:ext uri="{FF2B5EF4-FFF2-40B4-BE49-F238E27FC236}">
              <a16:creationId xmlns:a16="http://schemas.microsoft.com/office/drawing/2014/main" id="{9F65315C-A65F-4C49-B3CE-240F0499E9DB}"/>
            </a:ext>
          </a:extLst>
        </xdr:cNvPr>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424" name="直線コネクタ 423">
          <a:extLst>
            <a:ext uri="{FF2B5EF4-FFF2-40B4-BE49-F238E27FC236}">
              <a16:creationId xmlns:a16="http://schemas.microsoft.com/office/drawing/2014/main" id="{623B548F-7317-4653-9EBD-66A41A14C123}"/>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41746</xdr:rowOff>
    </xdr:from>
    <xdr:ext cx="405111" cy="259045"/>
    <xdr:sp macro="" textlink="">
      <xdr:nvSpPr>
        <xdr:cNvPr id="425" name="【一般廃棄物処理施設】&#10;有形固定資産減価償却率平均値テキスト">
          <a:extLst>
            <a:ext uri="{FF2B5EF4-FFF2-40B4-BE49-F238E27FC236}">
              <a16:creationId xmlns:a16="http://schemas.microsoft.com/office/drawing/2014/main" id="{ACD67300-89AA-4A27-ABCA-B65B993D39D8}"/>
            </a:ext>
          </a:extLst>
        </xdr:cNvPr>
        <xdr:cNvSpPr txBox="1"/>
      </xdr:nvSpPr>
      <xdr:spPr>
        <a:xfrm>
          <a:off x="16357600" y="6385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426" name="フローチャート: 判断 425">
          <a:extLst>
            <a:ext uri="{FF2B5EF4-FFF2-40B4-BE49-F238E27FC236}">
              <a16:creationId xmlns:a16="http://schemas.microsoft.com/office/drawing/2014/main" id="{6DA14873-60FE-4E27-BA01-E72441E8F2D2}"/>
            </a:ext>
          </a:extLst>
        </xdr:cNvPr>
        <xdr:cNvSpPr/>
      </xdr:nvSpPr>
      <xdr:spPr>
        <a:xfrm>
          <a:off x="16268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25400</xdr:rowOff>
    </xdr:from>
    <xdr:to>
      <xdr:col>81</xdr:col>
      <xdr:colOff>101600</xdr:colOff>
      <xdr:row>38</xdr:row>
      <xdr:rowOff>127000</xdr:rowOff>
    </xdr:to>
    <xdr:sp macro="" textlink="">
      <xdr:nvSpPr>
        <xdr:cNvPr id="427" name="フローチャート: 判断 426">
          <a:extLst>
            <a:ext uri="{FF2B5EF4-FFF2-40B4-BE49-F238E27FC236}">
              <a16:creationId xmlns:a16="http://schemas.microsoft.com/office/drawing/2014/main" id="{CDEBB27A-DF88-418A-9277-363D1D1514D8}"/>
            </a:ext>
          </a:extLst>
        </xdr:cNvPr>
        <xdr:cNvSpPr/>
      </xdr:nvSpPr>
      <xdr:spPr>
        <a:xfrm>
          <a:off x="1543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30299</xdr:rowOff>
    </xdr:from>
    <xdr:to>
      <xdr:col>76</xdr:col>
      <xdr:colOff>165100</xdr:colOff>
      <xdr:row>38</xdr:row>
      <xdr:rowOff>131899</xdr:rowOff>
    </xdr:to>
    <xdr:sp macro="" textlink="">
      <xdr:nvSpPr>
        <xdr:cNvPr id="428" name="フローチャート: 判断 427">
          <a:extLst>
            <a:ext uri="{FF2B5EF4-FFF2-40B4-BE49-F238E27FC236}">
              <a16:creationId xmlns:a16="http://schemas.microsoft.com/office/drawing/2014/main" id="{EA4918AB-5801-469D-9A08-A0E5CBB265B3}"/>
            </a:ext>
          </a:extLst>
        </xdr:cNvPr>
        <xdr:cNvSpPr/>
      </xdr:nvSpPr>
      <xdr:spPr>
        <a:xfrm>
          <a:off x="14541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157661</xdr:rowOff>
    </xdr:from>
    <xdr:to>
      <xdr:col>72</xdr:col>
      <xdr:colOff>38100</xdr:colOff>
      <xdr:row>38</xdr:row>
      <xdr:rowOff>87812</xdr:rowOff>
    </xdr:to>
    <xdr:sp macro="" textlink="">
      <xdr:nvSpPr>
        <xdr:cNvPr id="429" name="フローチャート: 判断 428">
          <a:extLst>
            <a:ext uri="{FF2B5EF4-FFF2-40B4-BE49-F238E27FC236}">
              <a16:creationId xmlns:a16="http://schemas.microsoft.com/office/drawing/2014/main" id="{102D3F8B-03BD-4450-A313-AA14CE00DFEE}"/>
            </a:ext>
          </a:extLst>
        </xdr:cNvPr>
        <xdr:cNvSpPr/>
      </xdr:nvSpPr>
      <xdr:spPr>
        <a:xfrm>
          <a:off x="13652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123372</xdr:rowOff>
    </xdr:from>
    <xdr:to>
      <xdr:col>67</xdr:col>
      <xdr:colOff>101600</xdr:colOff>
      <xdr:row>38</xdr:row>
      <xdr:rowOff>53522</xdr:rowOff>
    </xdr:to>
    <xdr:sp macro="" textlink="">
      <xdr:nvSpPr>
        <xdr:cNvPr id="430" name="フローチャート: 判断 429">
          <a:extLst>
            <a:ext uri="{FF2B5EF4-FFF2-40B4-BE49-F238E27FC236}">
              <a16:creationId xmlns:a16="http://schemas.microsoft.com/office/drawing/2014/main" id="{38732578-CE08-4A59-8CF1-17DCFDB6D20F}"/>
            </a:ext>
          </a:extLst>
        </xdr:cNvPr>
        <xdr:cNvSpPr/>
      </xdr:nvSpPr>
      <xdr:spPr>
        <a:xfrm>
          <a:off x="12763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FE9B819A-234E-4DF0-B328-45006ED971D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632FEC67-17B0-46F8-9089-E546551530E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C7750AE4-D129-444A-BCF4-705D064F49E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2A723767-DAE7-4D61-BBA1-59BA53FCDD4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CB67DA56-EEE4-4767-BD39-56F95C34C84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77651</xdr:rowOff>
    </xdr:from>
    <xdr:to>
      <xdr:col>85</xdr:col>
      <xdr:colOff>177800</xdr:colOff>
      <xdr:row>41</xdr:row>
      <xdr:rowOff>7801</xdr:rowOff>
    </xdr:to>
    <xdr:sp macro="" textlink="">
      <xdr:nvSpPr>
        <xdr:cNvPr id="436" name="楕円 435">
          <a:extLst>
            <a:ext uri="{FF2B5EF4-FFF2-40B4-BE49-F238E27FC236}">
              <a16:creationId xmlns:a16="http://schemas.microsoft.com/office/drawing/2014/main" id="{7CB5065F-31FF-41A5-A242-5B6B25791587}"/>
            </a:ext>
          </a:extLst>
        </xdr:cNvPr>
        <xdr:cNvSpPr/>
      </xdr:nvSpPr>
      <xdr:spPr>
        <a:xfrm>
          <a:off x="16268700" y="693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56078</xdr:rowOff>
    </xdr:from>
    <xdr:ext cx="405111" cy="259045"/>
    <xdr:sp macro="" textlink="">
      <xdr:nvSpPr>
        <xdr:cNvPr id="437" name="【一般廃棄物処理施設】&#10;有形固定資産減価償却率該当値テキスト">
          <a:extLst>
            <a:ext uri="{FF2B5EF4-FFF2-40B4-BE49-F238E27FC236}">
              <a16:creationId xmlns:a16="http://schemas.microsoft.com/office/drawing/2014/main" id="{0A8A50C9-CEEC-4900-8E27-8CC9DF535ACA}"/>
            </a:ext>
          </a:extLst>
        </xdr:cNvPr>
        <xdr:cNvSpPr txBox="1"/>
      </xdr:nvSpPr>
      <xdr:spPr>
        <a:xfrm>
          <a:off x="16357600" y="691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28666</xdr:rowOff>
    </xdr:from>
    <xdr:to>
      <xdr:col>81</xdr:col>
      <xdr:colOff>101600</xdr:colOff>
      <xdr:row>40</xdr:row>
      <xdr:rowOff>130266</xdr:rowOff>
    </xdr:to>
    <xdr:sp macro="" textlink="">
      <xdr:nvSpPr>
        <xdr:cNvPr id="438" name="楕円 437">
          <a:extLst>
            <a:ext uri="{FF2B5EF4-FFF2-40B4-BE49-F238E27FC236}">
              <a16:creationId xmlns:a16="http://schemas.microsoft.com/office/drawing/2014/main" id="{42E6AB89-5AD7-4342-891A-5DAC09A1029A}"/>
            </a:ext>
          </a:extLst>
        </xdr:cNvPr>
        <xdr:cNvSpPr/>
      </xdr:nvSpPr>
      <xdr:spPr>
        <a:xfrm>
          <a:off x="15430500" y="688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79466</xdr:rowOff>
    </xdr:from>
    <xdr:to>
      <xdr:col>85</xdr:col>
      <xdr:colOff>127000</xdr:colOff>
      <xdr:row>40</xdr:row>
      <xdr:rowOff>128451</xdr:rowOff>
    </xdr:to>
    <xdr:cxnSp macro="">
      <xdr:nvCxnSpPr>
        <xdr:cNvPr id="439" name="直線コネクタ 438">
          <a:extLst>
            <a:ext uri="{FF2B5EF4-FFF2-40B4-BE49-F238E27FC236}">
              <a16:creationId xmlns:a16="http://schemas.microsoft.com/office/drawing/2014/main" id="{F3F99952-F1BB-477A-978B-77F97135E526}"/>
            </a:ext>
          </a:extLst>
        </xdr:cNvPr>
        <xdr:cNvCxnSpPr/>
      </xdr:nvCxnSpPr>
      <xdr:spPr>
        <a:xfrm>
          <a:off x="15481300" y="6937466"/>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152763</xdr:rowOff>
    </xdr:from>
    <xdr:to>
      <xdr:col>76</xdr:col>
      <xdr:colOff>165100</xdr:colOff>
      <xdr:row>40</xdr:row>
      <xdr:rowOff>82913</xdr:rowOff>
    </xdr:to>
    <xdr:sp macro="" textlink="">
      <xdr:nvSpPr>
        <xdr:cNvPr id="440" name="楕円 439">
          <a:extLst>
            <a:ext uri="{FF2B5EF4-FFF2-40B4-BE49-F238E27FC236}">
              <a16:creationId xmlns:a16="http://schemas.microsoft.com/office/drawing/2014/main" id="{330019D8-4A4D-4C51-81BA-4DFF3B15E084}"/>
            </a:ext>
          </a:extLst>
        </xdr:cNvPr>
        <xdr:cNvSpPr/>
      </xdr:nvSpPr>
      <xdr:spPr>
        <a:xfrm>
          <a:off x="14541500" y="683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32113</xdr:rowOff>
    </xdr:from>
    <xdr:to>
      <xdr:col>81</xdr:col>
      <xdr:colOff>50800</xdr:colOff>
      <xdr:row>40</xdr:row>
      <xdr:rowOff>79466</xdr:rowOff>
    </xdr:to>
    <xdr:cxnSp macro="">
      <xdr:nvCxnSpPr>
        <xdr:cNvPr id="441" name="直線コネクタ 440">
          <a:extLst>
            <a:ext uri="{FF2B5EF4-FFF2-40B4-BE49-F238E27FC236}">
              <a16:creationId xmlns:a16="http://schemas.microsoft.com/office/drawing/2014/main" id="{0A9971D7-B8BA-4FD1-B561-4AD39FEDB4FD}"/>
            </a:ext>
          </a:extLst>
        </xdr:cNvPr>
        <xdr:cNvCxnSpPr/>
      </xdr:nvCxnSpPr>
      <xdr:spPr>
        <a:xfrm>
          <a:off x="14592300" y="6890113"/>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105410</xdr:rowOff>
    </xdr:from>
    <xdr:to>
      <xdr:col>72</xdr:col>
      <xdr:colOff>38100</xdr:colOff>
      <xdr:row>40</xdr:row>
      <xdr:rowOff>35560</xdr:rowOff>
    </xdr:to>
    <xdr:sp macro="" textlink="">
      <xdr:nvSpPr>
        <xdr:cNvPr id="442" name="楕円 441">
          <a:extLst>
            <a:ext uri="{FF2B5EF4-FFF2-40B4-BE49-F238E27FC236}">
              <a16:creationId xmlns:a16="http://schemas.microsoft.com/office/drawing/2014/main" id="{B9428608-EC23-482C-A72A-42A3B1ED8061}"/>
            </a:ext>
          </a:extLst>
        </xdr:cNvPr>
        <xdr:cNvSpPr/>
      </xdr:nvSpPr>
      <xdr:spPr>
        <a:xfrm>
          <a:off x="13652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156210</xdr:rowOff>
    </xdr:from>
    <xdr:to>
      <xdr:col>76</xdr:col>
      <xdr:colOff>114300</xdr:colOff>
      <xdr:row>40</xdr:row>
      <xdr:rowOff>32113</xdr:rowOff>
    </xdr:to>
    <xdr:cxnSp macro="">
      <xdr:nvCxnSpPr>
        <xdr:cNvPr id="443" name="直線コネクタ 442">
          <a:extLst>
            <a:ext uri="{FF2B5EF4-FFF2-40B4-BE49-F238E27FC236}">
              <a16:creationId xmlns:a16="http://schemas.microsoft.com/office/drawing/2014/main" id="{2C6AAB84-5195-4FD4-A859-74502D1F88E3}"/>
            </a:ext>
          </a:extLst>
        </xdr:cNvPr>
        <xdr:cNvCxnSpPr/>
      </xdr:nvCxnSpPr>
      <xdr:spPr>
        <a:xfrm>
          <a:off x="13703300" y="6842760"/>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54791</xdr:rowOff>
    </xdr:from>
    <xdr:to>
      <xdr:col>67</xdr:col>
      <xdr:colOff>101600</xdr:colOff>
      <xdr:row>39</xdr:row>
      <xdr:rowOff>156391</xdr:rowOff>
    </xdr:to>
    <xdr:sp macro="" textlink="">
      <xdr:nvSpPr>
        <xdr:cNvPr id="444" name="楕円 443">
          <a:extLst>
            <a:ext uri="{FF2B5EF4-FFF2-40B4-BE49-F238E27FC236}">
              <a16:creationId xmlns:a16="http://schemas.microsoft.com/office/drawing/2014/main" id="{DB30357A-DC7B-4143-ABCD-856AFFC7E4E9}"/>
            </a:ext>
          </a:extLst>
        </xdr:cNvPr>
        <xdr:cNvSpPr/>
      </xdr:nvSpPr>
      <xdr:spPr>
        <a:xfrm>
          <a:off x="12763500" y="674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105591</xdr:rowOff>
    </xdr:from>
    <xdr:to>
      <xdr:col>71</xdr:col>
      <xdr:colOff>177800</xdr:colOff>
      <xdr:row>39</xdr:row>
      <xdr:rowOff>156210</xdr:rowOff>
    </xdr:to>
    <xdr:cxnSp macro="">
      <xdr:nvCxnSpPr>
        <xdr:cNvPr id="445" name="直線コネクタ 444">
          <a:extLst>
            <a:ext uri="{FF2B5EF4-FFF2-40B4-BE49-F238E27FC236}">
              <a16:creationId xmlns:a16="http://schemas.microsoft.com/office/drawing/2014/main" id="{D17FFE1C-35DE-418A-B23A-F8B4DDAD7802}"/>
            </a:ext>
          </a:extLst>
        </xdr:cNvPr>
        <xdr:cNvCxnSpPr/>
      </xdr:nvCxnSpPr>
      <xdr:spPr>
        <a:xfrm>
          <a:off x="12814300" y="6792141"/>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143527</xdr:rowOff>
    </xdr:from>
    <xdr:ext cx="405111" cy="259045"/>
    <xdr:sp macro="" textlink="">
      <xdr:nvSpPr>
        <xdr:cNvPr id="446" name="n_1aveValue【一般廃棄物処理施設】&#10;有形固定資産減価償却率">
          <a:extLst>
            <a:ext uri="{FF2B5EF4-FFF2-40B4-BE49-F238E27FC236}">
              <a16:creationId xmlns:a16="http://schemas.microsoft.com/office/drawing/2014/main" id="{92457183-D5A6-4A21-88F7-8C59DC11E0F8}"/>
            </a:ext>
          </a:extLst>
        </xdr:cNvPr>
        <xdr:cNvSpPr txBox="1"/>
      </xdr:nvSpPr>
      <xdr:spPr>
        <a:xfrm>
          <a:off x="152660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148426</xdr:rowOff>
    </xdr:from>
    <xdr:ext cx="405111" cy="259045"/>
    <xdr:sp macro="" textlink="">
      <xdr:nvSpPr>
        <xdr:cNvPr id="447" name="n_2aveValue【一般廃棄物処理施設】&#10;有形固定資産減価償却率">
          <a:extLst>
            <a:ext uri="{FF2B5EF4-FFF2-40B4-BE49-F238E27FC236}">
              <a16:creationId xmlns:a16="http://schemas.microsoft.com/office/drawing/2014/main" id="{D6D98973-305A-4849-B275-9AD3E5D369A0}"/>
            </a:ext>
          </a:extLst>
        </xdr:cNvPr>
        <xdr:cNvSpPr txBox="1"/>
      </xdr:nvSpPr>
      <xdr:spPr>
        <a:xfrm>
          <a:off x="14389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104338</xdr:rowOff>
    </xdr:from>
    <xdr:ext cx="405111" cy="259045"/>
    <xdr:sp macro="" textlink="">
      <xdr:nvSpPr>
        <xdr:cNvPr id="448" name="n_3aveValue【一般廃棄物処理施設】&#10;有形固定資産減価償却率">
          <a:extLst>
            <a:ext uri="{FF2B5EF4-FFF2-40B4-BE49-F238E27FC236}">
              <a16:creationId xmlns:a16="http://schemas.microsoft.com/office/drawing/2014/main" id="{E6331E2C-2317-40E9-A23B-F63887B630A9}"/>
            </a:ext>
          </a:extLst>
        </xdr:cNvPr>
        <xdr:cNvSpPr txBox="1"/>
      </xdr:nvSpPr>
      <xdr:spPr>
        <a:xfrm>
          <a:off x="13500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70049</xdr:rowOff>
    </xdr:from>
    <xdr:ext cx="405111" cy="259045"/>
    <xdr:sp macro="" textlink="">
      <xdr:nvSpPr>
        <xdr:cNvPr id="449" name="n_4aveValue【一般廃棄物処理施設】&#10;有形固定資産減価償却率">
          <a:extLst>
            <a:ext uri="{FF2B5EF4-FFF2-40B4-BE49-F238E27FC236}">
              <a16:creationId xmlns:a16="http://schemas.microsoft.com/office/drawing/2014/main" id="{CE31003F-50C1-4AA2-B5DE-E32543AC0F19}"/>
            </a:ext>
          </a:extLst>
        </xdr:cNvPr>
        <xdr:cNvSpPr txBox="1"/>
      </xdr:nvSpPr>
      <xdr:spPr>
        <a:xfrm>
          <a:off x="12611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121393</xdr:rowOff>
    </xdr:from>
    <xdr:ext cx="405111" cy="259045"/>
    <xdr:sp macro="" textlink="">
      <xdr:nvSpPr>
        <xdr:cNvPr id="450" name="n_1mainValue【一般廃棄物処理施設】&#10;有形固定資産減価償却率">
          <a:extLst>
            <a:ext uri="{FF2B5EF4-FFF2-40B4-BE49-F238E27FC236}">
              <a16:creationId xmlns:a16="http://schemas.microsoft.com/office/drawing/2014/main" id="{B367ACFD-7DE2-4EC8-830D-D3CC7AAE8A32}"/>
            </a:ext>
          </a:extLst>
        </xdr:cNvPr>
        <xdr:cNvSpPr txBox="1"/>
      </xdr:nvSpPr>
      <xdr:spPr>
        <a:xfrm>
          <a:off x="15266044" y="697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74040</xdr:rowOff>
    </xdr:from>
    <xdr:ext cx="405111" cy="259045"/>
    <xdr:sp macro="" textlink="">
      <xdr:nvSpPr>
        <xdr:cNvPr id="451" name="n_2mainValue【一般廃棄物処理施設】&#10;有形固定資産減価償却率">
          <a:extLst>
            <a:ext uri="{FF2B5EF4-FFF2-40B4-BE49-F238E27FC236}">
              <a16:creationId xmlns:a16="http://schemas.microsoft.com/office/drawing/2014/main" id="{7CD1EB95-7A33-482D-B9BD-8E435814CB9E}"/>
            </a:ext>
          </a:extLst>
        </xdr:cNvPr>
        <xdr:cNvSpPr txBox="1"/>
      </xdr:nvSpPr>
      <xdr:spPr>
        <a:xfrm>
          <a:off x="14389744" y="693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26687</xdr:rowOff>
    </xdr:from>
    <xdr:ext cx="405111" cy="259045"/>
    <xdr:sp macro="" textlink="">
      <xdr:nvSpPr>
        <xdr:cNvPr id="452" name="n_3mainValue【一般廃棄物処理施設】&#10;有形固定資産減価償却率">
          <a:extLst>
            <a:ext uri="{FF2B5EF4-FFF2-40B4-BE49-F238E27FC236}">
              <a16:creationId xmlns:a16="http://schemas.microsoft.com/office/drawing/2014/main" id="{84E5755B-BBB6-4AB9-AFD7-926DBA339256}"/>
            </a:ext>
          </a:extLst>
        </xdr:cNvPr>
        <xdr:cNvSpPr txBox="1"/>
      </xdr:nvSpPr>
      <xdr:spPr>
        <a:xfrm>
          <a:off x="135007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147518</xdr:rowOff>
    </xdr:from>
    <xdr:ext cx="405111" cy="259045"/>
    <xdr:sp macro="" textlink="">
      <xdr:nvSpPr>
        <xdr:cNvPr id="453" name="n_4mainValue【一般廃棄物処理施設】&#10;有形固定資産減価償却率">
          <a:extLst>
            <a:ext uri="{FF2B5EF4-FFF2-40B4-BE49-F238E27FC236}">
              <a16:creationId xmlns:a16="http://schemas.microsoft.com/office/drawing/2014/main" id="{7B93F6EE-3E32-4668-840E-86A55FD503A5}"/>
            </a:ext>
          </a:extLst>
        </xdr:cNvPr>
        <xdr:cNvSpPr txBox="1"/>
      </xdr:nvSpPr>
      <xdr:spPr>
        <a:xfrm>
          <a:off x="12611744" y="683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19BB03B5-0551-47B0-91E1-7106A3E43E7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9734F1C1-17E9-41AD-9818-002617E6E0C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0AD1C0C4-7803-4ABA-9222-FDC16AED249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AB460A7C-C365-4E98-B5EC-AE8E6399CD9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55F7AFB4-1376-4A1D-B3E4-10CE9906E36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48C8DF4C-93C0-4B0F-9EA2-D89835C577D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DFFFA149-F58D-499E-B0E7-9AAF31AEF41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7C87AB7D-B169-43D0-B140-864F6C92604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45B3206C-45DB-455E-AB54-68AFCE62D85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2EFBB7E0-9812-4A87-BA54-6DDF46E1645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a:extLst>
            <a:ext uri="{FF2B5EF4-FFF2-40B4-BE49-F238E27FC236}">
              <a16:creationId xmlns:a16="http://schemas.microsoft.com/office/drawing/2014/main" id="{A0B06DEB-D77D-4F43-9DE3-6519CE915A86}"/>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5" name="テキスト ボックス 464">
          <a:extLst>
            <a:ext uri="{FF2B5EF4-FFF2-40B4-BE49-F238E27FC236}">
              <a16:creationId xmlns:a16="http://schemas.microsoft.com/office/drawing/2014/main" id="{F5CFB024-4350-476C-B8FF-6C31F7D9AAF3}"/>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a:extLst>
            <a:ext uri="{FF2B5EF4-FFF2-40B4-BE49-F238E27FC236}">
              <a16:creationId xmlns:a16="http://schemas.microsoft.com/office/drawing/2014/main" id="{F50A4CAC-9704-4032-A996-844321B03A1F}"/>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7" name="テキスト ボックス 466">
          <a:extLst>
            <a:ext uri="{FF2B5EF4-FFF2-40B4-BE49-F238E27FC236}">
              <a16:creationId xmlns:a16="http://schemas.microsoft.com/office/drawing/2014/main" id="{F78C7F46-3C97-440A-86EA-BBCC4D77C925}"/>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a:extLst>
            <a:ext uri="{FF2B5EF4-FFF2-40B4-BE49-F238E27FC236}">
              <a16:creationId xmlns:a16="http://schemas.microsoft.com/office/drawing/2014/main" id="{A2EC17F9-8765-479E-A4B6-CCDAF4F4F878}"/>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69" name="テキスト ボックス 468">
          <a:extLst>
            <a:ext uri="{FF2B5EF4-FFF2-40B4-BE49-F238E27FC236}">
              <a16:creationId xmlns:a16="http://schemas.microsoft.com/office/drawing/2014/main" id="{6DBD8220-620A-4E11-AA4D-686B7B61655E}"/>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a:extLst>
            <a:ext uri="{FF2B5EF4-FFF2-40B4-BE49-F238E27FC236}">
              <a16:creationId xmlns:a16="http://schemas.microsoft.com/office/drawing/2014/main" id="{05F1D928-CF0A-4935-9255-69EBA61ECF1B}"/>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71" name="テキスト ボックス 470">
          <a:extLst>
            <a:ext uri="{FF2B5EF4-FFF2-40B4-BE49-F238E27FC236}">
              <a16:creationId xmlns:a16="http://schemas.microsoft.com/office/drawing/2014/main" id="{A66FE0CC-2A89-4DA2-9ADB-B2C4CF0B7CFF}"/>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a:extLst>
            <a:ext uri="{FF2B5EF4-FFF2-40B4-BE49-F238E27FC236}">
              <a16:creationId xmlns:a16="http://schemas.microsoft.com/office/drawing/2014/main" id="{091093D8-805E-4A61-813C-9CB3BB15D3CD}"/>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73" name="テキスト ボックス 472">
          <a:extLst>
            <a:ext uri="{FF2B5EF4-FFF2-40B4-BE49-F238E27FC236}">
              <a16:creationId xmlns:a16="http://schemas.microsoft.com/office/drawing/2014/main" id="{D0F96873-3A77-43FE-833A-269AD76415E8}"/>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a:extLst>
            <a:ext uri="{FF2B5EF4-FFF2-40B4-BE49-F238E27FC236}">
              <a16:creationId xmlns:a16="http://schemas.microsoft.com/office/drawing/2014/main" id="{0A2F8182-40EC-4BE5-97AF-EDA6132A8902}"/>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75" name="テキスト ボックス 474">
          <a:extLst>
            <a:ext uri="{FF2B5EF4-FFF2-40B4-BE49-F238E27FC236}">
              <a16:creationId xmlns:a16="http://schemas.microsoft.com/office/drawing/2014/main" id="{D2B7A2A6-7A39-463C-BC5F-B015B9FF4CE6}"/>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a:extLst>
            <a:ext uri="{FF2B5EF4-FFF2-40B4-BE49-F238E27FC236}">
              <a16:creationId xmlns:a16="http://schemas.microsoft.com/office/drawing/2014/main" id="{54A40AB4-3944-4C86-94EC-6FACAB7DE18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7" name="テキスト ボックス 476">
          <a:extLst>
            <a:ext uri="{FF2B5EF4-FFF2-40B4-BE49-F238E27FC236}">
              <a16:creationId xmlns:a16="http://schemas.microsoft.com/office/drawing/2014/main" id="{2557939E-CBD7-4531-9DDC-45079868D5E2}"/>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一般廃棄物処理施設】&#10;一人当たり有形固定資産（償却資産）額グラフ枠">
          <a:extLst>
            <a:ext uri="{FF2B5EF4-FFF2-40B4-BE49-F238E27FC236}">
              <a16:creationId xmlns:a16="http://schemas.microsoft.com/office/drawing/2014/main" id="{BCEAC815-F0B9-4100-97C6-DDC063DC5E1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32102</xdr:rowOff>
    </xdr:from>
    <xdr:to>
      <xdr:col>116</xdr:col>
      <xdr:colOff>62864</xdr:colOff>
      <xdr:row>42</xdr:row>
      <xdr:rowOff>90250</xdr:rowOff>
    </xdr:to>
    <xdr:cxnSp macro="">
      <xdr:nvCxnSpPr>
        <xdr:cNvPr id="479" name="直線コネクタ 478">
          <a:extLst>
            <a:ext uri="{FF2B5EF4-FFF2-40B4-BE49-F238E27FC236}">
              <a16:creationId xmlns:a16="http://schemas.microsoft.com/office/drawing/2014/main" id="{AB54C1F1-26BB-4924-A4A1-6DCC463FBBCA}"/>
            </a:ext>
          </a:extLst>
        </xdr:cNvPr>
        <xdr:cNvCxnSpPr/>
      </xdr:nvCxnSpPr>
      <xdr:spPr>
        <a:xfrm flipV="1">
          <a:off x="22160864" y="5689952"/>
          <a:ext cx="0" cy="1601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94077</xdr:rowOff>
    </xdr:from>
    <xdr:ext cx="469744" cy="259045"/>
    <xdr:sp macro="" textlink="">
      <xdr:nvSpPr>
        <xdr:cNvPr id="480" name="【一般廃棄物処理施設】&#10;一人当たり有形固定資産（償却資産）額最小値テキスト">
          <a:extLst>
            <a:ext uri="{FF2B5EF4-FFF2-40B4-BE49-F238E27FC236}">
              <a16:creationId xmlns:a16="http://schemas.microsoft.com/office/drawing/2014/main" id="{2D96D7E5-E9F7-4913-BCDD-643DF2CC10E4}"/>
            </a:ext>
          </a:extLst>
        </xdr:cNvPr>
        <xdr:cNvSpPr txBox="1"/>
      </xdr:nvSpPr>
      <xdr:spPr>
        <a:xfrm>
          <a:off x="22199600" y="72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90250</xdr:rowOff>
    </xdr:from>
    <xdr:to>
      <xdr:col>116</xdr:col>
      <xdr:colOff>152400</xdr:colOff>
      <xdr:row>42</xdr:row>
      <xdr:rowOff>90250</xdr:rowOff>
    </xdr:to>
    <xdr:cxnSp macro="">
      <xdr:nvCxnSpPr>
        <xdr:cNvPr id="481" name="直線コネクタ 480">
          <a:extLst>
            <a:ext uri="{FF2B5EF4-FFF2-40B4-BE49-F238E27FC236}">
              <a16:creationId xmlns:a16="http://schemas.microsoft.com/office/drawing/2014/main" id="{ED8098F9-4C85-4484-8D45-35146397F2C5}"/>
            </a:ext>
          </a:extLst>
        </xdr:cNvPr>
        <xdr:cNvCxnSpPr/>
      </xdr:nvCxnSpPr>
      <xdr:spPr>
        <a:xfrm>
          <a:off x="22072600" y="729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150229</xdr:rowOff>
    </xdr:from>
    <xdr:ext cx="690189" cy="259045"/>
    <xdr:sp macro="" textlink="">
      <xdr:nvSpPr>
        <xdr:cNvPr id="482" name="【一般廃棄物処理施設】&#10;一人当たり有形固定資産（償却資産）額最大値テキスト">
          <a:extLst>
            <a:ext uri="{FF2B5EF4-FFF2-40B4-BE49-F238E27FC236}">
              <a16:creationId xmlns:a16="http://schemas.microsoft.com/office/drawing/2014/main" id="{E93CC013-5EB4-4FCD-8480-91FBEA24C75F}"/>
            </a:ext>
          </a:extLst>
        </xdr:cNvPr>
        <xdr:cNvSpPr txBox="1"/>
      </xdr:nvSpPr>
      <xdr:spPr>
        <a:xfrm>
          <a:off x="22199600" y="5465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32102</xdr:rowOff>
    </xdr:from>
    <xdr:to>
      <xdr:col>116</xdr:col>
      <xdr:colOff>152400</xdr:colOff>
      <xdr:row>33</xdr:row>
      <xdr:rowOff>32102</xdr:rowOff>
    </xdr:to>
    <xdr:cxnSp macro="">
      <xdr:nvCxnSpPr>
        <xdr:cNvPr id="483" name="直線コネクタ 482">
          <a:extLst>
            <a:ext uri="{FF2B5EF4-FFF2-40B4-BE49-F238E27FC236}">
              <a16:creationId xmlns:a16="http://schemas.microsoft.com/office/drawing/2014/main" id="{6E01AC46-8D4C-4EF9-8336-B6080CA22090}"/>
            </a:ext>
          </a:extLst>
        </xdr:cNvPr>
        <xdr:cNvCxnSpPr/>
      </xdr:nvCxnSpPr>
      <xdr:spPr>
        <a:xfrm>
          <a:off x="22072600" y="568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45296</xdr:rowOff>
    </xdr:from>
    <xdr:ext cx="599010" cy="259045"/>
    <xdr:sp macro="" textlink="">
      <xdr:nvSpPr>
        <xdr:cNvPr id="484" name="【一般廃棄物処理施設】&#10;一人当たり有形固定資産（償却資産）額平均値テキスト">
          <a:extLst>
            <a:ext uri="{FF2B5EF4-FFF2-40B4-BE49-F238E27FC236}">
              <a16:creationId xmlns:a16="http://schemas.microsoft.com/office/drawing/2014/main" id="{6C54197E-22A6-43FD-895A-D2365A2AACF7}"/>
            </a:ext>
          </a:extLst>
        </xdr:cNvPr>
        <xdr:cNvSpPr txBox="1"/>
      </xdr:nvSpPr>
      <xdr:spPr>
        <a:xfrm>
          <a:off x="22199600" y="69032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22419</xdr:rowOff>
    </xdr:from>
    <xdr:to>
      <xdr:col>116</xdr:col>
      <xdr:colOff>114300</xdr:colOff>
      <xdr:row>41</xdr:row>
      <xdr:rowOff>124019</xdr:rowOff>
    </xdr:to>
    <xdr:sp macro="" textlink="">
      <xdr:nvSpPr>
        <xdr:cNvPr id="485" name="フローチャート: 判断 484">
          <a:extLst>
            <a:ext uri="{FF2B5EF4-FFF2-40B4-BE49-F238E27FC236}">
              <a16:creationId xmlns:a16="http://schemas.microsoft.com/office/drawing/2014/main" id="{EC5C8580-1DAC-445D-8A98-156FCADC4B89}"/>
            </a:ext>
          </a:extLst>
        </xdr:cNvPr>
        <xdr:cNvSpPr/>
      </xdr:nvSpPr>
      <xdr:spPr>
        <a:xfrm>
          <a:off x="22110700" y="705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40774</xdr:rowOff>
    </xdr:from>
    <xdr:to>
      <xdr:col>112</xdr:col>
      <xdr:colOff>38100</xdr:colOff>
      <xdr:row>41</xdr:row>
      <xdr:rowOff>142374</xdr:rowOff>
    </xdr:to>
    <xdr:sp macro="" textlink="">
      <xdr:nvSpPr>
        <xdr:cNvPr id="486" name="フローチャート: 判断 485">
          <a:extLst>
            <a:ext uri="{FF2B5EF4-FFF2-40B4-BE49-F238E27FC236}">
              <a16:creationId xmlns:a16="http://schemas.microsoft.com/office/drawing/2014/main" id="{9E6A72CC-7560-4DDE-903D-99C688FC85A3}"/>
            </a:ext>
          </a:extLst>
        </xdr:cNvPr>
        <xdr:cNvSpPr/>
      </xdr:nvSpPr>
      <xdr:spPr>
        <a:xfrm>
          <a:off x="21272500" y="707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41422</xdr:rowOff>
    </xdr:from>
    <xdr:to>
      <xdr:col>107</xdr:col>
      <xdr:colOff>101600</xdr:colOff>
      <xdr:row>41</xdr:row>
      <xdr:rowOff>143022</xdr:rowOff>
    </xdr:to>
    <xdr:sp macro="" textlink="">
      <xdr:nvSpPr>
        <xdr:cNvPr id="487" name="フローチャート: 判断 486">
          <a:extLst>
            <a:ext uri="{FF2B5EF4-FFF2-40B4-BE49-F238E27FC236}">
              <a16:creationId xmlns:a16="http://schemas.microsoft.com/office/drawing/2014/main" id="{C9C2330A-0D45-4BA8-A59E-94F9948A3DA1}"/>
            </a:ext>
          </a:extLst>
        </xdr:cNvPr>
        <xdr:cNvSpPr/>
      </xdr:nvSpPr>
      <xdr:spPr>
        <a:xfrm>
          <a:off x="20383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49291</xdr:rowOff>
    </xdr:from>
    <xdr:to>
      <xdr:col>102</xdr:col>
      <xdr:colOff>165100</xdr:colOff>
      <xdr:row>41</xdr:row>
      <xdr:rowOff>150891</xdr:rowOff>
    </xdr:to>
    <xdr:sp macro="" textlink="">
      <xdr:nvSpPr>
        <xdr:cNvPr id="488" name="フローチャート: 判断 487">
          <a:extLst>
            <a:ext uri="{FF2B5EF4-FFF2-40B4-BE49-F238E27FC236}">
              <a16:creationId xmlns:a16="http://schemas.microsoft.com/office/drawing/2014/main" id="{E14CCE40-14DB-4586-8290-B6AF44D19387}"/>
            </a:ext>
          </a:extLst>
        </xdr:cNvPr>
        <xdr:cNvSpPr/>
      </xdr:nvSpPr>
      <xdr:spPr>
        <a:xfrm>
          <a:off x="19494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61513</xdr:rowOff>
    </xdr:from>
    <xdr:to>
      <xdr:col>98</xdr:col>
      <xdr:colOff>38100</xdr:colOff>
      <xdr:row>41</xdr:row>
      <xdr:rowOff>163113</xdr:rowOff>
    </xdr:to>
    <xdr:sp macro="" textlink="">
      <xdr:nvSpPr>
        <xdr:cNvPr id="489" name="フローチャート: 判断 488">
          <a:extLst>
            <a:ext uri="{FF2B5EF4-FFF2-40B4-BE49-F238E27FC236}">
              <a16:creationId xmlns:a16="http://schemas.microsoft.com/office/drawing/2014/main" id="{99044513-37A7-4865-A252-A8DAB05972D6}"/>
            </a:ext>
          </a:extLst>
        </xdr:cNvPr>
        <xdr:cNvSpPr/>
      </xdr:nvSpPr>
      <xdr:spPr>
        <a:xfrm>
          <a:off x="18605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58B32545-8A8F-4EE1-9C7D-FCEFAD1F354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7B0CDEE3-0EDF-4E4B-BE05-24E83C70B1C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36725493-716A-46D4-B71D-39EF11E89F2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5CA02EF3-3518-4F0F-9F7D-9D16611EC11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FAD6D7B9-798A-4DEF-99B3-76D915236DC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161254</xdr:rowOff>
    </xdr:from>
    <xdr:to>
      <xdr:col>116</xdr:col>
      <xdr:colOff>114300</xdr:colOff>
      <xdr:row>42</xdr:row>
      <xdr:rowOff>91404</xdr:rowOff>
    </xdr:to>
    <xdr:sp macro="" textlink="">
      <xdr:nvSpPr>
        <xdr:cNvPr id="495" name="楕円 494">
          <a:extLst>
            <a:ext uri="{FF2B5EF4-FFF2-40B4-BE49-F238E27FC236}">
              <a16:creationId xmlns:a16="http://schemas.microsoft.com/office/drawing/2014/main" id="{C063289F-96D0-485F-B005-CBF07A582D7C}"/>
            </a:ext>
          </a:extLst>
        </xdr:cNvPr>
        <xdr:cNvSpPr/>
      </xdr:nvSpPr>
      <xdr:spPr>
        <a:xfrm>
          <a:off x="22110700" y="719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76181</xdr:rowOff>
    </xdr:from>
    <xdr:ext cx="534377" cy="259045"/>
    <xdr:sp macro="" textlink="">
      <xdr:nvSpPr>
        <xdr:cNvPr id="496" name="【一般廃棄物処理施設】&#10;一人当たり有形固定資産（償却資産）額該当値テキスト">
          <a:extLst>
            <a:ext uri="{FF2B5EF4-FFF2-40B4-BE49-F238E27FC236}">
              <a16:creationId xmlns:a16="http://schemas.microsoft.com/office/drawing/2014/main" id="{28B17EC2-69E4-40D5-946A-A7991DB146E8}"/>
            </a:ext>
          </a:extLst>
        </xdr:cNvPr>
        <xdr:cNvSpPr txBox="1"/>
      </xdr:nvSpPr>
      <xdr:spPr>
        <a:xfrm>
          <a:off x="22199600" y="710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162330</xdr:rowOff>
    </xdr:from>
    <xdr:to>
      <xdr:col>112</xdr:col>
      <xdr:colOff>38100</xdr:colOff>
      <xdr:row>42</xdr:row>
      <xdr:rowOff>92480</xdr:rowOff>
    </xdr:to>
    <xdr:sp macro="" textlink="">
      <xdr:nvSpPr>
        <xdr:cNvPr id="497" name="楕円 496">
          <a:extLst>
            <a:ext uri="{FF2B5EF4-FFF2-40B4-BE49-F238E27FC236}">
              <a16:creationId xmlns:a16="http://schemas.microsoft.com/office/drawing/2014/main" id="{BC3434B6-8D61-4174-AA6E-AD139C36FB26}"/>
            </a:ext>
          </a:extLst>
        </xdr:cNvPr>
        <xdr:cNvSpPr/>
      </xdr:nvSpPr>
      <xdr:spPr>
        <a:xfrm>
          <a:off x="21272500" y="719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40604</xdr:rowOff>
    </xdr:from>
    <xdr:to>
      <xdr:col>116</xdr:col>
      <xdr:colOff>63500</xdr:colOff>
      <xdr:row>42</xdr:row>
      <xdr:rowOff>41680</xdr:rowOff>
    </xdr:to>
    <xdr:cxnSp macro="">
      <xdr:nvCxnSpPr>
        <xdr:cNvPr id="498" name="直線コネクタ 497">
          <a:extLst>
            <a:ext uri="{FF2B5EF4-FFF2-40B4-BE49-F238E27FC236}">
              <a16:creationId xmlns:a16="http://schemas.microsoft.com/office/drawing/2014/main" id="{74EDDC74-2ECE-4AD7-B6DE-E6D8D138E4E5}"/>
            </a:ext>
          </a:extLst>
        </xdr:cNvPr>
        <xdr:cNvCxnSpPr/>
      </xdr:nvCxnSpPr>
      <xdr:spPr>
        <a:xfrm flipV="1">
          <a:off x="21323300" y="7241504"/>
          <a:ext cx="838200" cy="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163302</xdr:rowOff>
    </xdr:from>
    <xdr:to>
      <xdr:col>107</xdr:col>
      <xdr:colOff>101600</xdr:colOff>
      <xdr:row>42</xdr:row>
      <xdr:rowOff>93452</xdr:rowOff>
    </xdr:to>
    <xdr:sp macro="" textlink="">
      <xdr:nvSpPr>
        <xdr:cNvPr id="499" name="楕円 498">
          <a:extLst>
            <a:ext uri="{FF2B5EF4-FFF2-40B4-BE49-F238E27FC236}">
              <a16:creationId xmlns:a16="http://schemas.microsoft.com/office/drawing/2014/main" id="{D5EF362C-3E5D-4CCD-97B0-90D00D4F6F03}"/>
            </a:ext>
          </a:extLst>
        </xdr:cNvPr>
        <xdr:cNvSpPr/>
      </xdr:nvSpPr>
      <xdr:spPr>
        <a:xfrm>
          <a:off x="20383500" y="719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41680</xdr:rowOff>
    </xdr:from>
    <xdr:to>
      <xdr:col>111</xdr:col>
      <xdr:colOff>177800</xdr:colOff>
      <xdr:row>42</xdr:row>
      <xdr:rowOff>42652</xdr:rowOff>
    </xdr:to>
    <xdr:cxnSp macro="">
      <xdr:nvCxnSpPr>
        <xdr:cNvPr id="500" name="直線コネクタ 499">
          <a:extLst>
            <a:ext uri="{FF2B5EF4-FFF2-40B4-BE49-F238E27FC236}">
              <a16:creationId xmlns:a16="http://schemas.microsoft.com/office/drawing/2014/main" id="{B02DDD2F-BE57-4EE2-BFCC-CD23B8E2847C}"/>
            </a:ext>
          </a:extLst>
        </xdr:cNvPr>
        <xdr:cNvCxnSpPr/>
      </xdr:nvCxnSpPr>
      <xdr:spPr>
        <a:xfrm flipV="1">
          <a:off x="20434300" y="7242580"/>
          <a:ext cx="8890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164309</xdr:rowOff>
    </xdr:from>
    <xdr:to>
      <xdr:col>102</xdr:col>
      <xdr:colOff>165100</xdr:colOff>
      <xdr:row>42</xdr:row>
      <xdr:rowOff>94459</xdr:rowOff>
    </xdr:to>
    <xdr:sp macro="" textlink="">
      <xdr:nvSpPr>
        <xdr:cNvPr id="501" name="楕円 500">
          <a:extLst>
            <a:ext uri="{FF2B5EF4-FFF2-40B4-BE49-F238E27FC236}">
              <a16:creationId xmlns:a16="http://schemas.microsoft.com/office/drawing/2014/main" id="{D0F0AD39-3E24-4A9D-9A81-6802FBF916E0}"/>
            </a:ext>
          </a:extLst>
        </xdr:cNvPr>
        <xdr:cNvSpPr/>
      </xdr:nvSpPr>
      <xdr:spPr>
        <a:xfrm>
          <a:off x="19494500" y="719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42652</xdr:rowOff>
    </xdr:from>
    <xdr:to>
      <xdr:col>107</xdr:col>
      <xdr:colOff>50800</xdr:colOff>
      <xdr:row>42</xdr:row>
      <xdr:rowOff>43659</xdr:rowOff>
    </xdr:to>
    <xdr:cxnSp macro="">
      <xdr:nvCxnSpPr>
        <xdr:cNvPr id="502" name="直線コネクタ 501">
          <a:extLst>
            <a:ext uri="{FF2B5EF4-FFF2-40B4-BE49-F238E27FC236}">
              <a16:creationId xmlns:a16="http://schemas.microsoft.com/office/drawing/2014/main" id="{F9C31B59-CBF7-4CC0-A7C9-2D63D0798A3B}"/>
            </a:ext>
          </a:extLst>
        </xdr:cNvPr>
        <xdr:cNvCxnSpPr/>
      </xdr:nvCxnSpPr>
      <xdr:spPr>
        <a:xfrm flipV="1">
          <a:off x="19545300" y="7243552"/>
          <a:ext cx="889000" cy="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165519</xdr:rowOff>
    </xdr:from>
    <xdr:to>
      <xdr:col>98</xdr:col>
      <xdr:colOff>38100</xdr:colOff>
      <xdr:row>42</xdr:row>
      <xdr:rowOff>95669</xdr:rowOff>
    </xdr:to>
    <xdr:sp macro="" textlink="">
      <xdr:nvSpPr>
        <xdr:cNvPr id="503" name="楕円 502">
          <a:extLst>
            <a:ext uri="{FF2B5EF4-FFF2-40B4-BE49-F238E27FC236}">
              <a16:creationId xmlns:a16="http://schemas.microsoft.com/office/drawing/2014/main" id="{A1404EDA-3A4C-480B-A618-C2FD008EF106}"/>
            </a:ext>
          </a:extLst>
        </xdr:cNvPr>
        <xdr:cNvSpPr/>
      </xdr:nvSpPr>
      <xdr:spPr>
        <a:xfrm>
          <a:off x="18605500" y="719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43659</xdr:rowOff>
    </xdr:from>
    <xdr:to>
      <xdr:col>102</xdr:col>
      <xdr:colOff>114300</xdr:colOff>
      <xdr:row>42</xdr:row>
      <xdr:rowOff>44869</xdr:rowOff>
    </xdr:to>
    <xdr:cxnSp macro="">
      <xdr:nvCxnSpPr>
        <xdr:cNvPr id="504" name="直線コネクタ 503">
          <a:extLst>
            <a:ext uri="{FF2B5EF4-FFF2-40B4-BE49-F238E27FC236}">
              <a16:creationId xmlns:a16="http://schemas.microsoft.com/office/drawing/2014/main" id="{CDC31C87-925F-4A32-8EAE-A3059A54700E}"/>
            </a:ext>
          </a:extLst>
        </xdr:cNvPr>
        <xdr:cNvCxnSpPr/>
      </xdr:nvCxnSpPr>
      <xdr:spPr>
        <a:xfrm flipV="1">
          <a:off x="18656300" y="7244559"/>
          <a:ext cx="889000" cy="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158901</xdr:rowOff>
    </xdr:from>
    <xdr:ext cx="599010" cy="259045"/>
    <xdr:sp macro="" textlink="">
      <xdr:nvSpPr>
        <xdr:cNvPr id="505" name="n_1aveValue【一般廃棄物処理施設】&#10;一人当たり有形固定資産（償却資産）額">
          <a:extLst>
            <a:ext uri="{FF2B5EF4-FFF2-40B4-BE49-F238E27FC236}">
              <a16:creationId xmlns:a16="http://schemas.microsoft.com/office/drawing/2014/main" id="{4B742F75-0F6A-414D-ADFB-95E0DCBD32CE}"/>
            </a:ext>
          </a:extLst>
        </xdr:cNvPr>
        <xdr:cNvSpPr txBox="1"/>
      </xdr:nvSpPr>
      <xdr:spPr>
        <a:xfrm>
          <a:off x="21011095" y="684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159549</xdr:rowOff>
    </xdr:from>
    <xdr:ext cx="599010" cy="259045"/>
    <xdr:sp macro="" textlink="">
      <xdr:nvSpPr>
        <xdr:cNvPr id="506" name="n_2aveValue【一般廃棄物処理施設】&#10;一人当たり有形固定資産（償却資産）額">
          <a:extLst>
            <a:ext uri="{FF2B5EF4-FFF2-40B4-BE49-F238E27FC236}">
              <a16:creationId xmlns:a16="http://schemas.microsoft.com/office/drawing/2014/main" id="{BD670F68-3A0F-43D2-AE01-369343CE8366}"/>
            </a:ext>
          </a:extLst>
        </xdr:cNvPr>
        <xdr:cNvSpPr txBox="1"/>
      </xdr:nvSpPr>
      <xdr:spPr>
        <a:xfrm>
          <a:off x="20134795" y="684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167418</xdr:rowOff>
    </xdr:from>
    <xdr:ext cx="599010" cy="259045"/>
    <xdr:sp macro="" textlink="">
      <xdr:nvSpPr>
        <xdr:cNvPr id="507" name="n_3aveValue【一般廃棄物処理施設】&#10;一人当たり有形固定資産（償却資産）額">
          <a:extLst>
            <a:ext uri="{FF2B5EF4-FFF2-40B4-BE49-F238E27FC236}">
              <a16:creationId xmlns:a16="http://schemas.microsoft.com/office/drawing/2014/main" id="{053CF70A-EBCB-4717-BE13-46E1CA31B2CB}"/>
            </a:ext>
          </a:extLst>
        </xdr:cNvPr>
        <xdr:cNvSpPr txBox="1"/>
      </xdr:nvSpPr>
      <xdr:spPr>
        <a:xfrm>
          <a:off x="192457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8190</xdr:rowOff>
    </xdr:from>
    <xdr:ext cx="599010" cy="259045"/>
    <xdr:sp macro="" textlink="">
      <xdr:nvSpPr>
        <xdr:cNvPr id="508" name="n_4aveValue【一般廃棄物処理施設】&#10;一人当たり有形固定資産（償却資産）額">
          <a:extLst>
            <a:ext uri="{FF2B5EF4-FFF2-40B4-BE49-F238E27FC236}">
              <a16:creationId xmlns:a16="http://schemas.microsoft.com/office/drawing/2014/main" id="{493D0AB6-C027-471F-90A4-EFFC8E037A65}"/>
            </a:ext>
          </a:extLst>
        </xdr:cNvPr>
        <xdr:cNvSpPr txBox="1"/>
      </xdr:nvSpPr>
      <xdr:spPr>
        <a:xfrm>
          <a:off x="18356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83607</xdr:rowOff>
    </xdr:from>
    <xdr:ext cx="534377" cy="259045"/>
    <xdr:sp macro="" textlink="">
      <xdr:nvSpPr>
        <xdr:cNvPr id="509" name="n_1mainValue【一般廃棄物処理施設】&#10;一人当たり有形固定資産（償却資産）額">
          <a:extLst>
            <a:ext uri="{FF2B5EF4-FFF2-40B4-BE49-F238E27FC236}">
              <a16:creationId xmlns:a16="http://schemas.microsoft.com/office/drawing/2014/main" id="{C7FF2157-26BB-45C3-B887-F24F05610218}"/>
            </a:ext>
          </a:extLst>
        </xdr:cNvPr>
        <xdr:cNvSpPr txBox="1"/>
      </xdr:nvSpPr>
      <xdr:spPr>
        <a:xfrm>
          <a:off x="21043411" y="728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84579</xdr:rowOff>
    </xdr:from>
    <xdr:ext cx="534377" cy="259045"/>
    <xdr:sp macro="" textlink="">
      <xdr:nvSpPr>
        <xdr:cNvPr id="510" name="n_2mainValue【一般廃棄物処理施設】&#10;一人当たり有形固定資産（償却資産）額">
          <a:extLst>
            <a:ext uri="{FF2B5EF4-FFF2-40B4-BE49-F238E27FC236}">
              <a16:creationId xmlns:a16="http://schemas.microsoft.com/office/drawing/2014/main" id="{F21C4C17-6DFC-4EEE-B38F-8C2EF31BD420}"/>
            </a:ext>
          </a:extLst>
        </xdr:cNvPr>
        <xdr:cNvSpPr txBox="1"/>
      </xdr:nvSpPr>
      <xdr:spPr>
        <a:xfrm>
          <a:off x="20167111" y="728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85586</xdr:rowOff>
    </xdr:from>
    <xdr:ext cx="534377" cy="259045"/>
    <xdr:sp macro="" textlink="">
      <xdr:nvSpPr>
        <xdr:cNvPr id="511" name="n_3mainValue【一般廃棄物処理施設】&#10;一人当たり有形固定資産（償却資産）額">
          <a:extLst>
            <a:ext uri="{FF2B5EF4-FFF2-40B4-BE49-F238E27FC236}">
              <a16:creationId xmlns:a16="http://schemas.microsoft.com/office/drawing/2014/main" id="{17B29B8D-B605-47FE-B159-3C998A68468A}"/>
            </a:ext>
          </a:extLst>
        </xdr:cNvPr>
        <xdr:cNvSpPr txBox="1"/>
      </xdr:nvSpPr>
      <xdr:spPr>
        <a:xfrm>
          <a:off x="19278111" y="728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86796</xdr:rowOff>
    </xdr:from>
    <xdr:ext cx="534377" cy="259045"/>
    <xdr:sp macro="" textlink="">
      <xdr:nvSpPr>
        <xdr:cNvPr id="512" name="n_4mainValue【一般廃棄物処理施設】&#10;一人当たり有形固定資産（償却資産）額">
          <a:extLst>
            <a:ext uri="{FF2B5EF4-FFF2-40B4-BE49-F238E27FC236}">
              <a16:creationId xmlns:a16="http://schemas.microsoft.com/office/drawing/2014/main" id="{55C6307D-5E11-4C76-8C7F-5BEC15A3D429}"/>
            </a:ext>
          </a:extLst>
        </xdr:cNvPr>
        <xdr:cNvSpPr txBox="1"/>
      </xdr:nvSpPr>
      <xdr:spPr>
        <a:xfrm>
          <a:off x="18389111" y="728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id="{EF51A3FD-F8E5-43C3-9C82-048E9FC3671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E313E998-5C63-4101-B18A-509BF90E4D1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id="{21B223DC-8320-414F-B7C7-56BC2563EAC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CBBA3836-CD64-4DB3-820B-BCA9B9EC1B5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id="{B4515F0F-5B1C-4467-B719-C7C4CCC5242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A3F063BE-4AB2-4325-97E9-FA8634C1687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id="{7E586A17-7CEE-457E-9793-63BA8D4103F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id="{BA6FC621-D839-4AD0-A94B-03E3C6F94D2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a:extLst>
            <a:ext uri="{FF2B5EF4-FFF2-40B4-BE49-F238E27FC236}">
              <a16:creationId xmlns:a16="http://schemas.microsoft.com/office/drawing/2014/main" id="{9994C006-5772-431B-8D81-118D3618575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a16="http://schemas.microsoft.com/office/drawing/2014/main" id="{1044A5ED-5201-42F6-8290-D72A228671E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141DA996-11B9-4BB9-84AB-E784AC06E1C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4" name="直線コネクタ 523">
          <a:extLst>
            <a:ext uri="{FF2B5EF4-FFF2-40B4-BE49-F238E27FC236}">
              <a16:creationId xmlns:a16="http://schemas.microsoft.com/office/drawing/2014/main" id="{975F9CFF-52A3-4191-97D7-7E3C0FC950B8}"/>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5" name="テキスト ボックス 524">
          <a:extLst>
            <a:ext uri="{FF2B5EF4-FFF2-40B4-BE49-F238E27FC236}">
              <a16:creationId xmlns:a16="http://schemas.microsoft.com/office/drawing/2014/main" id="{66725330-4383-481E-B609-1BFD57E30E2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6" name="直線コネクタ 525">
          <a:extLst>
            <a:ext uri="{FF2B5EF4-FFF2-40B4-BE49-F238E27FC236}">
              <a16:creationId xmlns:a16="http://schemas.microsoft.com/office/drawing/2014/main" id="{65108AB3-48DB-4DD8-930F-C8CA10EF939A}"/>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7" name="テキスト ボックス 526">
          <a:extLst>
            <a:ext uri="{FF2B5EF4-FFF2-40B4-BE49-F238E27FC236}">
              <a16:creationId xmlns:a16="http://schemas.microsoft.com/office/drawing/2014/main" id="{A30ABF62-E64F-4753-B0CA-0DC1ACD2405E}"/>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8" name="直線コネクタ 527">
          <a:extLst>
            <a:ext uri="{FF2B5EF4-FFF2-40B4-BE49-F238E27FC236}">
              <a16:creationId xmlns:a16="http://schemas.microsoft.com/office/drawing/2014/main" id="{B5F9821D-4C1F-456E-B233-EA99CE5C2625}"/>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9" name="テキスト ボックス 528">
          <a:extLst>
            <a:ext uri="{FF2B5EF4-FFF2-40B4-BE49-F238E27FC236}">
              <a16:creationId xmlns:a16="http://schemas.microsoft.com/office/drawing/2014/main" id="{AE8B9277-2EBB-431E-B96A-A8592418823E}"/>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0" name="直線コネクタ 529">
          <a:extLst>
            <a:ext uri="{FF2B5EF4-FFF2-40B4-BE49-F238E27FC236}">
              <a16:creationId xmlns:a16="http://schemas.microsoft.com/office/drawing/2014/main" id="{1F383D9A-5165-40C6-A8E8-391DAD8A55A5}"/>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1" name="テキスト ボックス 530">
          <a:extLst>
            <a:ext uri="{FF2B5EF4-FFF2-40B4-BE49-F238E27FC236}">
              <a16:creationId xmlns:a16="http://schemas.microsoft.com/office/drawing/2014/main" id="{AD85E979-90E5-4D99-85CC-12C2B3325DBB}"/>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2" name="直線コネクタ 531">
          <a:extLst>
            <a:ext uri="{FF2B5EF4-FFF2-40B4-BE49-F238E27FC236}">
              <a16:creationId xmlns:a16="http://schemas.microsoft.com/office/drawing/2014/main" id="{95D25FBF-760E-4389-8085-AA99C70040F2}"/>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3" name="テキスト ボックス 532">
          <a:extLst>
            <a:ext uri="{FF2B5EF4-FFF2-40B4-BE49-F238E27FC236}">
              <a16:creationId xmlns:a16="http://schemas.microsoft.com/office/drawing/2014/main" id="{B23B6324-269C-42C7-8F6F-FDA90D3BC037}"/>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4" name="直線コネクタ 533">
          <a:extLst>
            <a:ext uri="{FF2B5EF4-FFF2-40B4-BE49-F238E27FC236}">
              <a16:creationId xmlns:a16="http://schemas.microsoft.com/office/drawing/2014/main" id="{576B588A-1D91-4078-B4CC-C2B4E5C4192F}"/>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5" name="テキスト ボックス 534">
          <a:extLst>
            <a:ext uri="{FF2B5EF4-FFF2-40B4-BE49-F238E27FC236}">
              <a16:creationId xmlns:a16="http://schemas.microsoft.com/office/drawing/2014/main" id="{6A683959-E6B0-4E2E-8DC9-CFF6229AB552}"/>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a:extLst>
            <a:ext uri="{FF2B5EF4-FFF2-40B4-BE49-F238E27FC236}">
              <a16:creationId xmlns:a16="http://schemas.microsoft.com/office/drawing/2014/main" id="{2405D803-D993-4620-A159-90651C21A19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7" name="【保健センター・保健所】&#10;有形固定資産減価償却率グラフ枠">
          <a:extLst>
            <a:ext uri="{FF2B5EF4-FFF2-40B4-BE49-F238E27FC236}">
              <a16:creationId xmlns:a16="http://schemas.microsoft.com/office/drawing/2014/main" id="{985493AE-756F-494C-B792-69D11C4FA4C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32657</xdr:rowOff>
    </xdr:from>
    <xdr:to>
      <xdr:col>85</xdr:col>
      <xdr:colOff>126364</xdr:colOff>
      <xdr:row>64</xdr:row>
      <xdr:rowOff>130628</xdr:rowOff>
    </xdr:to>
    <xdr:cxnSp macro="">
      <xdr:nvCxnSpPr>
        <xdr:cNvPr id="538" name="直線コネクタ 537">
          <a:extLst>
            <a:ext uri="{FF2B5EF4-FFF2-40B4-BE49-F238E27FC236}">
              <a16:creationId xmlns:a16="http://schemas.microsoft.com/office/drawing/2014/main" id="{4C486382-789F-43F0-A463-E2CBDB266DF8}"/>
            </a:ext>
          </a:extLst>
        </xdr:cNvPr>
        <xdr:cNvCxnSpPr/>
      </xdr:nvCxnSpPr>
      <xdr:spPr>
        <a:xfrm flipV="1">
          <a:off x="16318864" y="96338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9" name="【保健センター・保健所】&#10;有形固定資産減価償却率最小値テキスト">
          <a:extLst>
            <a:ext uri="{FF2B5EF4-FFF2-40B4-BE49-F238E27FC236}">
              <a16:creationId xmlns:a16="http://schemas.microsoft.com/office/drawing/2014/main" id="{5C9A3786-DB36-4381-82AD-2459AC41FFFD}"/>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40" name="直線コネクタ 539">
          <a:extLst>
            <a:ext uri="{FF2B5EF4-FFF2-40B4-BE49-F238E27FC236}">
              <a16:creationId xmlns:a16="http://schemas.microsoft.com/office/drawing/2014/main" id="{975AEB0F-EFBE-411C-8167-346884E9AEF3}"/>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150784</xdr:rowOff>
    </xdr:from>
    <xdr:ext cx="405111" cy="259045"/>
    <xdr:sp macro="" textlink="">
      <xdr:nvSpPr>
        <xdr:cNvPr id="541" name="【保健センター・保健所】&#10;有形固定資産減価償却率最大値テキスト">
          <a:extLst>
            <a:ext uri="{FF2B5EF4-FFF2-40B4-BE49-F238E27FC236}">
              <a16:creationId xmlns:a16="http://schemas.microsoft.com/office/drawing/2014/main" id="{88EE116D-F37F-493D-AE76-D032F9C58251}"/>
            </a:ext>
          </a:extLst>
        </xdr:cNvPr>
        <xdr:cNvSpPr txBox="1"/>
      </xdr:nvSpPr>
      <xdr:spPr>
        <a:xfrm>
          <a:off x="16357600" y="940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32657</xdr:rowOff>
    </xdr:from>
    <xdr:to>
      <xdr:col>86</xdr:col>
      <xdr:colOff>25400</xdr:colOff>
      <xdr:row>56</xdr:row>
      <xdr:rowOff>32657</xdr:rowOff>
    </xdr:to>
    <xdr:cxnSp macro="">
      <xdr:nvCxnSpPr>
        <xdr:cNvPr id="542" name="直線コネクタ 541">
          <a:extLst>
            <a:ext uri="{FF2B5EF4-FFF2-40B4-BE49-F238E27FC236}">
              <a16:creationId xmlns:a16="http://schemas.microsoft.com/office/drawing/2014/main" id="{538E954F-3DBB-4E59-AE50-3E27C1A53791}"/>
            </a:ext>
          </a:extLst>
        </xdr:cNvPr>
        <xdr:cNvCxnSpPr/>
      </xdr:nvCxnSpPr>
      <xdr:spPr>
        <a:xfrm>
          <a:off x="16230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543" name="【保健センター・保健所】&#10;有形固定資産減価償却率平均値テキスト">
          <a:extLst>
            <a:ext uri="{FF2B5EF4-FFF2-40B4-BE49-F238E27FC236}">
              <a16:creationId xmlns:a16="http://schemas.microsoft.com/office/drawing/2014/main" id="{125FD7D0-300F-4DA9-BE1A-2A7F80D936DE}"/>
            </a:ext>
          </a:extLst>
        </xdr:cNvPr>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44" name="フローチャート: 判断 543">
          <a:extLst>
            <a:ext uri="{FF2B5EF4-FFF2-40B4-BE49-F238E27FC236}">
              <a16:creationId xmlns:a16="http://schemas.microsoft.com/office/drawing/2014/main" id="{5F4DBDB0-418D-440F-8813-CE80EB138EE3}"/>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545" name="フローチャート: 判断 544">
          <a:extLst>
            <a:ext uri="{FF2B5EF4-FFF2-40B4-BE49-F238E27FC236}">
              <a16:creationId xmlns:a16="http://schemas.microsoft.com/office/drawing/2014/main" id="{355952C6-3608-47C3-B5BF-4D2FA9EE0262}"/>
            </a:ext>
          </a:extLst>
        </xdr:cNvPr>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546" name="フローチャート: 判断 545">
          <a:extLst>
            <a:ext uri="{FF2B5EF4-FFF2-40B4-BE49-F238E27FC236}">
              <a16:creationId xmlns:a16="http://schemas.microsoft.com/office/drawing/2014/main" id="{41E11EBF-ED2F-4608-BEF6-0F12A2BC3F33}"/>
            </a:ext>
          </a:extLst>
        </xdr:cNvPr>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122283</xdr:rowOff>
    </xdr:from>
    <xdr:to>
      <xdr:col>72</xdr:col>
      <xdr:colOff>38100</xdr:colOff>
      <xdr:row>60</xdr:row>
      <xdr:rowOff>52433</xdr:rowOff>
    </xdr:to>
    <xdr:sp macro="" textlink="">
      <xdr:nvSpPr>
        <xdr:cNvPr id="547" name="フローチャート: 判断 546">
          <a:extLst>
            <a:ext uri="{FF2B5EF4-FFF2-40B4-BE49-F238E27FC236}">
              <a16:creationId xmlns:a16="http://schemas.microsoft.com/office/drawing/2014/main" id="{63F69015-FDB3-4787-9EF0-43C2C86B1F81}"/>
            </a:ext>
          </a:extLst>
        </xdr:cNvPr>
        <xdr:cNvSpPr/>
      </xdr:nvSpPr>
      <xdr:spPr>
        <a:xfrm>
          <a:off x="13652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65133</xdr:rowOff>
    </xdr:from>
    <xdr:to>
      <xdr:col>67</xdr:col>
      <xdr:colOff>101600</xdr:colOff>
      <xdr:row>59</xdr:row>
      <xdr:rowOff>166733</xdr:rowOff>
    </xdr:to>
    <xdr:sp macro="" textlink="">
      <xdr:nvSpPr>
        <xdr:cNvPr id="548" name="フローチャート: 判断 547">
          <a:extLst>
            <a:ext uri="{FF2B5EF4-FFF2-40B4-BE49-F238E27FC236}">
              <a16:creationId xmlns:a16="http://schemas.microsoft.com/office/drawing/2014/main" id="{C60359EC-E7FF-4C97-ADD7-2D9F11EC4487}"/>
            </a:ext>
          </a:extLst>
        </xdr:cNvPr>
        <xdr:cNvSpPr/>
      </xdr:nvSpPr>
      <xdr:spPr>
        <a:xfrm>
          <a:off x="12763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D3AA3D76-0AA2-4A1C-B285-71C1AD524BB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B4A311F3-7FC4-4109-8C01-5B747DDEE95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996BC389-2963-4E37-9989-399AA35BF6C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97C8B3DC-5F58-4776-B4CD-F4403649B7B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E8A7DC4A-A5CA-4709-A245-8D6622D3CFD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4717</xdr:rowOff>
    </xdr:from>
    <xdr:to>
      <xdr:col>85</xdr:col>
      <xdr:colOff>177800</xdr:colOff>
      <xdr:row>61</xdr:row>
      <xdr:rowOff>106317</xdr:rowOff>
    </xdr:to>
    <xdr:sp macro="" textlink="">
      <xdr:nvSpPr>
        <xdr:cNvPr id="554" name="楕円 553">
          <a:extLst>
            <a:ext uri="{FF2B5EF4-FFF2-40B4-BE49-F238E27FC236}">
              <a16:creationId xmlns:a16="http://schemas.microsoft.com/office/drawing/2014/main" id="{E5A1D61A-B995-4632-8884-01DE7AD6C292}"/>
            </a:ext>
          </a:extLst>
        </xdr:cNvPr>
        <xdr:cNvSpPr/>
      </xdr:nvSpPr>
      <xdr:spPr>
        <a:xfrm>
          <a:off x="162687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154594</xdr:rowOff>
    </xdr:from>
    <xdr:ext cx="405111" cy="259045"/>
    <xdr:sp macro="" textlink="">
      <xdr:nvSpPr>
        <xdr:cNvPr id="555" name="【保健センター・保健所】&#10;有形固定資産減価償却率該当値テキスト">
          <a:extLst>
            <a:ext uri="{FF2B5EF4-FFF2-40B4-BE49-F238E27FC236}">
              <a16:creationId xmlns:a16="http://schemas.microsoft.com/office/drawing/2014/main" id="{5F9FEB87-F2E1-4722-80D4-717F173C2C63}"/>
            </a:ext>
          </a:extLst>
        </xdr:cNvPr>
        <xdr:cNvSpPr txBox="1"/>
      </xdr:nvSpPr>
      <xdr:spPr>
        <a:xfrm>
          <a:off x="16357600"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145143</xdr:rowOff>
    </xdr:from>
    <xdr:to>
      <xdr:col>81</xdr:col>
      <xdr:colOff>101600</xdr:colOff>
      <xdr:row>61</xdr:row>
      <xdr:rowOff>75293</xdr:rowOff>
    </xdr:to>
    <xdr:sp macro="" textlink="">
      <xdr:nvSpPr>
        <xdr:cNvPr id="556" name="楕円 555">
          <a:extLst>
            <a:ext uri="{FF2B5EF4-FFF2-40B4-BE49-F238E27FC236}">
              <a16:creationId xmlns:a16="http://schemas.microsoft.com/office/drawing/2014/main" id="{0F56137F-A9FC-42C1-BAE0-E9A9364D4BAC}"/>
            </a:ext>
          </a:extLst>
        </xdr:cNvPr>
        <xdr:cNvSpPr/>
      </xdr:nvSpPr>
      <xdr:spPr>
        <a:xfrm>
          <a:off x="15430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24493</xdr:rowOff>
    </xdr:from>
    <xdr:to>
      <xdr:col>85</xdr:col>
      <xdr:colOff>127000</xdr:colOff>
      <xdr:row>61</xdr:row>
      <xdr:rowOff>55517</xdr:rowOff>
    </xdr:to>
    <xdr:cxnSp macro="">
      <xdr:nvCxnSpPr>
        <xdr:cNvPr id="557" name="直線コネクタ 556">
          <a:extLst>
            <a:ext uri="{FF2B5EF4-FFF2-40B4-BE49-F238E27FC236}">
              <a16:creationId xmlns:a16="http://schemas.microsoft.com/office/drawing/2014/main" id="{933F6B04-679C-4D46-8F8E-9E95A5BB28F7}"/>
            </a:ext>
          </a:extLst>
        </xdr:cNvPr>
        <xdr:cNvCxnSpPr/>
      </xdr:nvCxnSpPr>
      <xdr:spPr>
        <a:xfrm>
          <a:off x="15481300" y="1048294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119017</xdr:rowOff>
    </xdr:from>
    <xdr:to>
      <xdr:col>76</xdr:col>
      <xdr:colOff>165100</xdr:colOff>
      <xdr:row>61</xdr:row>
      <xdr:rowOff>49167</xdr:rowOff>
    </xdr:to>
    <xdr:sp macro="" textlink="">
      <xdr:nvSpPr>
        <xdr:cNvPr id="558" name="楕円 557">
          <a:extLst>
            <a:ext uri="{FF2B5EF4-FFF2-40B4-BE49-F238E27FC236}">
              <a16:creationId xmlns:a16="http://schemas.microsoft.com/office/drawing/2014/main" id="{17D89FE4-6BFC-4B19-AF40-8B5C1A924AA4}"/>
            </a:ext>
          </a:extLst>
        </xdr:cNvPr>
        <xdr:cNvSpPr/>
      </xdr:nvSpPr>
      <xdr:spPr>
        <a:xfrm>
          <a:off x="145415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169817</xdr:rowOff>
    </xdr:from>
    <xdr:to>
      <xdr:col>81</xdr:col>
      <xdr:colOff>50800</xdr:colOff>
      <xdr:row>61</xdr:row>
      <xdr:rowOff>24493</xdr:rowOff>
    </xdr:to>
    <xdr:cxnSp macro="">
      <xdr:nvCxnSpPr>
        <xdr:cNvPr id="559" name="直線コネクタ 558">
          <a:extLst>
            <a:ext uri="{FF2B5EF4-FFF2-40B4-BE49-F238E27FC236}">
              <a16:creationId xmlns:a16="http://schemas.microsoft.com/office/drawing/2014/main" id="{41533A21-356A-4047-A48F-CDB84C824FE7}"/>
            </a:ext>
          </a:extLst>
        </xdr:cNvPr>
        <xdr:cNvCxnSpPr/>
      </xdr:nvCxnSpPr>
      <xdr:spPr>
        <a:xfrm>
          <a:off x="14592300" y="1045681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92891</xdr:rowOff>
    </xdr:from>
    <xdr:to>
      <xdr:col>72</xdr:col>
      <xdr:colOff>38100</xdr:colOff>
      <xdr:row>61</xdr:row>
      <xdr:rowOff>23041</xdr:rowOff>
    </xdr:to>
    <xdr:sp macro="" textlink="">
      <xdr:nvSpPr>
        <xdr:cNvPr id="560" name="楕円 559">
          <a:extLst>
            <a:ext uri="{FF2B5EF4-FFF2-40B4-BE49-F238E27FC236}">
              <a16:creationId xmlns:a16="http://schemas.microsoft.com/office/drawing/2014/main" id="{ADDBF047-98B2-41A4-A391-C5260C778453}"/>
            </a:ext>
          </a:extLst>
        </xdr:cNvPr>
        <xdr:cNvSpPr/>
      </xdr:nvSpPr>
      <xdr:spPr>
        <a:xfrm>
          <a:off x="136525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143691</xdr:rowOff>
    </xdr:from>
    <xdr:to>
      <xdr:col>76</xdr:col>
      <xdr:colOff>114300</xdr:colOff>
      <xdr:row>60</xdr:row>
      <xdr:rowOff>169817</xdr:rowOff>
    </xdr:to>
    <xdr:cxnSp macro="">
      <xdr:nvCxnSpPr>
        <xdr:cNvPr id="561" name="直線コネクタ 560">
          <a:extLst>
            <a:ext uri="{FF2B5EF4-FFF2-40B4-BE49-F238E27FC236}">
              <a16:creationId xmlns:a16="http://schemas.microsoft.com/office/drawing/2014/main" id="{EDCB4794-1E24-48F1-8606-9E34D22CBF9E}"/>
            </a:ext>
          </a:extLst>
        </xdr:cNvPr>
        <xdr:cNvCxnSpPr/>
      </xdr:nvCxnSpPr>
      <xdr:spPr>
        <a:xfrm>
          <a:off x="13703300" y="1043069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60234</xdr:rowOff>
    </xdr:from>
    <xdr:to>
      <xdr:col>67</xdr:col>
      <xdr:colOff>101600</xdr:colOff>
      <xdr:row>60</xdr:row>
      <xdr:rowOff>161834</xdr:rowOff>
    </xdr:to>
    <xdr:sp macro="" textlink="">
      <xdr:nvSpPr>
        <xdr:cNvPr id="562" name="楕円 561">
          <a:extLst>
            <a:ext uri="{FF2B5EF4-FFF2-40B4-BE49-F238E27FC236}">
              <a16:creationId xmlns:a16="http://schemas.microsoft.com/office/drawing/2014/main" id="{15775C0B-66AA-4805-A9FF-089065EA0744}"/>
            </a:ext>
          </a:extLst>
        </xdr:cNvPr>
        <xdr:cNvSpPr/>
      </xdr:nvSpPr>
      <xdr:spPr>
        <a:xfrm>
          <a:off x="12763500"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111034</xdr:rowOff>
    </xdr:from>
    <xdr:to>
      <xdr:col>71</xdr:col>
      <xdr:colOff>177800</xdr:colOff>
      <xdr:row>60</xdr:row>
      <xdr:rowOff>143691</xdr:rowOff>
    </xdr:to>
    <xdr:cxnSp macro="">
      <xdr:nvCxnSpPr>
        <xdr:cNvPr id="563" name="直線コネクタ 562">
          <a:extLst>
            <a:ext uri="{FF2B5EF4-FFF2-40B4-BE49-F238E27FC236}">
              <a16:creationId xmlns:a16="http://schemas.microsoft.com/office/drawing/2014/main" id="{58ACA6CF-46F1-491D-9757-B19C6DF90504}"/>
            </a:ext>
          </a:extLst>
        </xdr:cNvPr>
        <xdr:cNvCxnSpPr/>
      </xdr:nvCxnSpPr>
      <xdr:spPr>
        <a:xfrm>
          <a:off x="12814300" y="1039803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122844</xdr:rowOff>
    </xdr:from>
    <xdr:ext cx="405111" cy="259045"/>
    <xdr:sp macro="" textlink="">
      <xdr:nvSpPr>
        <xdr:cNvPr id="564" name="n_1aveValue【保健センター・保健所】&#10;有形固定資産減価償却率">
          <a:extLst>
            <a:ext uri="{FF2B5EF4-FFF2-40B4-BE49-F238E27FC236}">
              <a16:creationId xmlns:a16="http://schemas.microsoft.com/office/drawing/2014/main" id="{18DA8D9D-7D30-4841-B0EE-42EC934516F7}"/>
            </a:ext>
          </a:extLst>
        </xdr:cNvPr>
        <xdr:cNvSpPr txBox="1"/>
      </xdr:nvSpPr>
      <xdr:spPr>
        <a:xfrm>
          <a:off x="15266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95086</xdr:rowOff>
    </xdr:from>
    <xdr:ext cx="405111" cy="259045"/>
    <xdr:sp macro="" textlink="">
      <xdr:nvSpPr>
        <xdr:cNvPr id="565" name="n_2aveValue【保健センター・保健所】&#10;有形固定資産減価償却率">
          <a:extLst>
            <a:ext uri="{FF2B5EF4-FFF2-40B4-BE49-F238E27FC236}">
              <a16:creationId xmlns:a16="http://schemas.microsoft.com/office/drawing/2014/main" id="{D0A67B94-34A6-456D-A10E-279EFD753C8D}"/>
            </a:ext>
          </a:extLst>
        </xdr:cNvPr>
        <xdr:cNvSpPr txBox="1"/>
      </xdr:nvSpPr>
      <xdr:spPr>
        <a:xfrm>
          <a:off x="14389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68960</xdr:rowOff>
    </xdr:from>
    <xdr:ext cx="405111" cy="259045"/>
    <xdr:sp macro="" textlink="">
      <xdr:nvSpPr>
        <xdr:cNvPr id="566" name="n_3aveValue【保健センター・保健所】&#10;有形固定資産減価償却率">
          <a:extLst>
            <a:ext uri="{FF2B5EF4-FFF2-40B4-BE49-F238E27FC236}">
              <a16:creationId xmlns:a16="http://schemas.microsoft.com/office/drawing/2014/main" id="{AE700582-9CDA-429B-A0B6-06E1596BAAF5}"/>
            </a:ext>
          </a:extLst>
        </xdr:cNvPr>
        <xdr:cNvSpPr txBox="1"/>
      </xdr:nvSpPr>
      <xdr:spPr>
        <a:xfrm>
          <a:off x="135007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11810</xdr:rowOff>
    </xdr:from>
    <xdr:ext cx="405111" cy="259045"/>
    <xdr:sp macro="" textlink="">
      <xdr:nvSpPr>
        <xdr:cNvPr id="567" name="n_4aveValue【保健センター・保健所】&#10;有形固定資産減価償却率">
          <a:extLst>
            <a:ext uri="{FF2B5EF4-FFF2-40B4-BE49-F238E27FC236}">
              <a16:creationId xmlns:a16="http://schemas.microsoft.com/office/drawing/2014/main" id="{6D84C4D8-14F1-465E-B36E-6167D16AA91A}"/>
            </a:ext>
          </a:extLst>
        </xdr:cNvPr>
        <xdr:cNvSpPr txBox="1"/>
      </xdr:nvSpPr>
      <xdr:spPr>
        <a:xfrm>
          <a:off x="12611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66420</xdr:rowOff>
    </xdr:from>
    <xdr:ext cx="405111" cy="259045"/>
    <xdr:sp macro="" textlink="">
      <xdr:nvSpPr>
        <xdr:cNvPr id="568" name="n_1mainValue【保健センター・保健所】&#10;有形固定資産減価償却率">
          <a:extLst>
            <a:ext uri="{FF2B5EF4-FFF2-40B4-BE49-F238E27FC236}">
              <a16:creationId xmlns:a16="http://schemas.microsoft.com/office/drawing/2014/main" id="{4382A6D4-0F61-41AF-8F82-9E20C9E7CC90}"/>
            </a:ext>
          </a:extLst>
        </xdr:cNvPr>
        <xdr:cNvSpPr txBox="1"/>
      </xdr:nvSpPr>
      <xdr:spPr>
        <a:xfrm>
          <a:off x="152660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40294</xdr:rowOff>
    </xdr:from>
    <xdr:ext cx="405111" cy="259045"/>
    <xdr:sp macro="" textlink="">
      <xdr:nvSpPr>
        <xdr:cNvPr id="569" name="n_2mainValue【保健センター・保健所】&#10;有形固定資産減価償却率">
          <a:extLst>
            <a:ext uri="{FF2B5EF4-FFF2-40B4-BE49-F238E27FC236}">
              <a16:creationId xmlns:a16="http://schemas.microsoft.com/office/drawing/2014/main" id="{2863D061-935F-4301-B868-A82BB60B7E54}"/>
            </a:ext>
          </a:extLst>
        </xdr:cNvPr>
        <xdr:cNvSpPr txBox="1"/>
      </xdr:nvSpPr>
      <xdr:spPr>
        <a:xfrm>
          <a:off x="143897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14168</xdr:rowOff>
    </xdr:from>
    <xdr:ext cx="405111" cy="259045"/>
    <xdr:sp macro="" textlink="">
      <xdr:nvSpPr>
        <xdr:cNvPr id="570" name="n_3mainValue【保健センター・保健所】&#10;有形固定資産減価償却率">
          <a:extLst>
            <a:ext uri="{FF2B5EF4-FFF2-40B4-BE49-F238E27FC236}">
              <a16:creationId xmlns:a16="http://schemas.microsoft.com/office/drawing/2014/main" id="{4A924244-AF48-4F7F-B8C8-D275993FBE3B}"/>
            </a:ext>
          </a:extLst>
        </xdr:cNvPr>
        <xdr:cNvSpPr txBox="1"/>
      </xdr:nvSpPr>
      <xdr:spPr>
        <a:xfrm>
          <a:off x="13500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152961</xdr:rowOff>
    </xdr:from>
    <xdr:ext cx="405111" cy="259045"/>
    <xdr:sp macro="" textlink="">
      <xdr:nvSpPr>
        <xdr:cNvPr id="571" name="n_4mainValue【保健センター・保健所】&#10;有形固定資産減価償却率">
          <a:extLst>
            <a:ext uri="{FF2B5EF4-FFF2-40B4-BE49-F238E27FC236}">
              <a16:creationId xmlns:a16="http://schemas.microsoft.com/office/drawing/2014/main" id="{B83964E6-822A-4711-9238-C4DD9CF1DFC5}"/>
            </a:ext>
          </a:extLst>
        </xdr:cNvPr>
        <xdr:cNvSpPr txBox="1"/>
      </xdr:nvSpPr>
      <xdr:spPr>
        <a:xfrm>
          <a:off x="12611744" y="1043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a:extLst>
            <a:ext uri="{FF2B5EF4-FFF2-40B4-BE49-F238E27FC236}">
              <a16:creationId xmlns:a16="http://schemas.microsoft.com/office/drawing/2014/main" id="{3BD9BDDD-FF28-4650-8161-D1D8A752A76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a:extLst>
            <a:ext uri="{FF2B5EF4-FFF2-40B4-BE49-F238E27FC236}">
              <a16:creationId xmlns:a16="http://schemas.microsoft.com/office/drawing/2014/main" id="{0639425A-3CC3-4264-A5BB-D730FFE70CE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a:extLst>
            <a:ext uri="{FF2B5EF4-FFF2-40B4-BE49-F238E27FC236}">
              <a16:creationId xmlns:a16="http://schemas.microsoft.com/office/drawing/2014/main" id="{C5C2DD8B-517B-40B4-92DC-0EAA9E5F15A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a:extLst>
            <a:ext uri="{FF2B5EF4-FFF2-40B4-BE49-F238E27FC236}">
              <a16:creationId xmlns:a16="http://schemas.microsoft.com/office/drawing/2014/main" id="{EEC76672-DF58-41CF-AE9B-E93CEC44769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a:extLst>
            <a:ext uri="{FF2B5EF4-FFF2-40B4-BE49-F238E27FC236}">
              <a16:creationId xmlns:a16="http://schemas.microsoft.com/office/drawing/2014/main" id="{A9F0686D-BEF9-454E-A888-C262C7A5816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a:extLst>
            <a:ext uri="{FF2B5EF4-FFF2-40B4-BE49-F238E27FC236}">
              <a16:creationId xmlns:a16="http://schemas.microsoft.com/office/drawing/2014/main" id="{FED1C33B-9B28-4890-8EAC-41AAB2F0922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a:extLst>
            <a:ext uri="{FF2B5EF4-FFF2-40B4-BE49-F238E27FC236}">
              <a16:creationId xmlns:a16="http://schemas.microsoft.com/office/drawing/2014/main" id="{47A67FC1-462D-479B-95E6-40E6BD1C179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a:extLst>
            <a:ext uri="{FF2B5EF4-FFF2-40B4-BE49-F238E27FC236}">
              <a16:creationId xmlns:a16="http://schemas.microsoft.com/office/drawing/2014/main" id="{B88E092D-BFBE-40BF-B6A5-04803AF9932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a:extLst>
            <a:ext uri="{FF2B5EF4-FFF2-40B4-BE49-F238E27FC236}">
              <a16:creationId xmlns:a16="http://schemas.microsoft.com/office/drawing/2014/main" id="{5B9F3A13-F549-49FA-8ACA-91EA35D830F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a:extLst>
            <a:ext uri="{FF2B5EF4-FFF2-40B4-BE49-F238E27FC236}">
              <a16:creationId xmlns:a16="http://schemas.microsoft.com/office/drawing/2014/main" id="{23A45A7E-2BF4-4924-BA33-79F95E682FB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82" name="直線コネクタ 581">
          <a:extLst>
            <a:ext uri="{FF2B5EF4-FFF2-40B4-BE49-F238E27FC236}">
              <a16:creationId xmlns:a16="http://schemas.microsoft.com/office/drawing/2014/main" id="{72E7E372-69C9-4A11-BB6E-0D4435D603E2}"/>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3" name="テキスト ボックス 582">
          <a:extLst>
            <a:ext uri="{FF2B5EF4-FFF2-40B4-BE49-F238E27FC236}">
              <a16:creationId xmlns:a16="http://schemas.microsoft.com/office/drawing/2014/main" id="{CD7918E7-1A00-4FC7-B197-C5355BFDD3EC}"/>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a:extLst>
            <a:ext uri="{FF2B5EF4-FFF2-40B4-BE49-F238E27FC236}">
              <a16:creationId xmlns:a16="http://schemas.microsoft.com/office/drawing/2014/main" id="{02164855-19AA-4FA6-83E7-91A26B45F4AC}"/>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a:extLst>
            <a:ext uri="{FF2B5EF4-FFF2-40B4-BE49-F238E27FC236}">
              <a16:creationId xmlns:a16="http://schemas.microsoft.com/office/drawing/2014/main" id="{FCC09CD6-6DB6-4B69-B885-E878BEAFA593}"/>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6" name="直線コネクタ 585">
          <a:extLst>
            <a:ext uri="{FF2B5EF4-FFF2-40B4-BE49-F238E27FC236}">
              <a16:creationId xmlns:a16="http://schemas.microsoft.com/office/drawing/2014/main" id="{D34BB9C7-4020-4BE7-ACA6-A698AF2B0EE5}"/>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7" name="テキスト ボックス 586">
          <a:extLst>
            <a:ext uri="{FF2B5EF4-FFF2-40B4-BE49-F238E27FC236}">
              <a16:creationId xmlns:a16="http://schemas.microsoft.com/office/drawing/2014/main" id="{50C3870C-37DE-4B3D-8DF5-943861467908}"/>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FC058682-158E-4F5E-94DF-443CF67EC6E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a:extLst>
            <a:ext uri="{FF2B5EF4-FFF2-40B4-BE49-F238E27FC236}">
              <a16:creationId xmlns:a16="http://schemas.microsoft.com/office/drawing/2014/main" id="{3BB439E9-68D3-4D52-9191-E18665D4F91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保健センター・保健所】&#10;一人当たり面積グラフ枠">
          <a:extLst>
            <a:ext uri="{FF2B5EF4-FFF2-40B4-BE49-F238E27FC236}">
              <a16:creationId xmlns:a16="http://schemas.microsoft.com/office/drawing/2014/main" id="{C81AF01D-C95B-414E-AFC2-165EE7C7411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17717</xdr:rowOff>
    </xdr:from>
    <xdr:to>
      <xdr:col>116</xdr:col>
      <xdr:colOff>62864</xdr:colOff>
      <xdr:row>63</xdr:row>
      <xdr:rowOff>46863</xdr:rowOff>
    </xdr:to>
    <xdr:cxnSp macro="">
      <xdr:nvCxnSpPr>
        <xdr:cNvPr id="591" name="直線コネクタ 590">
          <a:extLst>
            <a:ext uri="{FF2B5EF4-FFF2-40B4-BE49-F238E27FC236}">
              <a16:creationId xmlns:a16="http://schemas.microsoft.com/office/drawing/2014/main" id="{24F9BB8F-87C1-4C7B-A4E5-FB08CBCCA495}"/>
            </a:ext>
          </a:extLst>
        </xdr:cNvPr>
        <xdr:cNvCxnSpPr/>
      </xdr:nvCxnSpPr>
      <xdr:spPr>
        <a:xfrm flipV="1">
          <a:off x="22160864" y="9618917"/>
          <a:ext cx="0" cy="12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50690</xdr:rowOff>
    </xdr:from>
    <xdr:ext cx="469744" cy="259045"/>
    <xdr:sp macro="" textlink="">
      <xdr:nvSpPr>
        <xdr:cNvPr id="592" name="【保健センター・保健所】&#10;一人当たり面積最小値テキスト">
          <a:extLst>
            <a:ext uri="{FF2B5EF4-FFF2-40B4-BE49-F238E27FC236}">
              <a16:creationId xmlns:a16="http://schemas.microsoft.com/office/drawing/2014/main" id="{F34521E4-F637-47B0-A20B-B2DF9B6DCA53}"/>
            </a:ext>
          </a:extLst>
        </xdr:cNvPr>
        <xdr:cNvSpPr txBox="1"/>
      </xdr:nvSpPr>
      <xdr:spPr>
        <a:xfrm>
          <a:off x="22199600" y="1085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46863</xdr:rowOff>
    </xdr:from>
    <xdr:to>
      <xdr:col>116</xdr:col>
      <xdr:colOff>152400</xdr:colOff>
      <xdr:row>63</xdr:row>
      <xdr:rowOff>46863</xdr:rowOff>
    </xdr:to>
    <xdr:cxnSp macro="">
      <xdr:nvCxnSpPr>
        <xdr:cNvPr id="593" name="直線コネクタ 592">
          <a:extLst>
            <a:ext uri="{FF2B5EF4-FFF2-40B4-BE49-F238E27FC236}">
              <a16:creationId xmlns:a16="http://schemas.microsoft.com/office/drawing/2014/main" id="{8C4C0973-AD61-40C1-9F66-055DE741B4F8}"/>
            </a:ext>
          </a:extLst>
        </xdr:cNvPr>
        <xdr:cNvCxnSpPr/>
      </xdr:nvCxnSpPr>
      <xdr:spPr>
        <a:xfrm>
          <a:off x="22072600" y="108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135844</xdr:rowOff>
    </xdr:from>
    <xdr:ext cx="469744" cy="259045"/>
    <xdr:sp macro="" textlink="">
      <xdr:nvSpPr>
        <xdr:cNvPr id="594" name="【保健センター・保健所】&#10;一人当たり面積最大値テキスト">
          <a:extLst>
            <a:ext uri="{FF2B5EF4-FFF2-40B4-BE49-F238E27FC236}">
              <a16:creationId xmlns:a16="http://schemas.microsoft.com/office/drawing/2014/main" id="{A18E625B-E7D4-433E-A666-F9F765B644C6}"/>
            </a:ext>
          </a:extLst>
        </xdr:cNvPr>
        <xdr:cNvSpPr txBox="1"/>
      </xdr:nvSpPr>
      <xdr:spPr>
        <a:xfrm>
          <a:off x="22199600" y="939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17717</xdr:rowOff>
    </xdr:from>
    <xdr:to>
      <xdr:col>116</xdr:col>
      <xdr:colOff>152400</xdr:colOff>
      <xdr:row>56</xdr:row>
      <xdr:rowOff>17717</xdr:rowOff>
    </xdr:to>
    <xdr:cxnSp macro="">
      <xdr:nvCxnSpPr>
        <xdr:cNvPr id="595" name="直線コネクタ 594">
          <a:extLst>
            <a:ext uri="{FF2B5EF4-FFF2-40B4-BE49-F238E27FC236}">
              <a16:creationId xmlns:a16="http://schemas.microsoft.com/office/drawing/2014/main" id="{534A3C27-D825-4426-B100-DE7216AF049D}"/>
            </a:ext>
          </a:extLst>
        </xdr:cNvPr>
        <xdr:cNvCxnSpPr/>
      </xdr:nvCxnSpPr>
      <xdr:spPr>
        <a:xfrm>
          <a:off x="22072600" y="961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118381</xdr:rowOff>
    </xdr:from>
    <xdr:ext cx="469744" cy="259045"/>
    <xdr:sp macro="" textlink="">
      <xdr:nvSpPr>
        <xdr:cNvPr id="596" name="【保健センター・保健所】&#10;一人当たり面積平均値テキスト">
          <a:extLst>
            <a:ext uri="{FF2B5EF4-FFF2-40B4-BE49-F238E27FC236}">
              <a16:creationId xmlns:a16="http://schemas.microsoft.com/office/drawing/2014/main" id="{01D262D3-B667-4BCE-BA99-09240DDA8325}"/>
            </a:ext>
          </a:extLst>
        </xdr:cNvPr>
        <xdr:cNvSpPr txBox="1"/>
      </xdr:nvSpPr>
      <xdr:spPr>
        <a:xfrm>
          <a:off x="22199600" y="10405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95504</xdr:rowOff>
    </xdr:from>
    <xdr:to>
      <xdr:col>116</xdr:col>
      <xdr:colOff>114300</xdr:colOff>
      <xdr:row>62</xdr:row>
      <xdr:rowOff>25654</xdr:rowOff>
    </xdr:to>
    <xdr:sp macro="" textlink="">
      <xdr:nvSpPr>
        <xdr:cNvPr id="597" name="フローチャート: 判断 596">
          <a:extLst>
            <a:ext uri="{FF2B5EF4-FFF2-40B4-BE49-F238E27FC236}">
              <a16:creationId xmlns:a16="http://schemas.microsoft.com/office/drawing/2014/main" id="{41E0AB55-4F75-42F7-ABC4-B5583A6EF4C3}"/>
            </a:ext>
          </a:extLst>
        </xdr:cNvPr>
        <xdr:cNvSpPr/>
      </xdr:nvSpPr>
      <xdr:spPr>
        <a:xfrm>
          <a:off x="22110700" y="1055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107506</xdr:rowOff>
    </xdr:from>
    <xdr:to>
      <xdr:col>112</xdr:col>
      <xdr:colOff>38100</xdr:colOff>
      <xdr:row>62</xdr:row>
      <xdr:rowOff>37656</xdr:rowOff>
    </xdr:to>
    <xdr:sp macro="" textlink="">
      <xdr:nvSpPr>
        <xdr:cNvPr id="598" name="フローチャート: 判断 597">
          <a:extLst>
            <a:ext uri="{FF2B5EF4-FFF2-40B4-BE49-F238E27FC236}">
              <a16:creationId xmlns:a16="http://schemas.microsoft.com/office/drawing/2014/main" id="{C168B8ED-EFE9-4637-8F8A-B4E4F45329ED}"/>
            </a:ext>
          </a:extLst>
        </xdr:cNvPr>
        <xdr:cNvSpPr/>
      </xdr:nvSpPr>
      <xdr:spPr>
        <a:xfrm>
          <a:off x="21272500" y="10565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130366</xdr:rowOff>
    </xdr:from>
    <xdr:to>
      <xdr:col>107</xdr:col>
      <xdr:colOff>101600</xdr:colOff>
      <xdr:row>62</xdr:row>
      <xdr:rowOff>60516</xdr:rowOff>
    </xdr:to>
    <xdr:sp macro="" textlink="">
      <xdr:nvSpPr>
        <xdr:cNvPr id="599" name="フローチャート: 判断 598">
          <a:extLst>
            <a:ext uri="{FF2B5EF4-FFF2-40B4-BE49-F238E27FC236}">
              <a16:creationId xmlns:a16="http://schemas.microsoft.com/office/drawing/2014/main" id="{06124300-B410-4758-8A0C-3C0DDCCD7B9A}"/>
            </a:ext>
          </a:extLst>
        </xdr:cNvPr>
        <xdr:cNvSpPr/>
      </xdr:nvSpPr>
      <xdr:spPr>
        <a:xfrm>
          <a:off x="20383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600" name="フローチャート: 判断 599">
          <a:extLst>
            <a:ext uri="{FF2B5EF4-FFF2-40B4-BE49-F238E27FC236}">
              <a16:creationId xmlns:a16="http://schemas.microsoft.com/office/drawing/2014/main" id="{E5F03D1E-D793-4F75-9316-B0BAEF734223}"/>
            </a:ext>
          </a:extLst>
        </xdr:cNvPr>
        <xdr:cNvSpPr/>
      </xdr:nvSpPr>
      <xdr:spPr>
        <a:xfrm>
          <a:off x="19494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116078</xdr:rowOff>
    </xdr:from>
    <xdr:to>
      <xdr:col>98</xdr:col>
      <xdr:colOff>38100</xdr:colOff>
      <xdr:row>62</xdr:row>
      <xdr:rowOff>46228</xdr:rowOff>
    </xdr:to>
    <xdr:sp macro="" textlink="">
      <xdr:nvSpPr>
        <xdr:cNvPr id="601" name="フローチャート: 判断 600">
          <a:extLst>
            <a:ext uri="{FF2B5EF4-FFF2-40B4-BE49-F238E27FC236}">
              <a16:creationId xmlns:a16="http://schemas.microsoft.com/office/drawing/2014/main" id="{A1E72E2A-53DE-4939-BF2D-E9E25FDF6F6D}"/>
            </a:ext>
          </a:extLst>
        </xdr:cNvPr>
        <xdr:cNvSpPr/>
      </xdr:nvSpPr>
      <xdr:spPr>
        <a:xfrm>
          <a:off x="18605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EA475045-A318-48B6-B6FB-A5EEBAA74A8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8309B96-55F5-451A-98A2-9F3005E9363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19E013FC-DBEE-43B1-98D8-33B52E87F8D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BE4B6AB-C82F-4A83-A3EE-6C0620FD7C6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9B2EBF8B-C3EE-4970-9345-132C668C07B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144653</xdr:rowOff>
    </xdr:from>
    <xdr:to>
      <xdr:col>116</xdr:col>
      <xdr:colOff>114300</xdr:colOff>
      <xdr:row>62</xdr:row>
      <xdr:rowOff>74803</xdr:rowOff>
    </xdr:to>
    <xdr:sp macro="" textlink="">
      <xdr:nvSpPr>
        <xdr:cNvPr id="607" name="楕円 606">
          <a:extLst>
            <a:ext uri="{FF2B5EF4-FFF2-40B4-BE49-F238E27FC236}">
              <a16:creationId xmlns:a16="http://schemas.microsoft.com/office/drawing/2014/main" id="{AC5307A5-81E0-4CA4-9B98-56A9B8FA33ED}"/>
            </a:ext>
          </a:extLst>
        </xdr:cNvPr>
        <xdr:cNvSpPr/>
      </xdr:nvSpPr>
      <xdr:spPr>
        <a:xfrm>
          <a:off x="22110700" y="1060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123080</xdr:rowOff>
    </xdr:from>
    <xdr:ext cx="469744" cy="259045"/>
    <xdr:sp macro="" textlink="">
      <xdr:nvSpPr>
        <xdr:cNvPr id="608" name="【保健センター・保健所】&#10;一人当たり面積該当値テキスト">
          <a:extLst>
            <a:ext uri="{FF2B5EF4-FFF2-40B4-BE49-F238E27FC236}">
              <a16:creationId xmlns:a16="http://schemas.microsoft.com/office/drawing/2014/main" id="{2172CABF-E782-4FAD-827A-2EB3E7F29DB5}"/>
            </a:ext>
          </a:extLst>
        </xdr:cNvPr>
        <xdr:cNvSpPr txBox="1"/>
      </xdr:nvSpPr>
      <xdr:spPr>
        <a:xfrm>
          <a:off x="22199600" y="1058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149225</xdr:rowOff>
    </xdr:from>
    <xdr:to>
      <xdr:col>112</xdr:col>
      <xdr:colOff>38100</xdr:colOff>
      <xdr:row>62</xdr:row>
      <xdr:rowOff>79375</xdr:rowOff>
    </xdr:to>
    <xdr:sp macro="" textlink="">
      <xdr:nvSpPr>
        <xdr:cNvPr id="609" name="楕円 608">
          <a:extLst>
            <a:ext uri="{FF2B5EF4-FFF2-40B4-BE49-F238E27FC236}">
              <a16:creationId xmlns:a16="http://schemas.microsoft.com/office/drawing/2014/main" id="{B27D42BD-1D5E-4FC8-9DC8-BA6D7949F296}"/>
            </a:ext>
          </a:extLst>
        </xdr:cNvPr>
        <xdr:cNvSpPr/>
      </xdr:nvSpPr>
      <xdr:spPr>
        <a:xfrm>
          <a:off x="21272500" y="106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24003</xdr:rowOff>
    </xdr:from>
    <xdr:to>
      <xdr:col>116</xdr:col>
      <xdr:colOff>63500</xdr:colOff>
      <xdr:row>62</xdr:row>
      <xdr:rowOff>28575</xdr:rowOff>
    </xdr:to>
    <xdr:cxnSp macro="">
      <xdr:nvCxnSpPr>
        <xdr:cNvPr id="610" name="直線コネクタ 609">
          <a:extLst>
            <a:ext uri="{FF2B5EF4-FFF2-40B4-BE49-F238E27FC236}">
              <a16:creationId xmlns:a16="http://schemas.microsoft.com/office/drawing/2014/main" id="{55C07135-94BC-4B7F-A8BF-8F77FD123A51}"/>
            </a:ext>
          </a:extLst>
        </xdr:cNvPr>
        <xdr:cNvCxnSpPr/>
      </xdr:nvCxnSpPr>
      <xdr:spPr>
        <a:xfrm flipV="1">
          <a:off x="21323300" y="1065390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153226</xdr:rowOff>
    </xdr:from>
    <xdr:to>
      <xdr:col>107</xdr:col>
      <xdr:colOff>101600</xdr:colOff>
      <xdr:row>62</xdr:row>
      <xdr:rowOff>83376</xdr:rowOff>
    </xdr:to>
    <xdr:sp macro="" textlink="">
      <xdr:nvSpPr>
        <xdr:cNvPr id="611" name="楕円 610">
          <a:extLst>
            <a:ext uri="{FF2B5EF4-FFF2-40B4-BE49-F238E27FC236}">
              <a16:creationId xmlns:a16="http://schemas.microsoft.com/office/drawing/2014/main" id="{58F3D022-C2EA-49D3-A811-B932E42B9979}"/>
            </a:ext>
          </a:extLst>
        </xdr:cNvPr>
        <xdr:cNvSpPr/>
      </xdr:nvSpPr>
      <xdr:spPr>
        <a:xfrm>
          <a:off x="20383500" y="1061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28575</xdr:rowOff>
    </xdr:from>
    <xdr:to>
      <xdr:col>111</xdr:col>
      <xdr:colOff>177800</xdr:colOff>
      <xdr:row>62</xdr:row>
      <xdr:rowOff>32576</xdr:rowOff>
    </xdr:to>
    <xdr:cxnSp macro="">
      <xdr:nvCxnSpPr>
        <xdr:cNvPr id="612" name="直線コネクタ 611">
          <a:extLst>
            <a:ext uri="{FF2B5EF4-FFF2-40B4-BE49-F238E27FC236}">
              <a16:creationId xmlns:a16="http://schemas.microsoft.com/office/drawing/2014/main" id="{774F7F00-BCB5-4C4A-ACB8-38232174A3C6}"/>
            </a:ext>
          </a:extLst>
        </xdr:cNvPr>
        <xdr:cNvCxnSpPr/>
      </xdr:nvCxnSpPr>
      <xdr:spPr>
        <a:xfrm flipV="1">
          <a:off x="20434300" y="10658475"/>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156655</xdr:rowOff>
    </xdr:from>
    <xdr:to>
      <xdr:col>102</xdr:col>
      <xdr:colOff>165100</xdr:colOff>
      <xdr:row>62</xdr:row>
      <xdr:rowOff>86805</xdr:rowOff>
    </xdr:to>
    <xdr:sp macro="" textlink="">
      <xdr:nvSpPr>
        <xdr:cNvPr id="613" name="楕円 612">
          <a:extLst>
            <a:ext uri="{FF2B5EF4-FFF2-40B4-BE49-F238E27FC236}">
              <a16:creationId xmlns:a16="http://schemas.microsoft.com/office/drawing/2014/main" id="{D925363F-FFD5-4410-B30E-545348B2DFD7}"/>
            </a:ext>
          </a:extLst>
        </xdr:cNvPr>
        <xdr:cNvSpPr/>
      </xdr:nvSpPr>
      <xdr:spPr>
        <a:xfrm>
          <a:off x="19494500" y="1061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32576</xdr:rowOff>
    </xdr:from>
    <xdr:to>
      <xdr:col>107</xdr:col>
      <xdr:colOff>50800</xdr:colOff>
      <xdr:row>62</xdr:row>
      <xdr:rowOff>36005</xdr:rowOff>
    </xdr:to>
    <xdr:cxnSp macro="">
      <xdr:nvCxnSpPr>
        <xdr:cNvPr id="614" name="直線コネクタ 613">
          <a:extLst>
            <a:ext uri="{FF2B5EF4-FFF2-40B4-BE49-F238E27FC236}">
              <a16:creationId xmlns:a16="http://schemas.microsoft.com/office/drawing/2014/main" id="{2F8262EC-2D3E-4121-9B94-86C99D4FADD9}"/>
            </a:ext>
          </a:extLst>
        </xdr:cNvPr>
        <xdr:cNvCxnSpPr/>
      </xdr:nvCxnSpPr>
      <xdr:spPr>
        <a:xfrm flipV="1">
          <a:off x="19545300" y="10662476"/>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42926</xdr:rowOff>
    </xdr:from>
    <xdr:to>
      <xdr:col>98</xdr:col>
      <xdr:colOff>38100</xdr:colOff>
      <xdr:row>62</xdr:row>
      <xdr:rowOff>144526</xdr:rowOff>
    </xdr:to>
    <xdr:sp macro="" textlink="">
      <xdr:nvSpPr>
        <xdr:cNvPr id="615" name="楕円 614">
          <a:extLst>
            <a:ext uri="{FF2B5EF4-FFF2-40B4-BE49-F238E27FC236}">
              <a16:creationId xmlns:a16="http://schemas.microsoft.com/office/drawing/2014/main" id="{96A49529-8187-409B-994A-07BDDD9E8B5F}"/>
            </a:ext>
          </a:extLst>
        </xdr:cNvPr>
        <xdr:cNvSpPr/>
      </xdr:nvSpPr>
      <xdr:spPr>
        <a:xfrm>
          <a:off x="18605500" y="1067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36005</xdr:rowOff>
    </xdr:from>
    <xdr:to>
      <xdr:col>102</xdr:col>
      <xdr:colOff>114300</xdr:colOff>
      <xdr:row>62</xdr:row>
      <xdr:rowOff>93726</xdr:rowOff>
    </xdr:to>
    <xdr:cxnSp macro="">
      <xdr:nvCxnSpPr>
        <xdr:cNvPr id="616" name="直線コネクタ 615">
          <a:extLst>
            <a:ext uri="{FF2B5EF4-FFF2-40B4-BE49-F238E27FC236}">
              <a16:creationId xmlns:a16="http://schemas.microsoft.com/office/drawing/2014/main" id="{76A37A1B-2E7E-4B68-B689-D569D6132200}"/>
            </a:ext>
          </a:extLst>
        </xdr:cNvPr>
        <xdr:cNvCxnSpPr/>
      </xdr:nvCxnSpPr>
      <xdr:spPr>
        <a:xfrm flipV="1">
          <a:off x="18656300" y="10665905"/>
          <a:ext cx="889000" cy="5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54183</xdr:rowOff>
    </xdr:from>
    <xdr:ext cx="469744" cy="259045"/>
    <xdr:sp macro="" textlink="">
      <xdr:nvSpPr>
        <xdr:cNvPr id="617" name="n_1aveValue【保健センター・保健所】&#10;一人当たり面積">
          <a:extLst>
            <a:ext uri="{FF2B5EF4-FFF2-40B4-BE49-F238E27FC236}">
              <a16:creationId xmlns:a16="http://schemas.microsoft.com/office/drawing/2014/main" id="{8901F538-0AC0-462C-968E-855BD0A3D751}"/>
            </a:ext>
          </a:extLst>
        </xdr:cNvPr>
        <xdr:cNvSpPr txBox="1"/>
      </xdr:nvSpPr>
      <xdr:spPr>
        <a:xfrm>
          <a:off x="21075727" y="10341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77043</xdr:rowOff>
    </xdr:from>
    <xdr:ext cx="469744" cy="259045"/>
    <xdr:sp macro="" textlink="">
      <xdr:nvSpPr>
        <xdr:cNvPr id="618" name="n_2aveValue【保健センター・保健所】&#10;一人当たり面積">
          <a:extLst>
            <a:ext uri="{FF2B5EF4-FFF2-40B4-BE49-F238E27FC236}">
              <a16:creationId xmlns:a16="http://schemas.microsoft.com/office/drawing/2014/main" id="{5A84E475-EF52-4A1D-9226-00261853B308}"/>
            </a:ext>
          </a:extLst>
        </xdr:cNvPr>
        <xdr:cNvSpPr txBox="1"/>
      </xdr:nvSpPr>
      <xdr:spPr>
        <a:xfrm>
          <a:off x="201994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58183</xdr:rowOff>
    </xdr:from>
    <xdr:ext cx="469744" cy="259045"/>
    <xdr:sp macro="" textlink="">
      <xdr:nvSpPr>
        <xdr:cNvPr id="619" name="n_3aveValue【保健センター・保健所】&#10;一人当たり面積">
          <a:extLst>
            <a:ext uri="{FF2B5EF4-FFF2-40B4-BE49-F238E27FC236}">
              <a16:creationId xmlns:a16="http://schemas.microsoft.com/office/drawing/2014/main" id="{CE32F779-7C6E-4454-8FB1-244C4EC2479E}"/>
            </a:ext>
          </a:extLst>
        </xdr:cNvPr>
        <xdr:cNvSpPr txBox="1"/>
      </xdr:nvSpPr>
      <xdr:spPr>
        <a:xfrm>
          <a:off x="19310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62755</xdr:rowOff>
    </xdr:from>
    <xdr:ext cx="469744" cy="259045"/>
    <xdr:sp macro="" textlink="">
      <xdr:nvSpPr>
        <xdr:cNvPr id="620" name="n_4aveValue【保健センター・保健所】&#10;一人当たり面積">
          <a:extLst>
            <a:ext uri="{FF2B5EF4-FFF2-40B4-BE49-F238E27FC236}">
              <a16:creationId xmlns:a16="http://schemas.microsoft.com/office/drawing/2014/main" id="{37962348-BF87-408E-A8CD-36528073EB35}"/>
            </a:ext>
          </a:extLst>
        </xdr:cNvPr>
        <xdr:cNvSpPr txBox="1"/>
      </xdr:nvSpPr>
      <xdr:spPr>
        <a:xfrm>
          <a:off x="184214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70502</xdr:rowOff>
    </xdr:from>
    <xdr:ext cx="469744" cy="259045"/>
    <xdr:sp macro="" textlink="">
      <xdr:nvSpPr>
        <xdr:cNvPr id="621" name="n_1mainValue【保健センター・保健所】&#10;一人当たり面積">
          <a:extLst>
            <a:ext uri="{FF2B5EF4-FFF2-40B4-BE49-F238E27FC236}">
              <a16:creationId xmlns:a16="http://schemas.microsoft.com/office/drawing/2014/main" id="{D1524CE1-FAE8-456A-833B-C54C993AFB84}"/>
            </a:ext>
          </a:extLst>
        </xdr:cNvPr>
        <xdr:cNvSpPr txBox="1"/>
      </xdr:nvSpPr>
      <xdr:spPr>
        <a:xfrm>
          <a:off x="21075727" y="1070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74503</xdr:rowOff>
    </xdr:from>
    <xdr:ext cx="469744" cy="259045"/>
    <xdr:sp macro="" textlink="">
      <xdr:nvSpPr>
        <xdr:cNvPr id="622" name="n_2mainValue【保健センター・保健所】&#10;一人当たり面積">
          <a:extLst>
            <a:ext uri="{FF2B5EF4-FFF2-40B4-BE49-F238E27FC236}">
              <a16:creationId xmlns:a16="http://schemas.microsoft.com/office/drawing/2014/main" id="{78A09615-B924-4603-A9FD-B15F4C2298EB}"/>
            </a:ext>
          </a:extLst>
        </xdr:cNvPr>
        <xdr:cNvSpPr txBox="1"/>
      </xdr:nvSpPr>
      <xdr:spPr>
        <a:xfrm>
          <a:off x="20199427" y="10704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77932</xdr:rowOff>
    </xdr:from>
    <xdr:ext cx="469744" cy="259045"/>
    <xdr:sp macro="" textlink="">
      <xdr:nvSpPr>
        <xdr:cNvPr id="623" name="n_3mainValue【保健センター・保健所】&#10;一人当たり面積">
          <a:extLst>
            <a:ext uri="{FF2B5EF4-FFF2-40B4-BE49-F238E27FC236}">
              <a16:creationId xmlns:a16="http://schemas.microsoft.com/office/drawing/2014/main" id="{8686BAD4-6305-4723-8BBA-E5A70B219AD7}"/>
            </a:ext>
          </a:extLst>
        </xdr:cNvPr>
        <xdr:cNvSpPr txBox="1"/>
      </xdr:nvSpPr>
      <xdr:spPr>
        <a:xfrm>
          <a:off x="19310427" y="1070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135653</xdr:rowOff>
    </xdr:from>
    <xdr:ext cx="469744" cy="259045"/>
    <xdr:sp macro="" textlink="">
      <xdr:nvSpPr>
        <xdr:cNvPr id="624" name="n_4mainValue【保健センター・保健所】&#10;一人当たり面積">
          <a:extLst>
            <a:ext uri="{FF2B5EF4-FFF2-40B4-BE49-F238E27FC236}">
              <a16:creationId xmlns:a16="http://schemas.microsoft.com/office/drawing/2014/main" id="{2934712B-BE90-4925-A8AA-176B12E04D25}"/>
            </a:ext>
          </a:extLst>
        </xdr:cNvPr>
        <xdr:cNvSpPr txBox="1"/>
      </xdr:nvSpPr>
      <xdr:spPr>
        <a:xfrm>
          <a:off x="18421427" y="1076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29A9CBBF-CCE2-4AF9-A871-35767F93A93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062CBC26-7F02-4DCB-8CC1-CC9CC646752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07E3D914-022A-4D2A-9B19-3C208FCA814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126C88EB-2C6A-49C9-908D-A4DA725C0A9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501081C5-5DCF-4C05-A2AA-341F81EAD08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76EAF588-82AD-4918-983C-1F40DC89106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752DE0C2-1A55-4760-84DE-DA1D822F630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46D90366-3FBA-43E7-9FB8-84B2E0C8EB4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014B4E9D-6FA2-4C63-B9CE-6DC6505BA4E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86A27334-3B04-4EDB-8033-164428A8ADA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id="{EBDCD84E-3734-434C-9FCF-15A5E049682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6" name="直線コネクタ 635">
          <a:extLst>
            <a:ext uri="{FF2B5EF4-FFF2-40B4-BE49-F238E27FC236}">
              <a16:creationId xmlns:a16="http://schemas.microsoft.com/office/drawing/2014/main" id="{30EEF296-BB0B-49D3-8CEF-5D4DB10000C6}"/>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7" name="テキスト ボックス 636">
          <a:extLst>
            <a:ext uri="{FF2B5EF4-FFF2-40B4-BE49-F238E27FC236}">
              <a16:creationId xmlns:a16="http://schemas.microsoft.com/office/drawing/2014/main" id="{8D05761D-7653-4732-B836-CCC2B2AF15FF}"/>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8" name="直線コネクタ 637">
          <a:extLst>
            <a:ext uri="{FF2B5EF4-FFF2-40B4-BE49-F238E27FC236}">
              <a16:creationId xmlns:a16="http://schemas.microsoft.com/office/drawing/2014/main" id="{0784BDFB-0599-42E6-8CE5-B238AC6B7A37}"/>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9" name="テキスト ボックス 638">
          <a:extLst>
            <a:ext uri="{FF2B5EF4-FFF2-40B4-BE49-F238E27FC236}">
              <a16:creationId xmlns:a16="http://schemas.microsoft.com/office/drawing/2014/main" id="{89308F66-7534-40DA-A750-8E15C22AB1BE}"/>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0" name="直線コネクタ 639">
          <a:extLst>
            <a:ext uri="{FF2B5EF4-FFF2-40B4-BE49-F238E27FC236}">
              <a16:creationId xmlns:a16="http://schemas.microsoft.com/office/drawing/2014/main" id="{C9E29536-9722-492E-8821-945D2B5AF8CE}"/>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1" name="テキスト ボックス 640">
          <a:extLst>
            <a:ext uri="{FF2B5EF4-FFF2-40B4-BE49-F238E27FC236}">
              <a16:creationId xmlns:a16="http://schemas.microsoft.com/office/drawing/2014/main" id="{EC7EF1CE-6EB4-481E-BD4C-6B9004D8A485}"/>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2" name="直線コネクタ 641">
          <a:extLst>
            <a:ext uri="{FF2B5EF4-FFF2-40B4-BE49-F238E27FC236}">
              <a16:creationId xmlns:a16="http://schemas.microsoft.com/office/drawing/2014/main" id="{A7411754-5756-4E2B-8B56-E4E078807C03}"/>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3" name="テキスト ボックス 642">
          <a:extLst>
            <a:ext uri="{FF2B5EF4-FFF2-40B4-BE49-F238E27FC236}">
              <a16:creationId xmlns:a16="http://schemas.microsoft.com/office/drawing/2014/main" id="{6A732955-9B6B-4FDE-8CC8-A2CB77D3542F}"/>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4" name="直線コネクタ 643">
          <a:extLst>
            <a:ext uri="{FF2B5EF4-FFF2-40B4-BE49-F238E27FC236}">
              <a16:creationId xmlns:a16="http://schemas.microsoft.com/office/drawing/2014/main" id="{595F80A8-6BE1-487E-951E-B0BD5A77F018}"/>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5" name="テキスト ボックス 644">
          <a:extLst>
            <a:ext uri="{FF2B5EF4-FFF2-40B4-BE49-F238E27FC236}">
              <a16:creationId xmlns:a16="http://schemas.microsoft.com/office/drawing/2014/main" id="{1021D0E8-8AF3-4CF1-97B2-1815128BF836}"/>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7EF951A8-3373-47AF-9ADD-E917E013E59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消防施設】&#10;有形固定資産減価償却率グラフ枠">
          <a:extLst>
            <a:ext uri="{FF2B5EF4-FFF2-40B4-BE49-F238E27FC236}">
              <a16:creationId xmlns:a16="http://schemas.microsoft.com/office/drawing/2014/main" id="{279C74A7-1602-4E1B-9C7E-A6EEE3E98CB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8" name="直線コネクタ 647">
          <a:extLst>
            <a:ext uri="{FF2B5EF4-FFF2-40B4-BE49-F238E27FC236}">
              <a16:creationId xmlns:a16="http://schemas.microsoft.com/office/drawing/2014/main" id="{517D7BE3-6DF1-4187-8442-9B983F6CA28B}"/>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9" name="【消防施設】&#10;有形固定資産減価償却率最小値テキスト">
          <a:extLst>
            <a:ext uri="{FF2B5EF4-FFF2-40B4-BE49-F238E27FC236}">
              <a16:creationId xmlns:a16="http://schemas.microsoft.com/office/drawing/2014/main" id="{F98A3082-3E6B-4A23-AFEB-87471DA98E2B}"/>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0" name="直線コネクタ 649">
          <a:extLst>
            <a:ext uri="{FF2B5EF4-FFF2-40B4-BE49-F238E27FC236}">
              <a16:creationId xmlns:a16="http://schemas.microsoft.com/office/drawing/2014/main" id="{A865675E-3738-456A-84DC-F9FB5AE39F68}"/>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1" name="【消防施設】&#10;有形固定資産減価償却率最大値テキスト">
          <a:extLst>
            <a:ext uri="{FF2B5EF4-FFF2-40B4-BE49-F238E27FC236}">
              <a16:creationId xmlns:a16="http://schemas.microsoft.com/office/drawing/2014/main" id="{7CF8CC8E-8CB4-4DB3-A747-1EE093BECC49}"/>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2" name="直線コネクタ 651">
          <a:extLst>
            <a:ext uri="{FF2B5EF4-FFF2-40B4-BE49-F238E27FC236}">
              <a16:creationId xmlns:a16="http://schemas.microsoft.com/office/drawing/2014/main" id="{E7393DAB-9F5A-4BAA-B2CD-AD436E4057B2}"/>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115588</xdr:rowOff>
    </xdr:from>
    <xdr:ext cx="405111" cy="259045"/>
    <xdr:sp macro="" textlink="">
      <xdr:nvSpPr>
        <xdr:cNvPr id="653" name="【消防施設】&#10;有形固定資産減価償却率平均値テキスト">
          <a:extLst>
            <a:ext uri="{FF2B5EF4-FFF2-40B4-BE49-F238E27FC236}">
              <a16:creationId xmlns:a16="http://schemas.microsoft.com/office/drawing/2014/main" id="{60DEBF96-C024-4B4C-BC3E-0398913E041F}"/>
            </a:ext>
          </a:extLst>
        </xdr:cNvPr>
        <xdr:cNvSpPr txBox="1"/>
      </xdr:nvSpPr>
      <xdr:spPr>
        <a:xfrm>
          <a:off x="16357600" y="14003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137161</xdr:rowOff>
    </xdr:from>
    <xdr:to>
      <xdr:col>85</xdr:col>
      <xdr:colOff>177800</xdr:colOff>
      <xdr:row>82</xdr:row>
      <xdr:rowOff>67311</xdr:rowOff>
    </xdr:to>
    <xdr:sp macro="" textlink="">
      <xdr:nvSpPr>
        <xdr:cNvPr id="654" name="フローチャート: 判断 653">
          <a:extLst>
            <a:ext uri="{FF2B5EF4-FFF2-40B4-BE49-F238E27FC236}">
              <a16:creationId xmlns:a16="http://schemas.microsoft.com/office/drawing/2014/main" id="{B770AB8B-C903-4672-85ED-AEC380310B85}"/>
            </a:ext>
          </a:extLst>
        </xdr:cNvPr>
        <xdr:cNvSpPr/>
      </xdr:nvSpPr>
      <xdr:spPr>
        <a:xfrm>
          <a:off x="16268700" y="1402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655" name="フローチャート: 判断 654">
          <a:extLst>
            <a:ext uri="{FF2B5EF4-FFF2-40B4-BE49-F238E27FC236}">
              <a16:creationId xmlns:a16="http://schemas.microsoft.com/office/drawing/2014/main" id="{2C9AD1AA-1836-4104-8B24-CB075DB8931A}"/>
            </a:ext>
          </a:extLst>
        </xdr:cNvPr>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25400</xdr:rowOff>
    </xdr:from>
    <xdr:to>
      <xdr:col>76</xdr:col>
      <xdr:colOff>165100</xdr:colOff>
      <xdr:row>82</xdr:row>
      <xdr:rowOff>127000</xdr:rowOff>
    </xdr:to>
    <xdr:sp macro="" textlink="">
      <xdr:nvSpPr>
        <xdr:cNvPr id="656" name="フローチャート: 判断 655">
          <a:extLst>
            <a:ext uri="{FF2B5EF4-FFF2-40B4-BE49-F238E27FC236}">
              <a16:creationId xmlns:a16="http://schemas.microsoft.com/office/drawing/2014/main" id="{741B33F4-3927-4135-962D-68EE033E0EA4}"/>
            </a:ext>
          </a:extLst>
        </xdr:cNvPr>
        <xdr:cNvSpPr/>
      </xdr:nvSpPr>
      <xdr:spPr>
        <a:xfrm>
          <a:off x="14541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7620</xdr:rowOff>
    </xdr:from>
    <xdr:to>
      <xdr:col>72</xdr:col>
      <xdr:colOff>38100</xdr:colOff>
      <xdr:row>82</xdr:row>
      <xdr:rowOff>109220</xdr:rowOff>
    </xdr:to>
    <xdr:sp macro="" textlink="">
      <xdr:nvSpPr>
        <xdr:cNvPr id="657" name="フローチャート: 判断 656">
          <a:extLst>
            <a:ext uri="{FF2B5EF4-FFF2-40B4-BE49-F238E27FC236}">
              <a16:creationId xmlns:a16="http://schemas.microsoft.com/office/drawing/2014/main" id="{7AFCCA7E-1A8C-40E6-8998-4AFAE798829F}"/>
            </a:ext>
          </a:extLst>
        </xdr:cNvPr>
        <xdr:cNvSpPr/>
      </xdr:nvSpPr>
      <xdr:spPr>
        <a:xfrm>
          <a:off x="13652500" y="1406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133350</xdr:rowOff>
    </xdr:from>
    <xdr:to>
      <xdr:col>67</xdr:col>
      <xdr:colOff>101600</xdr:colOff>
      <xdr:row>82</xdr:row>
      <xdr:rowOff>63500</xdr:rowOff>
    </xdr:to>
    <xdr:sp macro="" textlink="">
      <xdr:nvSpPr>
        <xdr:cNvPr id="658" name="フローチャート: 判断 657">
          <a:extLst>
            <a:ext uri="{FF2B5EF4-FFF2-40B4-BE49-F238E27FC236}">
              <a16:creationId xmlns:a16="http://schemas.microsoft.com/office/drawing/2014/main" id="{023E486C-A167-45F0-A514-46DA9D988880}"/>
            </a:ext>
          </a:extLst>
        </xdr:cNvPr>
        <xdr:cNvSpPr/>
      </xdr:nvSpPr>
      <xdr:spPr>
        <a:xfrm>
          <a:off x="12763500" y="1402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474BE969-5DE2-4D43-B3D8-1F25140E5E5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F7658B47-B588-41C9-AE07-32AEE9C42C8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1BEC6A87-6077-4C82-928F-33195BDDB49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5ED082EA-7D14-4F52-91FE-8B83A42B927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B2CE7EDD-0D71-44E9-B980-E8673C51BC9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50800</xdr:rowOff>
    </xdr:from>
    <xdr:to>
      <xdr:col>85</xdr:col>
      <xdr:colOff>177800</xdr:colOff>
      <xdr:row>81</xdr:row>
      <xdr:rowOff>152400</xdr:rowOff>
    </xdr:to>
    <xdr:sp macro="" textlink="">
      <xdr:nvSpPr>
        <xdr:cNvPr id="664" name="楕円 663">
          <a:extLst>
            <a:ext uri="{FF2B5EF4-FFF2-40B4-BE49-F238E27FC236}">
              <a16:creationId xmlns:a16="http://schemas.microsoft.com/office/drawing/2014/main" id="{46D74EDE-C615-4290-83CA-1668E017BDFA}"/>
            </a:ext>
          </a:extLst>
        </xdr:cNvPr>
        <xdr:cNvSpPr/>
      </xdr:nvSpPr>
      <xdr:spPr>
        <a:xfrm>
          <a:off x="16268700" y="1393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73677</xdr:rowOff>
    </xdr:from>
    <xdr:ext cx="405111" cy="259045"/>
    <xdr:sp macro="" textlink="">
      <xdr:nvSpPr>
        <xdr:cNvPr id="665" name="【消防施設】&#10;有形固定資産減価償却率該当値テキスト">
          <a:extLst>
            <a:ext uri="{FF2B5EF4-FFF2-40B4-BE49-F238E27FC236}">
              <a16:creationId xmlns:a16="http://schemas.microsoft.com/office/drawing/2014/main" id="{35586783-CF0D-4A1D-AFEB-8F4E53B0CA58}"/>
            </a:ext>
          </a:extLst>
        </xdr:cNvPr>
        <xdr:cNvSpPr txBox="1"/>
      </xdr:nvSpPr>
      <xdr:spPr>
        <a:xfrm>
          <a:off x="16357600" y="1378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166370</xdr:rowOff>
    </xdr:from>
    <xdr:to>
      <xdr:col>81</xdr:col>
      <xdr:colOff>101600</xdr:colOff>
      <xdr:row>81</xdr:row>
      <xdr:rowOff>96520</xdr:rowOff>
    </xdr:to>
    <xdr:sp macro="" textlink="">
      <xdr:nvSpPr>
        <xdr:cNvPr id="666" name="楕円 665">
          <a:extLst>
            <a:ext uri="{FF2B5EF4-FFF2-40B4-BE49-F238E27FC236}">
              <a16:creationId xmlns:a16="http://schemas.microsoft.com/office/drawing/2014/main" id="{E50877F2-D94F-48C0-B875-B134020CCDD9}"/>
            </a:ext>
          </a:extLst>
        </xdr:cNvPr>
        <xdr:cNvSpPr/>
      </xdr:nvSpPr>
      <xdr:spPr>
        <a:xfrm>
          <a:off x="15430500" y="1388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45720</xdr:rowOff>
    </xdr:from>
    <xdr:to>
      <xdr:col>85</xdr:col>
      <xdr:colOff>127000</xdr:colOff>
      <xdr:row>81</xdr:row>
      <xdr:rowOff>101600</xdr:rowOff>
    </xdr:to>
    <xdr:cxnSp macro="">
      <xdr:nvCxnSpPr>
        <xdr:cNvPr id="667" name="直線コネクタ 666">
          <a:extLst>
            <a:ext uri="{FF2B5EF4-FFF2-40B4-BE49-F238E27FC236}">
              <a16:creationId xmlns:a16="http://schemas.microsoft.com/office/drawing/2014/main" id="{47283BF5-4EAE-4D5B-936F-4FFC52A4DC0D}"/>
            </a:ext>
          </a:extLst>
        </xdr:cNvPr>
        <xdr:cNvCxnSpPr/>
      </xdr:nvCxnSpPr>
      <xdr:spPr>
        <a:xfrm>
          <a:off x="15481300" y="13933170"/>
          <a:ext cx="838200"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99061</xdr:rowOff>
    </xdr:from>
    <xdr:to>
      <xdr:col>76</xdr:col>
      <xdr:colOff>165100</xdr:colOff>
      <xdr:row>81</xdr:row>
      <xdr:rowOff>29211</xdr:rowOff>
    </xdr:to>
    <xdr:sp macro="" textlink="">
      <xdr:nvSpPr>
        <xdr:cNvPr id="668" name="楕円 667">
          <a:extLst>
            <a:ext uri="{FF2B5EF4-FFF2-40B4-BE49-F238E27FC236}">
              <a16:creationId xmlns:a16="http://schemas.microsoft.com/office/drawing/2014/main" id="{03338C99-06D4-4E95-912F-1C94CCAB62EA}"/>
            </a:ext>
          </a:extLst>
        </xdr:cNvPr>
        <xdr:cNvSpPr/>
      </xdr:nvSpPr>
      <xdr:spPr>
        <a:xfrm>
          <a:off x="145415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149861</xdr:rowOff>
    </xdr:from>
    <xdr:to>
      <xdr:col>81</xdr:col>
      <xdr:colOff>50800</xdr:colOff>
      <xdr:row>81</xdr:row>
      <xdr:rowOff>45720</xdr:rowOff>
    </xdr:to>
    <xdr:cxnSp macro="">
      <xdr:nvCxnSpPr>
        <xdr:cNvPr id="669" name="直線コネクタ 668">
          <a:extLst>
            <a:ext uri="{FF2B5EF4-FFF2-40B4-BE49-F238E27FC236}">
              <a16:creationId xmlns:a16="http://schemas.microsoft.com/office/drawing/2014/main" id="{97FE635A-ED40-4DCC-86DD-210FA1225B33}"/>
            </a:ext>
          </a:extLst>
        </xdr:cNvPr>
        <xdr:cNvCxnSpPr/>
      </xdr:nvCxnSpPr>
      <xdr:spPr>
        <a:xfrm>
          <a:off x="14592300" y="13865861"/>
          <a:ext cx="889000" cy="6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3811</xdr:rowOff>
    </xdr:from>
    <xdr:to>
      <xdr:col>72</xdr:col>
      <xdr:colOff>38100</xdr:colOff>
      <xdr:row>82</xdr:row>
      <xdr:rowOff>105411</xdr:rowOff>
    </xdr:to>
    <xdr:sp macro="" textlink="">
      <xdr:nvSpPr>
        <xdr:cNvPr id="670" name="楕円 669">
          <a:extLst>
            <a:ext uri="{FF2B5EF4-FFF2-40B4-BE49-F238E27FC236}">
              <a16:creationId xmlns:a16="http://schemas.microsoft.com/office/drawing/2014/main" id="{55121FF2-C467-4F5A-AF22-2AFAC57B3926}"/>
            </a:ext>
          </a:extLst>
        </xdr:cNvPr>
        <xdr:cNvSpPr/>
      </xdr:nvSpPr>
      <xdr:spPr>
        <a:xfrm>
          <a:off x="13652500" y="1406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149861</xdr:rowOff>
    </xdr:from>
    <xdr:to>
      <xdr:col>76</xdr:col>
      <xdr:colOff>114300</xdr:colOff>
      <xdr:row>82</xdr:row>
      <xdr:rowOff>54611</xdr:rowOff>
    </xdr:to>
    <xdr:cxnSp macro="">
      <xdr:nvCxnSpPr>
        <xdr:cNvPr id="671" name="直線コネクタ 670">
          <a:extLst>
            <a:ext uri="{FF2B5EF4-FFF2-40B4-BE49-F238E27FC236}">
              <a16:creationId xmlns:a16="http://schemas.microsoft.com/office/drawing/2014/main" id="{BBBA76AB-AE9F-4FC2-892D-F7CFA06C5D29}"/>
            </a:ext>
          </a:extLst>
        </xdr:cNvPr>
        <xdr:cNvCxnSpPr/>
      </xdr:nvCxnSpPr>
      <xdr:spPr>
        <a:xfrm flipV="1">
          <a:off x="13703300" y="13865861"/>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162561</xdr:rowOff>
    </xdr:from>
    <xdr:to>
      <xdr:col>67</xdr:col>
      <xdr:colOff>101600</xdr:colOff>
      <xdr:row>82</xdr:row>
      <xdr:rowOff>92711</xdr:rowOff>
    </xdr:to>
    <xdr:sp macro="" textlink="">
      <xdr:nvSpPr>
        <xdr:cNvPr id="672" name="楕円 671">
          <a:extLst>
            <a:ext uri="{FF2B5EF4-FFF2-40B4-BE49-F238E27FC236}">
              <a16:creationId xmlns:a16="http://schemas.microsoft.com/office/drawing/2014/main" id="{9CA2DF2E-3483-4E9B-8EE0-091D0E102AFA}"/>
            </a:ext>
          </a:extLst>
        </xdr:cNvPr>
        <xdr:cNvSpPr/>
      </xdr:nvSpPr>
      <xdr:spPr>
        <a:xfrm>
          <a:off x="127635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41911</xdr:rowOff>
    </xdr:from>
    <xdr:to>
      <xdr:col>71</xdr:col>
      <xdr:colOff>177800</xdr:colOff>
      <xdr:row>82</xdr:row>
      <xdr:rowOff>54611</xdr:rowOff>
    </xdr:to>
    <xdr:cxnSp macro="">
      <xdr:nvCxnSpPr>
        <xdr:cNvPr id="673" name="直線コネクタ 672">
          <a:extLst>
            <a:ext uri="{FF2B5EF4-FFF2-40B4-BE49-F238E27FC236}">
              <a16:creationId xmlns:a16="http://schemas.microsoft.com/office/drawing/2014/main" id="{6AD8D456-84E5-41B1-8FEA-E1FE07A7B218}"/>
            </a:ext>
          </a:extLst>
        </xdr:cNvPr>
        <xdr:cNvCxnSpPr/>
      </xdr:nvCxnSpPr>
      <xdr:spPr>
        <a:xfrm>
          <a:off x="12814300" y="14100811"/>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68597</xdr:rowOff>
    </xdr:from>
    <xdr:ext cx="405111" cy="259045"/>
    <xdr:sp macro="" textlink="">
      <xdr:nvSpPr>
        <xdr:cNvPr id="674" name="n_1aveValue【消防施設】&#10;有形固定資産減価償却率">
          <a:extLst>
            <a:ext uri="{FF2B5EF4-FFF2-40B4-BE49-F238E27FC236}">
              <a16:creationId xmlns:a16="http://schemas.microsoft.com/office/drawing/2014/main" id="{11D4BE0E-4D09-4A95-BA48-5594E94F68DD}"/>
            </a:ext>
          </a:extLst>
        </xdr:cNvPr>
        <xdr:cNvSpPr txBox="1"/>
      </xdr:nvSpPr>
      <xdr:spPr>
        <a:xfrm>
          <a:off x="152660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118127</xdr:rowOff>
    </xdr:from>
    <xdr:ext cx="405111" cy="259045"/>
    <xdr:sp macro="" textlink="">
      <xdr:nvSpPr>
        <xdr:cNvPr id="675" name="n_2aveValue【消防施設】&#10;有形固定資産減価償却率">
          <a:extLst>
            <a:ext uri="{FF2B5EF4-FFF2-40B4-BE49-F238E27FC236}">
              <a16:creationId xmlns:a16="http://schemas.microsoft.com/office/drawing/2014/main" id="{5D8CBE92-3040-4A1E-8214-F137F48D7B86}"/>
            </a:ext>
          </a:extLst>
        </xdr:cNvPr>
        <xdr:cNvSpPr txBox="1"/>
      </xdr:nvSpPr>
      <xdr:spPr>
        <a:xfrm>
          <a:off x="14389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100347</xdr:rowOff>
    </xdr:from>
    <xdr:ext cx="405111" cy="259045"/>
    <xdr:sp macro="" textlink="">
      <xdr:nvSpPr>
        <xdr:cNvPr id="676" name="n_3aveValue【消防施設】&#10;有形固定資産減価償却率">
          <a:extLst>
            <a:ext uri="{FF2B5EF4-FFF2-40B4-BE49-F238E27FC236}">
              <a16:creationId xmlns:a16="http://schemas.microsoft.com/office/drawing/2014/main" id="{388DA577-D8FA-43D1-9599-44C12834993D}"/>
            </a:ext>
          </a:extLst>
        </xdr:cNvPr>
        <xdr:cNvSpPr txBox="1"/>
      </xdr:nvSpPr>
      <xdr:spPr>
        <a:xfrm>
          <a:off x="13500744" y="1415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80027</xdr:rowOff>
    </xdr:from>
    <xdr:ext cx="405111" cy="259045"/>
    <xdr:sp macro="" textlink="">
      <xdr:nvSpPr>
        <xdr:cNvPr id="677" name="n_4aveValue【消防施設】&#10;有形固定資産減価償却率">
          <a:extLst>
            <a:ext uri="{FF2B5EF4-FFF2-40B4-BE49-F238E27FC236}">
              <a16:creationId xmlns:a16="http://schemas.microsoft.com/office/drawing/2014/main" id="{D1F0E21D-4F05-4CFA-B95B-2384618D1508}"/>
            </a:ext>
          </a:extLst>
        </xdr:cNvPr>
        <xdr:cNvSpPr txBox="1"/>
      </xdr:nvSpPr>
      <xdr:spPr>
        <a:xfrm>
          <a:off x="12611744" y="1379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113047</xdr:rowOff>
    </xdr:from>
    <xdr:ext cx="405111" cy="259045"/>
    <xdr:sp macro="" textlink="">
      <xdr:nvSpPr>
        <xdr:cNvPr id="678" name="n_1mainValue【消防施設】&#10;有形固定資産減価償却率">
          <a:extLst>
            <a:ext uri="{FF2B5EF4-FFF2-40B4-BE49-F238E27FC236}">
              <a16:creationId xmlns:a16="http://schemas.microsoft.com/office/drawing/2014/main" id="{CE2C63C0-137A-47BE-A209-C9AF3EE2EC34}"/>
            </a:ext>
          </a:extLst>
        </xdr:cNvPr>
        <xdr:cNvSpPr txBox="1"/>
      </xdr:nvSpPr>
      <xdr:spPr>
        <a:xfrm>
          <a:off x="152660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45738</xdr:rowOff>
    </xdr:from>
    <xdr:ext cx="405111" cy="259045"/>
    <xdr:sp macro="" textlink="">
      <xdr:nvSpPr>
        <xdr:cNvPr id="679" name="n_2mainValue【消防施設】&#10;有形固定資産減価償却率">
          <a:extLst>
            <a:ext uri="{FF2B5EF4-FFF2-40B4-BE49-F238E27FC236}">
              <a16:creationId xmlns:a16="http://schemas.microsoft.com/office/drawing/2014/main" id="{F25FCBF8-FE28-4844-BB28-6E9B510011BA}"/>
            </a:ext>
          </a:extLst>
        </xdr:cNvPr>
        <xdr:cNvSpPr txBox="1"/>
      </xdr:nvSpPr>
      <xdr:spPr>
        <a:xfrm>
          <a:off x="14389744" y="13590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121938</xdr:rowOff>
    </xdr:from>
    <xdr:ext cx="405111" cy="259045"/>
    <xdr:sp macro="" textlink="">
      <xdr:nvSpPr>
        <xdr:cNvPr id="680" name="n_3mainValue【消防施設】&#10;有形固定資産減価償却率">
          <a:extLst>
            <a:ext uri="{FF2B5EF4-FFF2-40B4-BE49-F238E27FC236}">
              <a16:creationId xmlns:a16="http://schemas.microsoft.com/office/drawing/2014/main" id="{3A32E3B8-D8A2-487D-B0B2-40F608378E17}"/>
            </a:ext>
          </a:extLst>
        </xdr:cNvPr>
        <xdr:cNvSpPr txBox="1"/>
      </xdr:nvSpPr>
      <xdr:spPr>
        <a:xfrm>
          <a:off x="13500744" y="1383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83838</xdr:rowOff>
    </xdr:from>
    <xdr:ext cx="405111" cy="259045"/>
    <xdr:sp macro="" textlink="">
      <xdr:nvSpPr>
        <xdr:cNvPr id="681" name="n_4mainValue【消防施設】&#10;有形固定資産減価償却率">
          <a:extLst>
            <a:ext uri="{FF2B5EF4-FFF2-40B4-BE49-F238E27FC236}">
              <a16:creationId xmlns:a16="http://schemas.microsoft.com/office/drawing/2014/main" id="{C85231F0-A13D-46A5-95FC-1E72A8B83841}"/>
            </a:ext>
          </a:extLst>
        </xdr:cNvPr>
        <xdr:cNvSpPr txBox="1"/>
      </xdr:nvSpPr>
      <xdr:spPr>
        <a:xfrm>
          <a:off x="12611744"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3D36CD6B-443C-4726-8E04-BE388E65196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93852ADB-CDF5-4DC1-923B-004E7EB1F3F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AB3430FC-5CF4-4940-9382-BAFC36512D1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C5F7663F-5118-43D1-984C-690826AA173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8F2707F0-3549-47BA-963A-66968FE424F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AE70F85E-5B96-4559-B0FB-D00414F893E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55341C63-B8C4-4A4C-9C34-170AE7E1EEE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467D6458-4230-4D50-911D-5E5339F6BE7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C9A4C1E1-354B-414B-9EBF-4C468BB7A09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D1EC542D-CED7-45DA-8284-07E7F4BC0C8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2" name="直線コネクタ 691">
          <a:extLst>
            <a:ext uri="{FF2B5EF4-FFF2-40B4-BE49-F238E27FC236}">
              <a16:creationId xmlns:a16="http://schemas.microsoft.com/office/drawing/2014/main" id="{6F838658-A01B-4E91-90FD-157C7704E046}"/>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3" name="テキスト ボックス 692">
          <a:extLst>
            <a:ext uri="{FF2B5EF4-FFF2-40B4-BE49-F238E27FC236}">
              <a16:creationId xmlns:a16="http://schemas.microsoft.com/office/drawing/2014/main" id="{8F254194-77C5-4E02-A2F8-943A72BC912F}"/>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4" name="直線コネクタ 693">
          <a:extLst>
            <a:ext uri="{FF2B5EF4-FFF2-40B4-BE49-F238E27FC236}">
              <a16:creationId xmlns:a16="http://schemas.microsoft.com/office/drawing/2014/main" id="{0D474593-6A21-4633-8651-EB1FB11D3762}"/>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5" name="テキスト ボックス 694">
          <a:extLst>
            <a:ext uri="{FF2B5EF4-FFF2-40B4-BE49-F238E27FC236}">
              <a16:creationId xmlns:a16="http://schemas.microsoft.com/office/drawing/2014/main" id="{7AF8D195-DF9A-48A7-A19B-F134897E2EA1}"/>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a:extLst>
            <a:ext uri="{FF2B5EF4-FFF2-40B4-BE49-F238E27FC236}">
              <a16:creationId xmlns:a16="http://schemas.microsoft.com/office/drawing/2014/main" id="{82BDF3E1-A80B-4394-871D-E75E14A8795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7" name="テキスト ボックス 696">
          <a:extLst>
            <a:ext uri="{FF2B5EF4-FFF2-40B4-BE49-F238E27FC236}">
              <a16:creationId xmlns:a16="http://schemas.microsoft.com/office/drawing/2014/main" id="{8BD6EFEE-B352-49A3-8C27-10997249505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8" name="直線コネクタ 697">
          <a:extLst>
            <a:ext uri="{FF2B5EF4-FFF2-40B4-BE49-F238E27FC236}">
              <a16:creationId xmlns:a16="http://schemas.microsoft.com/office/drawing/2014/main" id="{AF2749AD-0894-4759-8F75-502265417845}"/>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9" name="テキスト ボックス 698">
          <a:extLst>
            <a:ext uri="{FF2B5EF4-FFF2-40B4-BE49-F238E27FC236}">
              <a16:creationId xmlns:a16="http://schemas.microsoft.com/office/drawing/2014/main" id="{7D4F3F89-6B68-4BD4-8B3E-69C80F5E0E3F}"/>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0" name="直線コネクタ 699">
          <a:extLst>
            <a:ext uri="{FF2B5EF4-FFF2-40B4-BE49-F238E27FC236}">
              <a16:creationId xmlns:a16="http://schemas.microsoft.com/office/drawing/2014/main" id="{E40CF833-8A67-4013-979A-27E3722BA5A9}"/>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1" name="テキスト ボックス 700">
          <a:extLst>
            <a:ext uri="{FF2B5EF4-FFF2-40B4-BE49-F238E27FC236}">
              <a16:creationId xmlns:a16="http://schemas.microsoft.com/office/drawing/2014/main" id="{4C34AB01-738E-4C25-93FB-AD80EE6E7256}"/>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7C281E64-993C-4141-A3A9-A07FE08B571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id="{FB94621F-CE7D-4F73-A60D-2FA749C9C9F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消防施設】&#10;一人当たり面積グラフ枠">
          <a:extLst>
            <a:ext uri="{FF2B5EF4-FFF2-40B4-BE49-F238E27FC236}">
              <a16:creationId xmlns:a16="http://schemas.microsoft.com/office/drawing/2014/main" id="{82BC365D-27A3-4226-AE71-54BC20EC7D3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131063</xdr:rowOff>
    </xdr:from>
    <xdr:to>
      <xdr:col>116</xdr:col>
      <xdr:colOff>62864</xdr:colOff>
      <xdr:row>86</xdr:row>
      <xdr:rowOff>109728</xdr:rowOff>
    </xdr:to>
    <xdr:cxnSp macro="">
      <xdr:nvCxnSpPr>
        <xdr:cNvPr id="705" name="直線コネクタ 704">
          <a:extLst>
            <a:ext uri="{FF2B5EF4-FFF2-40B4-BE49-F238E27FC236}">
              <a16:creationId xmlns:a16="http://schemas.microsoft.com/office/drawing/2014/main" id="{9CAAD18C-2121-401C-B50A-1A3331F12F64}"/>
            </a:ext>
          </a:extLst>
        </xdr:cNvPr>
        <xdr:cNvCxnSpPr/>
      </xdr:nvCxnSpPr>
      <xdr:spPr>
        <a:xfrm flipV="1">
          <a:off x="22160864" y="13504163"/>
          <a:ext cx="0" cy="1350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706" name="【消防施設】&#10;一人当たり面積最小値テキスト">
          <a:extLst>
            <a:ext uri="{FF2B5EF4-FFF2-40B4-BE49-F238E27FC236}">
              <a16:creationId xmlns:a16="http://schemas.microsoft.com/office/drawing/2014/main" id="{10DE8F63-1320-4958-8504-D4FDBA800080}"/>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707" name="直線コネクタ 706">
          <a:extLst>
            <a:ext uri="{FF2B5EF4-FFF2-40B4-BE49-F238E27FC236}">
              <a16:creationId xmlns:a16="http://schemas.microsoft.com/office/drawing/2014/main" id="{06FD1741-2C23-4527-AA84-252C4CF3523E}"/>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77740</xdr:rowOff>
    </xdr:from>
    <xdr:ext cx="469744" cy="259045"/>
    <xdr:sp macro="" textlink="">
      <xdr:nvSpPr>
        <xdr:cNvPr id="708" name="【消防施設】&#10;一人当たり面積最大値テキスト">
          <a:extLst>
            <a:ext uri="{FF2B5EF4-FFF2-40B4-BE49-F238E27FC236}">
              <a16:creationId xmlns:a16="http://schemas.microsoft.com/office/drawing/2014/main" id="{AE246D95-45CC-4976-A6C0-D70256AF2B72}"/>
            </a:ext>
          </a:extLst>
        </xdr:cNvPr>
        <xdr:cNvSpPr txBox="1"/>
      </xdr:nvSpPr>
      <xdr:spPr>
        <a:xfrm>
          <a:off x="22199600" y="13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131063</xdr:rowOff>
    </xdr:from>
    <xdr:to>
      <xdr:col>116</xdr:col>
      <xdr:colOff>152400</xdr:colOff>
      <xdr:row>78</xdr:row>
      <xdr:rowOff>131063</xdr:rowOff>
    </xdr:to>
    <xdr:cxnSp macro="">
      <xdr:nvCxnSpPr>
        <xdr:cNvPr id="709" name="直線コネクタ 708">
          <a:extLst>
            <a:ext uri="{FF2B5EF4-FFF2-40B4-BE49-F238E27FC236}">
              <a16:creationId xmlns:a16="http://schemas.microsoft.com/office/drawing/2014/main" id="{CB806126-082E-464B-BFFA-6F2482305A09}"/>
            </a:ext>
          </a:extLst>
        </xdr:cNvPr>
        <xdr:cNvCxnSpPr/>
      </xdr:nvCxnSpPr>
      <xdr:spPr>
        <a:xfrm>
          <a:off x="22072600" y="1350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130319</xdr:rowOff>
    </xdr:from>
    <xdr:ext cx="469744" cy="259045"/>
    <xdr:sp macro="" textlink="">
      <xdr:nvSpPr>
        <xdr:cNvPr id="710" name="【消防施設】&#10;一人当たり面積平均値テキスト">
          <a:extLst>
            <a:ext uri="{FF2B5EF4-FFF2-40B4-BE49-F238E27FC236}">
              <a16:creationId xmlns:a16="http://schemas.microsoft.com/office/drawing/2014/main" id="{A789A5D9-4882-40C5-B54C-87D2E23EAB58}"/>
            </a:ext>
          </a:extLst>
        </xdr:cNvPr>
        <xdr:cNvSpPr txBox="1"/>
      </xdr:nvSpPr>
      <xdr:spPr>
        <a:xfrm>
          <a:off x="22199600" y="1453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711" name="フローチャート: 判断 710">
          <a:extLst>
            <a:ext uri="{FF2B5EF4-FFF2-40B4-BE49-F238E27FC236}">
              <a16:creationId xmlns:a16="http://schemas.microsoft.com/office/drawing/2014/main" id="{74ACC57F-F494-4DDE-B027-300CAC5F6FD3}"/>
            </a:ext>
          </a:extLst>
        </xdr:cNvPr>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12446</xdr:rowOff>
    </xdr:from>
    <xdr:to>
      <xdr:col>112</xdr:col>
      <xdr:colOff>38100</xdr:colOff>
      <xdr:row>85</xdr:row>
      <xdr:rowOff>114046</xdr:rowOff>
    </xdr:to>
    <xdr:sp macro="" textlink="">
      <xdr:nvSpPr>
        <xdr:cNvPr id="712" name="フローチャート: 判断 711">
          <a:extLst>
            <a:ext uri="{FF2B5EF4-FFF2-40B4-BE49-F238E27FC236}">
              <a16:creationId xmlns:a16="http://schemas.microsoft.com/office/drawing/2014/main" id="{55801784-D876-480D-997C-B6FC7CF2F35D}"/>
            </a:ext>
          </a:extLst>
        </xdr:cNvPr>
        <xdr:cNvSpPr/>
      </xdr:nvSpPr>
      <xdr:spPr>
        <a:xfrm>
          <a:off x="21272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7113</xdr:rowOff>
    </xdr:from>
    <xdr:to>
      <xdr:col>107</xdr:col>
      <xdr:colOff>101600</xdr:colOff>
      <xdr:row>85</xdr:row>
      <xdr:rowOff>108713</xdr:rowOff>
    </xdr:to>
    <xdr:sp macro="" textlink="">
      <xdr:nvSpPr>
        <xdr:cNvPr id="713" name="フローチャート: 判断 712">
          <a:extLst>
            <a:ext uri="{FF2B5EF4-FFF2-40B4-BE49-F238E27FC236}">
              <a16:creationId xmlns:a16="http://schemas.microsoft.com/office/drawing/2014/main" id="{1E6FBA44-5AC5-486C-A9DC-C0975ED8D9C1}"/>
            </a:ext>
          </a:extLst>
        </xdr:cNvPr>
        <xdr:cNvSpPr/>
      </xdr:nvSpPr>
      <xdr:spPr>
        <a:xfrm>
          <a:off x="20383500" y="1458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5587</xdr:rowOff>
    </xdr:from>
    <xdr:to>
      <xdr:col>102</xdr:col>
      <xdr:colOff>165100</xdr:colOff>
      <xdr:row>85</xdr:row>
      <xdr:rowOff>107187</xdr:rowOff>
    </xdr:to>
    <xdr:sp macro="" textlink="">
      <xdr:nvSpPr>
        <xdr:cNvPr id="714" name="フローチャート: 判断 713">
          <a:extLst>
            <a:ext uri="{FF2B5EF4-FFF2-40B4-BE49-F238E27FC236}">
              <a16:creationId xmlns:a16="http://schemas.microsoft.com/office/drawing/2014/main" id="{75DE6925-E05A-4776-A1D8-5A1E2EE0358D}"/>
            </a:ext>
          </a:extLst>
        </xdr:cNvPr>
        <xdr:cNvSpPr/>
      </xdr:nvSpPr>
      <xdr:spPr>
        <a:xfrm>
          <a:off x="19494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126746</xdr:rowOff>
    </xdr:from>
    <xdr:to>
      <xdr:col>98</xdr:col>
      <xdr:colOff>38100</xdr:colOff>
      <xdr:row>85</xdr:row>
      <xdr:rowOff>56896</xdr:rowOff>
    </xdr:to>
    <xdr:sp macro="" textlink="">
      <xdr:nvSpPr>
        <xdr:cNvPr id="715" name="フローチャート: 判断 714">
          <a:extLst>
            <a:ext uri="{FF2B5EF4-FFF2-40B4-BE49-F238E27FC236}">
              <a16:creationId xmlns:a16="http://schemas.microsoft.com/office/drawing/2014/main" id="{45F324D0-37BA-4D67-9C16-6ECD51B75EEC}"/>
            </a:ext>
          </a:extLst>
        </xdr:cNvPr>
        <xdr:cNvSpPr/>
      </xdr:nvSpPr>
      <xdr:spPr>
        <a:xfrm>
          <a:off x="18605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AF13663D-BBFC-47E5-B015-8A158C54FDD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B1DD81DB-72A1-4589-A672-FFE0C027E05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D9BC0E0E-6811-4DAB-8D80-60A59F90C3A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DE4F7C1D-F88F-4715-8525-32E205FC655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E3DB0C28-5B62-49D6-99E3-79189FA51C8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137413</xdr:rowOff>
    </xdr:from>
    <xdr:to>
      <xdr:col>116</xdr:col>
      <xdr:colOff>114300</xdr:colOff>
      <xdr:row>85</xdr:row>
      <xdr:rowOff>67563</xdr:rowOff>
    </xdr:to>
    <xdr:sp macro="" textlink="">
      <xdr:nvSpPr>
        <xdr:cNvPr id="721" name="楕円 720">
          <a:extLst>
            <a:ext uri="{FF2B5EF4-FFF2-40B4-BE49-F238E27FC236}">
              <a16:creationId xmlns:a16="http://schemas.microsoft.com/office/drawing/2014/main" id="{C7A4C1D3-464B-4348-BAC6-C3F04A178BAF}"/>
            </a:ext>
          </a:extLst>
        </xdr:cNvPr>
        <xdr:cNvSpPr/>
      </xdr:nvSpPr>
      <xdr:spPr>
        <a:xfrm>
          <a:off x="22110700" y="1453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160290</xdr:rowOff>
    </xdr:from>
    <xdr:ext cx="469744" cy="259045"/>
    <xdr:sp macro="" textlink="">
      <xdr:nvSpPr>
        <xdr:cNvPr id="722" name="【消防施設】&#10;一人当たり面積該当値テキスト">
          <a:extLst>
            <a:ext uri="{FF2B5EF4-FFF2-40B4-BE49-F238E27FC236}">
              <a16:creationId xmlns:a16="http://schemas.microsoft.com/office/drawing/2014/main" id="{B0EEF9BA-F6C6-4E4F-882C-54E487D59DBD}"/>
            </a:ext>
          </a:extLst>
        </xdr:cNvPr>
        <xdr:cNvSpPr txBox="1"/>
      </xdr:nvSpPr>
      <xdr:spPr>
        <a:xfrm>
          <a:off x="22199600" y="1439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142748</xdr:rowOff>
    </xdr:from>
    <xdr:to>
      <xdr:col>112</xdr:col>
      <xdr:colOff>38100</xdr:colOff>
      <xdr:row>85</xdr:row>
      <xdr:rowOff>72898</xdr:rowOff>
    </xdr:to>
    <xdr:sp macro="" textlink="">
      <xdr:nvSpPr>
        <xdr:cNvPr id="723" name="楕円 722">
          <a:extLst>
            <a:ext uri="{FF2B5EF4-FFF2-40B4-BE49-F238E27FC236}">
              <a16:creationId xmlns:a16="http://schemas.microsoft.com/office/drawing/2014/main" id="{5754B150-8148-491B-B113-B513986F7717}"/>
            </a:ext>
          </a:extLst>
        </xdr:cNvPr>
        <xdr:cNvSpPr/>
      </xdr:nvSpPr>
      <xdr:spPr>
        <a:xfrm>
          <a:off x="212725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16763</xdr:rowOff>
    </xdr:from>
    <xdr:to>
      <xdr:col>116</xdr:col>
      <xdr:colOff>63500</xdr:colOff>
      <xdr:row>85</xdr:row>
      <xdr:rowOff>22098</xdr:rowOff>
    </xdr:to>
    <xdr:cxnSp macro="">
      <xdr:nvCxnSpPr>
        <xdr:cNvPr id="724" name="直線コネクタ 723">
          <a:extLst>
            <a:ext uri="{FF2B5EF4-FFF2-40B4-BE49-F238E27FC236}">
              <a16:creationId xmlns:a16="http://schemas.microsoft.com/office/drawing/2014/main" id="{56CEDAEC-6A1B-4A2F-8FDF-D2E83ECBBFA4}"/>
            </a:ext>
          </a:extLst>
        </xdr:cNvPr>
        <xdr:cNvCxnSpPr/>
      </xdr:nvCxnSpPr>
      <xdr:spPr>
        <a:xfrm flipV="1">
          <a:off x="21323300" y="14590013"/>
          <a:ext cx="8382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148082</xdr:rowOff>
    </xdr:from>
    <xdr:to>
      <xdr:col>107</xdr:col>
      <xdr:colOff>101600</xdr:colOff>
      <xdr:row>85</xdr:row>
      <xdr:rowOff>78232</xdr:rowOff>
    </xdr:to>
    <xdr:sp macro="" textlink="">
      <xdr:nvSpPr>
        <xdr:cNvPr id="725" name="楕円 724">
          <a:extLst>
            <a:ext uri="{FF2B5EF4-FFF2-40B4-BE49-F238E27FC236}">
              <a16:creationId xmlns:a16="http://schemas.microsoft.com/office/drawing/2014/main" id="{1CCFCC8F-AC70-44A9-BD58-22540EC70E11}"/>
            </a:ext>
          </a:extLst>
        </xdr:cNvPr>
        <xdr:cNvSpPr/>
      </xdr:nvSpPr>
      <xdr:spPr>
        <a:xfrm>
          <a:off x="20383500" y="1454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22098</xdr:rowOff>
    </xdr:from>
    <xdr:to>
      <xdr:col>111</xdr:col>
      <xdr:colOff>177800</xdr:colOff>
      <xdr:row>85</xdr:row>
      <xdr:rowOff>27432</xdr:rowOff>
    </xdr:to>
    <xdr:cxnSp macro="">
      <xdr:nvCxnSpPr>
        <xdr:cNvPr id="726" name="直線コネクタ 725">
          <a:extLst>
            <a:ext uri="{FF2B5EF4-FFF2-40B4-BE49-F238E27FC236}">
              <a16:creationId xmlns:a16="http://schemas.microsoft.com/office/drawing/2014/main" id="{7F2DF40E-6416-4B9F-8017-D61BE4D8EEAB}"/>
            </a:ext>
          </a:extLst>
        </xdr:cNvPr>
        <xdr:cNvCxnSpPr/>
      </xdr:nvCxnSpPr>
      <xdr:spPr>
        <a:xfrm flipV="1">
          <a:off x="20434300" y="14595348"/>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152654</xdr:rowOff>
    </xdr:from>
    <xdr:to>
      <xdr:col>102</xdr:col>
      <xdr:colOff>165100</xdr:colOff>
      <xdr:row>85</xdr:row>
      <xdr:rowOff>82804</xdr:rowOff>
    </xdr:to>
    <xdr:sp macro="" textlink="">
      <xdr:nvSpPr>
        <xdr:cNvPr id="727" name="楕円 726">
          <a:extLst>
            <a:ext uri="{FF2B5EF4-FFF2-40B4-BE49-F238E27FC236}">
              <a16:creationId xmlns:a16="http://schemas.microsoft.com/office/drawing/2014/main" id="{9A565C88-95A0-4C84-8D5D-AA864933529D}"/>
            </a:ext>
          </a:extLst>
        </xdr:cNvPr>
        <xdr:cNvSpPr/>
      </xdr:nvSpPr>
      <xdr:spPr>
        <a:xfrm>
          <a:off x="19494500" y="1455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27432</xdr:rowOff>
    </xdr:from>
    <xdr:to>
      <xdr:col>107</xdr:col>
      <xdr:colOff>50800</xdr:colOff>
      <xdr:row>85</xdr:row>
      <xdr:rowOff>32004</xdr:rowOff>
    </xdr:to>
    <xdr:cxnSp macro="">
      <xdr:nvCxnSpPr>
        <xdr:cNvPr id="728" name="直線コネクタ 727">
          <a:extLst>
            <a:ext uri="{FF2B5EF4-FFF2-40B4-BE49-F238E27FC236}">
              <a16:creationId xmlns:a16="http://schemas.microsoft.com/office/drawing/2014/main" id="{D9751313-ECF9-4D2D-BE4B-28C0A949F58E}"/>
            </a:ext>
          </a:extLst>
        </xdr:cNvPr>
        <xdr:cNvCxnSpPr/>
      </xdr:nvCxnSpPr>
      <xdr:spPr>
        <a:xfrm flipV="1">
          <a:off x="19545300" y="1460068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159513</xdr:rowOff>
    </xdr:from>
    <xdr:to>
      <xdr:col>98</xdr:col>
      <xdr:colOff>38100</xdr:colOff>
      <xdr:row>85</xdr:row>
      <xdr:rowOff>89663</xdr:rowOff>
    </xdr:to>
    <xdr:sp macro="" textlink="">
      <xdr:nvSpPr>
        <xdr:cNvPr id="729" name="楕円 728">
          <a:extLst>
            <a:ext uri="{FF2B5EF4-FFF2-40B4-BE49-F238E27FC236}">
              <a16:creationId xmlns:a16="http://schemas.microsoft.com/office/drawing/2014/main" id="{4029ADD7-261C-4FA5-8C4D-2F4453EB62F7}"/>
            </a:ext>
          </a:extLst>
        </xdr:cNvPr>
        <xdr:cNvSpPr/>
      </xdr:nvSpPr>
      <xdr:spPr>
        <a:xfrm>
          <a:off x="18605500" y="1456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32004</xdr:rowOff>
    </xdr:from>
    <xdr:to>
      <xdr:col>102</xdr:col>
      <xdr:colOff>114300</xdr:colOff>
      <xdr:row>85</xdr:row>
      <xdr:rowOff>38863</xdr:rowOff>
    </xdr:to>
    <xdr:cxnSp macro="">
      <xdr:nvCxnSpPr>
        <xdr:cNvPr id="730" name="直線コネクタ 729">
          <a:extLst>
            <a:ext uri="{FF2B5EF4-FFF2-40B4-BE49-F238E27FC236}">
              <a16:creationId xmlns:a16="http://schemas.microsoft.com/office/drawing/2014/main" id="{BD046D70-7C14-4765-8B8F-3ABBA6A2CC8C}"/>
            </a:ext>
          </a:extLst>
        </xdr:cNvPr>
        <xdr:cNvCxnSpPr/>
      </xdr:nvCxnSpPr>
      <xdr:spPr>
        <a:xfrm flipV="1">
          <a:off x="18656300" y="14605254"/>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105173</xdr:rowOff>
    </xdr:from>
    <xdr:ext cx="469744" cy="259045"/>
    <xdr:sp macro="" textlink="">
      <xdr:nvSpPr>
        <xdr:cNvPr id="731" name="n_1aveValue【消防施設】&#10;一人当たり面積">
          <a:extLst>
            <a:ext uri="{FF2B5EF4-FFF2-40B4-BE49-F238E27FC236}">
              <a16:creationId xmlns:a16="http://schemas.microsoft.com/office/drawing/2014/main" id="{6D440980-78E5-44C6-86F6-B5EE1C2377E8}"/>
            </a:ext>
          </a:extLst>
        </xdr:cNvPr>
        <xdr:cNvSpPr txBox="1"/>
      </xdr:nvSpPr>
      <xdr:spPr>
        <a:xfrm>
          <a:off x="210757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99840</xdr:rowOff>
    </xdr:from>
    <xdr:ext cx="469744" cy="259045"/>
    <xdr:sp macro="" textlink="">
      <xdr:nvSpPr>
        <xdr:cNvPr id="732" name="n_2aveValue【消防施設】&#10;一人当たり面積">
          <a:extLst>
            <a:ext uri="{FF2B5EF4-FFF2-40B4-BE49-F238E27FC236}">
              <a16:creationId xmlns:a16="http://schemas.microsoft.com/office/drawing/2014/main" id="{F3DFABBD-86BE-4C44-8D95-0B7DE02AEE56}"/>
            </a:ext>
          </a:extLst>
        </xdr:cNvPr>
        <xdr:cNvSpPr txBox="1"/>
      </xdr:nvSpPr>
      <xdr:spPr>
        <a:xfrm>
          <a:off x="20199427" y="146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98314</xdr:rowOff>
    </xdr:from>
    <xdr:ext cx="469744" cy="259045"/>
    <xdr:sp macro="" textlink="">
      <xdr:nvSpPr>
        <xdr:cNvPr id="733" name="n_3aveValue【消防施設】&#10;一人当たり面積">
          <a:extLst>
            <a:ext uri="{FF2B5EF4-FFF2-40B4-BE49-F238E27FC236}">
              <a16:creationId xmlns:a16="http://schemas.microsoft.com/office/drawing/2014/main" id="{AE5D0C51-FA95-49D0-B136-B5C96ED1038A}"/>
            </a:ext>
          </a:extLst>
        </xdr:cNvPr>
        <xdr:cNvSpPr txBox="1"/>
      </xdr:nvSpPr>
      <xdr:spPr>
        <a:xfrm>
          <a:off x="193104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73423</xdr:rowOff>
    </xdr:from>
    <xdr:ext cx="469744" cy="259045"/>
    <xdr:sp macro="" textlink="">
      <xdr:nvSpPr>
        <xdr:cNvPr id="734" name="n_4aveValue【消防施設】&#10;一人当たり面積">
          <a:extLst>
            <a:ext uri="{FF2B5EF4-FFF2-40B4-BE49-F238E27FC236}">
              <a16:creationId xmlns:a16="http://schemas.microsoft.com/office/drawing/2014/main" id="{A8D31E9C-B6BE-4051-BBB3-2384D6D31E27}"/>
            </a:ext>
          </a:extLst>
        </xdr:cNvPr>
        <xdr:cNvSpPr txBox="1"/>
      </xdr:nvSpPr>
      <xdr:spPr>
        <a:xfrm>
          <a:off x="18421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89425</xdr:rowOff>
    </xdr:from>
    <xdr:ext cx="469744" cy="259045"/>
    <xdr:sp macro="" textlink="">
      <xdr:nvSpPr>
        <xdr:cNvPr id="735" name="n_1mainValue【消防施設】&#10;一人当たり面積">
          <a:extLst>
            <a:ext uri="{FF2B5EF4-FFF2-40B4-BE49-F238E27FC236}">
              <a16:creationId xmlns:a16="http://schemas.microsoft.com/office/drawing/2014/main" id="{348D9D31-DCF6-4F8A-846C-20A3DEAAFCC2}"/>
            </a:ext>
          </a:extLst>
        </xdr:cNvPr>
        <xdr:cNvSpPr txBox="1"/>
      </xdr:nvSpPr>
      <xdr:spPr>
        <a:xfrm>
          <a:off x="210757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94759</xdr:rowOff>
    </xdr:from>
    <xdr:ext cx="469744" cy="259045"/>
    <xdr:sp macro="" textlink="">
      <xdr:nvSpPr>
        <xdr:cNvPr id="736" name="n_2mainValue【消防施設】&#10;一人当たり面積">
          <a:extLst>
            <a:ext uri="{FF2B5EF4-FFF2-40B4-BE49-F238E27FC236}">
              <a16:creationId xmlns:a16="http://schemas.microsoft.com/office/drawing/2014/main" id="{DD6CCB80-48DA-4B49-8D56-39A76280F8A5}"/>
            </a:ext>
          </a:extLst>
        </xdr:cNvPr>
        <xdr:cNvSpPr txBox="1"/>
      </xdr:nvSpPr>
      <xdr:spPr>
        <a:xfrm>
          <a:off x="20199427" y="1432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99331</xdr:rowOff>
    </xdr:from>
    <xdr:ext cx="469744" cy="259045"/>
    <xdr:sp macro="" textlink="">
      <xdr:nvSpPr>
        <xdr:cNvPr id="737" name="n_3mainValue【消防施設】&#10;一人当たり面積">
          <a:extLst>
            <a:ext uri="{FF2B5EF4-FFF2-40B4-BE49-F238E27FC236}">
              <a16:creationId xmlns:a16="http://schemas.microsoft.com/office/drawing/2014/main" id="{B4954348-F79E-4F1A-8538-3C357AC46287}"/>
            </a:ext>
          </a:extLst>
        </xdr:cNvPr>
        <xdr:cNvSpPr txBox="1"/>
      </xdr:nvSpPr>
      <xdr:spPr>
        <a:xfrm>
          <a:off x="19310427" y="1432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80790</xdr:rowOff>
    </xdr:from>
    <xdr:ext cx="469744" cy="259045"/>
    <xdr:sp macro="" textlink="">
      <xdr:nvSpPr>
        <xdr:cNvPr id="738" name="n_4mainValue【消防施設】&#10;一人当たり面積">
          <a:extLst>
            <a:ext uri="{FF2B5EF4-FFF2-40B4-BE49-F238E27FC236}">
              <a16:creationId xmlns:a16="http://schemas.microsoft.com/office/drawing/2014/main" id="{5F83326E-CFCA-4800-AA12-49930D367AF0}"/>
            </a:ext>
          </a:extLst>
        </xdr:cNvPr>
        <xdr:cNvSpPr txBox="1"/>
      </xdr:nvSpPr>
      <xdr:spPr>
        <a:xfrm>
          <a:off x="18421427" y="1465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031E4B1E-B6D7-4188-91AE-697167C74B4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D46E3599-7170-46E2-8814-23515EA211B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4E2736F3-E4A9-4BED-BE21-2EBC3E0C355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7C928367-7284-43B7-AFEF-DE10AA5D15E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CCD7C38A-C8E9-47AC-ABA8-681C3B44609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34E81ED2-596C-4626-ADA6-63ED78E5731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046263B3-5623-47EB-967E-A30B2AD66B0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4DD72463-121D-417A-9DE1-6C623E342B3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8B6C2E68-FF59-4696-886C-46E76775E53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83E635D9-A49A-422B-A473-CD4532A54F7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id="{B02A1458-B93C-42AD-A7E4-1D3DD60F646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a:extLst>
            <a:ext uri="{FF2B5EF4-FFF2-40B4-BE49-F238E27FC236}">
              <a16:creationId xmlns:a16="http://schemas.microsoft.com/office/drawing/2014/main" id="{DE526165-1821-40A3-A608-BEE8DAD950E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1" name="テキスト ボックス 750">
          <a:extLst>
            <a:ext uri="{FF2B5EF4-FFF2-40B4-BE49-F238E27FC236}">
              <a16:creationId xmlns:a16="http://schemas.microsoft.com/office/drawing/2014/main" id="{E5D49AA5-8939-4994-A4FD-ABA021EE43A1}"/>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a:extLst>
            <a:ext uri="{FF2B5EF4-FFF2-40B4-BE49-F238E27FC236}">
              <a16:creationId xmlns:a16="http://schemas.microsoft.com/office/drawing/2014/main" id="{5F3C5D9D-6636-4C85-A896-731055F89D4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a:extLst>
            <a:ext uri="{FF2B5EF4-FFF2-40B4-BE49-F238E27FC236}">
              <a16:creationId xmlns:a16="http://schemas.microsoft.com/office/drawing/2014/main" id="{0F185352-C575-4D18-B889-71118AA09B7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a:extLst>
            <a:ext uri="{FF2B5EF4-FFF2-40B4-BE49-F238E27FC236}">
              <a16:creationId xmlns:a16="http://schemas.microsoft.com/office/drawing/2014/main" id="{ECEF602C-3791-4CC3-A994-038E6010703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a:extLst>
            <a:ext uri="{FF2B5EF4-FFF2-40B4-BE49-F238E27FC236}">
              <a16:creationId xmlns:a16="http://schemas.microsoft.com/office/drawing/2014/main" id="{61FA6D18-12F0-436C-A650-7DCF7B776BE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a:extLst>
            <a:ext uri="{FF2B5EF4-FFF2-40B4-BE49-F238E27FC236}">
              <a16:creationId xmlns:a16="http://schemas.microsoft.com/office/drawing/2014/main" id="{9C670A03-6355-4414-90D0-37EAEE9AE34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a:extLst>
            <a:ext uri="{FF2B5EF4-FFF2-40B4-BE49-F238E27FC236}">
              <a16:creationId xmlns:a16="http://schemas.microsoft.com/office/drawing/2014/main" id="{C1251DA4-CBF6-4BCB-B817-C707CB61B3F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a:extLst>
            <a:ext uri="{FF2B5EF4-FFF2-40B4-BE49-F238E27FC236}">
              <a16:creationId xmlns:a16="http://schemas.microsoft.com/office/drawing/2014/main" id="{1EC33D21-596F-4799-B7C2-7C7E1D66418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a:extLst>
            <a:ext uri="{FF2B5EF4-FFF2-40B4-BE49-F238E27FC236}">
              <a16:creationId xmlns:a16="http://schemas.microsoft.com/office/drawing/2014/main" id="{55485269-9968-4C22-B0E3-064033FA90B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a:extLst>
            <a:ext uri="{FF2B5EF4-FFF2-40B4-BE49-F238E27FC236}">
              <a16:creationId xmlns:a16="http://schemas.microsoft.com/office/drawing/2014/main" id="{5C29FD8D-CDC6-4A75-8441-ADA84EAA2BF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1" name="テキスト ボックス 760">
          <a:extLst>
            <a:ext uri="{FF2B5EF4-FFF2-40B4-BE49-F238E27FC236}">
              <a16:creationId xmlns:a16="http://schemas.microsoft.com/office/drawing/2014/main" id="{38FD2166-5534-46DD-BE72-A217CD7B1EF9}"/>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a16="http://schemas.microsoft.com/office/drawing/2014/main" id="{0751AA01-5CD7-481B-86C9-E62FBF488F9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庁舎】&#10;有形固定資産減価償却率グラフ枠">
          <a:extLst>
            <a:ext uri="{FF2B5EF4-FFF2-40B4-BE49-F238E27FC236}">
              <a16:creationId xmlns:a16="http://schemas.microsoft.com/office/drawing/2014/main" id="{868C6F13-F78F-456F-992C-94A7013268C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764" name="直線コネクタ 763">
          <a:extLst>
            <a:ext uri="{FF2B5EF4-FFF2-40B4-BE49-F238E27FC236}">
              <a16:creationId xmlns:a16="http://schemas.microsoft.com/office/drawing/2014/main" id="{50E67633-E86B-4051-A082-D9979726764B}"/>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5" name="【庁舎】&#10;有形固定資産減価償却率最小値テキスト">
          <a:extLst>
            <a:ext uri="{FF2B5EF4-FFF2-40B4-BE49-F238E27FC236}">
              <a16:creationId xmlns:a16="http://schemas.microsoft.com/office/drawing/2014/main" id="{D6D68DBF-7963-49CD-930D-E934FB31575C}"/>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6" name="直線コネクタ 765">
          <a:extLst>
            <a:ext uri="{FF2B5EF4-FFF2-40B4-BE49-F238E27FC236}">
              <a16:creationId xmlns:a16="http://schemas.microsoft.com/office/drawing/2014/main" id="{3803DC9C-75B5-43A2-9D61-09C5E9E1CBC2}"/>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767" name="【庁舎】&#10;有形固定資産減価償却率最大値テキスト">
          <a:extLst>
            <a:ext uri="{FF2B5EF4-FFF2-40B4-BE49-F238E27FC236}">
              <a16:creationId xmlns:a16="http://schemas.microsoft.com/office/drawing/2014/main" id="{E168BABC-BA88-4919-8038-4A40D1B1D322}"/>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768" name="直線コネクタ 767">
          <a:extLst>
            <a:ext uri="{FF2B5EF4-FFF2-40B4-BE49-F238E27FC236}">
              <a16:creationId xmlns:a16="http://schemas.microsoft.com/office/drawing/2014/main" id="{55AA4EBE-75F6-44EB-A596-02E000A443B4}"/>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769" name="【庁舎】&#10;有形固定資産減価償却率平均値テキスト">
          <a:extLst>
            <a:ext uri="{FF2B5EF4-FFF2-40B4-BE49-F238E27FC236}">
              <a16:creationId xmlns:a16="http://schemas.microsoft.com/office/drawing/2014/main" id="{5AB946B2-7165-4B54-87FF-F7E33DBDE275}"/>
            </a:ext>
          </a:extLst>
        </xdr:cNvPr>
        <xdr:cNvSpPr txBox="1"/>
      </xdr:nvSpPr>
      <xdr:spPr>
        <a:xfrm>
          <a:off x="16357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770" name="フローチャート: 判断 769">
          <a:extLst>
            <a:ext uri="{FF2B5EF4-FFF2-40B4-BE49-F238E27FC236}">
              <a16:creationId xmlns:a16="http://schemas.microsoft.com/office/drawing/2014/main" id="{66F20258-166B-4D54-BB3A-5ADFE66C96DD}"/>
            </a:ext>
          </a:extLst>
        </xdr:cNvPr>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771" name="フローチャート: 判断 770">
          <a:extLst>
            <a:ext uri="{FF2B5EF4-FFF2-40B4-BE49-F238E27FC236}">
              <a16:creationId xmlns:a16="http://schemas.microsoft.com/office/drawing/2014/main" id="{D1A57A76-C37B-4041-AF0E-85A9D90C68C1}"/>
            </a:ext>
          </a:extLst>
        </xdr:cNvPr>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772" name="フローチャート: 判断 771">
          <a:extLst>
            <a:ext uri="{FF2B5EF4-FFF2-40B4-BE49-F238E27FC236}">
              <a16:creationId xmlns:a16="http://schemas.microsoft.com/office/drawing/2014/main" id="{318CFD23-E585-4874-A220-3A75260EBDF0}"/>
            </a:ext>
          </a:extLst>
        </xdr:cNvPr>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773" name="フローチャート: 判断 772">
          <a:extLst>
            <a:ext uri="{FF2B5EF4-FFF2-40B4-BE49-F238E27FC236}">
              <a16:creationId xmlns:a16="http://schemas.microsoft.com/office/drawing/2014/main" id="{DECC4A1D-E3DB-43DF-90EC-422C3EBDDE18}"/>
            </a:ext>
          </a:extLst>
        </xdr:cNvPr>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774" name="フローチャート: 判断 773">
          <a:extLst>
            <a:ext uri="{FF2B5EF4-FFF2-40B4-BE49-F238E27FC236}">
              <a16:creationId xmlns:a16="http://schemas.microsoft.com/office/drawing/2014/main" id="{93C15EC2-238F-4288-8718-7DA395A18A35}"/>
            </a:ext>
          </a:extLst>
        </xdr:cNvPr>
        <xdr:cNvSpPr/>
      </xdr:nvSpPr>
      <xdr:spPr>
        <a:xfrm>
          <a:off x="12763500" y="180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27829ED8-3D62-4BDB-A0A6-24033D5DC6F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A3C1FDAA-0834-49E1-A47A-4A152C6D2FC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465D26E9-6179-48B9-B698-167D122901E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739046C1-6DFB-4755-807C-0D37E48C6AD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8DE6015C-E1CB-4C0E-9858-A4B3FDBEA94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113574</xdr:rowOff>
    </xdr:from>
    <xdr:to>
      <xdr:col>85</xdr:col>
      <xdr:colOff>177800</xdr:colOff>
      <xdr:row>106</xdr:row>
      <xdr:rowOff>43724</xdr:rowOff>
    </xdr:to>
    <xdr:sp macro="" textlink="">
      <xdr:nvSpPr>
        <xdr:cNvPr id="780" name="楕円 779">
          <a:extLst>
            <a:ext uri="{FF2B5EF4-FFF2-40B4-BE49-F238E27FC236}">
              <a16:creationId xmlns:a16="http://schemas.microsoft.com/office/drawing/2014/main" id="{F9FE0B73-F490-48BB-9919-3A6F1A27D3E8}"/>
            </a:ext>
          </a:extLst>
        </xdr:cNvPr>
        <xdr:cNvSpPr/>
      </xdr:nvSpPr>
      <xdr:spPr>
        <a:xfrm>
          <a:off x="16268700" y="1811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92001</xdr:rowOff>
    </xdr:from>
    <xdr:ext cx="405111" cy="259045"/>
    <xdr:sp macro="" textlink="">
      <xdr:nvSpPr>
        <xdr:cNvPr id="781" name="【庁舎】&#10;有形固定資産減価償却率該当値テキスト">
          <a:extLst>
            <a:ext uri="{FF2B5EF4-FFF2-40B4-BE49-F238E27FC236}">
              <a16:creationId xmlns:a16="http://schemas.microsoft.com/office/drawing/2014/main" id="{FE44F84A-A1DA-4DD8-8FDA-AC9E9978EB66}"/>
            </a:ext>
          </a:extLst>
        </xdr:cNvPr>
        <xdr:cNvSpPr txBox="1"/>
      </xdr:nvSpPr>
      <xdr:spPr>
        <a:xfrm>
          <a:off x="16357600" y="1809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93980</xdr:rowOff>
    </xdr:from>
    <xdr:to>
      <xdr:col>81</xdr:col>
      <xdr:colOff>101600</xdr:colOff>
      <xdr:row>106</xdr:row>
      <xdr:rowOff>24130</xdr:rowOff>
    </xdr:to>
    <xdr:sp macro="" textlink="">
      <xdr:nvSpPr>
        <xdr:cNvPr id="782" name="楕円 781">
          <a:extLst>
            <a:ext uri="{FF2B5EF4-FFF2-40B4-BE49-F238E27FC236}">
              <a16:creationId xmlns:a16="http://schemas.microsoft.com/office/drawing/2014/main" id="{2AFD30E1-C35C-4079-A623-BC032A7CC54E}"/>
            </a:ext>
          </a:extLst>
        </xdr:cNvPr>
        <xdr:cNvSpPr/>
      </xdr:nvSpPr>
      <xdr:spPr>
        <a:xfrm>
          <a:off x="15430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144780</xdr:rowOff>
    </xdr:from>
    <xdr:to>
      <xdr:col>85</xdr:col>
      <xdr:colOff>127000</xdr:colOff>
      <xdr:row>105</xdr:row>
      <xdr:rowOff>164374</xdr:rowOff>
    </xdr:to>
    <xdr:cxnSp macro="">
      <xdr:nvCxnSpPr>
        <xdr:cNvPr id="783" name="直線コネクタ 782">
          <a:extLst>
            <a:ext uri="{FF2B5EF4-FFF2-40B4-BE49-F238E27FC236}">
              <a16:creationId xmlns:a16="http://schemas.microsoft.com/office/drawing/2014/main" id="{D91CB2E2-E584-4B68-85A9-A8BC399F05FE}"/>
            </a:ext>
          </a:extLst>
        </xdr:cNvPr>
        <xdr:cNvCxnSpPr/>
      </xdr:nvCxnSpPr>
      <xdr:spPr>
        <a:xfrm>
          <a:off x="15481300" y="1814703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76019</xdr:rowOff>
    </xdr:from>
    <xdr:to>
      <xdr:col>76</xdr:col>
      <xdr:colOff>165100</xdr:colOff>
      <xdr:row>106</xdr:row>
      <xdr:rowOff>6169</xdr:rowOff>
    </xdr:to>
    <xdr:sp macro="" textlink="">
      <xdr:nvSpPr>
        <xdr:cNvPr id="784" name="楕円 783">
          <a:extLst>
            <a:ext uri="{FF2B5EF4-FFF2-40B4-BE49-F238E27FC236}">
              <a16:creationId xmlns:a16="http://schemas.microsoft.com/office/drawing/2014/main" id="{C2908464-2492-4A25-A1E8-BA710DC750EF}"/>
            </a:ext>
          </a:extLst>
        </xdr:cNvPr>
        <xdr:cNvSpPr/>
      </xdr:nvSpPr>
      <xdr:spPr>
        <a:xfrm>
          <a:off x="145415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126819</xdr:rowOff>
    </xdr:from>
    <xdr:to>
      <xdr:col>81</xdr:col>
      <xdr:colOff>50800</xdr:colOff>
      <xdr:row>105</xdr:row>
      <xdr:rowOff>144780</xdr:rowOff>
    </xdr:to>
    <xdr:cxnSp macro="">
      <xdr:nvCxnSpPr>
        <xdr:cNvPr id="785" name="直線コネクタ 784">
          <a:extLst>
            <a:ext uri="{FF2B5EF4-FFF2-40B4-BE49-F238E27FC236}">
              <a16:creationId xmlns:a16="http://schemas.microsoft.com/office/drawing/2014/main" id="{2E598EA5-99D9-4DD9-8030-34530578AA90}"/>
            </a:ext>
          </a:extLst>
        </xdr:cNvPr>
        <xdr:cNvCxnSpPr/>
      </xdr:nvCxnSpPr>
      <xdr:spPr>
        <a:xfrm>
          <a:off x="14592300" y="1812906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58057</xdr:rowOff>
    </xdr:from>
    <xdr:to>
      <xdr:col>72</xdr:col>
      <xdr:colOff>38100</xdr:colOff>
      <xdr:row>105</xdr:row>
      <xdr:rowOff>159657</xdr:rowOff>
    </xdr:to>
    <xdr:sp macro="" textlink="">
      <xdr:nvSpPr>
        <xdr:cNvPr id="786" name="楕円 785">
          <a:extLst>
            <a:ext uri="{FF2B5EF4-FFF2-40B4-BE49-F238E27FC236}">
              <a16:creationId xmlns:a16="http://schemas.microsoft.com/office/drawing/2014/main" id="{1F504223-ABED-4DDB-B936-E4CCB6E63C19}"/>
            </a:ext>
          </a:extLst>
        </xdr:cNvPr>
        <xdr:cNvSpPr/>
      </xdr:nvSpPr>
      <xdr:spPr>
        <a:xfrm>
          <a:off x="13652500" y="1806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108857</xdr:rowOff>
    </xdr:from>
    <xdr:to>
      <xdr:col>76</xdr:col>
      <xdr:colOff>114300</xdr:colOff>
      <xdr:row>105</xdr:row>
      <xdr:rowOff>126819</xdr:rowOff>
    </xdr:to>
    <xdr:cxnSp macro="">
      <xdr:nvCxnSpPr>
        <xdr:cNvPr id="787" name="直線コネクタ 786">
          <a:extLst>
            <a:ext uri="{FF2B5EF4-FFF2-40B4-BE49-F238E27FC236}">
              <a16:creationId xmlns:a16="http://schemas.microsoft.com/office/drawing/2014/main" id="{7950ECC7-1143-41C0-94B5-74FE5CE17456}"/>
            </a:ext>
          </a:extLst>
        </xdr:cNvPr>
        <xdr:cNvCxnSpPr/>
      </xdr:nvCxnSpPr>
      <xdr:spPr>
        <a:xfrm>
          <a:off x="13703300" y="18111107"/>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22134</xdr:rowOff>
    </xdr:from>
    <xdr:to>
      <xdr:col>67</xdr:col>
      <xdr:colOff>101600</xdr:colOff>
      <xdr:row>105</xdr:row>
      <xdr:rowOff>123734</xdr:rowOff>
    </xdr:to>
    <xdr:sp macro="" textlink="">
      <xdr:nvSpPr>
        <xdr:cNvPr id="788" name="楕円 787">
          <a:extLst>
            <a:ext uri="{FF2B5EF4-FFF2-40B4-BE49-F238E27FC236}">
              <a16:creationId xmlns:a16="http://schemas.microsoft.com/office/drawing/2014/main" id="{298D003B-7F04-42C6-8282-F284CA56DD2A}"/>
            </a:ext>
          </a:extLst>
        </xdr:cNvPr>
        <xdr:cNvSpPr/>
      </xdr:nvSpPr>
      <xdr:spPr>
        <a:xfrm>
          <a:off x="12763500" y="180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72934</xdr:rowOff>
    </xdr:from>
    <xdr:to>
      <xdr:col>71</xdr:col>
      <xdr:colOff>177800</xdr:colOff>
      <xdr:row>105</xdr:row>
      <xdr:rowOff>108857</xdr:rowOff>
    </xdr:to>
    <xdr:cxnSp macro="">
      <xdr:nvCxnSpPr>
        <xdr:cNvPr id="789" name="直線コネクタ 788">
          <a:extLst>
            <a:ext uri="{FF2B5EF4-FFF2-40B4-BE49-F238E27FC236}">
              <a16:creationId xmlns:a16="http://schemas.microsoft.com/office/drawing/2014/main" id="{654629F9-C33B-4C78-B21F-0BFB28701787}"/>
            </a:ext>
          </a:extLst>
        </xdr:cNvPr>
        <xdr:cNvCxnSpPr/>
      </xdr:nvCxnSpPr>
      <xdr:spPr>
        <a:xfrm>
          <a:off x="12814300" y="1807518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105971</xdr:rowOff>
    </xdr:from>
    <xdr:ext cx="405111" cy="259045"/>
    <xdr:sp macro="" textlink="">
      <xdr:nvSpPr>
        <xdr:cNvPr id="790" name="n_1aveValue【庁舎】&#10;有形固定資産減価償却率">
          <a:extLst>
            <a:ext uri="{FF2B5EF4-FFF2-40B4-BE49-F238E27FC236}">
              <a16:creationId xmlns:a16="http://schemas.microsoft.com/office/drawing/2014/main" id="{3DEB654F-AAC6-4C3B-AF11-2C5AB393A8AD}"/>
            </a:ext>
          </a:extLst>
        </xdr:cNvPr>
        <xdr:cNvSpPr txBox="1"/>
      </xdr:nvSpPr>
      <xdr:spPr>
        <a:xfrm>
          <a:off x="152660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791" name="n_2aveValue【庁舎】&#10;有形固定資産減価償却率">
          <a:extLst>
            <a:ext uri="{FF2B5EF4-FFF2-40B4-BE49-F238E27FC236}">
              <a16:creationId xmlns:a16="http://schemas.microsoft.com/office/drawing/2014/main" id="{BBB877AF-C5DD-4885-948A-B4945B298C3E}"/>
            </a:ext>
          </a:extLst>
        </xdr:cNvPr>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792" name="n_3aveValue【庁舎】&#10;有形固定資産減価償却率">
          <a:extLst>
            <a:ext uri="{FF2B5EF4-FFF2-40B4-BE49-F238E27FC236}">
              <a16:creationId xmlns:a16="http://schemas.microsoft.com/office/drawing/2014/main" id="{1775AC8E-1D4E-4045-ADA8-D2B558A89303}"/>
            </a:ext>
          </a:extLst>
        </xdr:cNvPr>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127925</xdr:rowOff>
    </xdr:from>
    <xdr:ext cx="405111" cy="259045"/>
    <xdr:sp macro="" textlink="">
      <xdr:nvSpPr>
        <xdr:cNvPr id="793" name="n_4aveValue【庁舎】&#10;有形固定資産減価償却率">
          <a:extLst>
            <a:ext uri="{FF2B5EF4-FFF2-40B4-BE49-F238E27FC236}">
              <a16:creationId xmlns:a16="http://schemas.microsoft.com/office/drawing/2014/main" id="{DB50B2D4-6583-4895-A9EE-439BFC0838C4}"/>
            </a:ext>
          </a:extLst>
        </xdr:cNvPr>
        <xdr:cNvSpPr txBox="1"/>
      </xdr:nvSpPr>
      <xdr:spPr>
        <a:xfrm>
          <a:off x="12611744" y="1813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15257</xdr:rowOff>
    </xdr:from>
    <xdr:ext cx="405111" cy="259045"/>
    <xdr:sp macro="" textlink="">
      <xdr:nvSpPr>
        <xdr:cNvPr id="794" name="n_1mainValue【庁舎】&#10;有形固定資産減価償却率">
          <a:extLst>
            <a:ext uri="{FF2B5EF4-FFF2-40B4-BE49-F238E27FC236}">
              <a16:creationId xmlns:a16="http://schemas.microsoft.com/office/drawing/2014/main" id="{A673238F-AB26-4D9B-B375-652AF795172B}"/>
            </a:ext>
          </a:extLst>
        </xdr:cNvPr>
        <xdr:cNvSpPr txBox="1"/>
      </xdr:nvSpPr>
      <xdr:spPr>
        <a:xfrm>
          <a:off x="152660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168746</xdr:rowOff>
    </xdr:from>
    <xdr:ext cx="405111" cy="259045"/>
    <xdr:sp macro="" textlink="">
      <xdr:nvSpPr>
        <xdr:cNvPr id="795" name="n_2mainValue【庁舎】&#10;有形固定資産減価償却率">
          <a:extLst>
            <a:ext uri="{FF2B5EF4-FFF2-40B4-BE49-F238E27FC236}">
              <a16:creationId xmlns:a16="http://schemas.microsoft.com/office/drawing/2014/main" id="{A8EC9464-ABBA-4109-A685-C874AE2AEAFA}"/>
            </a:ext>
          </a:extLst>
        </xdr:cNvPr>
        <xdr:cNvSpPr txBox="1"/>
      </xdr:nvSpPr>
      <xdr:spPr>
        <a:xfrm>
          <a:off x="14389744" y="1817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150784</xdr:rowOff>
    </xdr:from>
    <xdr:ext cx="405111" cy="259045"/>
    <xdr:sp macro="" textlink="">
      <xdr:nvSpPr>
        <xdr:cNvPr id="796" name="n_3mainValue【庁舎】&#10;有形固定資産減価償却率">
          <a:extLst>
            <a:ext uri="{FF2B5EF4-FFF2-40B4-BE49-F238E27FC236}">
              <a16:creationId xmlns:a16="http://schemas.microsoft.com/office/drawing/2014/main" id="{1AE79D30-7571-4196-859C-3A2C2024ECD7}"/>
            </a:ext>
          </a:extLst>
        </xdr:cNvPr>
        <xdr:cNvSpPr txBox="1"/>
      </xdr:nvSpPr>
      <xdr:spPr>
        <a:xfrm>
          <a:off x="13500744"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140261</xdr:rowOff>
    </xdr:from>
    <xdr:ext cx="405111" cy="259045"/>
    <xdr:sp macro="" textlink="">
      <xdr:nvSpPr>
        <xdr:cNvPr id="797" name="n_4mainValue【庁舎】&#10;有形固定資産減価償却率">
          <a:extLst>
            <a:ext uri="{FF2B5EF4-FFF2-40B4-BE49-F238E27FC236}">
              <a16:creationId xmlns:a16="http://schemas.microsoft.com/office/drawing/2014/main" id="{57C20F94-8601-4E13-9B61-F29018B18B46}"/>
            </a:ext>
          </a:extLst>
        </xdr:cNvPr>
        <xdr:cNvSpPr txBox="1"/>
      </xdr:nvSpPr>
      <xdr:spPr>
        <a:xfrm>
          <a:off x="12611744" y="1779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a:extLst>
            <a:ext uri="{FF2B5EF4-FFF2-40B4-BE49-F238E27FC236}">
              <a16:creationId xmlns:a16="http://schemas.microsoft.com/office/drawing/2014/main" id="{DCE56B8C-799A-4B88-BDB4-8E20604A35F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a:extLst>
            <a:ext uri="{FF2B5EF4-FFF2-40B4-BE49-F238E27FC236}">
              <a16:creationId xmlns:a16="http://schemas.microsoft.com/office/drawing/2014/main" id="{97E40E21-275A-44AA-A163-FB3FF3E7B42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a:extLst>
            <a:ext uri="{FF2B5EF4-FFF2-40B4-BE49-F238E27FC236}">
              <a16:creationId xmlns:a16="http://schemas.microsoft.com/office/drawing/2014/main" id="{FD6CBBC7-535B-4662-80E6-DA62ADF2BF0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a:extLst>
            <a:ext uri="{FF2B5EF4-FFF2-40B4-BE49-F238E27FC236}">
              <a16:creationId xmlns:a16="http://schemas.microsoft.com/office/drawing/2014/main" id="{8390B409-7F4D-4C07-A5E0-D28D26E7A35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a:extLst>
            <a:ext uri="{FF2B5EF4-FFF2-40B4-BE49-F238E27FC236}">
              <a16:creationId xmlns:a16="http://schemas.microsoft.com/office/drawing/2014/main" id="{EEAA2C91-BF89-4F29-B8D5-DC3C900857B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a:extLst>
            <a:ext uri="{FF2B5EF4-FFF2-40B4-BE49-F238E27FC236}">
              <a16:creationId xmlns:a16="http://schemas.microsoft.com/office/drawing/2014/main" id="{EE64294E-086E-4377-8427-22A58AE6B0D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a:extLst>
            <a:ext uri="{FF2B5EF4-FFF2-40B4-BE49-F238E27FC236}">
              <a16:creationId xmlns:a16="http://schemas.microsoft.com/office/drawing/2014/main" id="{3041F276-99AC-4F90-BD94-4E086E83828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a:extLst>
            <a:ext uri="{FF2B5EF4-FFF2-40B4-BE49-F238E27FC236}">
              <a16:creationId xmlns:a16="http://schemas.microsoft.com/office/drawing/2014/main" id="{06C5BD82-0596-4C2E-86CF-0F421705F7B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a:extLst>
            <a:ext uri="{FF2B5EF4-FFF2-40B4-BE49-F238E27FC236}">
              <a16:creationId xmlns:a16="http://schemas.microsoft.com/office/drawing/2014/main" id="{51B2A97A-F1EE-4B3B-9EA4-0ACAB9AB0E2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a:extLst>
            <a:ext uri="{FF2B5EF4-FFF2-40B4-BE49-F238E27FC236}">
              <a16:creationId xmlns:a16="http://schemas.microsoft.com/office/drawing/2014/main" id="{015E90C2-A459-4C17-81CC-C92FCA62E70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8" name="直線コネクタ 807">
          <a:extLst>
            <a:ext uri="{FF2B5EF4-FFF2-40B4-BE49-F238E27FC236}">
              <a16:creationId xmlns:a16="http://schemas.microsoft.com/office/drawing/2014/main" id="{114BC504-3D93-4B4A-A26D-C21CA9F8FC37}"/>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9" name="テキスト ボックス 808">
          <a:extLst>
            <a:ext uri="{FF2B5EF4-FFF2-40B4-BE49-F238E27FC236}">
              <a16:creationId xmlns:a16="http://schemas.microsoft.com/office/drawing/2014/main" id="{C7457578-FDEC-4403-96E8-C986CB5B66B6}"/>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0" name="直線コネクタ 809">
          <a:extLst>
            <a:ext uri="{FF2B5EF4-FFF2-40B4-BE49-F238E27FC236}">
              <a16:creationId xmlns:a16="http://schemas.microsoft.com/office/drawing/2014/main" id="{46435DA7-60D3-4E45-9995-AD1E9257AFC6}"/>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1" name="テキスト ボックス 810">
          <a:extLst>
            <a:ext uri="{FF2B5EF4-FFF2-40B4-BE49-F238E27FC236}">
              <a16:creationId xmlns:a16="http://schemas.microsoft.com/office/drawing/2014/main" id="{9C22A02A-1BFA-4D4F-B00D-D101C1684DEA}"/>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2" name="直線コネクタ 811">
          <a:extLst>
            <a:ext uri="{FF2B5EF4-FFF2-40B4-BE49-F238E27FC236}">
              <a16:creationId xmlns:a16="http://schemas.microsoft.com/office/drawing/2014/main" id="{12834C99-ED50-4858-B8BB-61B20987F24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3" name="テキスト ボックス 812">
          <a:extLst>
            <a:ext uri="{FF2B5EF4-FFF2-40B4-BE49-F238E27FC236}">
              <a16:creationId xmlns:a16="http://schemas.microsoft.com/office/drawing/2014/main" id="{D6C5D430-5194-4B1B-8A82-1EE8DB9931AC}"/>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4" name="直線コネクタ 813">
          <a:extLst>
            <a:ext uri="{FF2B5EF4-FFF2-40B4-BE49-F238E27FC236}">
              <a16:creationId xmlns:a16="http://schemas.microsoft.com/office/drawing/2014/main" id="{D7DF610B-A365-4B34-91E1-1D31C6BA15EA}"/>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5" name="テキスト ボックス 814">
          <a:extLst>
            <a:ext uri="{FF2B5EF4-FFF2-40B4-BE49-F238E27FC236}">
              <a16:creationId xmlns:a16="http://schemas.microsoft.com/office/drawing/2014/main" id="{4BE6D193-C420-4B10-9C79-2F17456313B8}"/>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6" name="直線コネクタ 815">
          <a:extLst>
            <a:ext uri="{FF2B5EF4-FFF2-40B4-BE49-F238E27FC236}">
              <a16:creationId xmlns:a16="http://schemas.microsoft.com/office/drawing/2014/main" id="{F114B88A-2C46-4D41-BE37-8384B0EC2BBD}"/>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7" name="テキスト ボックス 816">
          <a:extLst>
            <a:ext uri="{FF2B5EF4-FFF2-40B4-BE49-F238E27FC236}">
              <a16:creationId xmlns:a16="http://schemas.microsoft.com/office/drawing/2014/main" id="{9AE1CDD1-4A0A-4EBF-BDD9-34710B11B9BC}"/>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a:extLst>
            <a:ext uri="{FF2B5EF4-FFF2-40B4-BE49-F238E27FC236}">
              <a16:creationId xmlns:a16="http://schemas.microsoft.com/office/drawing/2014/main" id="{9F123843-6549-4275-A88E-37EA1DBE0D2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a:extLst>
            <a:ext uri="{FF2B5EF4-FFF2-40B4-BE49-F238E27FC236}">
              <a16:creationId xmlns:a16="http://schemas.microsoft.com/office/drawing/2014/main" id="{AB2AA9E9-346C-4229-A556-C3D7292D013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庁舎】&#10;一人当たり面積グラフ枠">
          <a:extLst>
            <a:ext uri="{FF2B5EF4-FFF2-40B4-BE49-F238E27FC236}">
              <a16:creationId xmlns:a16="http://schemas.microsoft.com/office/drawing/2014/main" id="{0F45111E-206E-44F0-BF4C-D5D2EA12BB7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821" name="直線コネクタ 820">
          <a:extLst>
            <a:ext uri="{FF2B5EF4-FFF2-40B4-BE49-F238E27FC236}">
              <a16:creationId xmlns:a16="http://schemas.microsoft.com/office/drawing/2014/main" id="{B80DABCE-8A5C-40F8-932E-F96DC80ED81F}"/>
            </a:ext>
          </a:extLst>
        </xdr:cNvPr>
        <xdr:cNvCxnSpPr/>
      </xdr:nvCxnSpPr>
      <xdr:spPr>
        <a:xfrm flipV="1">
          <a:off x="22160864" y="17252062"/>
          <a:ext cx="0" cy="134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822" name="【庁舎】&#10;一人当たり面積最小値テキスト">
          <a:extLst>
            <a:ext uri="{FF2B5EF4-FFF2-40B4-BE49-F238E27FC236}">
              <a16:creationId xmlns:a16="http://schemas.microsoft.com/office/drawing/2014/main" id="{29063366-DF1D-4459-A317-8041B50F2E88}"/>
            </a:ext>
          </a:extLst>
        </xdr:cNvPr>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823" name="直線コネクタ 822">
          <a:extLst>
            <a:ext uri="{FF2B5EF4-FFF2-40B4-BE49-F238E27FC236}">
              <a16:creationId xmlns:a16="http://schemas.microsoft.com/office/drawing/2014/main" id="{0D127C87-FE81-4A8E-965D-FD9ACDAEB119}"/>
            </a:ext>
          </a:extLst>
        </xdr:cNvPr>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824" name="【庁舎】&#10;一人当たり面積最大値テキスト">
          <a:extLst>
            <a:ext uri="{FF2B5EF4-FFF2-40B4-BE49-F238E27FC236}">
              <a16:creationId xmlns:a16="http://schemas.microsoft.com/office/drawing/2014/main" id="{4947512E-C7BA-4E46-9F70-A78E429467A6}"/>
            </a:ext>
          </a:extLst>
        </xdr:cNvPr>
        <xdr:cNvSpPr txBox="1"/>
      </xdr:nvSpPr>
      <xdr:spPr>
        <a:xfrm>
          <a:off x="22199600" y="170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825" name="直線コネクタ 824">
          <a:extLst>
            <a:ext uri="{FF2B5EF4-FFF2-40B4-BE49-F238E27FC236}">
              <a16:creationId xmlns:a16="http://schemas.microsoft.com/office/drawing/2014/main" id="{8A1D77BA-FC37-4CFE-9A95-FCA9CC1CF09A}"/>
            </a:ext>
          </a:extLst>
        </xdr:cNvPr>
        <xdr:cNvCxnSpPr/>
      </xdr:nvCxnSpPr>
      <xdr:spPr>
        <a:xfrm>
          <a:off x="22072600" y="1725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54881</xdr:rowOff>
    </xdr:from>
    <xdr:ext cx="469744" cy="259045"/>
    <xdr:sp macro="" textlink="">
      <xdr:nvSpPr>
        <xdr:cNvPr id="826" name="【庁舎】&#10;一人当たり面積平均値テキスト">
          <a:extLst>
            <a:ext uri="{FF2B5EF4-FFF2-40B4-BE49-F238E27FC236}">
              <a16:creationId xmlns:a16="http://schemas.microsoft.com/office/drawing/2014/main" id="{43CE5291-F768-48AA-9A3C-55D42AA6189B}"/>
            </a:ext>
          </a:extLst>
        </xdr:cNvPr>
        <xdr:cNvSpPr txBox="1"/>
      </xdr:nvSpPr>
      <xdr:spPr>
        <a:xfrm>
          <a:off x="22199600" y="18228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827" name="フローチャート: 判断 826">
          <a:extLst>
            <a:ext uri="{FF2B5EF4-FFF2-40B4-BE49-F238E27FC236}">
              <a16:creationId xmlns:a16="http://schemas.microsoft.com/office/drawing/2014/main" id="{EE5B2540-22A3-4E15-B432-986FDE44770F}"/>
            </a:ext>
          </a:extLst>
        </xdr:cNvPr>
        <xdr:cNvSpPr/>
      </xdr:nvSpPr>
      <xdr:spPr>
        <a:xfrm>
          <a:off x="22110700" y="182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828" name="フローチャート: 判断 827">
          <a:extLst>
            <a:ext uri="{FF2B5EF4-FFF2-40B4-BE49-F238E27FC236}">
              <a16:creationId xmlns:a16="http://schemas.microsoft.com/office/drawing/2014/main" id="{B9B2F26C-9BED-4708-8600-F1897C830A9B}"/>
            </a:ext>
          </a:extLst>
        </xdr:cNvPr>
        <xdr:cNvSpPr/>
      </xdr:nvSpPr>
      <xdr:spPr>
        <a:xfrm>
          <a:off x="212725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100837</xdr:rowOff>
    </xdr:from>
    <xdr:to>
      <xdr:col>107</xdr:col>
      <xdr:colOff>101600</xdr:colOff>
      <xdr:row>107</xdr:row>
      <xdr:rowOff>30987</xdr:rowOff>
    </xdr:to>
    <xdr:sp macro="" textlink="">
      <xdr:nvSpPr>
        <xdr:cNvPr id="829" name="フローチャート: 判断 828">
          <a:extLst>
            <a:ext uri="{FF2B5EF4-FFF2-40B4-BE49-F238E27FC236}">
              <a16:creationId xmlns:a16="http://schemas.microsoft.com/office/drawing/2014/main" id="{85D7B519-5444-472C-9397-90D011319B7D}"/>
            </a:ext>
          </a:extLst>
        </xdr:cNvPr>
        <xdr:cNvSpPr/>
      </xdr:nvSpPr>
      <xdr:spPr>
        <a:xfrm>
          <a:off x="20383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108838</xdr:rowOff>
    </xdr:from>
    <xdr:to>
      <xdr:col>102</xdr:col>
      <xdr:colOff>165100</xdr:colOff>
      <xdr:row>107</xdr:row>
      <xdr:rowOff>38988</xdr:rowOff>
    </xdr:to>
    <xdr:sp macro="" textlink="">
      <xdr:nvSpPr>
        <xdr:cNvPr id="830" name="フローチャート: 判断 829">
          <a:extLst>
            <a:ext uri="{FF2B5EF4-FFF2-40B4-BE49-F238E27FC236}">
              <a16:creationId xmlns:a16="http://schemas.microsoft.com/office/drawing/2014/main" id="{DC48F8AC-7BB8-47B2-A81D-851B013D0B5D}"/>
            </a:ext>
          </a:extLst>
        </xdr:cNvPr>
        <xdr:cNvSpPr/>
      </xdr:nvSpPr>
      <xdr:spPr>
        <a:xfrm>
          <a:off x="19494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113030</xdr:rowOff>
    </xdr:from>
    <xdr:to>
      <xdr:col>98</xdr:col>
      <xdr:colOff>38100</xdr:colOff>
      <xdr:row>107</xdr:row>
      <xdr:rowOff>43180</xdr:rowOff>
    </xdr:to>
    <xdr:sp macro="" textlink="">
      <xdr:nvSpPr>
        <xdr:cNvPr id="831" name="フローチャート: 判断 830">
          <a:extLst>
            <a:ext uri="{FF2B5EF4-FFF2-40B4-BE49-F238E27FC236}">
              <a16:creationId xmlns:a16="http://schemas.microsoft.com/office/drawing/2014/main" id="{735DF9A8-6785-465F-B566-C79BE6F6A31D}"/>
            </a:ext>
          </a:extLst>
        </xdr:cNvPr>
        <xdr:cNvSpPr/>
      </xdr:nvSpPr>
      <xdr:spPr>
        <a:xfrm>
          <a:off x="18605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3930679B-EF55-436C-939A-1CEACDAF141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F1C4017E-FA94-4F23-B721-B51796293DB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960F4237-880B-494A-B8E2-22B54D10B4F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E0B52862-995D-4BF6-A906-40E091A898E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A3A10207-04BE-4B43-9C75-003D06B3E18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28067</xdr:rowOff>
    </xdr:from>
    <xdr:to>
      <xdr:col>116</xdr:col>
      <xdr:colOff>114300</xdr:colOff>
      <xdr:row>106</xdr:row>
      <xdr:rowOff>129667</xdr:rowOff>
    </xdr:to>
    <xdr:sp macro="" textlink="">
      <xdr:nvSpPr>
        <xdr:cNvPr id="837" name="楕円 836">
          <a:extLst>
            <a:ext uri="{FF2B5EF4-FFF2-40B4-BE49-F238E27FC236}">
              <a16:creationId xmlns:a16="http://schemas.microsoft.com/office/drawing/2014/main" id="{5131383C-D071-43CD-AABC-056D57B37041}"/>
            </a:ext>
          </a:extLst>
        </xdr:cNvPr>
        <xdr:cNvSpPr/>
      </xdr:nvSpPr>
      <xdr:spPr>
        <a:xfrm>
          <a:off x="22110700" y="1820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50944</xdr:rowOff>
    </xdr:from>
    <xdr:ext cx="469744" cy="259045"/>
    <xdr:sp macro="" textlink="">
      <xdr:nvSpPr>
        <xdr:cNvPr id="838" name="【庁舎】&#10;一人当たり面積該当値テキスト">
          <a:extLst>
            <a:ext uri="{FF2B5EF4-FFF2-40B4-BE49-F238E27FC236}">
              <a16:creationId xmlns:a16="http://schemas.microsoft.com/office/drawing/2014/main" id="{85C09786-8720-408E-A17E-CBD51EC785B1}"/>
            </a:ext>
          </a:extLst>
        </xdr:cNvPr>
        <xdr:cNvSpPr txBox="1"/>
      </xdr:nvSpPr>
      <xdr:spPr>
        <a:xfrm>
          <a:off x="22199600" y="18053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36449</xdr:rowOff>
    </xdr:from>
    <xdr:to>
      <xdr:col>112</xdr:col>
      <xdr:colOff>38100</xdr:colOff>
      <xdr:row>106</xdr:row>
      <xdr:rowOff>138049</xdr:rowOff>
    </xdr:to>
    <xdr:sp macro="" textlink="">
      <xdr:nvSpPr>
        <xdr:cNvPr id="839" name="楕円 838">
          <a:extLst>
            <a:ext uri="{FF2B5EF4-FFF2-40B4-BE49-F238E27FC236}">
              <a16:creationId xmlns:a16="http://schemas.microsoft.com/office/drawing/2014/main" id="{66DFCF3F-B999-48FA-8D3F-ED87CD810AB9}"/>
            </a:ext>
          </a:extLst>
        </xdr:cNvPr>
        <xdr:cNvSpPr/>
      </xdr:nvSpPr>
      <xdr:spPr>
        <a:xfrm>
          <a:off x="21272500" y="1821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78867</xdr:rowOff>
    </xdr:from>
    <xdr:to>
      <xdr:col>116</xdr:col>
      <xdr:colOff>63500</xdr:colOff>
      <xdr:row>106</xdr:row>
      <xdr:rowOff>87249</xdr:rowOff>
    </xdr:to>
    <xdr:cxnSp macro="">
      <xdr:nvCxnSpPr>
        <xdr:cNvPr id="840" name="直線コネクタ 839">
          <a:extLst>
            <a:ext uri="{FF2B5EF4-FFF2-40B4-BE49-F238E27FC236}">
              <a16:creationId xmlns:a16="http://schemas.microsoft.com/office/drawing/2014/main" id="{8C3DB3AA-EAE1-43B1-972D-FCAB2B26374F}"/>
            </a:ext>
          </a:extLst>
        </xdr:cNvPr>
        <xdr:cNvCxnSpPr/>
      </xdr:nvCxnSpPr>
      <xdr:spPr>
        <a:xfrm flipV="1">
          <a:off x="21323300" y="18252567"/>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44450</xdr:rowOff>
    </xdr:from>
    <xdr:to>
      <xdr:col>107</xdr:col>
      <xdr:colOff>101600</xdr:colOff>
      <xdr:row>106</xdr:row>
      <xdr:rowOff>146050</xdr:rowOff>
    </xdr:to>
    <xdr:sp macro="" textlink="">
      <xdr:nvSpPr>
        <xdr:cNvPr id="841" name="楕円 840">
          <a:extLst>
            <a:ext uri="{FF2B5EF4-FFF2-40B4-BE49-F238E27FC236}">
              <a16:creationId xmlns:a16="http://schemas.microsoft.com/office/drawing/2014/main" id="{325227C6-52BA-472A-B1C4-24F08C330618}"/>
            </a:ext>
          </a:extLst>
        </xdr:cNvPr>
        <xdr:cNvSpPr/>
      </xdr:nvSpPr>
      <xdr:spPr>
        <a:xfrm>
          <a:off x="203835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87249</xdr:rowOff>
    </xdr:from>
    <xdr:to>
      <xdr:col>111</xdr:col>
      <xdr:colOff>177800</xdr:colOff>
      <xdr:row>106</xdr:row>
      <xdr:rowOff>95250</xdr:rowOff>
    </xdr:to>
    <xdr:cxnSp macro="">
      <xdr:nvCxnSpPr>
        <xdr:cNvPr id="842" name="直線コネクタ 841">
          <a:extLst>
            <a:ext uri="{FF2B5EF4-FFF2-40B4-BE49-F238E27FC236}">
              <a16:creationId xmlns:a16="http://schemas.microsoft.com/office/drawing/2014/main" id="{D01623D3-04F2-42E7-B843-F7DB5FEF4712}"/>
            </a:ext>
          </a:extLst>
        </xdr:cNvPr>
        <xdr:cNvCxnSpPr/>
      </xdr:nvCxnSpPr>
      <xdr:spPr>
        <a:xfrm flipV="1">
          <a:off x="20434300" y="18260949"/>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52451</xdr:rowOff>
    </xdr:from>
    <xdr:to>
      <xdr:col>102</xdr:col>
      <xdr:colOff>165100</xdr:colOff>
      <xdr:row>106</xdr:row>
      <xdr:rowOff>154051</xdr:rowOff>
    </xdr:to>
    <xdr:sp macro="" textlink="">
      <xdr:nvSpPr>
        <xdr:cNvPr id="843" name="楕円 842">
          <a:extLst>
            <a:ext uri="{FF2B5EF4-FFF2-40B4-BE49-F238E27FC236}">
              <a16:creationId xmlns:a16="http://schemas.microsoft.com/office/drawing/2014/main" id="{0A5A2BD6-A698-4686-901A-089BC37782EE}"/>
            </a:ext>
          </a:extLst>
        </xdr:cNvPr>
        <xdr:cNvSpPr/>
      </xdr:nvSpPr>
      <xdr:spPr>
        <a:xfrm>
          <a:off x="19494500" y="1822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95250</xdr:rowOff>
    </xdr:from>
    <xdr:to>
      <xdr:col>107</xdr:col>
      <xdr:colOff>50800</xdr:colOff>
      <xdr:row>106</xdr:row>
      <xdr:rowOff>103251</xdr:rowOff>
    </xdr:to>
    <xdr:cxnSp macro="">
      <xdr:nvCxnSpPr>
        <xdr:cNvPr id="844" name="直線コネクタ 843">
          <a:extLst>
            <a:ext uri="{FF2B5EF4-FFF2-40B4-BE49-F238E27FC236}">
              <a16:creationId xmlns:a16="http://schemas.microsoft.com/office/drawing/2014/main" id="{A85445F9-19B6-4B33-8889-6B49AB43DDA2}"/>
            </a:ext>
          </a:extLst>
        </xdr:cNvPr>
        <xdr:cNvCxnSpPr/>
      </xdr:nvCxnSpPr>
      <xdr:spPr>
        <a:xfrm flipV="1">
          <a:off x="19545300" y="18268950"/>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61976</xdr:rowOff>
    </xdr:from>
    <xdr:to>
      <xdr:col>98</xdr:col>
      <xdr:colOff>38100</xdr:colOff>
      <xdr:row>106</xdr:row>
      <xdr:rowOff>163576</xdr:rowOff>
    </xdr:to>
    <xdr:sp macro="" textlink="">
      <xdr:nvSpPr>
        <xdr:cNvPr id="845" name="楕円 844">
          <a:extLst>
            <a:ext uri="{FF2B5EF4-FFF2-40B4-BE49-F238E27FC236}">
              <a16:creationId xmlns:a16="http://schemas.microsoft.com/office/drawing/2014/main" id="{AA202958-FFB8-48EA-9DE8-2C3BE8624F38}"/>
            </a:ext>
          </a:extLst>
        </xdr:cNvPr>
        <xdr:cNvSpPr/>
      </xdr:nvSpPr>
      <xdr:spPr>
        <a:xfrm>
          <a:off x="18605500" y="182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103251</xdr:rowOff>
    </xdr:from>
    <xdr:to>
      <xdr:col>102</xdr:col>
      <xdr:colOff>114300</xdr:colOff>
      <xdr:row>106</xdr:row>
      <xdr:rowOff>112776</xdr:rowOff>
    </xdr:to>
    <xdr:cxnSp macro="">
      <xdr:nvCxnSpPr>
        <xdr:cNvPr id="846" name="直線コネクタ 845">
          <a:extLst>
            <a:ext uri="{FF2B5EF4-FFF2-40B4-BE49-F238E27FC236}">
              <a16:creationId xmlns:a16="http://schemas.microsoft.com/office/drawing/2014/main" id="{DA7CB4CE-29A9-4985-BDD9-7ED70B529677}"/>
            </a:ext>
          </a:extLst>
        </xdr:cNvPr>
        <xdr:cNvCxnSpPr/>
      </xdr:nvCxnSpPr>
      <xdr:spPr>
        <a:xfrm flipV="1">
          <a:off x="18656300" y="1827695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13733</xdr:rowOff>
    </xdr:from>
    <xdr:ext cx="469744" cy="259045"/>
    <xdr:sp macro="" textlink="">
      <xdr:nvSpPr>
        <xdr:cNvPr id="847" name="n_1aveValue【庁舎】&#10;一人当たり面積">
          <a:extLst>
            <a:ext uri="{FF2B5EF4-FFF2-40B4-BE49-F238E27FC236}">
              <a16:creationId xmlns:a16="http://schemas.microsoft.com/office/drawing/2014/main" id="{0B71A8F5-F575-44FC-94BD-3D2930CC3484}"/>
            </a:ext>
          </a:extLst>
        </xdr:cNvPr>
        <xdr:cNvSpPr txBox="1"/>
      </xdr:nvSpPr>
      <xdr:spPr>
        <a:xfrm>
          <a:off x="21075727" y="1835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22114</xdr:rowOff>
    </xdr:from>
    <xdr:ext cx="469744" cy="259045"/>
    <xdr:sp macro="" textlink="">
      <xdr:nvSpPr>
        <xdr:cNvPr id="848" name="n_2aveValue【庁舎】&#10;一人当たり面積">
          <a:extLst>
            <a:ext uri="{FF2B5EF4-FFF2-40B4-BE49-F238E27FC236}">
              <a16:creationId xmlns:a16="http://schemas.microsoft.com/office/drawing/2014/main" id="{CA67EBBF-1B12-465A-AEFC-F392CFA1A3D0}"/>
            </a:ext>
          </a:extLst>
        </xdr:cNvPr>
        <xdr:cNvSpPr txBox="1"/>
      </xdr:nvSpPr>
      <xdr:spPr>
        <a:xfrm>
          <a:off x="20199427" y="1836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30115</xdr:rowOff>
    </xdr:from>
    <xdr:ext cx="469744" cy="259045"/>
    <xdr:sp macro="" textlink="">
      <xdr:nvSpPr>
        <xdr:cNvPr id="849" name="n_3aveValue【庁舎】&#10;一人当たり面積">
          <a:extLst>
            <a:ext uri="{FF2B5EF4-FFF2-40B4-BE49-F238E27FC236}">
              <a16:creationId xmlns:a16="http://schemas.microsoft.com/office/drawing/2014/main" id="{D38AEE98-6A58-4479-A426-12F64F84DA33}"/>
            </a:ext>
          </a:extLst>
        </xdr:cNvPr>
        <xdr:cNvSpPr txBox="1"/>
      </xdr:nvSpPr>
      <xdr:spPr>
        <a:xfrm>
          <a:off x="193104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34307</xdr:rowOff>
    </xdr:from>
    <xdr:ext cx="469744" cy="259045"/>
    <xdr:sp macro="" textlink="">
      <xdr:nvSpPr>
        <xdr:cNvPr id="850" name="n_4aveValue【庁舎】&#10;一人当たり面積">
          <a:extLst>
            <a:ext uri="{FF2B5EF4-FFF2-40B4-BE49-F238E27FC236}">
              <a16:creationId xmlns:a16="http://schemas.microsoft.com/office/drawing/2014/main" id="{F9738C75-4575-4396-BCB3-D294999A9E39}"/>
            </a:ext>
          </a:extLst>
        </xdr:cNvPr>
        <xdr:cNvSpPr txBox="1"/>
      </xdr:nvSpPr>
      <xdr:spPr>
        <a:xfrm>
          <a:off x="18421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154576</xdr:rowOff>
    </xdr:from>
    <xdr:ext cx="469744" cy="259045"/>
    <xdr:sp macro="" textlink="">
      <xdr:nvSpPr>
        <xdr:cNvPr id="851" name="n_1mainValue【庁舎】&#10;一人当たり面積">
          <a:extLst>
            <a:ext uri="{FF2B5EF4-FFF2-40B4-BE49-F238E27FC236}">
              <a16:creationId xmlns:a16="http://schemas.microsoft.com/office/drawing/2014/main" id="{13E5911B-F324-44B5-AD9B-9FB8EC1C84B0}"/>
            </a:ext>
          </a:extLst>
        </xdr:cNvPr>
        <xdr:cNvSpPr txBox="1"/>
      </xdr:nvSpPr>
      <xdr:spPr>
        <a:xfrm>
          <a:off x="21075727" y="1798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162577</xdr:rowOff>
    </xdr:from>
    <xdr:ext cx="469744" cy="259045"/>
    <xdr:sp macro="" textlink="">
      <xdr:nvSpPr>
        <xdr:cNvPr id="852" name="n_2mainValue【庁舎】&#10;一人当たり面積">
          <a:extLst>
            <a:ext uri="{FF2B5EF4-FFF2-40B4-BE49-F238E27FC236}">
              <a16:creationId xmlns:a16="http://schemas.microsoft.com/office/drawing/2014/main" id="{B4B21996-9AB4-4FBB-A23F-E9A562E77970}"/>
            </a:ext>
          </a:extLst>
        </xdr:cNvPr>
        <xdr:cNvSpPr txBox="1"/>
      </xdr:nvSpPr>
      <xdr:spPr>
        <a:xfrm>
          <a:off x="20199427" y="1799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170578</xdr:rowOff>
    </xdr:from>
    <xdr:ext cx="469744" cy="259045"/>
    <xdr:sp macro="" textlink="">
      <xdr:nvSpPr>
        <xdr:cNvPr id="853" name="n_3mainValue【庁舎】&#10;一人当たり面積">
          <a:extLst>
            <a:ext uri="{FF2B5EF4-FFF2-40B4-BE49-F238E27FC236}">
              <a16:creationId xmlns:a16="http://schemas.microsoft.com/office/drawing/2014/main" id="{D604A42D-2796-4DBF-B447-D3A0C951844F}"/>
            </a:ext>
          </a:extLst>
        </xdr:cNvPr>
        <xdr:cNvSpPr txBox="1"/>
      </xdr:nvSpPr>
      <xdr:spPr>
        <a:xfrm>
          <a:off x="19310427" y="1800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8653</xdr:rowOff>
    </xdr:from>
    <xdr:ext cx="469744" cy="259045"/>
    <xdr:sp macro="" textlink="">
      <xdr:nvSpPr>
        <xdr:cNvPr id="854" name="n_4mainValue【庁舎】&#10;一人当たり面積">
          <a:extLst>
            <a:ext uri="{FF2B5EF4-FFF2-40B4-BE49-F238E27FC236}">
              <a16:creationId xmlns:a16="http://schemas.microsoft.com/office/drawing/2014/main" id="{2205939B-868D-4A2C-B510-5B57057BD09C}"/>
            </a:ext>
          </a:extLst>
        </xdr:cNvPr>
        <xdr:cNvSpPr txBox="1"/>
      </xdr:nvSpPr>
      <xdr:spPr>
        <a:xfrm>
          <a:off x="18421427" y="1801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a:extLst>
            <a:ext uri="{FF2B5EF4-FFF2-40B4-BE49-F238E27FC236}">
              <a16:creationId xmlns:a16="http://schemas.microsoft.com/office/drawing/2014/main" id="{965294A6-4E6B-4DC9-A157-348B5284162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a:extLst>
            <a:ext uri="{FF2B5EF4-FFF2-40B4-BE49-F238E27FC236}">
              <a16:creationId xmlns:a16="http://schemas.microsoft.com/office/drawing/2014/main" id="{21564840-0D00-412B-A35D-3936CED6E55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a:extLst>
            <a:ext uri="{FF2B5EF4-FFF2-40B4-BE49-F238E27FC236}">
              <a16:creationId xmlns:a16="http://schemas.microsoft.com/office/drawing/2014/main" id="{C4C7968D-62D7-4742-9D39-3E33D4935AA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一般廃棄物処理施設の有形固定資産減価償却率は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山口</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、全国平均、類似団体内平均値よりは高い状況である。住民一人あたりの償却資産額は類似団体内平均値の４分の１しかなく、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山口</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、全国平均よりもかなり少ないため、今後は個別施設計画に従い、所要経費を見極めながら施設の機能、規模を検討していく。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同じく、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山口</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、全国平均、類似団体内平均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よりも高くなっている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これらの施設についても一般廃棄物処理施設と同様に、個別施設計画に従い、所要経費を見極めながら必要な措置を検討する必要がある。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当町の場合、有形固定資産減価償却率が比較的高い、一般処理廃棄物処理施設と保健センター・保健所の機能について、優先的に検証、検討が必要である。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山口県平均及び</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より低いものの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全国平均より高い状況である。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、消防施設の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山口</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、全国平均、類似団体内平均値より低い状況である。特に福祉施設が低い数値で、比較的新しい施設であり、今後は個別施設計画に従い、所要経費を見極めながら施設の機能、規模を検討していく。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山口県阿武町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3,118
3,093
115.95
4,529,305
3,808,624
699,984
2,267,443
2,018,939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年度現年度分の税徴収率は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98.6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％で、高い徴収率を維持しているものの、人口減少や全国平均を大きく上回る高齢化率（令和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％）に加え、町内に大きな事業所もないことから、税収も伸びず財政力指数も類似団体平均とほぼ同じであるが、全国平均、山口県平均を大きく下回っている。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UJI</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ターン者の受入れをはじめとする各種定住対策に積極的に取り組むとともに、町出身者のネットワークを活用した企業誘致を促進する等財政力の向上に努める。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9978</xdr:rowOff>
    </xdr:from>
    <xdr:to>
      <xdr:col>23</xdr:col>
      <xdr:colOff>133350</xdr:colOff>
      <xdr:row>44</xdr:row>
      <xdr:rowOff>27215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537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95449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9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9978</xdr:rowOff>
    </xdr:from>
    <xdr:to>
      <xdr:col>19</xdr:col>
      <xdr:colOff>133350</xdr:colOff>
      <xdr:row>44</xdr:row>
      <xdr:rowOff>9978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36484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37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9978</xdr:rowOff>
    </xdr:from>
    <xdr:to>
      <xdr:col>15</xdr:col>
      <xdr:colOff>82550</xdr:colOff>
      <xdr:row>44</xdr:row>
      <xdr:rowOff>9978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53720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9978</xdr:rowOff>
    </xdr:from>
    <xdr:to>
      <xdr:col>11</xdr:col>
      <xdr:colOff>31750</xdr:colOff>
      <xdr:row>44</xdr:row>
      <xdr:rowOff>9978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53720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53720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130628</xdr:rowOff>
    </xdr:from>
    <xdr:to>
      <xdr:col>19</xdr:col>
      <xdr:colOff>184150</xdr:colOff>
      <xdr:row>44</xdr:row>
      <xdr:rowOff>60778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45555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8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130628</xdr:rowOff>
    </xdr:from>
    <xdr:to>
      <xdr:col>15</xdr:col>
      <xdr:colOff>133350</xdr:colOff>
      <xdr:row>44</xdr:row>
      <xdr:rowOff>60778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45555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130628</xdr:rowOff>
    </xdr:from>
    <xdr:to>
      <xdr:col>11</xdr:col>
      <xdr:colOff>82550</xdr:colOff>
      <xdr:row>44</xdr:row>
      <xdr:rowOff>60778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45555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130628</xdr:rowOff>
    </xdr:from>
    <xdr:to>
      <xdr:col>7</xdr:col>
      <xdr:colOff>31750</xdr:colOff>
      <xdr:row>44</xdr:row>
      <xdr:rowOff>60778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45555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年度の経常収支比率は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となった。歳入面で地方交付税の増額があるほか、歳出面では、公債費、扶助費等の経常経費の減により、全国平均、山口県平均を大きく下回っている。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ただし、今後も経常的経費は増加傾向で推移することが懸念されることから、更なる事務事業の徹底した見直しや施策の重点化を図りながら健全財政を維持する。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55033</xdr:rowOff>
    </xdr:from>
    <xdr:to>
      <xdr:col>23</xdr:col>
      <xdr:colOff>133350</xdr:colOff>
      <xdr:row>63</xdr:row>
      <xdr:rowOff>126365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513483"/>
          <a:ext cx="838200" cy="41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62247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126365</xdr:rowOff>
    </xdr:from>
    <xdr:to>
      <xdr:col>19</xdr:col>
      <xdr:colOff>133350</xdr:colOff>
      <xdr:row>64</xdr:row>
      <xdr:rowOff>87630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927715"/>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87630</xdr:rowOff>
    </xdr:from>
    <xdr:to>
      <xdr:col>15</xdr:col>
      <xdr:colOff>82550</xdr:colOff>
      <xdr:row>64</xdr:row>
      <xdr:rowOff>127846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106043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104369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94192</xdr:rowOff>
    </xdr:from>
    <xdr:to>
      <xdr:col>11</xdr:col>
      <xdr:colOff>31750</xdr:colOff>
      <xdr:row>64</xdr:row>
      <xdr:rowOff>127846</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895542"/>
          <a:ext cx="889000" cy="20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80239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161942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4233</xdr:rowOff>
    </xdr:from>
    <xdr:to>
      <xdr:col>23</xdr:col>
      <xdr:colOff>184150</xdr:colOff>
      <xdr:row>61</xdr:row>
      <xdr:rowOff>105833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20760</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30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75565</xdr:rowOff>
    </xdr:from>
    <xdr:to>
      <xdr:col>19</xdr:col>
      <xdr:colOff>184150</xdr:colOff>
      <xdr:row>64</xdr:row>
      <xdr:rowOff>5715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15892</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645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36830</xdr:rowOff>
    </xdr:from>
    <xdr:to>
      <xdr:col>15</xdr:col>
      <xdr:colOff>133350</xdr:colOff>
      <xdr:row>64</xdr:row>
      <xdr:rowOff>138430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123207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77046</xdr:rowOff>
    </xdr:from>
    <xdr:to>
      <xdr:col>11</xdr:col>
      <xdr:colOff>82550</xdr:colOff>
      <xdr:row>65</xdr:row>
      <xdr:rowOff>7196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163423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43392</xdr:rowOff>
    </xdr:from>
    <xdr:to>
      <xdr:col>7</xdr:col>
      <xdr:colOff>31750</xdr:colOff>
      <xdr:row>63</xdr:row>
      <xdr:rowOff>144992</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8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155169</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61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[434,975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mn-lt"/>
              <a:ea typeface="+mn-ea"/>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人当たり人件費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物件費は、これまでの職員や議員の削減等をはじめとする行財政対策の効果により類似団体平均より低く推移している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年度においては、地方創生関係、新型コロナウイルス感染症対策等にかかる物件費の増により、前年度を大きく上回った。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今後、人件費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は、定年退職者の増による職員の若返りにより減少する見込みであり、物件費は、引き続き更なる事務事業の見直しや事業の厳選等により経費節減を図る。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120932</xdr:rowOff>
    </xdr:from>
    <xdr:to>
      <xdr:col>23</xdr:col>
      <xdr:colOff>133350</xdr:colOff>
      <xdr:row>81</xdr:row>
      <xdr:rowOff>10857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836932"/>
          <a:ext cx="838200" cy="6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164991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88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103505</xdr:rowOff>
    </xdr:from>
    <xdr:to>
      <xdr:col>19</xdr:col>
      <xdr:colOff>133350</xdr:colOff>
      <xdr:row>80</xdr:row>
      <xdr:rowOff>120932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819505"/>
          <a:ext cx="8890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83821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971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53324</xdr:rowOff>
    </xdr:from>
    <xdr:to>
      <xdr:col>15</xdr:col>
      <xdr:colOff>82550</xdr:colOff>
      <xdr:row>80</xdr:row>
      <xdr:rowOff>103505</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769324"/>
          <a:ext cx="889000" cy="5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38862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92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35978</xdr:rowOff>
    </xdr:from>
    <xdr:to>
      <xdr:col>11</xdr:col>
      <xdr:colOff>31750</xdr:colOff>
      <xdr:row>80</xdr:row>
      <xdr:rowOff>53324</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751978"/>
          <a:ext cx="889000" cy="1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28008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21479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131507</xdr:rowOff>
    </xdr:from>
    <xdr:to>
      <xdr:col>23</xdr:col>
      <xdr:colOff>184150</xdr:colOff>
      <xdr:row>81</xdr:row>
      <xdr:rowOff>61657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84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148034</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692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70132</xdr:rowOff>
    </xdr:from>
    <xdr:to>
      <xdr:col>19</xdr:col>
      <xdr:colOff>184150</xdr:colOff>
      <xdr:row>81</xdr:row>
      <xdr:rowOff>282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78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10459</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55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52705</xdr:rowOff>
    </xdr:from>
    <xdr:to>
      <xdr:col>15</xdr:col>
      <xdr:colOff>133350</xdr:colOff>
      <xdr:row>80</xdr:row>
      <xdr:rowOff>154305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76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164482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537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2524</xdr:rowOff>
    </xdr:from>
    <xdr:to>
      <xdr:col>11</xdr:col>
      <xdr:colOff>82550</xdr:colOff>
      <xdr:row>80</xdr:row>
      <xdr:rowOff>104124</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71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114301</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48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156628</xdr:rowOff>
    </xdr:from>
    <xdr:to>
      <xdr:col>7</xdr:col>
      <xdr:colOff>31750</xdr:colOff>
      <xdr:row>80</xdr:row>
      <xdr:rowOff>86778</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70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96955</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470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給与制度は類似団体平均より若干高いが、山口県下では低い水準である。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当町の給与制度は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級制を用いており制度的に給与水準を低く抑えている。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級制、県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級制）</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99061</xdr:rowOff>
    </xdr:from>
    <xdr:to>
      <xdr:col>81</xdr:col>
      <xdr:colOff>44450</xdr:colOff>
      <xdr:row>87</xdr:row>
      <xdr:rowOff>99061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50152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169879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743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99061</xdr:rowOff>
    </xdr:from>
    <xdr:to>
      <xdr:col>77</xdr:col>
      <xdr:colOff>44450</xdr:colOff>
      <xdr:row>87</xdr:row>
      <xdr:rowOff>99061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50152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99061</xdr:rowOff>
    </xdr:from>
    <xdr:to>
      <xdr:col>72</xdr:col>
      <xdr:colOff>203200</xdr:colOff>
      <xdr:row>88</xdr:row>
      <xdr:rowOff>30163</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5015211"/>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30163</xdr:rowOff>
    </xdr:from>
    <xdr:to>
      <xdr:col>68</xdr:col>
      <xdr:colOff>152400</xdr:colOff>
      <xdr:row>88</xdr:row>
      <xdr:rowOff>66357</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5117763"/>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87647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48261</xdr:rowOff>
    </xdr:from>
    <xdr:to>
      <xdr:col>81</xdr:col>
      <xdr:colOff>95250</xdr:colOff>
      <xdr:row>87</xdr:row>
      <xdr:rowOff>149861</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20338</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93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48261</xdr:rowOff>
    </xdr:from>
    <xdr:to>
      <xdr:col>77</xdr:col>
      <xdr:colOff>95250</xdr:colOff>
      <xdr:row>87</xdr:row>
      <xdr:rowOff>149861</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134638</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5050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48261</xdr:rowOff>
    </xdr:from>
    <xdr:to>
      <xdr:col>73</xdr:col>
      <xdr:colOff>44450</xdr:colOff>
      <xdr:row>87</xdr:row>
      <xdr:rowOff>149861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134638</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150813</xdr:rowOff>
    </xdr:from>
    <xdr:to>
      <xdr:col>68</xdr:col>
      <xdr:colOff>203200</xdr:colOff>
      <xdr:row>88</xdr:row>
      <xdr:rowOff>80963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506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65740</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515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15557</xdr:rowOff>
    </xdr:from>
    <xdr:to>
      <xdr:col>64</xdr:col>
      <xdr:colOff>152400</xdr:colOff>
      <xdr:row>88</xdr:row>
      <xdr:rowOff>117157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51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101934</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518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これまで取り組んできた職員や議員の削減等行財政改革の効果により、千人当たり職員数は類似団体平均より低い。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ただ、今後数年間で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人を超える退職が見込まれることから、計画的な職員補充を行う等適切な定員管理に努める。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46899</xdr:rowOff>
    </xdr:from>
    <xdr:to>
      <xdr:col>81</xdr:col>
      <xdr:colOff>44450</xdr:colOff>
      <xdr:row>59</xdr:row>
      <xdr:rowOff>58965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162449"/>
          <a:ext cx="8382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20446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07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46555</xdr:rowOff>
    </xdr:from>
    <xdr:to>
      <xdr:col>77</xdr:col>
      <xdr:colOff>44450</xdr:colOff>
      <xdr:row>59</xdr:row>
      <xdr:rowOff>46899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162105"/>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121302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08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45176</xdr:rowOff>
    </xdr:from>
    <xdr:to>
      <xdr:col>72</xdr:col>
      <xdr:colOff>203200</xdr:colOff>
      <xdr:row>59</xdr:row>
      <xdr:rowOff>46555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160726"/>
          <a:ext cx="8890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107858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45176</xdr:rowOff>
    </xdr:from>
    <xdr:to>
      <xdr:col>68</xdr:col>
      <xdr:colOff>152400</xdr:colOff>
      <xdr:row>59</xdr:row>
      <xdr:rowOff>51381</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3512800" y="10160726"/>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89933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89243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8165</xdr:rowOff>
    </xdr:from>
    <xdr:to>
      <xdr:col>81</xdr:col>
      <xdr:colOff>95250</xdr:colOff>
      <xdr:row>59</xdr:row>
      <xdr:rowOff>109765</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24692</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99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167549</xdr:rowOff>
    </xdr:from>
    <xdr:to>
      <xdr:col>77</xdr:col>
      <xdr:colOff>95250</xdr:colOff>
      <xdr:row>59</xdr:row>
      <xdr:rowOff>97699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11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107876</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9880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167205</xdr:rowOff>
    </xdr:from>
    <xdr:to>
      <xdr:col>73</xdr:col>
      <xdr:colOff>44450</xdr:colOff>
      <xdr:row>59</xdr:row>
      <xdr:rowOff>97355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11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107532</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988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165826</xdr:rowOff>
    </xdr:from>
    <xdr:to>
      <xdr:col>68</xdr:col>
      <xdr:colOff>203200</xdr:colOff>
      <xdr:row>59</xdr:row>
      <xdr:rowOff>95976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106153</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987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581</xdr:rowOff>
    </xdr:from>
    <xdr:to>
      <xdr:col>64</xdr:col>
      <xdr:colOff>152400</xdr:colOff>
      <xdr:row>59</xdr:row>
      <xdr:rowOff>102181</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11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112358</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9885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可能な限りの繰上償還や新規借入の抑制、また、起債する際は交付税措置率の高いもの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過疎債等）を活用してきたことで、ここ数年は減少傾向で推移しており、実質公債費比率は△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年度においては、事業増による新規借入額の増加により、公債費比率の上昇が予想されるため、プライマリーバランスを注視しながら今後の実施事業を厳選するとともに、大きく起債に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150707</xdr:rowOff>
    </xdr:from>
    <xdr:to>
      <xdr:col>81</xdr:col>
      <xdr:colOff>44450</xdr:colOff>
      <xdr:row>37</xdr:row>
      <xdr:rowOff>166794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6494357"/>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142663</xdr:rowOff>
    </xdr:from>
    <xdr:to>
      <xdr:col>77</xdr:col>
      <xdr:colOff>44450</xdr:colOff>
      <xdr:row>37</xdr:row>
      <xdr:rowOff>150707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648631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142663</xdr:rowOff>
    </xdr:from>
    <xdr:to>
      <xdr:col>72</xdr:col>
      <xdr:colOff>203200</xdr:colOff>
      <xdr:row>37</xdr:row>
      <xdr:rowOff>150707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648631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150707</xdr:rowOff>
    </xdr:from>
    <xdr:to>
      <xdr:col>68</xdr:col>
      <xdr:colOff>152400</xdr:colOff>
      <xdr:row>38</xdr:row>
      <xdr:rowOff>67733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6494357"/>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115993</xdr:rowOff>
    </xdr:from>
    <xdr:to>
      <xdr:col>81</xdr:col>
      <xdr:colOff>95250</xdr:colOff>
      <xdr:row>38</xdr:row>
      <xdr:rowOff>46143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45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132520</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304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99907</xdr:rowOff>
    </xdr:from>
    <xdr:to>
      <xdr:col>77</xdr:col>
      <xdr:colOff>95250</xdr:colOff>
      <xdr:row>38</xdr:row>
      <xdr:rowOff>30057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44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40234</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212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91863</xdr:rowOff>
    </xdr:from>
    <xdr:to>
      <xdr:col>73</xdr:col>
      <xdr:colOff>44450</xdr:colOff>
      <xdr:row>38</xdr:row>
      <xdr:rowOff>22013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43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32190</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20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99907</xdr:rowOff>
    </xdr:from>
    <xdr:to>
      <xdr:col>68</xdr:col>
      <xdr:colOff>203200</xdr:colOff>
      <xdr:row>38</xdr:row>
      <xdr:rowOff>30057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44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40234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21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16933</xdr:rowOff>
    </xdr:from>
    <xdr:to>
      <xdr:col>64</xdr:col>
      <xdr:colOff>152400</xdr:colOff>
      <xdr:row>38</xdr:row>
      <xdr:rowOff>118533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128710</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までの地方債の繰上償還や新規事業実施に係る起債の抑制及び将来の設備整備にに備えた基金への計画的な積立等により、現在、将来負担額については、充当可能財源で十分賄える状況であり、将来負担比率は算出されない。</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57150</xdr:rowOff>
    </xdr:from>
    <xdr:ext cx="9099176" cy="425758"/>
    <xdr:sp macro="" textlink="">
      <xdr:nvSpPr>
        <xdr:cNvPr id="461" name="テキスト ボックス 460">
          <a:extLst>
            <a:ext uri="{FF2B5EF4-FFF2-40B4-BE49-F238E27FC236}">
              <a16:creationId xmlns:a16="http://schemas.microsoft.com/office/drawing/2014/main" id="{81DDDB91-205F-4CF8-9B9A-76EE2753B063}"/>
            </a:ext>
          </a:extLst>
        </xdr:cNvPr>
        <xdr:cNvSpPr txBox="1"/>
      </xdr:nvSpPr>
      <xdr:spPr>
        <a:xfrm>
          <a:off x="762000" y="4514850"/>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山口県阿武町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3,118
3,093
115.95
4,529,305
3,808,624
699,984
2,267,443
2,018,939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人件費は、類似団体平均より若干高いが、今後数年間で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人を超える退職が見込まれていることから、計画的な人員補充をしていることが主な要因である。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今後とも引き続き適切な人員管理に努める。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74422</xdr:rowOff>
    </xdr:from>
    <xdr:to>
      <xdr:col>24</xdr:col>
      <xdr:colOff>25400</xdr:colOff>
      <xdr:row>37</xdr:row>
      <xdr:rowOff>165862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1807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147574</xdr:rowOff>
    </xdr:from>
    <xdr:to>
      <xdr:col>19</xdr:col>
      <xdr:colOff>187325</xdr:colOff>
      <xdr:row>37</xdr:row>
      <xdr:rowOff>165862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912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147574</xdr:rowOff>
    </xdr:from>
    <xdr:to>
      <xdr:col>15</xdr:col>
      <xdr:colOff>98425</xdr:colOff>
      <xdr:row>37</xdr:row>
      <xdr:rowOff>152146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912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112539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106426</xdr:rowOff>
    </xdr:from>
    <xdr:to>
      <xdr:col>11</xdr:col>
      <xdr:colOff>9525</xdr:colOff>
      <xdr:row>37</xdr:row>
      <xdr:rowOff>152146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500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23622</xdr:rowOff>
    </xdr:from>
    <xdr:to>
      <xdr:col>24</xdr:col>
      <xdr:colOff>76200</xdr:colOff>
      <xdr:row>37</xdr:row>
      <xdr:rowOff>125222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167149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115062</xdr:rowOff>
    </xdr:from>
    <xdr:to>
      <xdr:col>20</xdr:col>
      <xdr:colOff>38100</xdr:colOff>
      <xdr:row>38</xdr:row>
      <xdr:rowOff>45212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29989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4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96774</xdr:rowOff>
    </xdr:from>
    <xdr:to>
      <xdr:col>15</xdr:col>
      <xdr:colOff>149225</xdr:colOff>
      <xdr:row>38</xdr:row>
      <xdr:rowOff>26924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11701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101346</xdr:rowOff>
    </xdr:from>
    <xdr:to>
      <xdr:col>11</xdr:col>
      <xdr:colOff>60325</xdr:colOff>
      <xdr:row>38</xdr:row>
      <xdr:rowOff>31496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16273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55626</xdr:rowOff>
    </xdr:from>
    <xdr:to>
      <xdr:col>6</xdr:col>
      <xdr:colOff>171450</xdr:colOff>
      <xdr:row>37</xdr:row>
      <xdr:rowOff>157226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142003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斎場業務、消防救急業務を萩市に、可燃ゴミ処理業務を萩・長門清掃一部事務組合にそれぞれ委託しているほか、新型コロナウイルス関係対応経費、地方創生関係の増等により、類似団体平均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次年度においては事業減により減少する見込みだが、更なる事務事業の見直しや事業の厳選等により経費節減を図る。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21844</xdr:rowOff>
    </xdr:from>
    <xdr:to>
      <xdr:col>82</xdr:col>
      <xdr:colOff>107950</xdr:colOff>
      <xdr:row>18</xdr:row>
      <xdr:rowOff>108712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310794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108712</xdr:rowOff>
    </xdr:from>
    <xdr:to>
      <xdr:col>78</xdr:col>
      <xdr:colOff>69850</xdr:colOff>
      <xdr:row>19</xdr:row>
      <xdr:rowOff>33274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319481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33274</xdr:rowOff>
    </xdr:from>
    <xdr:to>
      <xdr:col>73</xdr:col>
      <xdr:colOff>180975</xdr:colOff>
      <xdr:row>19</xdr:row>
      <xdr:rowOff>74422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32908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167403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14986</xdr:rowOff>
    </xdr:from>
    <xdr:to>
      <xdr:col>69</xdr:col>
      <xdr:colOff>92075</xdr:colOff>
      <xdr:row>19</xdr:row>
      <xdr:rowOff>74422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27253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158259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142494</xdr:rowOff>
    </xdr:from>
    <xdr:to>
      <xdr:col>82</xdr:col>
      <xdr:colOff>158750</xdr:colOff>
      <xdr:row>18</xdr:row>
      <xdr:rowOff>72644</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05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114571</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0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57912</xdr:rowOff>
    </xdr:from>
    <xdr:to>
      <xdr:col>78</xdr:col>
      <xdr:colOff>120650</xdr:colOff>
      <xdr:row>18</xdr:row>
      <xdr:rowOff>159512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1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144289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230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153924</xdr:rowOff>
    </xdr:from>
    <xdr:to>
      <xdr:col>74</xdr:col>
      <xdr:colOff>31750</xdr:colOff>
      <xdr:row>19</xdr:row>
      <xdr:rowOff>84074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24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68851</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32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23622</xdr:rowOff>
    </xdr:from>
    <xdr:to>
      <xdr:col>69</xdr:col>
      <xdr:colOff>142875</xdr:colOff>
      <xdr:row>19</xdr:row>
      <xdr:rowOff>125222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28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109999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36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135636</xdr:rowOff>
    </xdr:from>
    <xdr:to>
      <xdr:col>65</xdr:col>
      <xdr:colOff>53975</xdr:colOff>
      <xdr:row>19</xdr:row>
      <xdr:rowOff>65786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22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50563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30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当町は、高齢化比率が令和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51.08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％と全国平均に比べ、かなり高く、老人福祉施設への措置者数は令和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人と増加しており、また人口に対する割合が高く、また、養護老人ホーム</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、特別養護老人ホーム</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入所者のうち、障害者自立支援制度による介護給付を受ける方の割合が高く、類似団体平均を上回っている。また、障害福祉サービス費も増加傾向にある。今後とも、健康づくり事業や疾病予防事業、介護予防事業等を強化し、扶助費の抑制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151493</xdr:rowOff>
    </xdr:from>
    <xdr:to>
      <xdr:col>24</xdr:col>
      <xdr:colOff>25400</xdr:colOff>
      <xdr:row>56</xdr:row>
      <xdr:rowOff>143328</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581243"/>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143328</xdr:rowOff>
    </xdr:from>
    <xdr:to>
      <xdr:col>19</xdr:col>
      <xdr:colOff>187325</xdr:colOff>
      <xdr:row>58</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744528"/>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xdr:rowOff>
    </xdr:from>
    <xdr:to>
      <xdr:col>15</xdr:col>
      <xdr:colOff>98425</xdr:colOff>
      <xdr:row>58</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956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102507</xdr:rowOff>
    </xdr:from>
    <xdr:to>
      <xdr:col>11</xdr:col>
      <xdr:colOff>9525</xdr:colOff>
      <xdr:row>58</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8751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100693</xdr:rowOff>
    </xdr:from>
    <xdr:to>
      <xdr:col>24</xdr:col>
      <xdr:colOff>76200</xdr:colOff>
      <xdr:row>56</xdr:row>
      <xdr:rowOff>30843</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72770</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92528</xdr:rowOff>
    </xdr:from>
    <xdr:to>
      <xdr:col>20</xdr:col>
      <xdr:colOff>38100</xdr:colOff>
      <xdr:row>57</xdr:row>
      <xdr:rowOff>22678</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7455</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133350</xdr:rowOff>
    </xdr:from>
    <xdr:to>
      <xdr:col>15</xdr:col>
      <xdr:colOff>149225</xdr:colOff>
      <xdr:row>58</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133350</xdr:rowOff>
    </xdr:from>
    <xdr:to>
      <xdr:col>11</xdr:col>
      <xdr:colOff>60325</xdr:colOff>
      <xdr:row>58</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138084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公営事業会計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会計及び公営企業会計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法非</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会計への一般会計からの繰出金が、前年度より減額となったものの、類似団体平均より若干高い。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引き続き、特に公営企業会計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法非</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については、独立採算制の原則に立ち返り、経費の節減はもとより使用料の改定等も図りながら経営改善を進める。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72136</xdr:rowOff>
    </xdr:from>
    <xdr:to>
      <xdr:col>82</xdr:col>
      <xdr:colOff>107950</xdr:colOff>
      <xdr:row>56</xdr:row>
      <xdr:rowOff>154432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67333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163593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21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154432</xdr:rowOff>
    </xdr:from>
    <xdr:to>
      <xdr:col>78</xdr:col>
      <xdr:colOff>69850</xdr:colOff>
      <xdr:row>56</xdr:row>
      <xdr:rowOff>163576</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7556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133113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163576</xdr:rowOff>
    </xdr:from>
    <xdr:to>
      <xdr:col>73</xdr:col>
      <xdr:colOff>180975</xdr:colOff>
      <xdr:row>57</xdr:row>
      <xdr:rowOff>1270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7647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128541</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145288</xdr:rowOff>
    </xdr:from>
    <xdr:to>
      <xdr:col>69</xdr:col>
      <xdr:colOff>92075</xdr:colOff>
      <xdr:row>57</xdr:row>
      <xdr:rowOff>1270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7464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146829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137685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21336</xdr:rowOff>
    </xdr:from>
    <xdr:to>
      <xdr:col>82</xdr:col>
      <xdr:colOff>158750</xdr:colOff>
      <xdr:row>56</xdr:row>
      <xdr:rowOff>122936</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164863</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59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103632</xdr:rowOff>
    </xdr:from>
    <xdr:to>
      <xdr:col>78</xdr:col>
      <xdr:colOff>120650</xdr:colOff>
      <xdr:row>57</xdr:row>
      <xdr:rowOff>33782</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18559</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791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112776</xdr:rowOff>
    </xdr:from>
    <xdr:to>
      <xdr:col>74</xdr:col>
      <xdr:colOff>31750</xdr:colOff>
      <xdr:row>57</xdr:row>
      <xdr:rowOff>42926</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27703</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121920</xdr:rowOff>
    </xdr:from>
    <xdr:to>
      <xdr:col>69</xdr:col>
      <xdr:colOff>142875</xdr:colOff>
      <xdr:row>57</xdr:row>
      <xdr:rowOff>52070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94488</xdr:rowOff>
    </xdr:from>
    <xdr:to>
      <xdr:col>65</xdr:col>
      <xdr:colOff>53975</xdr:colOff>
      <xdr:row>57</xdr:row>
      <xdr:rowOff>24638</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9415</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町営バス運行費補助や病院群輪番制病院運営事業補助、社会福祉協議会等への外部団体へそれぞれ補助しており、年々経費は増加するものの、類似団体平均を下回っている。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引き続き経費節減に努めるとともに、補助金の見直しを含め更なる経費節減を図る。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5842</xdr:rowOff>
    </xdr:from>
    <xdr:to>
      <xdr:col>82</xdr:col>
      <xdr:colOff>107950</xdr:colOff>
      <xdr:row>35</xdr:row>
      <xdr:rowOff>88138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00659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60706</xdr:rowOff>
    </xdr:from>
    <xdr:to>
      <xdr:col>78</xdr:col>
      <xdr:colOff>69850</xdr:colOff>
      <xdr:row>35</xdr:row>
      <xdr:rowOff>88138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0614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60706</xdr:rowOff>
    </xdr:from>
    <xdr:to>
      <xdr:col>73</xdr:col>
      <xdr:colOff>180975</xdr:colOff>
      <xdr:row>35</xdr:row>
      <xdr:rowOff>60706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0614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159004</xdr:rowOff>
    </xdr:from>
    <xdr:to>
      <xdr:col>69</xdr:col>
      <xdr:colOff>92075</xdr:colOff>
      <xdr:row>35</xdr:row>
      <xdr:rowOff>60706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59883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126492</xdr:rowOff>
    </xdr:from>
    <xdr:to>
      <xdr:col>82</xdr:col>
      <xdr:colOff>158750</xdr:colOff>
      <xdr:row>35</xdr:row>
      <xdr:rowOff>56642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143019</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80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37338</xdr:rowOff>
    </xdr:from>
    <xdr:to>
      <xdr:col>78</xdr:col>
      <xdr:colOff>120650</xdr:colOff>
      <xdr:row>35</xdr:row>
      <xdr:rowOff>138938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149115</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806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9906</xdr:rowOff>
    </xdr:from>
    <xdr:to>
      <xdr:col>74</xdr:col>
      <xdr:colOff>31750</xdr:colOff>
      <xdr:row>35</xdr:row>
      <xdr:rowOff>111506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121683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9906</xdr:rowOff>
    </xdr:from>
    <xdr:to>
      <xdr:col>69</xdr:col>
      <xdr:colOff>142875</xdr:colOff>
      <xdr:row>35</xdr:row>
      <xdr:rowOff>111506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121683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108204</xdr:rowOff>
    </xdr:from>
    <xdr:to>
      <xdr:col>65</xdr:col>
      <xdr:colOff>53975</xdr:colOff>
      <xdr:row>35</xdr:row>
      <xdr:rowOff>38354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48531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地方債の繰上償還や償還満了、新規借入の抑制等により類似団体平均より低い。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今後とも大きく起債に頼ることのない財政運営に努める。</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8890</xdr:rowOff>
    </xdr:from>
    <xdr:to>
      <xdr:col>24</xdr:col>
      <xdr:colOff>25400</xdr:colOff>
      <xdr:row>75</xdr:row>
      <xdr:rowOff>77470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28676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52088</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8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77470</xdr:rowOff>
    </xdr:from>
    <xdr:to>
      <xdr:col>19</xdr:col>
      <xdr:colOff>187325</xdr:colOff>
      <xdr:row>75</xdr:row>
      <xdr:rowOff>104140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29362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96520</xdr:rowOff>
    </xdr:from>
    <xdr:to>
      <xdr:col>15</xdr:col>
      <xdr:colOff>98425</xdr:colOff>
      <xdr:row>75</xdr:row>
      <xdr:rowOff>104140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29552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33038</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92710</xdr:rowOff>
    </xdr:from>
    <xdr:to>
      <xdr:col>11</xdr:col>
      <xdr:colOff>9525</xdr:colOff>
      <xdr:row>75</xdr:row>
      <xdr:rowOff>96520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29514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129540</xdr:rowOff>
    </xdr:from>
    <xdr:to>
      <xdr:col>24</xdr:col>
      <xdr:colOff>76200</xdr:colOff>
      <xdr:row>75</xdr:row>
      <xdr:rowOff>59690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146067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26670</xdr:rowOff>
    </xdr:from>
    <xdr:to>
      <xdr:col>20</xdr:col>
      <xdr:colOff>38100</xdr:colOff>
      <xdr:row>75</xdr:row>
      <xdr:rowOff>128270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138447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65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53340</xdr:rowOff>
    </xdr:from>
    <xdr:to>
      <xdr:col>15</xdr:col>
      <xdr:colOff>149225</xdr:colOff>
      <xdr:row>75</xdr:row>
      <xdr:rowOff>154939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165117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45720</xdr:rowOff>
    </xdr:from>
    <xdr:to>
      <xdr:col>11</xdr:col>
      <xdr:colOff>60325</xdr:colOff>
      <xdr:row>75</xdr:row>
      <xdr:rowOff>147320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157497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41910</xdr:rowOff>
    </xdr:from>
    <xdr:to>
      <xdr:col>6</xdr:col>
      <xdr:colOff>171450</xdr:colOff>
      <xdr:row>75</xdr:row>
      <xdr:rowOff>143510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153687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過疎高齢化の進展による扶助費や補助費等の増加、行政事務を行う上で必要な電算経費維持管理経費の増加等、経常的経費は、全体的に年々増加傾向にあり、全国平均や山口県平均より低いものの類似団体平均より若干高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ただ、今後も扶助費、物件費、補助費等はいずれも増加傾向で推移することが懸念されることから、更なる事務事業の見直しや事業の厳選、補助金等の見直し等により経費節減を図る。</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35561</xdr:rowOff>
    </xdr:from>
    <xdr:to>
      <xdr:col>82</xdr:col>
      <xdr:colOff>107950</xdr:colOff>
      <xdr:row>80</xdr:row>
      <xdr:rowOff>16511</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408661"/>
          <a:ext cx="8382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123207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15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16511</xdr:rowOff>
    </xdr:from>
    <xdr:to>
      <xdr:col>78</xdr:col>
      <xdr:colOff>69850</xdr:colOff>
      <xdr:row>80</xdr:row>
      <xdr:rowOff>115570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73251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27957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229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115570</xdr:rowOff>
    </xdr:from>
    <xdr:to>
      <xdr:col>73</xdr:col>
      <xdr:colOff>180975</xdr:colOff>
      <xdr:row>80</xdr:row>
      <xdr:rowOff>161289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8315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69866</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142239</xdr:rowOff>
    </xdr:from>
    <xdr:to>
      <xdr:col>69</xdr:col>
      <xdr:colOff>92075</xdr:colOff>
      <xdr:row>80</xdr:row>
      <xdr:rowOff>161289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686789"/>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54627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161307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19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128288</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137161</xdr:rowOff>
    </xdr:from>
    <xdr:to>
      <xdr:col>78</xdr:col>
      <xdr:colOff>120650</xdr:colOff>
      <xdr:row>80</xdr:row>
      <xdr:rowOff>67311</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68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52088</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768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64770</xdr:rowOff>
    </xdr:from>
    <xdr:to>
      <xdr:col>74</xdr:col>
      <xdr:colOff>31750</xdr:colOff>
      <xdr:row>80</xdr:row>
      <xdr:rowOff>166370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78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151147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86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110489</xdr:rowOff>
    </xdr:from>
    <xdr:to>
      <xdr:col>69</xdr:col>
      <xdr:colOff>142875</xdr:colOff>
      <xdr:row>81</xdr:row>
      <xdr:rowOff>40639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82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25416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912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91439</xdr:rowOff>
    </xdr:from>
    <xdr:to>
      <xdr:col>65</xdr:col>
      <xdr:colOff>53975</xdr:colOff>
      <xdr:row>80</xdr:row>
      <xdr:rowOff>21589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63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6366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72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山口県阿武町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75266</xdr:rowOff>
    </xdr:from>
    <xdr:to>
      <xdr:col>29</xdr:col>
      <xdr:colOff>127000</xdr:colOff>
      <xdr:row>18</xdr:row>
      <xdr:rowOff>97741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208991"/>
          <a:ext cx="647700" cy="22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53303</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44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97212</xdr:rowOff>
    </xdr:from>
    <xdr:to>
      <xdr:col>26</xdr:col>
      <xdr:colOff>50800</xdr:colOff>
      <xdr:row>18</xdr:row>
      <xdr:rowOff>97741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4305300" y="3230937"/>
          <a:ext cx="698500" cy="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162726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78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97212</xdr:rowOff>
    </xdr:from>
    <xdr:to>
      <xdr:col>22</xdr:col>
      <xdr:colOff>114300</xdr:colOff>
      <xdr:row>18</xdr:row>
      <xdr:rowOff>105527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230937"/>
          <a:ext cx="698500" cy="8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2051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79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105527</xdr:rowOff>
    </xdr:from>
    <xdr:to>
      <xdr:col>18</xdr:col>
      <xdr:colOff>177800</xdr:colOff>
      <xdr:row>18</xdr:row>
      <xdr:rowOff>122337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239252"/>
          <a:ext cx="698500" cy="16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20429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24985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24466</xdr:rowOff>
    </xdr:from>
    <xdr:to>
      <xdr:col>29</xdr:col>
      <xdr:colOff>177800</xdr:colOff>
      <xdr:row>18</xdr:row>
      <xdr:rowOff>126066</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58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104493</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66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46941</xdr:rowOff>
    </xdr:from>
    <xdr:to>
      <xdr:col>26</xdr:col>
      <xdr:colOff>101600</xdr:colOff>
      <xdr:row>18</xdr:row>
      <xdr:rowOff>148541</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80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133318</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67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46412</xdr:rowOff>
    </xdr:from>
    <xdr:to>
      <xdr:col>22</xdr:col>
      <xdr:colOff>165100</xdr:colOff>
      <xdr:row>18</xdr:row>
      <xdr:rowOff>148012</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80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132789</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54727</xdr:rowOff>
    </xdr:from>
    <xdr:to>
      <xdr:col>19</xdr:col>
      <xdr:colOff>38100</xdr:colOff>
      <xdr:row>18</xdr:row>
      <xdr:rowOff>156327</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88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141104</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74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71537</xdr:rowOff>
    </xdr:from>
    <xdr:to>
      <xdr:col>15</xdr:col>
      <xdr:colOff>101600</xdr:colOff>
      <xdr:row>19</xdr:row>
      <xdr:rowOff>1687</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205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157914</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9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91686</xdr:rowOff>
    </xdr:from>
    <xdr:to>
      <xdr:col>29</xdr:col>
      <xdr:colOff>127000</xdr:colOff>
      <xdr:row>36</xdr:row>
      <xdr:rowOff>100016</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7044936"/>
          <a:ext cx="647700" cy="8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311671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579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91339</xdr:rowOff>
    </xdr:from>
    <xdr:to>
      <xdr:col>26</xdr:col>
      <xdr:colOff>50800</xdr:colOff>
      <xdr:row>36</xdr:row>
      <xdr:rowOff>100016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7044589"/>
          <a:ext cx="698500" cy="8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257599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91339</xdr:rowOff>
    </xdr:from>
    <xdr:to>
      <xdr:col>22</xdr:col>
      <xdr:colOff>114300</xdr:colOff>
      <xdr:row>36</xdr:row>
      <xdr:rowOff>105983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7044589"/>
          <a:ext cx="698500" cy="14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268883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100812</xdr:rowOff>
    </xdr:from>
    <xdr:to>
      <xdr:col>18</xdr:col>
      <xdr:colOff>177800</xdr:colOff>
      <xdr:row>36</xdr:row>
      <xdr:rowOff>105983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7054062"/>
          <a:ext cx="698500" cy="5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277538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4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274969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4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40886</xdr:rowOff>
    </xdr:from>
    <xdr:to>
      <xdr:col>29</xdr:col>
      <xdr:colOff>177800</xdr:colOff>
      <xdr:row>36</xdr:row>
      <xdr:rowOff>142486</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994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12963</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966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49216</xdr:rowOff>
    </xdr:from>
    <xdr:to>
      <xdr:col>26</xdr:col>
      <xdr:colOff>101600</xdr:colOff>
      <xdr:row>36</xdr:row>
      <xdr:rowOff>150816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002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135593</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088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40539</xdr:rowOff>
    </xdr:from>
    <xdr:to>
      <xdr:col>22</xdr:col>
      <xdr:colOff>165100</xdr:colOff>
      <xdr:row>36</xdr:row>
      <xdr:rowOff>142139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993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126916</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08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55183</xdr:rowOff>
    </xdr:from>
    <xdr:to>
      <xdr:col>19</xdr:col>
      <xdr:colOff>38100</xdr:colOff>
      <xdr:row>36</xdr:row>
      <xdr:rowOff>156783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008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141560</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0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50012</xdr:rowOff>
    </xdr:from>
    <xdr:to>
      <xdr:col>15</xdr:col>
      <xdr:colOff>101600</xdr:colOff>
      <xdr:row>36</xdr:row>
      <xdr:rowOff>151612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003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136389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089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山口県阿武町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3,118
3,093
115.95
4,529,305
3,808,624
699,984
2,267,443
2,018,939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25522</xdr:rowOff>
    </xdr:from>
    <xdr:to>
      <xdr:col>24</xdr:col>
      <xdr:colOff>63500</xdr:colOff>
      <xdr:row>37</xdr:row>
      <xdr:rowOff>51085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69172"/>
          <a:ext cx="838200" cy="2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90083</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090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51085</xdr:rowOff>
    </xdr:from>
    <xdr:to>
      <xdr:col>19</xdr:col>
      <xdr:colOff>177800</xdr:colOff>
      <xdr:row>37</xdr:row>
      <xdr:rowOff>70874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94735"/>
          <a:ext cx="889000" cy="1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27770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70874</xdr:rowOff>
    </xdr:from>
    <xdr:to>
      <xdr:col>15</xdr:col>
      <xdr:colOff>50800</xdr:colOff>
      <xdr:row>37</xdr:row>
      <xdr:rowOff>80818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14524"/>
          <a:ext cx="8890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77399</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80818</xdr:rowOff>
    </xdr:from>
    <xdr:to>
      <xdr:col>10</xdr:col>
      <xdr:colOff>114300</xdr:colOff>
      <xdr:row>37</xdr:row>
      <xdr:rowOff>92376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24468"/>
          <a:ext cx="889000" cy="1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91391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93234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146172</xdr:rowOff>
    </xdr:from>
    <xdr:to>
      <xdr:col>24</xdr:col>
      <xdr:colOff>114300</xdr:colOff>
      <xdr:row>37</xdr:row>
      <xdr:rowOff>76322</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1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124599</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96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285</xdr:rowOff>
    </xdr:from>
    <xdr:to>
      <xdr:col>20</xdr:col>
      <xdr:colOff>38100</xdr:colOff>
      <xdr:row>37</xdr:row>
      <xdr:rowOff>101885</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4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93012</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3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20074</xdr:rowOff>
    </xdr:from>
    <xdr:to>
      <xdr:col>15</xdr:col>
      <xdr:colOff>101600</xdr:colOff>
      <xdr:row>37</xdr:row>
      <xdr:rowOff>121674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6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112801</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56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30018</xdr:rowOff>
    </xdr:from>
    <xdr:to>
      <xdr:col>10</xdr:col>
      <xdr:colOff>165100</xdr:colOff>
      <xdr:row>37</xdr:row>
      <xdr:rowOff>131618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7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122745</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66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41576</xdr:rowOff>
    </xdr:from>
    <xdr:to>
      <xdr:col>6</xdr:col>
      <xdr:colOff>38100</xdr:colOff>
      <xdr:row>37</xdr:row>
      <xdr:rowOff>143176</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8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134303</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477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17484</xdr:rowOff>
    </xdr:from>
    <xdr:to>
      <xdr:col>24</xdr:col>
      <xdr:colOff>63500</xdr:colOff>
      <xdr:row>57</xdr:row>
      <xdr:rowOff>83373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90134"/>
          <a:ext cx="838200" cy="6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158636</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5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83373</xdr:rowOff>
    </xdr:from>
    <xdr:to>
      <xdr:col>19</xdr:col>
      <xdr:colOff>177800</xdr:colOff>
      <xdr:row>57</xdr:row>
      <xdr:rowOff>93575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56023"/>
          <a:ext cx="889000" cy="1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143661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7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93575</xdr:rowOff>
    </xdr:from>
    <xdr:to>
      <xdr:col>15</xdr:col>
      <xdr:colOff>50800</xdr:colOff>
      <xdr:row>57</xdr:row>
      <xdr:rowOff>155134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66225"/>
          <a:ext cx="889000" cy="6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150723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58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155134</xdr:rowOff>
    </xdr:from>
    <xdr:to>
      <xdr:col>10</xdr:col>
      <xdr:colOff>114300</xdr:colOff>
      <xdr:row>57</xdr:row>
      <xdr:rowOff>168208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27784"/>
          <a:ext cx="889000" cy="1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158092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169163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138134</xdr:rowOff>
    </xdr:from>
    <xdr:to>
      <xdr:col>24</xdr:col>
      <xdr:colOff>114300</xdr:colOff>
      <xdr:row>57</xdr:row>
      <xdr:rowOff>68284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3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161011</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32573</xdr:rowOff>
    </xdr:from>
    <xdr:to>
      <xdr:col>20</xdr:col>
      <xdr:colOff>38100</xdr:colOff>
      <xdr:row>57</xdr:row>
      <xdr:rowOff>134173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0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125300</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897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42775</xdr:rowOff>
    </xdr:from>
    <xdr:to>
      <xdr:col>15</xdr:col>
      <xdr:colOff>101600</xdr:colOff>
      <xdr:row>57</xdr:row>
      <xdr:rowOff>144375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1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135502</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908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104334</xdr:rowOff>
    </xdr:from>
    <xdr:to>
      <xdr:col>10</xdr:col>
      <xdr:colOff>165100</xdr:colOff>
      <xdr:row>58</xdr:row>
      <xdr:rowOff>34484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7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25611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96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117408</xdr:rowOff>
    </xdr:from>
    <xdr:to>
      <xdr:col>6</xdr:col>
      <xdr:colOff>38100</xdr:colOff>
      <xdr:row>58</xdr:row>
      <xdr:rowOff>47558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9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38685</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98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134003</xdr:rowOff>
    </xdr:from>
    <xdr:to>
      <xdr:col>24</xdr:col>
      <xdr:colOff>63500</xdr:colOff>
      <xdr:row>78</xdr:row>
      <xdr:rowOff>134127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507103"/>
          <a:ext cx="838200" cy="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115626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45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128659</xdr:rowOff>
    </xdr:from>
    <xdr:to>
      <xdr:col>19</xdr:col>
      <xdr:colOff>177800</xdr:colOff>
      <xdr:row>78</xdr:row>
      <xdr:rowOff>134003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501759"/>
          <a:ext cx="889000" cy="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128659</xdr:rowOff>
    </xdr:from>
    <xdr:to>
      <xdr:col>15</xdr:col>
      <xdr:colOff>50800</xdr:colOff>
      <xdr:row>78</xdr:row>
      <xdr:rowOff>133542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501759"/>
          <a:ext cx="889000" cy="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93212</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2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131077</xdr:rowOff>
    </xdr:from>
    <xdr:to>
      <xdr:col>10</xdr:col>
      <xdr:colOff>114300</xdr:colOff>
      <xdr:row>78</xdr:row>
      <xdr:rowOff>133542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504177"/>
          <a:ext cx="889000" cy="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83473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73699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83327</xdr:rowOff>
    </xdr:from>
    <xdr:to>
      <xdr:col>24</xdr:col>
      <xdr:colOff>114300</xdr:colOff>
      <xdr:row>79</xdr:row>
      <xdr:rowOff>13477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5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169704</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71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83203</xdr:rowOff>
    </xdr:from>
    <xdr:to>
      <xdr:col>20</xdr:col>
      <xdr:colOff>38100</xdr:colOff>
      <xdr:row>79</xdr:row>
      <xdr:rowOff>13353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5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4480</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4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77859</xdr:rowOff>
    </xdr:from>
    <xdr:to>
      <xdr:col>15</xdr:col>
      <xdr:colOff>101600</xdr:colOff>
      <xdr:row>79</xdr:row>
      <xdr:rowOff>8009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5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170586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43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82742</xdr:rowOff>
    </xdr:from>
    <xdr:to>
      <xdr:col>10</xdr:col>
      <xdr:colOff>165100</xdr:colOff>
      <xdr:row>79</xdr:row>
      <xdr:rowOff>12892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5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4019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4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80277</xdr:rowOff>
    </xdr:from>
    <xdr:to>
      <xdr:col>6</xdr:col>
      <xdr:colOff>38100</xdr:colOff>
      <xdr:row>79</xdr:row>
      <xdr:rowOff>10427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5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1554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4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88570</xdr:rowOff>
    </xdr:from>
    <xdr:to>
      <xdr:col>24</xdr:col>
      <xdr:colOff>63500</xdr:colOff>
      <xdr:row>95</xdr:row>
      <xdr:rowOff>151709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376320"/>
          <a:ext cx="838200" cy="6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156660</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101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113762</xdr:rowOff>
    </xdr:from>
    <xdr:to>
      <xdr:col>19</xdr:col>
      <xdr:colOff>177800</xdr:colOff>
      <xdr:row>95</xdr:row>
      <xdr:rowOff>151709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401512"/>
          <a:ext cx="889000" cy="3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54982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113762</xdr:rowOff>
    </xdr:from>
    <xdr:to>
      <xdr:col>15</xdr:col>
      <xdr:colOff>50800</xdr:colOff>
      <xdr:row>95</xdr:row>
      <xdr:rowOff>125436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401512"/>
          <a:ext cx="889000" cy="1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81920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125436</xdr:rowOff>
    </xdr:from>
    <xdr:to>
      <xdr:col>10</xdr:col>
      <xdr:colOff>114300</xdr:colOff>
      <xdr:row>95</xdr:row>
      <xdr:rowOff>143937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413186"/>
          <a:ext cx="889000" cy="1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100330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88495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54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37770</xdr:rowOff>
    </xdr:from>
    <xdr:to>
      <xdr:col>24</xdr:col>
      <xdr:colOff>114300</xdr:colOff>
      <xdr:row>95</xdr:row>
      <xdr:rowOff>139370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32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16197</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30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100909</xdr:rowOff>
    </xdr:from>
    <xdr:to>
      <xdr:col>20</xdr:col>
      <xdr:colOff>38100</xdr:colOff>
      <xdr:row>96</xdr:row>
      <xdr:rowOff>31059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38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47586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16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62962</xdr:rowOff>
    </xdr:from>
    <xdr:to>
      <xdr:col>15</xdr:col>
      <xdr:colOff>101600</xdr:colOff>
      <xdr:row>95</xdr:row>
      <xdr:rowOff>164562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35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9639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12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74636</xdr:rowOff>
    </xdr:from>
    <xdr:to>
      <xdr:col>10</xdr:col>
      <xdr:colOff>165100</xdr:colOff>
      <xdr:row>96</xdr:row>
      <xdr:rowOff>4786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21313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13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93137</xdr:rowOff>
    </xdr:from>
    <xdr:to>
      <xdr:col>6</xdr:col>
      <xdr:colOff>38100</xdr:colOff>
      <xdr:row>96</xdr:row>
      <xdr:rowOff>23287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38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39814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15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14901</xdr:rowOff>
    </xdr:from>
    <xdr:to>
      <xdr:col>55</xdr:col>
      <xdr:colOff>0</xdr:colOff>
      <xdr:row>37</xdr:row>
      <xdr:rowOff>24213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358551"/>
          <a:ext cx="838200" cy="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78136</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78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14901</xdr:rowOff>
    </xdr:from>
    <xdr:to>
      <xdr:col>50</xdr:col>
      <xdr:colOff>114300</xdr:colOff>
      <xdr:row>38</xdr:row>
      <xdr:rowOff>60604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358551"/>
          <a:ext cx="889000" cy="21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155331</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60604</xdr:rowOff>
    </xdr:from>
    <xdr:to>
      <xdr:col>45</xdr:col>
      <xdr:colOff>177800</xdr:colOff>
      <xdr:row>38</xdr:row>
      <xdr:rowOff>70955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575704"/>
          <a:ext cx="889000" cy="1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75959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66673</xdr:rowOff>
    </xdr:from>
    <xdr:to>
      <xdr:col>41</xdr:col>
      <xdr:colOff>50800</xdr:colOff>
      <xdr:row>38</xdr:row>
      <xdr:rowOff>70955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581773"/>
          <a:ext cx="889000" cy="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94832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81263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144863</xdr:rowOff>
    </xdr:from>
    <xdr:to>
      <xdr:col>55</xdr:col>
      <xdr:colOff>50800</xdr:colOff>
      <xdr:row>37</xdr:row>
      <xdr:rowOff>75013</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31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123290</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295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135551</xdr:rowOff>
    </xdr:from>
    <xdr:to>
      <xdr:col>50</xdr:col>
      <xdr:colOff>165100</xdr:colOff>
      <xdr:row>37</xdr:row>
      <xdr:rowOff>65701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30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56828</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6400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9804</xdr:rowOff>
    </xdr:from>
    <xdr:to>
      <xdr:col>46</xdr:col>
      <xdr:colOff>38100</xdr:colOff>
      <xdr:row>38</xdr:row>
      <xdr:rowOff>111404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52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102531</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61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20155</xdr:rowOff>
    </xdr:from>
    <xdr:to>
      <xdr:col>41</xdr:col>
      <xdr:colOff>101600</xdr:colOff>
      <xdr:row>38</xdr:row>
      <xdr:rowOff>121755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53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112882</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62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15873</xdr:rowOff>
    </xdr:from>
    <xdr:to>
      <xdr:col>36</xdr:col>
      <xdr:colOff>165100</xdr:colOff>
      <xdr:row>38</xdr:row>
      <xdr:rowOff>117473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53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108600</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62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83779</xdr:rowOff>
    </xdr:from>
    <xdr:to>
      <xdr:col>55</xdr:col>
      <xdr:colOff>0</xdr:colOff>
      <xdr:row>58</xdr:row>
      <xdr:rowOff>89016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10027879"/>
          <a:ext cx="838200" cy="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48348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2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89016</xdr:rowOff>
    </xdr:from>
    <xdr:to>
      <xdr:col>50</xdr:col>
      <xdr:colOff>114300</xdr:colOff>
      <xdr:row>58</xdr:row>
      <xdr:rowOff>111320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10033116"/>
          <a:ext cx="889000" cy="2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138210</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3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100125</xdr:rowOff>
    </xdr:from>
    <xdr:to>
      <xdr:col>45</xdr:col>
      <xdr:colOff>177800</xdr:colOff>
      <xdr:row>58</xdr:row>
      <xdr:rowOff>111320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10044225"/>
          <a:ext cx="889000" cy="1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145676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74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100125</xdr:rowOff>
    </xdr:from>
    <xdr:to>
      <xdr:col>41</xdr:col>
      <xdr:colOff>50800</xdr:colOff>
      <xdr:row>58</xdr:row>
      <xdr:rowOff>103764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10044225"/>
          <a:ext cx="889000" cy="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144944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74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140465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74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32979</xdr:rowOff>
    </xdr:from>
    <xdr:to>
      <xdr:col>55</xdr:col>
      <xdr:colOff>50800</xdr:colOff>
      <xdr:row>58</xdr:row>
      <xdr:rowOff>134579</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7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3899</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38216</xdr:rowOff>
    </xdr:from>
    <xdr:to>
      <xdr:col>50</xdr:col>
      <xdr:colOff>165100</xdr:colOff>
      <xdr:row>58</xdr:row>
      <xdr:rowOff>139816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130943</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10075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60520</xdr:rowOff>
    </xdr:from>
    <xdr:to>
      <xdr:col>46</xdr:col>
      <xdr:colOff>38100</xdr:colOff>
      <xdr:row>58</xdr:row>
      <xdr:rowOff>162120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0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153247</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10097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49325</xdr:rowOff>
    </xdr:from>
    <xdr:to>
      <xdr:col>41</xdr:col>
      <xdr:colOff>101600</xdr:colOff>
      <xdr:row>58</xdr:row>
      <xdr:rowOff>150925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9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142052</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1008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52964</xdr:rowOff>
    </xdr:from>
    <xdr:to>
      <xdr:col>36</xdr:col>
      <xdr:colOff>165100</xdr:colOff>
      <xdr:row>58</xdr:row>
      <xdr:rowOff>154564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9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145691</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10089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108869</xdr:rowOff>
    </xdr:from>
    <xdr:to>
      <xdr:col>55</xdr:col>
      <xdr:colOff>0</xdr:colOff>
      <xdr:row>78</xdr:row>
      <xdr:rowOff>112992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481969"/>
          <a:ext cx="838200" cy="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51908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42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112992</xdr:rowOff>
    </xdr:from>
    <xdr:to>
      <xdr:col>50</xdr:col>
      <xdr:colOff>114300</xdr:colOff>
      <xdr:row>78</xdr:row>
      <xdr:rowOff>133595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486092"/>
          <a:ext cx="889000" cy="2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163433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53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119579</xdr:rowOff>
    </xdr:from>
    <xdr:to>
      <xdr:col>45</xdr:col>
      <xdr:colOff>177800</xdr:colOff>
      <xdr:row>78</xdr:row>
      <xdr:rowOff>133595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492679"/>
          <a:ext cx="889000" cy="1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17890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21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117692</xdr:rowOff>
    </xdr:from>
    <xdr:to>
      <xdr:col>41</xdr:col>
      <xdr:colOff>50800</xdr:colOff>
      <xdr:row>78</xdr:row>
      <xdr:rowOff>119579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490792"/>
          <a:ext cx="889000" cy="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165704</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5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163676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53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58069</xdr:rowOff>
    </xdr:from>
    <xdr:to>
      <xdr:col>55</xdr:col>
      <xdr:colOff>50800</xdr:colOff>
      <xdr:row>78</xdr:row>
      <xdr:rowOff>159669</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3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17446</xdr:rowOff>
    </xdr:from>
    <xdr:ext cx="599010"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21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62192</xdr:rowOff>
    </xdr:from>
    <xdr:to>
      <xdr:col>50</xdr:col>
      <xdr:colOff>165100</xdr:colOff>
      <xdr:row>78</xdr:row>
      <xdr:rowOff>163792</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3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8869</xdr:rowOff>
    </xdr:from>
    <xdr:ext cx="59901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39795" y="13210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82795</xdr:rowOff>
    </xdr:from>
    <xdr:to>
      <xdr:col>46</xdr:col>
      <xdr:colOff>38100</xdr:colOff>
      <xdr:row>79</xdr:row>
      <xdr:rowOff>12945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5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4072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54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68779</xdr:rowOff>
    </xdr:from>
    <xdr:to>
      <xdr:col>41</xdr:col>
      <xdr:colOff>101600</xdr:colOff>
      <xdr:row>78</xdr:row>
      <xdr:rowOff>170379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4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15456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21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66892</xdr:rowOff>
    </xdr:from>
    <xdr:to>
      <xdr:col>36</xdr:col>
      <xdr:colOff>165100</xdr:colOff>
      <xdr:row>78</xdr:row>
      <xdr:rowOff>168492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3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13569</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21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22141</xdr:rowOff>
    </xdr:from>
    <xdr:to>
      <xdr:col>55</xdr:col>
      <xdr:colOff>0</xdr:colOff>
      <xdr:row>98</xdr:row>
      <xdr:rowOff>34387</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824241"/>
          <a:ext cx="838200" cy="1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75362</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534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34387</xdr:rowOff>
    </xdr:from>
    <xdr:to>
      <xdr:col>50</xdr:col>
      <xdr:colOff>114300</xdr:colOff>
      <xdr:row>98</xdr:row>
      <xdr:rowOff>39489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836487"/>
          <a:ext cx="889000" cy="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111954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39489</xdr:rowOff>
    </xdr:from>
    <xdr:to>
      <xdr:col>45</xdr:col>
      <xdr:colOff>177800</xdr:colOff>
      <xdr:row>98</xdr:row>
      <xdr:rowOff>64010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841589"/>
          <a:ext cx="889000" cy="2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11995</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64010</xdr:rowOff>
    </xdr:from>
    <xdr:to>
      <xdr:col>41</xdr:col>
      <xdr:colOff>50800</xdr:colOff>
      <xdr:row>98</xdr:row>
      <xdr:rowOff>122730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866110"/>
          <a:ext cx="889000" cy="5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18032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156177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44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142791</xdr:rowOff>
    </xdr:from>
    <xdr:to>
      <xdr:col>55</xdr:col>
      <xdr:colOff>50800</xdr:colOff>
      <xdr:row>98</xdr:row>
      <xdr:rowOff>72941</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7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121218</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5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155037</xdr:rowOff>
    </xdr:from>
    <xdr:to>
      <xdr:col>50</xdr:col>
      <xdr:colOff>165100</xdr:colOff>
      <xdr:row>98</xdr:row>
      <xdr:rowOff>85187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78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76314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87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160139</xdr:rowOff>
    </xdr:from>
    <xdr:to>
      <xdr:col>46</xdr:col>
      <xdr:colOff>38100</xdr:colOff>
      <xdr:row>98</xdr:row>
      <xdr:rowOff>90289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79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81416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88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13210</xdr:rowOff>
    </xdr:from>
    <xdr:to>
      <xdr:col>41</xdr:col>
      <xdr:colOff>101600</xdr:colOff>
      <xdr:row>98</xdr:row>
      <xdr:rowOff>114810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1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105937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90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71930</xdr:rowOff>
    </xdr:from>
    <xdr:to>
      <xdr:col>36</xdr:col>
      <xdr:colOff>165100</xdr:colOff>
      <xdr:row>99</xdr:row>
      <xdr:rowOff>2080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7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164657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96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132451</xdr:rowOff>
    </xdr:from>
    <xdr:to>
      <xdr:col>85</xdr:col>
      <xdr:colOff>127000</xdr:colOff>
      <xdr:row>38</xdr:row>
      <xdr:rowOff>133706</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47551"/>
          <a:ext cx="838200" cy="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132451</xdr:rowOff>
    </xdr:from>
    <xdr:to>
      <xdr:col>81</xdr:col>
      <xdr:colOff>50800</xdr:colOff>
      <xdr:row>38</xdr:row>
      <xdr:rowOff>134630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6647551"/>
          <a:ext cx="889000" cy="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128163</xdr:rowOff>
    </xdr:from>
    <xdr:to>
      <xdr:col>76</xdr:col>
      <xdr:colOff>114300</xdr:colOff>
      <xdr:row>38</xdr:row>
      <xdr:rowOff>134630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43263"/>
          <a:ext cx="889000" cy="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154339</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2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128163</xdr:rowOff>
    </xdr:from>
    <xdr:to>
      <xdr:col>71</xdr:col>
      <xdr:colOff>177800</xdr:colOff>
      <xdr:row>38</xdr:row>
      <xdr:rowOff>139380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643263"/>
          <a:ext cx="889000" cy="1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163170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168286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82906</xdr:rowOff>
    </xdr:from>
    <xdr:to>
      <xdr:col>85</xdr:col>
      <xdr:colOff>177800</xdr:colOff>
      <xdr:row>39</xdr:row>
      <xdr:rowOff>13056</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59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9731</xdr:rowOff>
    </xdr:from>
    <xdr:ext cx="469744"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2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81651</xdr:rowOff>
    </xdr:from>
    <xdr:to>
      <xdr:col>81</xdr:col>
      <xdr:colOff>101600</xdr:colOff>
      <xdr:row>39</xdr:row>
      <xdr:rowOff>11801</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59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2928</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689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83830</xdr:rowOff>
    </xdr:from>
    <xdr:to>
      <xdr:col>76</xdr:col>
      <xdr:colOff>165100</xdr:colOff>
      <xdr:row>39</xdr:row>
      <xdr:rowOff>13980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59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5107</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69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77363</xdr:rowOff>
    </xdr:from>
    <xdr:to>
      <xdr:col>72</xdr:col>
      <xdr:colOff>38100</xdr:colOff>
      <xdr:row>39</xdr:row>
      <xdr:rowOff>7513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59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170090</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685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88580</xdr:rowOff>
    </xdr:from>
    <xdr:to>
      <xdr:col>67</xdr:col>
      <xdr:colOff>101600</xdr:colOff>
      <xdr:row>39</xdr:row>
      <xdr:rowOff>18730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9857</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5017" y="6696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78510</xdr:rowOff>
    </xdr:from>
    <xdr:to>
      <xdr:col>85</xdr:col>
      <xdr:colOff>127000</xdr:colOff>
      <xdr:row>78</xdr:row>
      <xdr:rowOff>84682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3451610"/>
          <a:ext cx="8382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59509</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089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75451</xdr:rowOff>
    </xdr:from>
    <xdr:to>
      <xdr:col>81</xdr:col>
      <xdr:colOff>50800</xdr:colOff>
      <xdr:row>78</xdr:row>
      <xdr:rowOff>78510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448551"/>
          <a:ext cx="889000" cy="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168634</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75451</xdr:rowOff>
    </xdr:from>
    <xdr:to>
      <xdr:col>76</xdr:col>
      <xdr:colOff>114300</xdr:colOff>
      <xdr:row>78</xdr:row>
      <xdr:rowOff>79832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448551"/>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5639</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79832</xdr:rowOff>
    </xdr:from>
    <xdr:to>
      <xdr:col>71</xdr:col>
      <xdr:colOff>177800</xdr:colOff>
      <xdr:row>78</xdr:row>
      <xdr:rowOff>81921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452932"/>
          <a:ext cx="889000" cy="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416</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33882</xdr:rowOff>
    </xdr:from>
    <xdr:to>
      <xdr:col>85</xdr:col>
      <xdr:colOff>177800</xdr:colOff>
      <xdr:row>78</xdr:row>
      <xdr:rowOff>135482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40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120259</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32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27710</xdr:rowOff>
    </xdr:from>
    <xdr:to>
      <xdr:col>81</xdr:col>
      <xdr:colOff>101600</xdr:colOff>
      <xdr:row>78</xdr:row>
      <xdr:rowOff>129310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40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120437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49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24651</xdr:rowOff>
    </xdr:from>
    <xdr:to>
      <xdr:col>76</xdr:col>
      <xdr:colOff>165100</xdr:colOff>
      <xdr:row>78</xdr:row>
      <xdr:rowOff>126251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39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117378</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49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29032</xdr:rowOff>
    </xdr:from>
    <xdr:to>
      <xdr:col>72</xdr:col>
      <xdr:colOff>38100</xdr:colOff>
      <xdr:row>78</xdr:row>
      <xdr:rowOff>130632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40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121759</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49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31121</xdr:rowOff>
    </xdr:from>
    <xdr:to>
      <xdr:col>67</xdr:col>
      <xdr:colOff>101600</xdr:colOff>
      <xdr:row>78</xdr:row>
      <xdr:rowOff>132721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40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123848</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49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101693</xdr:rowOff>
    </xdr:from>
    <xdr:to>
      <xdr:col>85</xdr:col>
      <xdr:colOff>127000</xdr:colOff>
      <xdr:row>98</xdr:row>
      <xdr:rowOff>138582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903793"/>
          <a:ext cx="838200" cy="3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50954</xdr:rowOff>
    </xdr:from>
    <xdr:ext cx="599010"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81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110232</xdr:rowOff>
    </xdr:from>
    <xdr:to>
      <xdr:col>81</xdr:col>
      <xdr:colOff>50800</xdr:colOff>
      <xdr:row>98</xdr:row>
      <xdr:rowOff>138582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912332"/>
          <a:ext cx="889000" cy="28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170239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2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110232</xdr:rowOff>
    </xdr:from>
    <xdr:to>
      <xdr:col>76</xdr:col>
      <xdr:colOff>114300</xdr:colOff>
      <xdr:row>98</xdr:row>
      <xdr:rowOff>125152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912332"/>
          <a:ext cx="889000" cy="1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4722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3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125152</xdr:rowOff>
    </xdr:from>
    <xdr:to>
      <xdr:col>71</xdr:col>
      <xdr:colOff>177800</xdr:colOff>
      <xdr:row>98</xdr:row>
      <xdr:rowOff>138392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927252"/>
          <a:ext cx="889000" cy="1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2906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169866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50893</xdr:rowOff>
    </xdr:from>
    <xdr:to>
      <xdr:col>85</xdr:col>
      <xdr:colOff>177800</xdr:colOff>
      <xdr:row>98</xdr:row>
      <xdr:rowOff>152493</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5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6505</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87782</xdr:rowOff>
    </xdr:from>
    <xdr:to>
      <xdr:col>81</xdr:col>
      <xdr:colOff>101600</xdr:colOff>
      <xdr:row>99</xdr:row>
      <xdr:rowOff>17932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8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9059</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46428" y="1698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59432</xdr:rowOff>
    </xdr:from>
    <xdr:to>
      <xdr:col>76</xdr:col>
      <xdr:colOff>165100</xdr:colOff>
      <xdr:row>98</xdr:row>
      <xdr:rowOff>161032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152159</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95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74352</xdr:rowOff>
    </xdr:from>
    <xdr:to>
      <xdr:col>72</xdr:col>
      <xdr:colOff>38100</xdr:colOff>
      <xdr:row>99</xdr:row>
      <xdr:rowOff>4502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7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167079</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96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87592</xdr:rowOff>
    </xdr:from>
    <xdr:to>
      <xdr:col>67</xdr:col>
      <xdr:colOff>101600</xdr:colOff>
      <xdr:row>99</xdr:row>
      <xdr:rowOff>17742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8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8869</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98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123719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6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135476</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47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112251</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84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97572</xdr:rowOff>
    </xdr:from>
    <xdr:to>
      <xdr:col>111</xdr:col>
      <xdr:colOff>177800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213122"/>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33275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97115</xdr:rowOff>
    </xdr:from>
    <xdr:to>
      <xdr:col>107</xdr:col>
      <xdr:colOff>50800</xdr:colOff>
      <xdr:row>59</xdr:row>
      <xdr:rowOff>97572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21266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35741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0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96690</xdr:rowOff>
    </xdr:from>
    <xdr:to>
      <xdr:col>102</xdr:col>
      <xdr:colOff>114300</xdr:colOff>
      <xdr:row>59</xdr:row>
      <xdr:rowOff>97115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212240"/>
          <a:ext cx="8890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40035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1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27805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46772</xdr:rowOff>
    </xdr:from>
    <xdr:to>
      <xdr:col>107</xdr:col>
      <xdr:colOff>101600</xdr:colOff>
      <xdr:row>59</xdr:row>
      <xdr:rowOff>148372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6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139499</xdr:rowOff>
    </xdr:from>
    <xdr:ext cx="313932"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77333" y="102550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46315</xdr:rowOff>
    </xdr:from>
    <xdr:to>
      <xdr:col>102</xdr:col>
      <xdr:colOff>165100</xdr:colOff>
      <xdr:row>59</xdr:row>
      <xdr:rowOff>147915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6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139042</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6017" y="10254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45890</xdr:rowOff>
    </xdr:from>
    <xdr:to>
      <xdr:col>98</xdr:col>
      <xdr:colOff>38100</xdr:colOff>
      <xdr:row>59</xdr:row>
      <xdr:rowOff>147490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6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138617</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7017" y="10254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30790</xdr:rowOff>
    </xdr:from>
    <xdr:to>
      <xdr:col>116</xdr:col>
      <xdr:colOff>63500</xdr:colOff>
      <xdr:row>76</xdr:row>
      <xdr:rowOff>41864</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3060990"/>
          <a:ext cx="838200" cy="1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114571</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801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30790</xdr:rowOff>
    </xdr:from>
    <xdr:to>
      <xdr:col>111</xdr:col>
      <xdr:colOff>177800</xdr:colOff>
      <xdr:row>76</xdr:row>
      <xdr:rowOff>34517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3060990"/>
          <a:ext cx="889000" cy="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36020</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272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34517</xdr:rowOff>
    </xdr:from>
    <xdr:to>
      <xdr:col>107</xdr:col>
      <xdr:colOff>50800</xdr:colOff>
      <xdr:row>76</xdr:row>
      <xdr:rowOff>46961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3064717"/>
          <a:ext cx="889000" cy="1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45348</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273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45389</xdr:rowOff>
    </xdr:from>
    <xdr:to>
      <xdr:col>102</xdr:col>
      <xdr:colOff>114300</xdr:colOff>
      <xdr:row>76</xdr:row>
      <xdr:rowOff>46961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656300" y="13075589"/>
          <a:ext cx="889000" cy="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57600</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45795" y="1274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46943</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56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162514</xdr:rowOff>
    </xdr:from>
    <xdr:to>
      <xdr:col>116</xdr:col>
      <xdr:colOff>114300</xdr:colOff>
      <xdr:row>76</xdr:row>
      <xdr:rowOff>92664</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02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140941</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99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151440</xdr:rowOff>
    </xdr:from>
    <xdr:to>
      <xdr:col>112</xdr:col>
      <xdr:colOff>38100</xdr:colOff>
      <xdr:row>76</xdr:row>
      <xdr:rowOff>81590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01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72717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10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155167</xdr:rowOff>
    </xdr:from>
    <xdr:to>
      <xdr:col>107</xdr:col>
      <xdr:colOff>101600</xdr:colOff>
      <xdr:row>76</xdr:row>
      <xdr:rowOff>85317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01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76444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10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167611</xdr:rowOff>
    </xdr:from>
    <xdr:to>
      <xdr:col>102</xdr:col>
      <xdr:colOff>165100</xdr:colOff>
      <xdr:row>76</xdr:row>
      <xdr:rowOff>97761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0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88888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11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166039</xdr:rowOff>
    </xdr:from>
    <xdr:to>
      <xdr:col>98</xdr:col>
      <xdr:colOff>38100</xdr:colOff>
      <xdr:row>76</xdr:row>
      <xdr:rowOff>96189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02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87316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11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・人件費は、似団体平均より低いが、年々増加傾向で推移している。これは、地域おこし協力隊及び会計年度任用職員の増と数年後に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名を超える退職者が見込まれることから計画的に人員を補充しているためである。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子育て世帯等臨時特別給付金事業等の新型コロナウイルス感染症対策に係 る事業の増加等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を上回った。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・公債費は、類似団体平均より大きく下回っている。年々増加傾向で推移していたが、過疎対策事業債等の償還満了により、前年度より減少している。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・物件費は、類似団体平均より若干</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上回った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が、これは、新型コロナウイルス感染症対応経費、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情報政策費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、地方創生関係の増が主な要因である。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・普通建設事業費は、全体では類似団体平均より低い。まちの縁側事業拠点施設事業及び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支所改修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事業等により、前年度より増加している。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・積立金は、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財政調整基金、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公共施設整備基金へ</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積み立てにより、前年度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より大幅に増加している。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山口県阿武町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3,118
3,093
115.95
4,529,305
3,808,624
699,984
2,267,443
2,018,939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128994</xdr:rowOff>
    </xdr:from>
    <xdr:to>
      <xdr:col>24</xdr:col>
      <xdr:colOff>63500</xdr:colOff>
      <xdr:row>37</xdr:row>
      <xdr:rowOff>147529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72644"/>
          <a:ext cx="838200" cy="1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30167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2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127775</xdr:rowOff>
    </xdr:from>
    <xdr:to>
      <xdr:col>19</xdr:col>
      <xdr:colOff>177800</xdr:colOff>
      <xdr:row>37</xdr:row>
      <xdr:rowOff>147529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71425"/>
          <a:ext cx="889000" cy="1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127588</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127775</xdr:rowOff>
    </xdr:from>
    <xdr:to>
      <xdr:col>15</xdr:col>
      <xdr:colOff>50800</xdr:colOff>
      <xdr:row>37</xdr:row>
      <xdr:rowOff>133852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71425"/>
          <a:ext cx="889000" cy="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116806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104191</xdr:rowOff>
    </xdr:from>
    <xdr:to>
      <xdr:col>10</xdr:col>
      <xdr:colOff>114300</xdr:colOff>
      <xdr:row>37</xdr:row>
      <xdr:rowOff>133852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47841"/>
          <a:ext cx="889000" cy="2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123379</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121111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78194</xdr:rowOff>
    </xdr:from>
    <xdr:to>
      <xdr:col>24</xdr:col>
      <xdr:colOff>114300</xdr:colOff>
      <xdr:row>38</xdr:row>
      <xdr:rowOff>8344</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2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164571</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3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96729</xdr:rowOff>
    </xdr:from>
    <xdr:to>
      <xdr:col>20</xdr:col>
      <xdr:colOff>38100</xdr:colOff>
      <xdr:row>38</xdr:row>
      <xdr:rowOff>26879</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18007</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3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76975</xdr:rowOff>
    </xdr:from>
    <xdr:to>
      <xdr:col>15</xdr:col>
      <xdr:colOff>101600</xdr:colOff>
      <xdr:row>38</xdr:row>
      <xdr:rowOff>7125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2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169701</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1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83052</xdr:rowOff>
    </xdr:from>
    <xdr:to>
      <xdr:col>10</xdr:col>
      <xdr:colOff>165100</xdr:colOff>
      <xdr:row>38</xdr:row>
      <xdr:rowOff>13202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2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4329</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1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53391</xdr:rowOff>
    </xdr:from>
    <xdr:to>
      <xdr:col>6</xdr:col>
      <xdr:colOff>38100</xdr:colOff>
      <xdr:row>37</xdr:row>
      <xdr:rowOff>154991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9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146118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48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16937</xdr:rowOff>
    </xdr:from>
    <xdr:to>
      <xdr:col>24</xdr:col>
      <xdr:colOff>63500</xdr:colOff>
      <xdr:row>58</xdr:row>
      <xdr:rowOff>49497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961037"/>
          <a:ext cx="838200" cy="3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154289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926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49497</xdr:rowOff>
    </xdr:from>
    <xdr:to>
      <xdr:col>19</xdr:col>
      <xdr:colOff>177800</xdr:colOff>
      <xdr:row>58</xdr:row>
      <xdr:rowOff>80437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93597"/>
          <a:ext cx="889000" cy="3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110811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71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80437</xdr:rowOff>
    </xdr:from>
    <xdr:to>
      <xdr:col>15</xdr:col>
      <xdr:colOff>50800</xdr:colOff>
      <xdr:row>58</xdr:row>
      <xdr:rowOff>96027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10024537"/>
          <a:ext cx="889000" cy="1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142284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74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96027</xdr:rowOff>
    </xdr:from>
    <xdr:to>
      <xdr:col>10</xdr:col>
      <xdr:colOff>114300</xdr:colOff>
      <xdr:row>58</xdr:row>
      <xdr:rowOff>102933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10040127"/>
          <a:ext cx="889000" cy="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142493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743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142153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74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137587</xdr:rowOff>
    </xdr:from>
    <xdr:to>
      <xdr:col>24</xdr:col>
      <xdr:colOff>114300</xdr:colOff>
      <xdr:row>58</xdr:row>
      <xdr:rowOff>67737</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1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96964</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9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170147</xdr:rowOff>
    </xdr:from>
    <xdr:to>
      <xdr:col>20</xdr:col>
      <xdr:colOff>38100</xdr:colOff>
      <xdr:row>58</xdr:row>
      <xdr:rowOff>100297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4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91424</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35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29637</xdr:rowOff>
    </xdr:from>
    <xdr:to>
      <xdr:col>15</xdr:col>
      <xdr:colOff>101600</xdr:colOff>
      <xdr:row>58</xdr:row>
      <xdr:rowOff>131237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7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122364</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66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45227</xdr:rowOff>
    </xdr:from>
    <xdr:to>
      <xdr:col>10</xdr:col>
      <xdr:colOff>165100</xdr:colOff>
      <xdr:row>58</xdr:row>
      <xdr:rowOff>146827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8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137954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82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52133</xdr:rowOff>
    </xdr:from>
    <xdr:to>
      <xdr:col>6</xdr:col>
      <xdr:colOff>38100</xdr:colOff>
      <xdr:row>58</xdr:row>
      <xdr:rowOff>153733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9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144860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8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12311</xdr:rowOff>
    </xdr:from>
    <xdr:to>
      <xdr:col>24</xdr:col>
      <xdr:colOff>63500</xdr:colOff>
      <xdr:row>79</xdr:row>
      <xdr:rowOff>36275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3556861"/>
          <a:ext cx="838200" cy="2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78905</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3280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23811</xdr:rowOff>
    </xdr:from>
    <xdr:to>
      <xdr:col>19</xdr:col>
      <xdr:colOff>177800</xdr:colOff>
      <xdr:row>79</xdr:row>
      <xdr:rowOff>36275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2908300" y="13568361"/>
          <a:ext cx="889000" cy="1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44204</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24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109325</xdr:rowOff>
    </xdr:from>
    <xdr:to>
      <xdr:col>15</xdr:col>
      <xdr:colOff>50800</xdr:colOff>
      <xdr:row>79</xdr:row>
      <xdr:rowOff>23811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019300" y="13482425"/>
          <a:ext cx="889000" cy="8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77723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27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109325</xdr:rowOff>
    </xdr:from>
    <xdr:to>
      <xdr:col>10</xdr:col>
      <xdr:colOff>114300</xdr:colOff>
      <xdr:row>78</xdr:row>
      <xdr:rowOff>161513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130300" y="13482425"/>
          <a:ext cx="889000" cy="5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70014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61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49513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594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132961</xdr:rowOff>
    </xdr:from>
    <xdr:to>
      <xdr:col>24</xdr:col>
      <xdr:colOff>114300</xdr:colOff>
      <xdr:row>79</xdr:row>
      <xdr:rowOff>63111</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50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111388</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484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156925</xdr:rowOff>
    </xdr:from>
    <xdr:to>
      <xdr:col>20</xdr:col>
      <xdr:colOff>38100</xdr:colOff>
      <xdr:row>79</xdr:row>
      <xdr:rowOff>87075</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53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78202</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622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144461</xdr:rowOff>
    </xdr:from>
    <xdr:to>
      <xdr:col>15</xdr:col>
      <xdr:colOff>101600</xdr:colOff>
      <xdr:row>79</xdr:row>
      <xdr:rowOff>74611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51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65738</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610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58525</xdr:rowOff>
    </xdr:from>
    <xdr:to>
      <xdr:col>10</xdr:col>
      <xdr:colOff>165100</xdr:colOff>
      <xdr:row>78</xdr:row>
      <xdr:rowOff>160125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43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5202</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206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110713</xdr:rowOff>
    </xdr:from>
    <xdr:to>
      <xdr:col>6</xdr:col>
      <xdr:colOff>38100</xdr:colOff>
      <xdr:row>79</xdr:row>
      <xdr:rowOff>40863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48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57390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25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82533</xdr:rowOff>
    </xdr:from>
    <xdr:to>
      <xdr:col>24</xdr:col>
      <xdr:colOff>63500</xdr:colOff>
      <xdr:row>98</xdr:row>
      <xdr:rowOff>122417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884633"/>
          <a:ext cx="838200" cy="3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156269</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44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122417</xdr:rowOff>
    </xdr:from>
    <xdr:to>
      <xdr:col>19</xdr:col>
      <xdr:colOff>177800</xdr:colOff>
      <xdr:row>98</xdr:row>
      <xdr:rowOff>124047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924517"/>
          <a:ext cx="889000" cy="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94823</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124047</xdr:rowOff>
    </xdr:from>
    <xdr:to>
      <xdr:col>15</xdr:col>
      <xdr:colOff>50800</xdr:colOff>
      <xdr:row>98</xdr:row>
      <xdr:rowOff>132056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926147"/>
          <a:ext cx="889000" cy="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140569</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08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132056</xdr:rowOff>
    </xdr:from>
    <xdr:to>
      <xdr:col>10</xdr:col>
      <xdr:colOff>114300</xdr:colOff>
      <xdr:row>98</xdr:row>
      <xdr:rowOff>138094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934156"/>
          <a:ext cx="889000" cy="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168818</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19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145387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30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31733</xdr:rowOff>
    </xdr:from>
    <xdr:to>
      <xdr:col>24</xdr:col>
      <xdr:colOff>114300</xdr:colOff>
      <xdr:row>98</xdr:row>
      <xdr:rowOff>133333</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83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118110</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74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71617</xdr:rowOff>
    </xdr:from>
    <xdr:to>
      <xdr:col>20</xdr:col>
      <xdr:colOff>38100</xdr:colOff>
      <xdr:row>99</xdr:row>
      <xdr:rowOff>1767</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87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164344</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96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73247</xdr:rowOff>
    </xdr:from>
    <xdr:to>
      <xdr:col>15</xdr:col>
      <xdr:colOff>101600</xdr:colOff>
      <xdr:row>99</xdr:row>
      <xdr:rowOff>3397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87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165974</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96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81256</xdr:rowOff>
    </xdr:from>
    <xdr:to>
      <xdr:col>10</xdr:col>
      <xdr:colOff>165100</xdr:colOff>
      <xdr:row>99</xdr:row>
      <xdr:rowOff>11406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88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2533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97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87294</xdr:rowOff>
    </xdr:from>
    <xdr:to>
      <xdr:col>6</xdr:col>
      <xdr:colOff>38100</xdr:colOff>
      <xdr:row>99</xdr:row>
      <xdr:rowOff>17444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88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8571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98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162433</xdr:rowOff>
    </xdr:from>
    <xdr:to>
      <xdr:col>55</xdr:col>
      <xdr:colOff>0</xdr:colOff>
      <xdr:row>38</xdr:row>
      <xdr:rowOff>163576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677533"/>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155956</xdr:rowOff>
    </xdr:from>
    <xdr:to>
      <xdr:col>50</xdr:col>
      <xdr:colOff>114300</xdr:colOff>
      <xdr:row>38</xdr:row>
      <xdr:rowOff>163576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671056"/>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150749</xdr:rowOff>
    </xdr:from>
    <xdr:to>
      <xdr:col>45</xdr:col>
      <xdr:colOff>177800</xdr:colOff>
      <xdr:row>38</xdr:row>
      <xdr:rowOff>155956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665849"/>
          <a:ext cx="889000" cy="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40149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148844</xdr:rowOff>
    </xdr:from>
    <xdr:to>
      <xdr:col>41</xdr:col>
      <xdr:colOff>50800</xdr:colOff>
      <xdr:row>38</xdr:row>
      <xdr:rowOff>150749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663944"/>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44848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44340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111633</xdr:rowOff>
    </xdr:from>
    <xdr:to>
      <xdr:col>55</xdr:col>
      <xdr:colOff>50800</xdr:colOff>
      <xdr:row>39</xdr:row>
      <xdr:rowOff>41783</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2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53865</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68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112776</xdr:rowOff>
    </xdr:from>
    <xdr:to>
      <xdr:col>50</xdr:col>
      <xdr:colOff>165100</xdr:colOff>
      <xdr:row>39</xdr:row>
      <xdr:rowOff>42926</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34053</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720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105156</xdr:rowOff>
    </xdr:from>
    <xdr:to>
      <xdr:col>46</xdr:col>
      <xdr:colOff>38100</xdr:colOff>
      <xdr:row>39</xdr:row>
      <xdr:rowOff>35306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2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26433</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712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99949</xdr:rowOff>
    </xdr:from>
    <xdr:to>
      <xdr:col>41</xdr:col>
      <xdr:colOff>101600</xdr:colOff>
      <xdr:row>39</xdr:row>
      <xdr:rowOff>30099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1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21226</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707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98044</xdr:rowOff>
    </xdr:from>
    <xdr:to>
      <xdr:col>36</xdr:col>
      <xdr:colOff>165100</xdr:colOff>
      <xdr:row>39</xdr:row>
      <xdr:rowOff>28194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19321</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705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76558</xdr:rowOff>
    </xdr:from>
    <xdr:to>
      <xdr:col>55</xdr:col>
      <xdr:colOff>0</xdr:colOff>
      <xdr:row>58</xdr:row>
      <xdr:rowOff>88462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10020658"/>
          <a:ext cx="838200" cy="1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144613</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4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88462</xdr:rowOff>
    </xdr:from>
    <xdr:to>
      <xdr:col>50</xdr:col>
      <xdr:colOff>114300</xdr:colOff>
      <xdr:row>58</xdr:row>
      <xdr:rowOff>106534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10032562"/>
          <a:ext cx="889000" cy="1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80039</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68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106534</xdr:rowOff>
    </xdr:from>
    <xdr:to>
      <xdr:col>45</xdr:col>
      <xdr:colOff>177800</xdr:colOff>
      <xdr:row>58</xdr:row>
      <xdr:rowOff>117837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10050634"/>
          <a:ext cx="889000" cy="1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83357</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68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99511</xdr:rowOff>
    </xdr:from>
    <xdr:to>
      <xdr:col>41</xdr:col>
      <xdr:colOff>50800</xdr:colOff>
      <xdr:row>58</xdr:row>
      <xdr:rowOff>117837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10043611"/>
          <a:ext cx="889000" cy="1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76908</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65463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25758</xdr:rowOff>
    </xdr:from>
    <xdr:to>
      <xdr:col>55</xdr:col>
      <xdr:colOff>50800</xdr:colOff>
      <xdr:row>58</xdr:row>
      <xdr:rowOff>127358</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6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112135</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84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37662</xdr:rowOff>
    </xdr:from>
    <xdr:to>
      <xdr:col>50</xdr:col>
      <xdr:colOff>165100</xdr:colOff>
      <xdr:row>58</xdr:row>
      <xdr:rowOff>139262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8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130389</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10074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55734</xdr:rowOff>
    </xdr:from>
    <xdr:to>
      <xdr:col>46</xdr:col>
      <xdr:colOff>38100</xdr:colOff>
      <xdr:row>58</xdr:row>
      <xdr:rowOff>157334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9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148461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1009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67037</xdr:rowOff>
    </xdr:from>
    <xdr:to>
      <xdr:col>41</xdr:col>
      <xdr:colOff>101600</xdr:colOff>
      <xdr:row>58</xdr:row>
      <xdr:rowOff>168637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1001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159764</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1010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48711</xdr:rowOff>
    </xdr:from>
    <xdr:to>
      <xdr:col>36</xdr:col>
      <xdr:colOff>165100</xdr:colOff>
      <xdr:row>58</xdr:row>
      <xdr:rowOff>150311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9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141438</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1008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45896</xdr:rowOff>
    </xdr:from>
    <xdr:to>
      <xdr:col>55</xdr:col>
      <xdr:colOff>0</xdr:colOff>
      <xdr:row>78</xdr:row>
      <xdr:rowOff>84790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418996"/>
          <a:ext cx="838200" cy="3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136845</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167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45896</xdr:rowOff>
    </xdr:from>
    <xdr:to>
      <xdr:col>50</xdr:col>
      <xdr:colOff>114300</xdr:colOff>
      <xdr:row>78</xdr:row>
      <xdr:rowOff>112506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418996"/>
          <a:ext cx="889000" cy="6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53108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106232</xdr:rowOff>
    </xdr:from>
    <xdr:to>
      <xdr:col>45</xdr:col>
      <xdr:colOff>177800</xdr:colOff>
      <xdr:row>78</xdr:row>
      <xdr:rowOff>112506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479332"/>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87211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105418</xdr:rowOff>
    </xdr:from>
    <xdr:to>
      <xdr:col>41</xdr:col>
      <xdr:colOff>50800</xdr:colOff>
      <xdr:row>78</xdr:row>
      <xdr:rowOff>106232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478518"/>
          <a:ext cx="889000" cy="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92766</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99913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33990</xdr:rowOff>
    </xdr:from>
    <xdr:to>
      <xdr:col>55</xdr:col>
      <xdr:colOff>50800</xdr:colOff>
      <xdr:row>78</xdr:row>
      <xdr:rowOff>135590</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40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120367</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32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166546</xdr:rowOff>
    </xdr:from>
    <xdr:to>
      <xdr:col>50</xdr:col>
      <xdr:colOff>165100</xdr:colOff>
      <xdr:row>78</xdr:row>
      <xdr:rowOff>96696</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6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87823</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46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61706</xdr:rowOff>
    </xdr:from>
    <xdr:to>
      <xdr:col>46</xdr:col>
      <xdr:colOff>38100</xdr:colOff>
      <xdr:row>78</xdr:row>
      <xdr:rowOff>163306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43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154433</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52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55432</xdr:rowOff>
    </xdr:from>
    <xdr:to>
      <xdr:col>41</xdr:col>
      <xdr:colOff>101600</xdr:colOff>
      <xdr:row>78</xdr:row>
      <xdr:rowOff>157032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2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148159</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52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54618</xdr:rowOff>
    </xdr:from>
    <xdr:to>
      <xdr:col>36</xdr:col>
      <xdr:colOff>165100</xdr:colOff>
      <xdr:row>78</xdr:row>
      <xdr:rowOff>156218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2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147345</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52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119328</xdr:rowOff>
    </xdr:from>
    <xdr:to>
      <xdr:col>55</xdr:col>
      <xdr:colOff>0</xdr:colOff>
      <xdr:row>97</xdr:row>
      <xdr:rowOff>139136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9639300" y="16749978"/>
          <a:ext cx="838200" cy="1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88202</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375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90286</xdr:rowOff>
    </xdr:from>
    <xdr:to>
      <xdr:col>50</xdr:col>
      <xdr:colOff>114300</xdr:colOff>
      <xdr:row>97</xdr:row>
      <xdr:rowOff>119328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720936"/>
          <a:ext cx="889000" cy="2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24430</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31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90286</xdr:rowOff>
    </xdr:from>
    <xdr:to>
      <xdr:col>45</xdr:col>
      <xdr:colOff>177800</xdr:colOff>
      <xdr:row>97</xdr:row>
      <xdr:rowOff>140523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720936"/>
          <a:ext cx="889000" cy="5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42640</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3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140523</xdr:rowOff>
    </xdr:from>
    <xdr:to>
      <xdr:col>41</xdr:col>
      <xdr:colOff>50800</xdr:colOff>
      <xdr:row>97</xdr:row>
      <xdr:rowOff>146478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771173"/>
          <a:ext cx="889000" cy="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48409</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33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32143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31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88336</xdr:rowOff>
    </xdr:from>
    <xdr:to>
      <xdr:col>55</xdr:col>
      <xdr:colOff>50800</xdr:colOff>
      <xdr:row>98</xdr:row>
      <xdr:rowOff>18486</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71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3263</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63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68528</xdr:rowOff>
    </xdr:from>
    <xdr:to>
      <xdr:col>50</xdr:col>
      <xdr:colOff>165100</xdr:colOff>
      <xdr:row>97</xdr:row>
      <xdr:rowOff>170128</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69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161255</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79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39486</xdr:rowOff>
    </xdr:from>
    <xdr:to>
      <xdr:col>46</xdr:col>
      <xdr:colOff>38100</xdr:colOff>
      <xdr:row>97</xdr:row>
      <xdr:rowOff>141086</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67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132213</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76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89723</xdr:rowOff>
    </xdr:from>
    <xdr:to>
      <xdr:col>41</xdr:col>
      <xdr:colOff>101600</xdr:colOff>
      <xdr:row>98</xdr:row>
      <xdr:rowOff>19873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72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11000</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81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95678</xdr:rowOff>
    </xdr:from>
    <xdr:to>
      <xdr:col>36</xdr:col>
      <xdr:colOff>165100</xdr:colOff>
      <xdr:row>98</xdr:row>
      <xdr:rowOff>25828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72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16955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81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34917</xdr:rowOff>
    </xdr:from>
    <xdr:to>
      <xdr:col>85</xdr:col>
      <xdr:colOff>127000</xdr:colOff>
      <xdr:row>37</xdr:row>
      <xdr:rowOff>36167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6378567"/>
          <a:ext cx="838200" cy="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96994</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09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34917</xdr:rowOff>
    </xdr:from>
    <xdr:to>
      <xdr:col>81</xdr:col>
      <xdr:colOff>50800</xdr:colOff>
      <xdr:row>37</xdr:row>
      <xdr:rowOff>54021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378567"/>
          <a:ext cx="889000" cy="1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93009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592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54021</xdr:rowOff>
    </xdr:from>
    <xdr:to>
      <xdr:col>76</xdr:col>
      <xdr:colOff>114300</xdr:colOff>
      <xdr:row>37</xdr:row>
      <xdr:rowOff>77125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397671"/>
          <a:ext cx="889000" cy="2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50634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05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77125</xdr:rowOff>
    </xdr:from>
    <xdr:to>
      <xdr:col>71</xdr:col>
      <xdr:colOff>177800</xdr:colOff>
      <xdr:row>37</xdr:row>
      <xdr:rowOff>123911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420775"/>
          <a:ext cx="889000" cy="4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39669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04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78043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07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156817</xdr:rowOff>
    </xdr:from>
    <xdr:to>
      <xdr:col>85</xdr:col>
      <xdr:colOff>177800</xdr:colOff>
      <xdr:row>37</xdr:row>
      <xdr:rowOff>86967</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32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135244</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30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155567</xdr:rowOff>
    </xdr:from>
    <xdr:to>
      <xdr:col>81</xdr:col>
      <xdr:colOff>101600</xdr:colOff>
      <xdr:row>37</xdr:row>
      <xdr:rowOff>85717</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32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76844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42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3221</xdr:rowOff>
    </xdr:from>
    <xdr:to>
      <xdr:col>76</xdr:col>
      <xdr:colOff>165100</xdr:colOff>
      <xdr:row>37</xdr:row>
      <xdr:rowOff>104821</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34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95948</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43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26325</xdr:rowOff>
    </xdr:from>
    <xdr:to>
      <xdr:col>72</xdr:col>
      <xdr:colOff>38100</xdr:colOff>
      <xdr:row>37</xdr:row>
      <xdr:rowOff>127925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36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119052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4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73111</xdr:rowOff>
    </xdr:from>
    <xdr:to>
      <xdr:col>67</xdr:col>
      <xdr:colOff>101600</xdr:colOff>
      <xdr:row>38</xdr:row>
      <xdr:rowOff>3262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4167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165838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509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91825</xdr:rowOff>
    </xdr:from>
    <xdr:to>
      <xdr:col>85</xdr:col>
      <xdr:colOff>127000</xdr:colOff>
      <xdr:row>58</xdr:row>
      <xdr:rowOff>95967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10035925"/>
          <a:ext cx="838200" cy="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93839</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5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95967</xdr:rowOff>
    </xdr:from>
    <xdr:to>
      <xdr:col>81</xdr:col>
      <xdr:colOff>50800</xdr:colOff>
      <xdr:row>58</xdr:row>
      <xdr:rowOff>101512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10040067"/>
          <a:ext cx="889000" cy="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16335</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79408</xdr:rowOff>
    </xdr:from>
    <xdr:to>
      <xdr:col>76</xdr:col>
      <xdr:colOff>114300</xdr:colOff>
      <xdr:row>58</xdr:row>
      <xdr:rowOff>101512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10023508"/>
          <a:ext cx="889000" cy="2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50423</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79408</xdr:rowOff>
    </xdr:from>
    <xdr:to>
      <xdr:col>71</xdr:col>
      <xdr:colOff>177800</xdr:colOff>
      <xdr:row>58</xdr:row>
      <xdr:rowOff>97933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10023508"/>
          <a:ext cx="889000" cy="18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49989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35619</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41025</xdr:rowOff>
    </xdr:from>
    <xdr:to>
      <xdr:col>85</xdr:col>
      <xdr:colOff>177800</xdr:colOff>
      <xdr:row>58</xdr:row>
      <xdr:rowOff>142625</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98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127402</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90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45167</xdr:rowOff>
    </xdr:from>
    <xdr:to>
      <xdr:col>81</xdr:col>
      <xdr:colOff>101600</xdr:colOff>
      <xdr:row>58</xdr:row>
      <xdr:rowOff>146767</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98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137894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1008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50712</xdr:rowOff>
    </xdr:from>
    <xdr:to>
      <xdr:col>76</xdr:col>
      <xdr:colOff>165100</xdr:colOff>
      <xdr:row>58</xdr:row>
      <xdr:rowOff>152312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99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143439</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1008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28608</xdr:rowOff>
    </xdr:from>
    <xdr:to>
      <xdr:col>72</xdr:col>
      <xdr:colOff>38100</xdr:colOff>
      <xdr:row>58</xdr:row>
      <xdr:rowOff>130208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97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121335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1006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47133</xdr:rowOff>
    </xdr:from>
    <xdr:to>
      <xdr:col>67</xdr:col>
      <xdr:colOff>101600</xdr:colOff>
      <xdr:row>58</xdr:row>
      <xdr:rowOff>148733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99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139860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1008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132451</xdr:rowOff>
    </xdr:from>
    <xdr:to>
      <xdr:col>85</xdr:col>
      <xdr:colOff>127000</xdr:colOff>
      <xdr:row>78</xdr:row>
      <xdr:rowOff>133707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505551"/>
          <a:ext cx="838200" cy="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132451</xdr:rowOff>
    </xdr:from>
    <xdr:to>
      <xdr:col>81</xdr:col>
      <xdr:colOff>50800</xdr:colOff>
      <xdr:row>78</xdr:row>
      <xdr:rowOff>134629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505551"/>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128163</xdr:rowOff>
    </xdr:from>
    <xdr:to>
      <xdr:col>76</xdr:col>
      <xdr:colOff>114300</xdr:colOff>
      <xdr:row>78</xdr:row>
      <xdr:rowOff>134629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501263"/>
          <a:ext cx="889000" cy="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154334</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1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128163</xdr:rowOff>
    </xdr:from>
    <xdr:to>
      <xdr:col>71</xdr:col>
      <xdr:colOff>177800</xdr:colOff>
      <xdr:row>78</xdr:row>
      <xdr:rowOff>139381</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501263"/>
          <a:ext cx="889000" cy="1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163171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1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168287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1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82907</xdr:rowOff>
    </xdr:from>
    <xdr:to>
      <xdr:col>85</xdr:col>
      <xdr:colOff>177800</xdr:colOff>
      <xdr:row>79</xdr:row>
      <xdr:rowOff>13057</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5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9732</xdr:rowOff>
    </xdr:from>
    <xdr:ext cx="469744"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8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81651</xdr:rowOff>
    </xdr:from>
    <xdr:to>
      <xdr:col>81</xdr:col>
      <xdr:colOff>101600</xdr:colOff>
      <xdr:row>79</xdr:row>
      <xdr:rowOff>11801</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5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2928</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54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83829</xdr:rowOff>
    </xdr:from>
    <xdr:to>
      <xdr:col>76</xdr:col>
      <xdr:colOff>165100</xdr:colOff>
      <xdr:row>79</xdr:row>
      <xdr:rowOff>13979</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5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5106</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54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77363</xdr:rowOff>
    </xdr:from>
    <xdr:to>
      <xdr:col>72</xdr:col>
      <xdr:colOff>38100</xdr:colOff>
      <xdr:row>79</xdr:row>
      <xdr:rowOff>7513</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5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170090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543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88581</xdr:rowOff>
    </xdr:from>
    <xdr:to>
      <xdr:col>67</xdr:col>
      <xdr:colOff>101600</xdr:colOff>
      <xdr:row>79</xdr:row>
      <xdr:rowOff>18731</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6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9858</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5017" y="13554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78510</xdr:rowOff>
    </xdr:from>
    <xdr:to>
      <xdr:col>85</xdr:col>
      <xdr:colOff>127000</xdr:colOff>
      <xdr:row>98</xdr:row>
      <xdr:rowOff>84682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5481300" y="16880610"/>
          <a:ext cx="8382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59506</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518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75451</xdr:rowOff>
    </xdr:from>
    <xdr:to>
      <xdr:col>81</xdr:col>
      <xdr:colOff>50800</xdr:colOff>
      <xdr:row>98</xdr:row>
      <xdr:rowOff>78510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4592300" y="16877551"/>
          <a:ext cx="889000" cy="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168634</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75451</xdr:rowOff>
    </xdr:from>
    <xdr:to>
      <xdr:col>76</xdr:col>
      <xdr:colOff>114300</xdr:colOff>
      <xdr:row>98</xdr:row>
      <xdr:rowOff>79832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877551"/>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5611</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79832</xdr:rowOff>
    </xdr:from>
    <xdr:to>
      <xdr:col>71</xdr:col>
      <xdr:colOff>177800</xdr:colOff>
      <xdr:row>98</xdr:row>
      <xdr:rowOff>81921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881932"/>
          <a:ext cx="889000" cy="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33882</xdr:rowOff>
    </xdr:from>
    <xdr:to>
      <xdr:col>85</xdr:col>
      <xdr:colOff>177800</xdr:colOff>
      <xdr:row>98</xdr:row>
      <xdr:rowOff>135482</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83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120259</xdr:rowOff>
    </xdr:from>
    <xdr:ext cx="534377"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75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27710</xdr:rowOff>
    </xdr:from>
    <xdr:to>
      <xdr:col>81</xdr:col>
      <xdr:colOff>101600</xdr:colOff>
      <xdr:row>98</xdr:row>
      <xdr:rowOff>129310</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82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120437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92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24651</xdr:rowOff>
    </xdr:from>
    <xdr:to>
      <xdr:col>76</xdr:col>
      <xdr:colOff>165100</xdr:colOff>
      <xdr:row>98</xdr:row>
      <xdr:rowOff>126251</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82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117378</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91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29032</xdr:rowOff>
    </xdr:from>
    <xdr:to>
      <xdr:col>72</xdr:col>
      <xdr:colOff>38100</xdr:colOff>
      <xdr:row>98</xdr:row>
      <xdr:rowOff>130632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83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121759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92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31121</xdr:rowOff>
    </xdr:from>
    <xdr:to>
      <xdr:col>67</xdr:col>
      <xdr:colOff>101600</xdr:colOff>
      <xdr:row>98</xdr:row>
      <xdr:rowOff>132721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83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123848</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92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47879</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1323300" y="6562979"/>
          <a:ext cx="838200" cy="16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117009</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632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81826</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596926"/>
          <a:ext cx="889000" cy="13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117449</xdr:rowOff>
    </xdr:from>
    <xdr:to>
      <xdr:col>107</xdr:col>
      <xdr:colOff>50800</xdr:colOff>
      <xdr:row>38</xdr:row>
      <xdr:rowOff>81826</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289649"/>
          <a:ext cx="889000" cy="30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70756</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757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161531</xdr:rowOff>
    </xdr:from>
    <xdr:to>
      <xdr:col>102</xdr:col>
      <xdr:colOff>114300</xdr:colOff>
      <xdr:row>36</xdr:row>
      <xdr:rowOff>117449</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162281"/>
          <a:ext cx="889000" cy="12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75861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762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69994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756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168529</xdr:rowOff>
    </xdr:from>
    <xdr:to>
      <xdr:col>116</xdr:col>
      <xdr:colOff>114300</xdr:colOff>
      <xdr:row>38</xdr:row>
      <xdr:rowOff>98679</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51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19956</xdr:rowOff>
    </xdr:from>
    <xdr:ext cx="469744"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363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31026</xdr:rowOff>
    </xdr:from>
    <xdr:to>
      <xdr:col>107</xdr:col>
      <xdr:colOff>101600</xdr:colOff>
      <xdr:row>38</xdr:row>
      <xdr:rowOff>132626</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54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149153</xdr:rowOff>
    </xdr:from>
    <xdr:ext cx="469744"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199428" y="632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66649</xdr:rowOff>
    </xdr:from>
    <xdr:to>
      <xdr:col>102</xdr:col>
      <xdr:colOff>165100</xdr:colOff>
      <xdr:row>36</xdr:row>
      <xdr:rowOff>168249</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23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13326</xdr:rowOff>
    </xdr:from>
    <xdr:ext cx="534377"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278111" y="601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110731</xdr:rowOff>
    </xdr:from>
    <xdr:to>
      <xdr:col>98</xdr:col>
      <xdr:colOff>38100</xdr:colOff>
      <xdr:row>36</xdr:row>
      <xdr:rowOff>40881</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11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34</xdr:row>
      <xdr:rowOff>57408</xdr:rowOff>
    </xdr:from>
    <xdr:ext cx="534377"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389111" y="588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・総務費は、類似団体と比較して多額となっているが、これは光ファイバ施設整備負担金やまちの縁側拠点整備事業等の臨時的経費が要因である。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・衛生費が前年度より増加しているのは、新型コロナウイルス感染症対策にかかる事業等の臨時的経費が要因である。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・農林水産業費が前年度より増加しているのは、水産物供給基盤整備事業等の臨時的経費が要因である。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地方債の繰上償還や償還満了、新規借入の抑制等により減少。</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・民生費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が前年度より増加しているのは、</a:t>
          </a:r>
          <a:r>
            <a:rPr kumimoji="1" lang="ja-JP" altLang="en-US" sz="1300">
              <a:latin typeface="ＭＳ Ｐゴシック" panose="020B0600070205080204" pitchFamily="50" charset="-128"/>
              <a:ea typeface="ＭＳ Ｐゴシック" panose="020B0600070205080204" pitchFamily="50" charset="-128"/>
            </a:rPr>
            <a:t>子育て世帯臨時特別給付金給付事業等の新型コロナウイルス感染症対策事業</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等の臨時的経費が要因である。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・商工費が前年度より減少しているのは、新型コロナウイルス感染症対策事業である道の駅の施設整備の完了が要因である。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山口県阿武町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億円を積み立て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、標準財政規模比を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％程度としている。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収支は、これまで実施してきた行財政改革の効果及び国の経済対策に係る各種交付金を使った施設整備等により、ここ数年、単独の大規模な施設整備等もなく、経常的経費についても、経費節減に努めていること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桁の値で推移している。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今後も、事務事業の見直しや事業の厳選等により健全財政を維持する。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山口県阿武町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一般会計に</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つの公営企業会計</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法非</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を含めた</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つの特別会計を合わせた連結実質赤字比率は、平成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年度を除きいずれも黒字決算で推移しているため、赤字比率は算出されない。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今後とも、引き続き健全財政を維持するとともに、</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つの公営企業会計</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法非</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については、独立採算制を基本とし、経費の節減はもとより使用料の改定等により経営改善に努める。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389" t="s">
        <v>80</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72"/>
      <c r="DK1" s="172"/>
      <c r="DL1" s="172"/>
      <c r="DM1" s="172"/>
      <c r="DN1" s="172"/>
      <c r="DO1" s="172"/>
    </row>
    <row r="2" spans="1:119" ht="24.75" thickBot="1" x14ac:dyDescent="0.2">
      <c r="B2" s="173" t="s">
        <v>81</v>
      </c>
      <c r="C2" s="173"/>
      <c r="D2" s="174"/>
    </row>
    <row r="3" spans="1:119" ht="18.75" customHeight="1" thickBot="1" x14ac:dyDescent="0.2">
      <c r="A3" s="172"/>
      <c r="B3" s="390" t="s">
        <v>82</v>
      </c>
      <c r="C3" s="391"/>
      <c r="D3" s="391"/>
      <c r="E3" s="392"/>
      <c r="F3" s="392"/>
      <c r="G3" s="392"/>
      <c r="H3" s="392"/>
      <c r="I3" s="392"/>
      <c r="J3" s="392"/>
      <c r="K3" s="392"/>
      <c r="L3" s="392" t="s">
        <v>83</v>
      </c>
      <c r="M3" s="392"/>
      <c r="N3" s="392"/>
      <c r="O3" s="392"/>
      <c r="P3" s="392"/>
      <c r="Q3" s="392"/>
      <c r="R3" s="399"/>
      <c r="S3" s="399"/>
      <c r="T3" s="399"/>
      <c r="U3" s="399"/>
      <c r="V3" s="400"/>
      <c r="W3" s="374" t="s">
        <v>84</v>
      </c>
      <c r="X3" s="375"/>
      <c r="Y3" s="375"/>
      <c r="Z3" s="375"/>
      <c r="AA3" s="375"/>
      <c r="AB3" s="391"/>
      <c r="AC3" s="399" t="s">
        <v>85</v>
      </c>
      <c r="AD3" s="375"/>
      <c r="AE3" s="375"/>
      <c r="AF3" s="375"/>
      <c r="AG3" s="375"/>
      <c r="AH3" s="375"/>
      <c r="AI3" s="375"/>
      <c r="AJ3" s="375"/>
      <c r="AK3" s="375"/>
      <c r="AL3" s="376"/>
      <c r="AM3" s="374" t="s">
        <v>86</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87</v>
      </c>
      <c r="BO3" s="375"/>
      <c r="BP3" s="375"/>
      <c r="BQ3" s="375"/>
      <c r="BR3" s="375"/>
      <c r="BS3" s="375"/>
      <c r="BT3" s="375"/>
      <c r="BU3" s="376"/>
      <c r="BV3" s="374" t="s">
        <v>88</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89</v>
      </c>
      <c r="CU3" s="375"/>
      <c r="CV3" s="375"/>
      <c r="CW3" s="375"/>
      <c r="CX3" s="375"/>
      <c r="CY3" s="375"/>
      <c r="CZ3" s="375"/>
      <c r="DA3" s="376"/>
      <c r="DB3" s="374" t="s">
        <v>90</v>
      </c>
      <c r="DC3" s="375"/>
      <c r="DD3" s="375"/>
      <c r="DE3" s="375"/>
      <c r="DF3" s="375"/>
      <c r="DG3" s="375"/>
      <c r="DH3" s="375"/>
      <c r="DI3" s="376"/>
    </row>
    <row r="4" spans="1:119" ht="18.75" customHeight="1" x14ac:dyDescent="0.15">
      <c r="A4" s="172"/>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91</v>
      </c>
      <c r="AZ4" s="378"/>
      <c r="BA4" s="378"/>
      <c r="BB4" s="378"/>
      <c r="BC4" s="378"/>
      <c r="BD4" s="378"/>
      <c r="BE4" s="378"/>
      <c r="BF4" s="378"/>
      <c r="BG4" s="378"/>
      <c r="BH4" s="378"/>
      <c r="BI4" s="378"/>
      <c r="BJ4" s="378"/>
      <c r="BK4" s="378"/>
      <c r="BL4" s="378"/>
      <c r="BM4" s="379"/>
      <c r="BN4" s="380">
        <v>4529305</v>
      </c>
      <c r="BO4" s="381"/>
      <c r="BP4" s="381"/>
      <c r="BQ4" s="381"/>
      <c r="BR4" s="381"/>
      <c r="BS4" s="381"/>
      <c r="BT4" s="381"/>
      <c r="BU4" s="382"/>
      <c r="BV4" s="380">
        <v>3865123</v>
      </c>
      <c r="BW4" s="381"/>
      <c r="BX4" s="381"/>
      <c r="BY4" s="381"/>
      <c r="BZ4" s="381"/>
      <c r="CA4" s="381"/>
      <c r="CB4" s="381"/>
      <c r="CC4" s="382"/>
      <c r="CD4" s="383" t="s">
        <v>92</v>
      </c>
      <c r="CE4" s="384"/>
      <c r="CF4" s="384"/>
      <c r="CG4" s="384"/>
      <c r="CH4" s="384"/>
      <c r="CI4" s="384"/>
      <c r="CJ4" s="384"/>
      <c r="CK4" s="384"/>
      <c r="CL4" s="384"/>
      <c r="CM4" s="384"/>
      <c r="CN4" s="384"/>
      <c r="CO4" s="384"/>
      <c r="CP4" s="384"/>
      <c r="CQ4" s="384"/>
      <c r="CR4" s="384"/>
      <c r="CS4" s="385"/>
      <c r="CT4" s="386">
        <v>30.9</v>
      </c>
      <c r="CU4" s="387"/>
      <c r="CV4" s="387"/>
      <c r="CW4" s="387"/>
      <c r="CX4" s="387"/>
      <c r="CY4" s="387"/>
      <c r="CZ4" s="387"/>
      <c r="DA4" s="388"/>
      <c r="DB4" s="386">
        <v>21.5</v>
      </c>
      <c r="DC4" s="387"/>
      <c r="DD4" s="387"/>
      <c r="DE4" s="387"/>
      <c r="DF4" s="387"/>
      <c r="DG4" s="387"/>
      <c r="DH4" s="387"/>
      <c r="DI4" s="388"/>
    </row>
    <row r="5" spans="1:119" ht="18.75" customHeight="1" x14ac:dyDescent="0.15">
      <c r="A5" s="172"/>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93</v>
      </c>
      <c r="AN5" s="447"/>
      <c r="AO5" s="447"/>
      <c r="AP5" s="447"/>
      <c r="AQ5" s="447"/>
      <c r="AR5" s="447"/>
      <c r="AS5" s="447"/>
      <c r="AT5" s="448"/>
      <c r="AU5" s="449" t="s">
        <v>94</v>
      </c>
      <c r="AV5" s="450"/>
      <c r="AW5" s="450"/>
      <c r="AX5" s="450"/>
      <c r="AY5" s="451" t="s">
        <v>95</v>
      </c>
      <c r="AZ5" s="452"/>
      <c r="BA5" s="452"/>
      <c r="BB5" s="452"/>
      <c r="BC5" s="452"/>
      <c r="BD5" s="452"/>
      <c r="BE5" s="452"/>
      <c r="BF5" s="452"/>
      <c r="BG5" s="452"/>
      <c r="BH5" s="452"/>
      <c r="BI5" s="452"/>
      <c r="BJ5" s="452"/>
      <c r="BK5" s="452"/>
      <c r="BL5" s="452"/>
      <c r="BM5" s="453"/>
      <c r="BN5" s="417">
        <v>3808624</v>
      </c>
      <c r="BO5" s="418"/>
      <c r="BP5" s="418"/>
      <c r="BQ5" s="418"/>
      <c r="BR5" s="418"/>
      <c r="BS5" s="418"/>
      <c r="BT5" s="418"/>
      <c r="BU5" s="419"/>
      <c r="BV5" s="417">
        <v>3397210</v>
      </c>
      <c r="BW5" s="418"/>
      <c r="BX5" s="418"/>
      <c r="BY5" s="418"/>
      <c r="BZ5" s="418"/>
      <c r="CA5" s="418"/>
      <c r="CB5" s="418"/>
      <c r="CC5" s="419"/>
      <c r="CD5" s="420" t="s">
        <v>96</v>
      </c>
      <c r="CE5" s="421"/>
      <c r="CF5" s="421"/>
      <c r="CG5" s="421"/>
      <c r="CH5" s="421"/>
      <c r="CI5" s="421"/>
      <c r="CJ5" s="421"/>
      <c r="CK5" s="421"/>
      <c r="CL5" s="421"/>
      <c r="CM5" s="421"/>
      <c r="CN5" s="421"/>
      <c r="CO5" s="421"/>
      <c r="CP5" s="421"/>
      <c r="CQ5" s="421"/>
      <c r="CR5" s="421"/>
      <c r="CS5" s="422"/>
      <c r="CT5" s="414">
        <v>73</v>
      </c>
      <c r="CU5" s="415"/>
      <c r="CV5" s="415"/>
      <c r="CW5" s="415"/>
      <c r="CX5" s="415"/>
      <c r="CY5" s="415"/>
      <c r="CZ5" s="415"/>
      <c r="DA5" s="416"/>
      <c r="DB5" s="414">
        <v>83.3</v>
      </c>
      <c r="DC5" s="415"/>
      <c r="DD5" s="415"/>
      <c r="DE5" s="415"/>
      <c r="DF5" s="415"/>
      <c r="DG5" s="415"/>
      <c r="DH5" s="415"/>
      <c r="DI5" s="416"/>
    </row>
    <row r="6" spans="1:119" ht="18.75" customHeight="1" x14ac:dyDescent="0.15">
      <c r="A6" s="172"/>
      <c r="B6" s="423" t="s">
        <v>97</v>
      </c>
      <c r="C6" s="424"/>
      <c r="D6" s="424"/>
      <c r="E6" s="425"/>
      <c r="F6" s="425"/>
      <c r="G6" s="425"/>
      <c r="H6" s="425"/>
      <c r="I6" s="425"/>
      <c r="J6" s="425"/>
      <c r="K6" s="425"/>
      <c r="L6" s="425" t="s">
        <v>98</v>
      </c>
      <c r="M6" s="425"/>
      <c r="N6" s="425"/>
      <c r="O6" s="425"/>
      <c r="P6" s="425"/>
      <c r="Q6" s="425"/>
      <c r="R6" s="429"/>
      <c r="S6" s="429"/>
      <c r="T6" s="429"/>
      <c r="U6" s="429"/>
      <c r="V6" s="430"/>
      <c r="W6" s="433" t="s">
        <v>99</v>
      </c>
      <c r="X6" s="434"/>
      <c r="Y6" s="434"/>
      <c r="Z6" s="434"/>
      <c r="AA6" s="434"/>
      <c r="AB6" s="424"/>
      <c r="AC6" s="437" t="s">
        <v>100</v>
      </c>
      <c r="AD6" s="438"/>
      <c r="AE6" s="438"/>
      <c r="AF6" s="438"/>
      <c r="AG6" s="438"/>
      <c r="AH6" s="438"/>
      <c r="AI6" s="438"/>
      <c r="AJ6" s="438"/>
      <c r="AK6" s="438"/>
      <c r="AL6" s="439"/>
      <c r="AM6" s="446" t="s">
        <v>101</v>
      </c>
      <c r="AN6" s="447"/>
      <c r="AO6" s="447"/>
      <c r="AP6" s="447"/>
      <c r="AQ6" s="447"/>
      <c r="AR6" s="447"/>
      <c r="AS6" s="447"/>
      <c r="AT6" s="448"/>
      <c r="AU6" s="449" t="s">
        <v>94</v>
      </c>
      <c r="AV6" s="450"/>
      <c r="AW6" s="450"/>
      <c r="AX6" s="450"/>
      <c r="AY6" s="451" t="s">
        <v>102</v>
      </c>
      <c r="AZ6" s="452"/>
      <c r="BA6" s="452"/>
      <c r="BB6" s="452"/>
      <c r="BC6" s="452"/>
      <c r="BD6" s="452"/>
      <c r="BE6" s="452"/>
      <c r="BF6" s="452"/>
      <c r="BG6" s="452"/>
      <c r="BH6" s="452"/>
      <c r="BI6" s="452"/>
      <c r="BJ6" s="452"/>
      <c r="BK6" s="452"/>
      <c r="BL6" s="452"/>
      <c r="BM6" s="453"/>
      <c r="BN6" s="417">
        <v>720681</v>
      </c>
      <c r="BO6" s="418"/>
      <c r="BP6" s="418"/>
      <c r="BQ6" s="418"/>
      <c r="BR6" s="418"/>
      <c r="BS6" s="418"/>
      <c r="BT6" s="418"/>
      <c r="BU6" s="419"/>
      <c r="BV6" s="417">
        <v>467913</v>
      </c>
      <c r="BW6" s="418"/>
      <c r="BX6" s="418"/>
      <c r="BY6" s="418"/>
      <c r="BZ6" s="418"/>
      <c r="CA6" s="418"/>
      <c r="CB6" s="418"/>
      <c r="CC6" s="419"/>
      <c r="CD6" s="420" t="s">
        <v>103</v>
      </c>
      <c r="CE6" s="421"/>
      <c r="CF6" s="421"/>
      <c r="CG6" s="421"/>
      <c r="CH6" s="421"/>
      <c r="CI6" s="421"/>
      <c r="CJ6" s="421"/>
      <c r="CK6" s="421"/>
      <c r="CL6" s="421"/>
      <c r="CM6" s="421"/>
      <c r="CN6" s="421"/>
      <c r="CO6" s="421"/>
      <c r="CP6" s="421"/>
      <c r="CQ6" s="421"/>
      <c r="CR6" s="421"/>
      <c r="CS6" s="422"/>
      <c r="CT6" s="454">
        <v>73</v>
      </c>
      <c r="CU6" s="455"/>
      <c r="CV6" s="455"/>
      <c r="CW6" s="455"/>
      <c r="CX6" s="455"/>
      <c r="CY6" s="455"/>
      <c r="CZ6" s="455"/>
      <c r="DA6" s="456"/>
      <c r="DB6" s="454">
        <v>83.4</v>
      </c>
      <c r="DC6" s="455"/>
      <c r="DD6" s="455"/>
      <c r="DE6" s="455"/>
      <c r="DF6" s="455"/>
      <c r="DG6" s="455"/>
      <c r="DH6" s="455"/>
      <c r="DI6" s="456"/>
    </row>
    <row r="7" spans="1:119" ht="18.75" customHeight="1" x14ac:dyDescent="0.15">
      <c r="A7" s="172"/>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104</v>
      </c>
      <c r="AN7" s="447"/>
      <c r="AO7" s="447"/>
      <c r="AP7" s="447"/>
      <c r="AQ7" s="447"/>
      <c r="AR7" s="447"/>
      <c r="AS7" s="447"/>
      <c r="AT7" s="448"/>
      <c r="AU7" s="449" t="s">
        <v>105</v>
      </c>
      <c r="AV7" s="450"/>
      <c r="AW7" s="450"/>
      <c r="AX7" s="450"/>
      <c r="AY7" s="451" t="s">
        <v>106</v>
      </c>
      <c r="AZ7" s="452"/>
      <c r="BA7" s="452"/>
      <c r="BB7" s="452"/>
      <c r="BC7" s="452"/>
      <c r="BD7" s="452"/>
      <c r="BE7" s="452"/>
      <c r="BF7" s="452"/>
      <c r="BG7" s="452"/>
      <c r="BH7" s="452"/>
      <c r="BI7" s="452"/>
      <c r="BJ7" s="452"/>
      <c r="BK7" s="452"/>
      <c r="BL7" s="452"/>
      <c r="BM7" s="453"/>
      <c r="BN7" s="417">
        <v>20697</v>
      </c>
      <c r="BO7" s="418"/>
      <c r="BP7" s="418"/>
      <c r="BQ7" s="418"/>
      <c r="BR7" s="418"/>
      <c r="BS7" s="418"/>
      <c r="BT7" s="418"/>
      <c r="BU7" s="419"/>
      <c r="BV7" s="417">
        <v>23374</v>
      </c>
      <c r="BW7" s="418"/>
      <c r="BX7" s="418"/>
      <c r="BY7" s="418"/>
      <c r="BZ7" s="418"/>
      <c r="CA7" s="418"/>
      <c r="CB7" s="418"/>
      <c r="CC7" s="419"/>
      <c r="CD7" s="420" t="s">
        <v>107</v>
      </c>
      <c r="CE7" s="421"/>
      <c r="CF7" s="421"/>
      <c r="CG7" s="421"/>
      <c r="CH7" s="421"/>
      <c r="CI7" s="421"/>
      <c r="CJ7" s="421"/>
      <c r="CK7" s="421"/>
      <c r="CL7" s="421"/>
      <c r="CM7" s="421"/>
      <c r="CN7" s="421"/>
      <c r="CO7" s="421"/>
      <c r="CP7" s="421"/>
      <c r="CQ7" s="421"/>
      <c r="CR7" s="421"/>
      <c r="CS7" s="422"/>
      <c r="CT7" s="417">
        <v>2267443</v>
      </c>
      <c r="CU7" s="418"/>
      <c r="CV7" s="418"/>
      <c r="CW7" s="418"/>
      <c r="CX7" s="418"/>
      <c r="CY7" s="418"/>
      <c r="CZ7" s="418"/>
      <c r="DA7" s="419"/>
      <c r="DB7" s="417">
        <v>2070997</v>
      </c>
      <c r="DC7" s="418"/>
      <c r="DD7" s="418"/>
      <c r="DE7" s="418"/>
      <c r="DF7" s="418"/>
      <c r="DG7" s="418"/>
      <c r="DH7" s="418"/>
      <c r="DI7" s="419"/>
    </row>
    <row r="8" spans="1:119" ht="18.75" customHeight="1" thickBot="1" x14ac:dyDescent="0.2">
      <c r="A8" s="172"/>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108</v>
      </c>
      <c r="AN8" s="447"/>
      <c r="AO8" s="447"/>
      <c r="AP8" s="447"/>
      <c r="AQ8" s="447"/>
      <c r="AR8" s="447"/>
      <c r="AS8" s="447"/>
      <c r="AT8" s="448"/>
      <c r="AU8" s="449" t="s">
        <v>109</v>
      </c>
      <c r="AV8" s="450"/>
      <c r="AW8" s="450"/>
      <c r="AX8" s="450"/>
      <c r="AY8" s="451" t="s">
        <v>110</v>
      </c>
      <c r="AZ8" s="452"/>
      <c r="BA8" s="452"/>
      <c r="BB8" s="452"/>
      <c r="BC8" s="452"/>
      <c r="BD8" s="452"/>
      <c r="BE8" s="452"/>
      <c r="BF8" s="452"/>
      <c r="BG8" s="452"/>
      <c r="BH8" s="452"/>
      <c r="BI8" s="452"/>
      <c r="BJ8" s="452"/>
      <c r="BK8" s="452"/>
      <c r="BL8" s="452"/>
      <c r="BM8" s="453"/>
      <c r="BN8" s="417">
        <v>699984</v>
      </c>
      <c r="BO8" s="418"/>
      <c r="BP8" s="418"/>
      <c r="BQ8" s="418"/>
      <c r="BR8" s="418"/>
      <c r="BS8" s="418"/>
      <c r="BT8" s="418"/>
      <c r="BU8" s="419"/>
      <c r="BV8" s="417">
        <v>444539</v>
      </c>
      <c r="BW8" s="418"/>
      <c r="BX8" s="418"/>
      <c r="BY8" s="418"/>
      <c r="BZ8" s="418"/>
      <c r="CA8" s="418"/>
      <c r="CB8" s="418"/>
      <c r="CC8" s="419"/>
      <c r="CD8" s="420" t="s">
        <v>111</v>
      </c>
      <c r="CE8" s="421"/>
      <c r="CF8" s="421"/>
      <c r="CG8" s="421"/>
      <c r="CH8" s="421"/>
      <c r="CI8" s="421"/>
      <c r="CJ8" s="421"/>
      <c r="CK8" s="421"/>
      <c r="CL8" s="421"/>
      <c r="CM8" s="421"/>
      <c r="CN8" s="421"/>
      <c r="CO8" s="421"/>
      <c r="CP8" s="421"/>
      <c r="CQ8" s="421"/>
      <c r="CR8" s="421"/>
      <c r="CS8" s="422"/>
      <c r="CT8" s="457">
        <v>0.16</v>
      </c>
      <c r="CU8" s="458"/>
      <c r="CV8" s="458"/>
      <c r="CW8" s="458"/>
      <c r="CX8" s="458"/>
      <c r="CY8" s="458"/>
      <c r="CZ8" s="458"/>
      <c r="DA8" s="459"/>
      <c r="DB8" s="457">
        <v>0.17</v>
      </c>
      <c r="DC8" s="458"/>
      <c r="DD8" s="458"/>
      <c r="DE8" s="458"/>
      <c r="DF8" s="458"/>
      <c r="DG8" s="458"/>
      <c r="DH8" s="458"/>
      <c r="DI8" s="459"/>
    </row>
    <row r="9" spans="1:119" ht="18.75" customHeight="1" thickBot="1" x14ac:dyDescent="0.2">
      <c r="A9" s="172"/>
      <c r="B9" s="411" t="s">
        <v>112</v>
      </c>
      <c r="C9" s="412"/>
      <c r="D9" s="412"/>
      <c r="E9" s="412"/>
      <c r="F9" s="412"/>
      <c r="G9" s="412"/>
      <c r="H9" s="412"/>
      <c r="I9" s="412"/>
      <c r="J9" s="412"/>
      <c r="K9" s="460"/>
      <c r="L9" s="461" t="s">
        <v>113</v>
      </c>
      <c r="M9" s="462"/>
      <c r="N9" s="462"/>
      <c r="O9" s="462"/>
      <c r="P9" s="462"/>
      <c r="Q9" s="463"/>
      <c r="R9" s="464">
        <v>3055</v>
      </c>
      <c r="S9" s="465"/>
      <c r="T9" s="465"/>
      <c r="U9" s="465"/>
      <c r="V9" s="466"/>
      <c r="W9" s="374" t="s">
        <v>114</v>
      </c>
      <c r="X9" s="375"/>
      <c r="Y9" s="375"/>
      <c r="Z9" s="375"/>
      <c r="AA9" s="375"/>
      <c r="AB9" s="375"/>
      <c r="AC9" s="375"/>
      <c r="AD9" s="375"/>
      <c r="AE9" s="375"/>
      <c r="AF9" s="375"/>
      <c r="AG9" s="375"/>
      <c r="AH9" s="375"/>
      <c r="AI9" s="375"/>
      <c r="AJ9" s="375"/>
      <c r="AK9" s="375"/>
      <c r="AL9" s="376"/>
      <c r="AM9" s="446" t="s">
        <v>115</v>
      </c>
      <c r="AN9" s="447"/>
      <c r="AO9" s="447"/>
      <c r="AP9" s="447"/>
      <c r="AQ9" s="447"/>
      <c r="AR9" s="447"/>
      <c r="AS9" s="447"/>
      <c r="AT9" s="448"/>
      <c r="AU9" s="449" t="s">
        <v>94</v>
      </c>
      <c r="AV9" s="450"/>
      <c r="AW9" s="450"/>
      <c r="AX9" s="450"/>
      <c r="AY9" s="451" t="s">
        <v>116</v>
      </c>
      <c r="AZ9" s="452"/>
      <c r="BA9" s="452"/>
      <c r="BB9" s="452"/>
      <c r="BC9" s="452"/>
      <c r="BD9" s="452"/>
      <c r="BE9" s="452"/>
      <c r="BF9" s="452"/>
      <c r="BG9" s="452"/>
      <c r="BH9" s="452"/>
      <c r="BI9" s="452"/>
      <c r="BJ9" s="452"/>
      <c r="BK9" s="452"/>
      <c r="BL9" s="452"/>
      <c r="BM9" s="453"/>
      <c r="BN9" s="417">
        <v>255445</v>
      </c>
      <c r="BO9" s="418"/>
      <c r="BP9" s="418"/>
      <c r="BQ9" s="418"/>
      <c r="BR9" s="418"/>
      <c r="BS9" s="418"/>
      <c r="BT9" s="418"/>
      <c r="BU9" s="419"/>
      <c r="BV9" s="417">
        <v>98727</v>
      </c>
      <c r="BW9" s="418"/>
      <c r="BX9" s="418"/>
      <c r="BY9" s="418"/>
      <c r="BZ9" s="418"/>
      <c r="CA9" s="418"/>
      <c r="CB9" s="418"/>
      <c r="CC9" s="419"/>
      <c r="CD9" s="420" t="s">
        <v>117</v>
      </c>
      <c r="CE9" s="421"/>
      <c r="CF9" s="421"/>
      <c r="CG9" s="421"/>
      <c r="CH9" s="421"/>
      <c r="CI9" s="421"/>
      <c r="CJ9" s="421"/>
      <c r="CK9" s="421"/>
      <c r="CL9" s="421"/>
      <c r="CM9" s="421"/>
      <c r="CN9" s="421"/>
      <c r="CO9" s="421"/>
      <c r="CP9" s="421"/>
      <c r="CQ9" s="421"/>
      <c r="CR9" s="421"/>
      <c r="CS9" s="422"/>
      <c r="CT9" s="414">
        <v>7</v>
      </c>
      <c r="CU9" s="415"/>
      <c r="CV9" s="415"/>
      <c r="CW9" s="415"/>
      <c r="CX9" s="415"/>
      <c r="CY9" s="415"/>
      <c r="CZ9" s="415"/>
      <c r="DA9" s="416"/>
      <c r="DB9" s="414">
        <v>8.1999999999999993</v>
      </c>
      <c r="DC9" s="415"/>
      <c r="DD9" s="415"/>
      <c r="DE9" s="415"/>
      <c r="DF9" s="415"/>
      <c r="DG9" s="415"/>
      <c r="DH9" s="415"/>
      <c r="DI9" s="416"/>
    </row>
    <row r="10" spans="1:119" ht="18.75" customHeight="1" thickBot="1" x14ac:dyDescent="0.2">
      <c r="A10" s="172"/>
      <c r="B10" s="411"/>
      <c r="C10" s="412"/>
      <c r="D10" s="412"/>
      <c r="E10" s="412"/>
      <c r="F10" s="412"/>
      <c r="G10" s="412"/>
      <c r="H10" s="412"/>
      <c r="I10" s="412"/>
      <c r="J10" s="412"/>
      <c r="K10" s="460"/>
      <c r="L10" s="467" t="s">
        <v>118</v>
      </c>
      <c r="M10" s="447"/>
      <c r="N10" s="447"/>
      <c r="O10" s="447"/>
      <c r="P10" s="447"/>
      <c r="Q10" s="448"/>
      <c r="R10" s="468">
        <v>3463</v>
      </c>
      <c r="S10" s="469"/>
      <c r="T10" s="469"/>
      <c r="U10" s="469"/>
      <c r="V10" s="470"/>
      <c r="W10" s="405"/>
      <c r="X10" s="406"/>
      <c r="Y10" s="406"/>
      <c r="Z10" s="406"/>
      <c r="AA10" s="406"/>
      <c r="AB10" s="406"/>
      <c r="AC10" s="406"/>
      <c r="AD10" s="406"/>
      <c r="AE10" s="406"/>
      <c r="AF10" s="406"/>
      <c r="AG10" s="406"/>
      <c r="AH10" s="406"/>
      <c r="AI10" s="406"/>
      <c r="AJ10" s="406"/>
      <c r="AK10" s="406"/>
      <c r="AL10" s="409"/>
      <c r="AM10" s="446" t="s">
        <v>119</v>
      </c>
      <c r="AN10" s="447"/>
      <c r="AO10" s="447"/>
      <c r="AP10" s="447"/>
      <c r="AQ10" s="447"/>
      <c r="AR10" s="447"/>
      <c r="AS10" s="447"/>
      <c r="AT10" s="448"/>
      <c r="AU10" s="449" t="s">
        <v>120</v>
      </c>
      <c r="AV10" s="450"/>
      <c r="AW10" s="450"/>
      <c r="AX10" s="450"/>
      <c r="AY10" s="451" t="s">
        <v>121</v>
      </c>
      <c r="AZ10" s="452"/>
      <c r="BA10" s="452"/>
      <c r="BB10" s="452"/>
      <c r="BC10" s="452"/>
      <c r="BD10" s="452"/>
      <c r="BE10" s="452"/>
      <c r="BF10" s="452"/>
      <c r="BG10" s="452"/>
      <c r="BH10" s="452"/>
      <c r="BI10" s="452"/>
      <c r="BJ10" s="452"/>
      <c r="BK10" s="452"/>
      <c r="BL10" s="452"/>
      <c r="BM10" s="453"/>
      <c r="BN10" s="417">
        <v>100000</v>
      </c>
      <c r="BO10" s="418"/>
      <c r="BP10" s="418"/>
      <c r="BQ10" s="418"/>
      <c r="BR10" s="418"/>
      <c r="BS10" s="418"/>
      <c r="BT10" s="418"/>
      <c r="BU10" s="419"/>
      <c r="BV10" s="417">
        <v>0</v>
      </c>
      <c r="BW10" s="418"/>
      <c r="BX10" s="418"/>
      <c r="BY10" s="418"/>
      <c r="BZ10" s="418"/>
      <c r="CA10" s="418"/>
      <c r="CB10" s="418"/>
      <c r="CC10" s="419"/>
      <c r="CD10" s="175" t="s">
        <v>122</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
      <c r="A11" s="172"/>
      <c r="B11" s="411"/>
      <c r="C11" s="412"/>
      <c r="D11" s="412"/>
      <c r="E11" s="412"/>
      <c r="F11" s="412"/>
      <c r="G11" s="412"/>
      <c r="H11" s="412"/>
      <c r="I11" s="412"/>
      <c r="J11" s="412"/>
      <c r="K11" s="460"/>
      <c r="L11" s="471" t="s">
        <v>123</v>
      </c>
      <c r="M11" s="472"/>
      <c r="N11" s="472"/>
      <c r="O11" s="472"/>
      <c r="P11" s="472"/>
      <c r="Q11" s="473"/>
      <c r="R11" s="474" t="s">
        <v>124</v>
      </c>
      <c r="S11" s="475"/>
      <c r="T11" s="475"/>
      <c r="U11" s="475"/>
      <c r="V11" s="476"/>
      <c r="W11" s="405"/>
      <c r="X11" s="406"/>
      <c r="Y11" s="406"/>
      <c r="Z11" s="406"/>
      <c r="AA11" s="406"/>
      <c r="AB11" s="406"/>
      <c r="AC11" s="406"/>
      <c r="AD11" s="406"/>
      <c r="AE11" s="406"/>
      <c r="AF11" s="406"/>
      <c r="AG11" s="406"/>
      <c r="AH11" s="406"/>
      <c r="AI11" s="406"/>
      <c r="AJ11" s="406"/>
      <c r="AK11" s="406"/>
      <c r="AL11" s="409"/>
      <c r="AM11" s="446" t="s">
        <v>125</v>
      </c>
      <c r="AN11" s="447"/>
      <c r="AO11" s="447"/>
      <c r="AP11" s="447"/>
      <c r="AQ11" s="447"/>
      <c r="AR11" s="447"/>
      <c r="AS11" s="447"/>
      <c r="AT11" s="448"/>
      <c r="AU11" s="449" t="s">
        <v>94</v>
      </c>
      <c r="AV11" s="450"/>
      <c r="AW11" s="450"/>
      <c r="AX11" s="450"/>
      <c r="AY11" s="451" t="s">
        <v>126</v>
      </c>
      <c r="AZ11" s="452"/>
      <c r="BA11" s="452"/>
      <c r="BB11" s="452"/>
      <c r="BC11" s="452"/>
      <c r="BD11" s="452"/>
      <c r="BE11" s="452"/>
      <c r="BF11" s="452"/>
      <c r="BG11" s="452"/>
      <c r="BH11" s="452"/>
      <c r="BI11" s="452"/>
      <c r="BJ11" s="452"/>
      <c r="BK11" s="452"/>
      <c r="BL11" s="452"/>
      <c r="BM11" s="453"/>
      <c r="BN11" s="417">
        <v>0</v>
      </c>
      <c r="BO11" s="418"/>
      <c r="BP11" s="418"/>
      <c r="BQ11" s="418"/>
      <c r="BR11" s="418"/>
      <c r="BS11" s="418"/>
      <c r="BT11" s="418"/>
      <c r="BU11" s="419"/>
      <c r="BV11" s="417">
        <v>0</v>
      </c>
      <c r="BW11" s="418"/>
      <c r="BX11" s="418"/>
      <c r="BY11" s="418"/>
      <c r="BZ11" s="418"/>
      <c r="CA11" s="418"/>
      <c r="CB11" s="418"/>
      <c r="CC11" s="419"/>
      <c r="CD11" s="420" t="s">
        <v>127</v>
      </c>
      <c r="CE11" s="421"/>
      <c r="CF11" s="421"/>
      <c r="CG11" s="421"/>
      <c r="CH11" s="421"/>
      <c r="CI11" s="421"/>
      <c r="CJ11" s="421"/>
      <c r="CK11" s="421"/>
      <c r="CL11" s="421"/>
      <c r="CM11" s="421"/>
      <c r="CN11" s="421"/>
      <c r="CO11" s="421"/>
      <c r="CP11" s="421"/>
      <c r="CQ11" s="421"/>
      <c r="CR11" s="421"/>
      <c r="CS11" s="422"/>
      <c r="CT11" s="457" t="s">
        <v>128</v>
      </c>
      <c r="CU11" s="458"/>
      <c r="CV11" s="458"/>
      <c r="CW11" s="458"/>
      <c r="CX11" s="458"/>
      <c r="CY11" s="458"/>
      <c r="CZ11" s="458"/>
      <c r="DA11" s="459"/>
      <c r="DB11" s="457" t="s">
        <v>128</v>
      </c>
      <c r="DC11" s="458"/>
      <c r="DD11" s="458"/>
      <c r="DE11" s="458"/>
      <c r="DF11" s="458"/>
      <c r="DG11" s="458"/>
      <c r="DH11" s="458"/>
      <c r="DI11" s="459"/>
    </row>
    <row r="12" spans="1:119" ht="18.75" customHeight="1" x14ac:dyDescent="0.15">
      <c r="A12" s="172"/>
      <c r="B12" s="477" t="s">
        <v>129</v>
      </c>
      <c r="C12" s="478"/>
      <c r="D12" s="478"/>
      <c r="E12" s="478"/>
      <c r="F12" s="478"/>
      <c r="G12" s="478"/>
      <c r="H12" s="478"/>
      <c r="I12" s="478"/>
      <c r="J12" s="478"/>
      <c r="K12" s="479"/>
      <c r="L12" s="486" t="s">
        <v>130</v>
      </c>
      <c r="M12" s="487"/>
      <c r="N12" s="487"/>
      <c r="O12" s="487"/>
      <c r="P12" s="487"/>
      <c r="Q12" s="488"/>
      <c r="R12" s="489">
        <v>3118</v>
      </c>
      <c r="S12" s="490"/>
      <c r="T12" s="490"/>
      <c r="U12" s="490"/>
      <c r="V12" s="491"/>
      <c r="W12" s="492" t="s">
        <v>1</v>
      </c>
      <c r="X12" s="450"/>
      <c r="Y12" s="450"/>
      <c r="Z12" s="450"/>
      <c r="AA12" s="450"/>
      <c r="AB12" s="493"/>
      <c r="AC12" s="494" t="s">
        <v>131</v>
      </c>
      <c r="AD12" s="495"/>
      <c r="AE12" s="495"/>
      <c r="AF12" s="495"/>
      <c r="AG12" s="496"/>
      <c r="AH12" s="494" t="s">
        <v>132</v>
      </c>
      <c r="AI12" s="495"/>
      <c r="AJ12" s="495"/>
      <c r="AK12" s="495"/>
      <c r="AL12" s="497"/>
      <c r="AM12" s="446" t="s">
        <v>133</v>
      </c>
      <c r="AN12" s="447"/>
      <c r="AO12" s="447"/>
      <c r="AP12" s="447"/>
      <c r="AQ12" s="447"/>
      <c r="AR12" s="447"/>
      <c r="AS12" s="447"/>
      <c r="AT12" s="448"/>
      <c r="AU12" s="449" t="s">
        <v>120</v>
      </c>
      <c r="AV12" s="450"/>
      <c r="AW12" s="450"/>
      <c r="AX12" s="450"/>
      <c r="AY12" s="451" t="s">
        <v>134</v>
      </c>
      <c r="AZ12" s="452"/>
      <c r="BA12" s="452"/>
      <c r="BB12" s="452"/>
      <c r="BC12" s="452"/>
      <c r="BD12" s="452"/>
      <c r="BE12" s="452"/>
      <c r="BF12" s="452"/>
      <c r="BG12" s="452"/>
      <c r="BH12" s="452"/>
      <c r="BI12" s="452"/>
      <c r="BJ12" s="452"/>
      <c r="BK12" s="452"/>
      <c r="BL12" s="452"/>
      <c r="BM12" s="453"/>
      <c r="BN12" s="417">
        <v>0</v>
      </c>
      <c r="BO12" s="418"/>
      <c r="BP12" s="418"/>
      <c r="BQ12" s="418"/>
      <c r="BR12" s="418"/>
      <c r="BS12" s="418"/>
      <c r="BT12" s="418"/>
      <c r="BU12" s="419"/>
      <c r="BV12" s="417">
        <v>0</v>
      </c>
      <c r="BW12" s="418"/>
      <c r="BX12" s="418"/>
      <c r="BY12" s="418"/>
      <c r="BZ12" s="418"/>
      <c r="CA12" s="418"/>
      <c r="CB12" s="418"/>
      <c r="CC12" s="419"/>
      <c r="CD12" s="420" t="s">
        <v>135</v>
      </c>
      <c r="CE12" s="421"/>
      <c r="CF12" s="421"/>
      <c r="CG12" s="421"/>
      <c r="CH12" s="421"/>
      <c r="CI12" s="421"/>
      <c r="CJ12" s="421"/>
      <c r="CK12" s="421"/>
      <c r="CL12" s="421"/>
      <c r="CM12" s="421"/>
      <c r="CN12" s="421"/>
      <c r="CO12" s="421"/>
      <c r="CP12" s="421"/>
      <c r="CQ12" s="421"/>
      <c r="CR12" s="421"/>
      <c r="CS12" s="422"/>
      <c r="CT12" s="457" t="s">
        <v>136</v>
      </c>
      <c r="CU12" s="458"/>
      <c r="CV12" s="458"/>
      <c r="CW12" s="458"/>
      <c r="CX12" s="458"/>
      <c r="CY12" s="458"/>
      <c r="CZ12" s="458"/>
      <c r="DA12" s="459"/>
      <c r="DB12" s="457" t="s">
        <v>128</v>
      </c>
      <c r="DC12" s="458"/>
      <c r="DD12" s="458"/>
      <c r="DE12" s="458"/>
      <c r="DF12" s="458"/>
      <c r="DG12" s="458"/>
      <c r="DH12" s="458"/>
      <c r="DI12" s="459"/>
    </row>
    <row r="13" spans="1:119" ht="18.75" customHeight="1" x14ac:dyDescent="0.15">
      <c r="A13" s="172"/>
      <c r="B13" s="480"/>
      <c r="C13" s="481"/>
      <c r="D13" s="481"/>
      <c r="E13" s="481"/>
      <c r="F13" s="481"/>
      <c r="G13" s="481"/>
      <c r="H13" s="481"/>
      <c r="I13" s="481"/>
      <c r="J13" s="481"/>
      <c r="K13" s="482"/>
      <c r="L13" s="181"/>
      <c r="M13" s="508" t="s">
        <v>137</v>
      </c>
      <c r="N13" s="509"/>
      <c r="O13" s="509"/>
      <c r="P13" s="509"/>
      <c r="Q13" s="510"/>
      <c r="R13" s="501">
        <v>3093</v>
      </c>
      <c r="S13" s="502"/>
      <c r="T13" s="502"/>
      <c r="U13" s="502"/>
      <c r="V13" s="503"/>
      <c r="W13" s="433" t="s">
        <v>138</v>
      </c>
      <c r="X13" s="434"/>
      <c r="Y13" s="434"/>
      <c r="Z13" s="434"/>
      <c r="AA13" s="434"/>
      <c r="AB13" s="424"/>
      <c r="AC13" s="468">
        <v>384</v>
      </c>
      <c r="AD13" s="469"/>
      <c r="AE13" s="469"/>
      <c r="AF13" s="469"/>
      <c r="AG13" s="511"/>
      <c r="AH13" s="468">
        <v>438</v>
      </c>
      <c r="AI13" s="469"/>
      <c r="AJ13" s="469"/>
      <c r="AK13" s="469"/>
      <c r="AL13" s="470"/>
      <c r="AM13" s="446" t="s">
        <v>139</v>
      </c>
      <c r="AN13" s="447"/>
      <c r="AO13" s="447"/>
      <c r="AP13" s="447"/>
      <c r="AQ13" s="447"/>
      <c r="AR13" s="447"/>
      <c r="AS13" s="447"/>
      <c r="AT13" s="448"/>
      <c r="AU13" s="449" t="s">
        <v>120</v>
      </c>
      <c r="AV13" s="450"/>
      <c r="AW13" s="450"/>
      <c r="AX13" s="450"/>
      <c r="AY13" s="451" t="s">
        <v>140</v>
      </c>
      <c r="AZ13" s="452"/>
      <c r="BA13" s="452"/>
      <c r="BB13" s="452"/>
      <c r="BC13" s="452"/>
      <c r="BD13" s="452"/>
      <c r="BE13" s="452"/>
      <c r="BF13" s="452"/>
      <c r="BG13" s="452"/>
      <c r="BH13" s="452"/>
      <c r="BI13" s="452"/>
      <c r="BJ13" s="452"/>
      <c r="BK13" s="452"/>
      <c r="BL13" s="452"/>
      <c r="BM13" s="453"/>
      <c r="BN13" s="417">
        <v>355445</v>
      </c>
      <c r="BO13" s="418"/>
      <c r="BP13" s="418"/>
      <c r="BQ13" s="418"/>
      <c r="BR13" s="418"/>
      <c r="BS13" s="418"/>
      <c r="BT13" s="418"/>
      <c r="BU13" s="419"/>
      <c r="BV13" s="417">
        <v>98727</v>
      </c>
      <c r="BW13" s="418"/>
      <c r="BX13" s="418"/>
      <c r="BY13" s="418"/>
      <c r="BZ13" s="418"/>
      <c r="CA13" s="418"/>
      <c r="CB13" s="418"/>
      <c r="CC13" s="419"/>
      <c r="CD13" s="420" t="s">
        <v>141</v>
      </c>
      <c r="CE13" s="421"/>
      <c r="CF13" s="421"/>
      <c r="CG13" s="421"/>
      <c r="CH13" s="421"/>
      <c r="CI13" s="421"/>
      <c r="CJ13" s="421"/>
      <c r="CK13" s="421"/>
      <c r="CL13" s="421"/>
      <c r="CM13" s="421"/>
      <c r="CN13" s="421"/>
      <c r="CO13" s="421"/>
      <c r="CP13" s="421"/>
      <c r="CQ13" s="421"/>
      <c r="CR13" s="421"/>
      <c r="CS13" s="422"/>
      <c r="CT13" s="414">
        <v>-0.9</v>
      </c>
      <c r="CU13" s="415"/>
      <c r="CV13" s="415"/>
      <c r="CW13" s="415"/>
      <c r="CX13" s="415"/>
      <c r="CY13" s="415"/>
      <c r="CZ13" s="415"/>
      <c r="DA13" s="416"/>
      <c r="DB13" s="414">
        <v>-1.1000000000000001</v>
      </c>
      <c r="DC13" s="415"/>
      <c r="DD13" s="415"/>
      <c r="DE13" s="415"/>
      <c r="DF13" s="415"/>
      <c r="DG13" s="415"/>
      <c r="DH13" s="415"/>
      <c r="DI13" s="416"/>
    </row>
    <row r="14" spans="1:119" ht="18.75" customHeight="1" thickBot="1" x14ac:dyDescent="0.2">
      <c r="A14" s="172"/>
      <c r="B14" s="480"/>
      <c r="C14" s="481"/>
      <c r="D14" s="481"/>
      <c r="E14" s="481"/>
      <c r="F14" s="481"/>
      <c r="G14" s="481"/>
      <c r="H14" s="481"/>
      <c r="I14" s="481"/>
      <c r="J14" s="481"/>
      <c r="K14" s="482"/>
      <c r="L14" s="498" t="s">
        <v>142</v>
      </c>
      <c r="M14" s="499"/>
      <c r="N14" s="499"/>
      <c r="O14" s="499"/>
      <c r="P14" s="499"/>
      <c r="Q14" s="500"/>
      <c r="R14" s="501">
        <v>3184</v>
      </c>
      <c r="S14" s="502"/>
      <c r="T14" s="502"/>
      <c r="U14" s="502"/>
      <c r="V14" s="503"/>
      <c r="W14" s="407"/>
      <c r="X14" s="408"/>
      <c r="Y14" s="408"/>
      <c r="Z14" s="408"/>
      <c r="AA14" s="408"/>
      <c r="AB14" s="397"/>
      <c r="AC14" s="504">
        <v>25.4</v>
      </c>
      <c r="AD14" s="505"/>
      <c r="AE14" s="505"/>
      <c r="AF14" s="505"/>
      <c r="AG14" s="506"/>
      <c r="AH14" s="504">
        <v>26.6</v>
      </c>
      <c r="AI14" s="505"/>
      <c r="AJ14" s="505"/>
      <c r="AK14" s="505"/>
      <c r="AL14" s="507"/>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12" t="s">
        <v>143</v>
      </c>
      <c r="CE14" s="513"/>
      <c r="CF14" s="513"/>
      <c r="CG14" s="513"/>
      <c r="CH14" s="513"/>
      <c r="CI14" s="513"/>
      <c r="CJ14" s="513"/>
      <c r="CK14" s="513"/>
      <c r="CL14" s="513"/>
      <c r="CM14" s="513"/>
      <c r="CN14" s="513"/>
      <c r="CO14" s="513"/>
      <c r="CP14" s="513"/>
      <c r="CQ14" s="513"/>
      <c r="CR14" s="513"/>
      <c r="CS14" s="514"/>
      <c r="CT14" s="515" t="s">
        <v>128</v>
      </c>
      <c r="CU14" s="516"/>
      <c r="CV14" s="516"/>
      <c r="CW14" s="516"/>
      <c r="CX14" s="516"/>
      <c r="CY14" s="516"/>
      <c r="CZ14" s="516"/>
      <c r="DA14" s="517"/>
      <c r="DB14" s="515" t="s">
        <v>128</v>
      </c>
      <c r="DC14" s="516"/>
      <c r="DD14" s="516"/>
      <c r="DE14" s="516"/>
      <c r="DF14" s="516"/>
      <c r="DG14" s="516"/>
      <c r="DH14" s="516"/>
      <c r="DI14" s="517"/>
    </row>
    <row r="15" spans="1:119" ht="18.75" customHeight="1" x14ac:dyDescent="0.15">
      <c r="A15" s="172"/>
      <c r="B15" s="480"/>
      <c r="C15" s="481"/>
      <c r="D15" s="481"/>
      <c r="E15" s="481"/>
      <c r="F15" s="481"/>
      <c r="G15" s="481"/>
      <c r="H15" s="481"/>
      <c r="I15" s="481"/>
      <c r="J15" s="481"/>
      <c r="K15" s="482"/>
      <c r="L15" s="181"/>
      <c r="M15" s="508" t="s">
        <v>137</v>
      </c>
      <c r="N15" s="509"/>
      <c r="O15" s="509"/>
      <c r="P15" s="509"/>
      <c r="Q15" s="510"/>
      <c r="R15" s="501">
        <v>3155</v>
      </c>
      <c r="S15" s="502"/>
      <c r="T15" s="502"/>
      <c r="U15" s="502"/>
      <c r="V15" s="503"/>
      <c r="W15" s="433" t="s">
        <v>144</v>
      </c>
      <c r="X15" s="434"/>
      <c r="Y15" s="434"/>
      <c r="Z15" s="434"/>
      <c r="AA15" s="434"/>
      <c r="AB15" s="424"/>
      <c r="AC15" s="468">
        <v>284</v>
      </c>
      <c r="AD15" s="469"/>
      <c r="AE15" s="469"/>
      <c r="AF15" s="469"/>
      <c r="AG15" s="511"/>
      <c r="AH15" s="468">
        <v>359</v>
      </c>
      <c r="AI15" s="469"/>
      <c r="AJ15" s="469"/>
      <c r="AK15" s="469"/>
      <c r="AL15" s="470"/>
      <c r="AM15" s="446"/>
      <c r="AN15" s="447"/>
      <c r="AO15" s="447"/>
      <c r="AP15" s="447"/>
      <c r="AQ15" s="447"/>
      <c r="AR15" s="447"/>
      <c r="AS15" s="447"/>
      <c r="AT15" s="448"/>
      <c r="AU15" s="449"/>
      <c r="AV15" s="450"/>
      <c r="AW15" s="450"/>
      <c r="AX15" s="450"/>
      <c r="AY15" s="377" t="s">
        <v>145</v>
      </c>
      <c r="AZ15" s="378"/>
      <c r="BA15" s="378"/>
      <c r="BB15" s="378"/>
      <c r="BC15" s="378"/>
      <c r="BD15" s="378"/>
      <c r="BE15" s="378"/>
      <c r="BF15" s="378"/>
      <c r="BG15" s="378"/>
      <c r="BH15" s="378"/>
      <c r="BI15" s="378"/>
      <c r="BJ15" s="378"/>
      <c r="BK15" s="378"/>
      <c r="BL15" s="378"/>
      <c r="BM15" s="379"/>
      <c r="BN15" s="380">
        <v>323817</v>
      </c>
      <c r="BO15" s="381"/>
      <c r="BP15" s="381"/>
      <c r="BQ15" s="381"/>
      <c r="BR15" s="381"/>
      <c r="BS15" s="381"/>
      <c r="BT15" s="381"/>
      <c r="BU15" s="382"/>
      <c r="BV15" s="380">
        <v>334073</v>
      </c>
      <c r="BW15" s="381"/>
      <c r="BX15" s="381"/>
      <c r="BY15" s="381"/>
      <c r="BZ15" s="381"/>
      <c r="CA15" s="381"/>
      <c r="CB15" s="381"/>
      <c r="CC15" s="382"/>
      <c r="CD15" s="518" t="s">
        <v>146</v>
      </c>
      <c r="CE15" s="519"/>
      <c r="CF15" s="519"/>
      <c r="CG15" s="519"/>
      <c r="CH15" s="519"/>
      <c r="CI15" s="519"/>
      <c r="CJ15" s="519"/>
      <c r="CK15" s="519"/>
      <c r="CL15" s="519"/>
      <c r="CM15" s="519"/>
      <c r="CN15" s="519"/>
      <c r="CO15" s="519"/>
      <c r="CP15" s="519"/>
      <c r="CQ15" s="519"/>
      <c r="CR15" s="519"/>
      <c r="CS15" s="520"/>
      <c r="CT15" s="182"/>
      <c r="CU15" s="183"/>
      <c r="CV15" s="183"/>
      <c r="CW15" s="183"/>
      <c r="CX15" s="183"/>
      <c r="CY15" s="183"/>
      <c r="CZ15" s="183"/>
      <c r="DA15" s="184"/>
      <c r="DB15" s="182"/>
      <c r="DC15" s="183"/>
      <c r="DD15" s="183"/>
      <c r="DE15" s="183"/>
      <c r="DF15" s="183"/>
      <c r="DG15" s="183"/>
      <c r="DH15" s="183"/>
      <c r="DI15" s="184"/>
    </row>
    <row r="16" spans="1:119" ht="18.75" customHeight="1" x14ac:dyDescent="0.15">
      <c r="A16" s="172"/>
      <c r="B16" s="480"/>
      <c r="C16" s="481"/>
      <c r="D16" s="481"/>
      <c r="E16" s="481"/>
      <c r="F16" s="481"/>
      <c r="G16" s="481"/>
      <c r="H16" s="481"/>
      <c r="I16" s="481"/>
      <c r="J16" s="481"/>
      <c r="K16" s="482"/>
      <c r="L16" s="498" t="s">
        <v>147</v>
      </c>
      <c r="M16" s="521"/>
      <c r="N16" s="521"/>
      <c r="O16" s="521"/>
      <c r="P16" s="521"/>
      <c r="Q16" s="522"/>
      <c r="R16" s="523" t="s">
        <v>148</v>
      </c>
      <c r="S16" s="524"/>
      <c r="T16" s="524"/>
      <c r="U16" s="524"/>
      <c r="V16" s="525"/>
      <c r="W16" s="407"/>
      <c r="X16" s="408"/>
      <c r="Y16" s="408"/>
      <c r="Z16" s="408"/>
      <c r="AA16" s="408"/>
      <c r="AB16" s="397"/>
      <c r="AC16" s="504">
        <v>18.8</v>
      </c>
      <c r="AD16" s="505"/>
      <c r="AE16" s="505"/>
      <c r="AF16" s="505"/>
      <c r="AG16" s="506"/>
      <c r="AH16" s="504">
        <v>21.8</v>
      </c>
      <c r="AI16" s="505"/>
      <c r="AJ16" s="505"/>
      <c r="AK16" s="505"/>
      <c r="AL16" s="507"/>
      <c r="AM16" s="446"/>
      <c r="AN16" s="447"/>
      <c r="AO16" s="447"/>
      <c r="AP16" s="447"/>
      <c r="AQ16" s="447"/>
      <c r="AR16" s="447"/>
      <c r="AS16" s="447"/>
      <c r="AT16" s="448"/>
      <c r="AU16" s="449"/>
      <c r="AV16" s="450"/>
      <c r="AW16" s="450"/>
      <c r="AX16" s="450"/>
      <c r="AY16" s="451" t="s">
        <v>149</v>
      </c>
      <c r="AZ16" s="452"/>
      <c r="BA16" s="452"/>
      <c r="BB16" s="452"/>
      <c r="BC16" s="452"/>
      <c r="BD16" s="452"/>
      <c r="BE16" s="452"/>
      <c r="BF16" s="452"/>
      <c r="BG16" s="452"/>
      <c r="BH16" s="452"/>
      <c r="BI16" s="452"/>
      <c r="BJ16" s="452"/>
      <c r="BK16" s="452"/>
      <c r="BL16" s="452"/>
      <c r="BM16" s="453"/>
      <c r="BN16" s="417">
        <v>2124738</v>
      </c>
      <c r="BO16" s="418"/>
      <c r="BP16" s="418"/>
      <c r="BQ16" s="418"/>
      <c r="BR16" s="418"/>
      <c r="BS16" s="418"/>
      <c r="BT16" s="418"/>
      <c r="BU16" s="419"/>
      <c r="BV16" s="417">
        <v>1942575</v>
      </c>
      <c r="BW16" s="418"/>
      <c r="BX16" s="418"/>
      <c r="BY16" s="418"/>
      <c r="BZ16" s="418"/>
      <c r="CA16" s="418"/>
      <c r="CB16" s="418"/>
      <c r="CC16" s="419"/>
      <c r="CD16" s="185"/>
      <c r="CE16" s="531"/>
      <c r="CF16" s="531"/>
      <c r="CG16" s="531"/>
      <c r="CH16" s="531"/>
      <c r="CI16" s="531"/>
      <c r="CJ16" s="531"/>
      <c r="CK16" s="531"/>
      <c r="CL16" s="531"/>
      <c r="CM16" s="531"/>
      <c r="CN16" s="531"/>
      <c r="CO16" s="531"/>
      <c r="CP16" s="531"/>
      <c r="CQ16" s="531"/>
      <c r="CR16" s="531"/>
      <c r="CS16" s="532"/>
      <c r="CT16" s="414"/>
      <c r="CU16" s="415"/>
      <c r="CV16" s="415"/>
      <c r="CW16" s="415"/>
      <c r="CX16" s="415"/>
      <c r="CY16" s="415"/>
      <c r="CZ16" s="415"/>
      <c r="DA16" s="416"/>
      <c r="DB16" s="414"/>
      <c r="DC16" s="415"/>
      <c r="DD16" s="415"/>
      <c r="DE16" s="415"/>
      <c r="DF16" s="415"/>
      <c r="DG16" s="415"/>
      <c r="DH16" s="415"/>
      <c r="DI16" s="416"/>
    </row>
    <row r="17" spans="1:113" ht="18.75" customHeight="1" thickBot="1" x14ac:dyDescent="0.2">
      <c r="A17" s="172"/>
      <c r="B17" s="483"/>
      <c r="C17" s="484"/>
      <c r="D17" s="484"/>
      <c r="E17" s="484"/>
      <c r="F17" s="484"/>
      <c r="G17" s="484"/>
      <c r="H17" s="484"/>
      <c r="I17" s="484"/>
      <c r="J17" s="484"/>
      <c r="K17" s="485"/>
      <c r="L17" s="186"/>
      <c r="M17" s="528" t="s">
        <v>150</v>
      </c>
      <c r="N17" s="529"/>
      <c r="O17" s="529"/>
      <c r="P17" s="529"/>
      <c r="Q17" s="530"/>
      <c r="R17" s="523" t="s">
        <v>151</v>
      </c>
      <c r="S17" s="524"/>
      <c r="T17" s="524"/>
      <c r="U17" s="524"/>
      <c r="V17" s="525"/>
      <c r="W17" s="433" t="s">
        <v>152</v>
      </c>
      <c r="X17" s="434"/>
      <c r="Y17" s="434"/>
      <c r="Z17" s="434"/>
      <c r="AA17" s="434"/>
      <c r="AB17" s="424"/>
      <c r="AC17" s="468">
        <v>845</v>
      </c>
      <c r="AD17" s="469"/>
      <c r="AE17" s="469"/>
      <c r="AF17" s="469"/>
      <c r="AG17" s="511"/>
      <c r="AH17" s="468">
        <v>847</v>
      </c>
      <c r="AI17" s="469"/>
      <c r="AJ17" s="469"/>
      <c r="AK17" s="469"/>
      <c r="AL17" s="470"/>
      <c r="AM17" s="446"/>
      <c r="AN17" s="447"/>
      <c r="AO17" s="447"/>
      <c r="AP17" s="447"/>
      <c r="AQ17" s="447"/>
      <c r="AR17" s="447"/>
      <c r="AS17" s="447"/>
      <c r="AT17" s="448"/>
      <c r="AU17" s="449"/>
      <c r="AV17" s="450"/>
      <c r="AW17" s="450"/>
      <c r="AX17" s="450"/>
      <c r="AY17" s="451" t="s">
        <v>153</v>
      </c>
      <c r="AZ17" s="452"/>
      <c r="BA17" s="452"/>
      <c r="BB17" s="452"/>
      <c r="BC17" s="452"/>
      <c r="BD17" s="452"/>
      <c r="BE17" s="452"/>
      <c r="BF17" s="452"/>
      <c r="BG17" s="452"/>
      <c r="BH17" s="452"/>
      <c r="BI17" s="452"/>
      <c r="BJ17" s="452"/>
      <c r="BK17" s="452"/>
      <c r="BL17" s="452"/>
      <c r="BM17" s="453"/>
      <c r="BN17" s="417">
        <v>396084</v>
      </c>
      <c r="BO17" s="418"/>
      <c r="BP17" s="418"/>
      <c r="BQ17" s="418"/>
      <c r="BR17" s="418"/>
      <c r="BS17" s="418"/>
      <c r="BT17" s="418"/>
      <c r="BU17" s="419"/>
      <c r="BV17" s="417">
        <v>408754</v>
      </c>
      <c r="BW17" s="418"/>
      <c r="BX17" s="418"/>
      <c r="BY17" s="418"/>
      <c r="BZ17" s="418"/>
      <c r="CA17" s="418"/>
      <c r="CB17" s="418"/>
      <c r="CC17" s="419"/>
      <c r="CD17" s="185"/>
      <c r="CE17" s="531"/>
      <c r="CF17" s="531"/>
      <c r="CG17" s="531"/>
      <c r="CH17" s="531"/>
      <c r="CI17" s="531"/>
      <c r="CJ17" s="531"/>
      <c r="CK17" s="531"/>
      <c r="CL17" s="531"/>
      <c r="CM17" s="531"/>
      <c r="CN17" s="531"/>
      <c r="CO17" s="531"/>
      <c r="CP17" s="531"/>
      <c r="CQ17" s="531"/>
      <c r="CR17" s="531"/>
      <c r="CS17" s="532"/>
      <c r="CT17" s="414"/>
      <c r="CU17" s="415"/>
      <c r="CV17" s="415"/>
      <c r="CW17" s="415"/>
      <c r="CX17" s="415"/>
      <c r="CY17" s="415"/>
      <c r="CZ17" s="415"/>
      <c r="DA17" s="416"/>
      <c r="DB17" s="414"/>
      <c r="DC17" s="415"/>
      <c r="DD17" s="415"/>
      <c r="DE17" s="415"/>
      <c r="DF17" s="415"/>
      <c r="DG17" s="415"/>
      <c r="DH17" s="415"/>
      <c r="DI17" s="416"/>
    </row>
    <row r="18" spans="1:113" ht="18.75" customHeight="1" thickBot="1" x14ac:dyDescent="0.2">
      <c r="A18" s="172"/>
      <c r="B18" s="539" t="s">
        <v>154</v>
      </c>
      <c r="C18" s="460"/>
      <c r="D18" s="460"/>
      <c r="E18" s="540"/>
      <c r="F18" s="540"/>
      <c r="G18" s="540"/>
      <c r="H18" s="540"/>
      <c r="I18" s="540"/>
      <c r="J18" s="540"/>
      <c r="K18" s="540"/>
      <c r="L18" s="541">
        <v>115.95</v>
      </c>
      <c r="M18" s="541"/>
      <c r="N18" s="541"/>
      <c r="O18" s="541"/>
      <c r="P18" s="541"/>
      <c r="Q18" s="541"/>
      <c r="R18" s="542"/>
      <c r="S18" s="542"/>
      <c r="T18" s="542"/>
      <c r="U18" s="542"/>
      <c r="V18" s="543"/>
      <c r="W18" s="435"/>
      <c r="X18" s="436"/>
      <c r="Y18" s="436"/>
      <c r="Z18" s="436"/>
      <c r="AA18" s="436"/>
      <c r="AB18" s="427"/>
      <c r="AC18" s="544">
        <v>55.8</v>
      </c>
      <c r="AD18" s="545"/>
      <c r="AE18" s="545"/>
      <c r="AF18" s="545"/>
      <c r="AG18" s="546"/>
      <c r="AH18" s="544">
        <v>51.5</v>
      </c>
      <c r="AI18" s="545"/>
      <c r="AJ18" s="545"/>
      <c r="AK18" s="545"/>
      <c r="AL18" s="547"/>
      <c r="AM18" s="446"/>
      <c r="AN18" s="447"/>
      <c r="AO18" s="447"/>
      <c r="AP18" s="447"/>
      <c r="AQ18" s="447"/>
      <c r="AR18" s="447"/>
      <c r="AS18" s="447"/>
      <c r="AT18" s="448"/>
      <c r="AU18" s="449"/>
      <c r="AV18" s="450"/>
      <c r="AW18" s="450"/>
      <c r="AX18" s="450"/>
      <c r="AY18" s="451" t="s">
        <v>155</v>
      </c>
      <c r="AZ18" s="452"/>
      <c r="BA18" s="452"/>
      <c r="BB18" s="452"/>
      <c r="BC18" s="452"/>
      <c r="BD18" s="452"/>
      <c r="BE18" s="452"/>
      <c r="BF18" s="452"/>
      <c r="BG18" s="452"/>
      <c r="BH18" s="452"/>
      <c r="BI18" s="452"/>
      <c r="BJ18" s="452"/>
      <c r="BK18" s="452"/>
      <c r="BL18" s="452"/>
      <c r="BM18" s="453"/>
      <c r="BN18" s="417">
        <v>1630926</v>
      </c>
      <c r="BO18" s="418"/>
      <c r="BP18" s="418"/>
      <c r="BQ18" s="418"/>
      <c r="BR18" s="418"/>
      <c r="BS18" s="418"/>
      <c r="BT18" s="418"/>
      <c r="BU18" s="419"/>
      <c r="BV18" s="417">
        <v>1668333</v>
      </c>
      <c r="BW18" s="418"/>
      <c r="BX18" s="418"/>
      <c r="BY18" s="418"/>
      <c r="BZ18" s="418"/>
      <c r="CA18" s="418"/>
      <c r="CB18" s="418"/>
      <c r="CC18" s="419"/>
      <c r="CD18" s="185"/>
      <c r="CE18" s="531"/>
      <c r="CF18" s="531"/>
      <c r="CG18" s="531"/>
      <c r="CH18" s="531"/>
      <c r="CI18" s="531"/>
      <c r="CJ18" s="531"/>
      <c r="CK18" s="531"/>
      <c r="CL18" s="531"/>
      <c r="CM18" s="531"/>
      <c r="CN18" s="531"/>
      <c r="CO18" s="531"/>
      <c r="CP18" s="531"/>
      <c r="CQ18" s="531"/>
      <c r="CR18" s="531"/>
      <c r="CS18" s="532"/>
      <c r="CT18" s="414"/>
      <c r="CU18" s="415"/>
      <c r="CV18" s="415"/>
      <c r="CW18" s="415"/>
      <c r="CX18" s="415"/>
      <c r="CY18" s="415"/>
      <c r="CZ18" s="415"/>
      <c r="DA18" s="416"/>
      <c r="DB18" s="414"/>
      <c r="DC18" s="415"/>
      <c r="DD18" s="415"/>
      <c r="DE18" s="415"/>
      <c r="DF18" s="415"/>
      <c r="DG18" s="415"/>
      <c r="DH18" s="415"/>
      <c r="DI18" s="416"/>
    </row>
    <row r="19" spans="1:113" ht="18.75" customHeight="1" thickBot="1" x14ac:dyDescent="0.2">
      <c r="A19" s="172"/>
      <c r="B19" s="539" t="s">
        <v>156</v>
      </c>
      <c r="C19" s="460"/>
      <c r="D19" s="460"/>
      <c r="E19" s="540"/>
      <c r="F19" s="540"/>
      <c r="G19" s="540"/>
      <c r="H19" s="540"/>
      <c r="I19" s="540"/>
      <c r="J19" s="540"/>
      <c r="K19" s="540"/>
      <c r="L19" s="548">
        <v>26</v>
      </c>
      <c r="M19" s="548"/>
      <c r="N19" s="548"/>
      <c r="O19" s="548"/>
      <c r="P19" s="548"/>
      <c r="Q19" s="548"/>
      <c r="R19" s="549"/>
      <c r="S19" s="549"/>
      <c r="T19" s="549"/>
      <c r="U19" s="549"/>
      <c r="V19" s="550"/>
      <c r="W19" s="374"/>
      <c r="X19" s="375"/>
      <c r="Y19" s="375"/>
      <c r="Z19" s="375"/>
      <c r="AA19" s="375"/>
      <c r="AB19" s="375"/>
      <c r="AC19" s="526"/>
      <c r="AD19" s="526"/>
      <c r="AE19" s="526"/>
      <c r="AF19" s="526"/>
      <c r="AG19" s="526"/>
      <c r="AH19" s="526"/>
      <c r="AI19" s="526"/>
      <c r="AJ19" s="526"/>
      <c r="AK19" s="526"/>
      <c r="AL19" s="527"/>
      <c r="AM19" s="446"/>
      <c r="AN19" s="447"/>
      <c r="AO19" s="447"/>
      <c r="AP19" s="447"/>
      <c r="AQ19" s="447"/>
      <c r="AR19" s="447"/>
      <c r="AS19" s="447"/>
      <c r="AT19" s="448"/>
      <c r="AU19" s="449"/>
      <c r="AV19" s="450"/>
      <c r="AW19" s="450"/>
      <c r="AX19" s="450"/>
      <c r="AY19" s="451" t="s">
        <v>157</v>
      </c>
      <c r="AZ19" s="452"/>
      <c r="BA19" s="452"/>
      <c r="BB19" s="452"/>
      <c r="BC19" s="452"/>
      <c r="BD19" s="452"/>
      <c r="BE19" s="452"/>
      <c r="BF19" s="452"/>
      <c r="BG19" s="452"/>
      <c r="BH19" s="452"/>
      <c r="BI19" s="452"/>
      <c r="BJ19" s="452"/>
      <c r="BK19" s="452"/>
      <c r="BL19" s="452"/>
      <c r="BM19" s="453"/>
      <c r="BN19" s="417">
        <v>2987064</v>
      </c>
      <c r="BO19" s="418"/>
      <c r="BP19" s="418"/>
      <c r="BQ19" s="418"/>
      <c r="BR19" s="418"/>
      <c r="BS19" s="418"/>
      <c r="BT19" s="418"/>
      <c r="BU19" s="419"/>
      <c r="BV19" s="417">
        <v>2743367</v>
      </c>
      <c r="BW19" s="418"/>
      <c r="BX19" s="418"/>
      <c r="BY19" s="418"/>
      <c r="BZ19" s="418"/>
      <c r="CA19" s="418"/>
      <c r="CB19" s="418"/>
      <c r="CC19" s="419"/>
      <c r="CD19" s="185"/>
      <c r="CE19" s="531"/>
      <c r="CF19" s="531"/>
      <c r="CG19" s="531"/>
      <c r="CH19" s="531"/>
      <c r="CI19" s="531"/>
      <c r="CJ19" s="531"/>
      <c r="CK19" s="531"/>
      <c r="CL19" s="531"/>
      <c r="CM19" s="531"/>
      <c r="CN19" s="531"/>
      <c r="CO19" s="531"/>
      <c r="CP19" s="531"/>
      <c r="CQ19" s="531"/>
      <c r="CR19" s="531"/>
      <c r="CS19" s="532"/>
      <c r="CT19" s="414"/>
      <c r="CU19" s="415"/>
      <c r="CV19" s="415"/>
      <c r="CW19" s="415"/>
      <c r="CX19" s="415"/>
      <c r="CY19" s="415"/>
      <c r="CZ19" s="415"/>
      <c r="DA19" s="416"/>
      <c r="DB19" s="414"/>
      <c r="DC19" s="415"/>
      <c r="DD19" s="415"/>
      <c r="DE19" s="415"/>
      <c r="DF19" s="415"/>
      <c r="DG19" s="415"/>
      <c r="DH19" s="415"/>
      <c r="DI19" s="416"/>
    </row>
    <row r="20" spans="1:113" ht="18.75" customHeight="1" thickBot="1" x14ac:dyDescent="0.2">
      <c r="A20" s="172"/>
      <c r="B20" s="539" t="s">
        <v>158</v>
      </c>
      <c r="C20" s="460"/>
      <c r="D20" s="460"/>
      <c r="E20" s="540"/>
      <c r="F20" s="540"/>
      <c r="G20" s="540"/>
      <c r="H20" s="540"/>
      <c r="I20" s="540"/>
      <c r="J20" s="540"/>
      <c r="K20" s="540"/>
      <c r="L20" s="548">
        <v>1365</v>
      </c>
      <c r="M20" s="548"/>
      <c r="N20" s="548"/>
      <c r="O20" s="548"/>
      <c r="P20" s="548"/>
      <c r="Q20" s="548"/>
      <c r="R20" s="549"/>
      <c r="S20" s="549"/>
      <c r="T20" s="549"/>
      <c r="U20" s="549"/>
      <c r="V20" s="550"/>
      <c r="W20" s="435"/>
      <c r="X20" s="436"/>
      <c r="Y20" s="436"/>
      <c r="Z20" s="436"/>
      <c r="AA20" s="436"/>
      <c r="AB20" s="436"/>
      <c r="AC20" s="551"/>
      <c r="AD20" s="551"/>
      <c r="AE20" s="551"/>
      <c r="AF20" s="551"/>
      <c r="AG20" s="551"/>
      <c r="AH20" s="551"/>
      <c r="AI20" s="551"/>
      <c r="AJ20" s="551"/>
      <c r="AK20" s="551"/>
      <c r="AL20" s="552"/>
      <c r="AM20" s="553"/>
      <c r="AN20" s="472"/>
      <c r="AO20" s="472"/>
      <c r="AP20" s="472"/>
      <c r="AQ20" s="472"/>
      <c r="AR20" s="472"/>
      <c r="AS20" s="472"/>
      <c r="AT20" s="473"/>
      <c r="AU20" s="554"/>
      <c r="AV20" s="555"/>
      <c r="AW20" s="555"/>
      <c r="AX20" s="556"/>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85"/>
      <c r="CE20" s="531"/>
      <c r="CF20" s="531"/>
      <c r="CG20" s="531"/>
      <c r="CH20" s="531"/>
      <c r="CI20" s="531"/>
      <c r="CJ20" s="531"/>
      <c r="CK20" s="531"/>
      <c r="CL20" s="531"/>
      <c r="CM20" s="531"/>
      <c r="CN20" s="531"/>
      <c r="CO20" s="531"/>
      <c r="CP20" s="531"/>
      <c r="CQ20" s="531"/>
      <c r="CR20" s="531"/>
      <c r="CS20" s="532"/>
      <c r="CT20" s="414"/>
      <c r="CU20" s="415"/>
      <c r="CV20" s="415"/>
      <c r="CW20" s="415"/>
      <c r="CX20" s="415"/>
      <c r="CY20" s="415"/>
      <c r="CZ20" s="415"/>
      <c r="DA20" s="416"/>
      <c r="DB20" s="414"/>
      <c r="DC20" s="415"/>
      <c r="DD20" s="415"/>
      <c r="DE20" s="415"/>
      <c r="DF20" s="415"/>
      <c r="DG20" s="415"/>
      <c r="DH20" s="415"/>
      <c r="DI20" s="416"/>
    </row>
    <row r="21" spans="1:113" ht="18.75" customHeight="1" thickBot="1" x14ac:dyDescent="0.2">
      <c r="A21" s="172"/>
      <c r="B21" s="557" t="s">
        <v>159</v>
      </c>
      <c r="C21" s="558"/>
      <c r="D21" s="558"/>
      <c r="E21" s="558"/>
      <c r="F21" s="558"/>
      <c r="G21" s="558"/>
      <c r="H21" s="558"/>
      <c r="I21" s="558"/>
      <c r="J21" s="558"/>
      <c r="K21" s="558"/>
      <c r="L21" s="558"/>
      <c r="M21" s="558"/>
      <c r="N21" s="558"/>
      <c r="O21" s="558"/>
      <c r="P21" s="558"/>
      <c r="Q21" s="558"/>
      <c r="R21" s="558"/>
      <c r="S21" s="558"/>
      <c r="T21" s="558"/>
      <c r="U21" s="558"/>
      <c r="V21" s="558"/>
      <c r="W21" s="558"/>
      <c r="X21" s="558"/>
      <c r="Y21" s="558"/>
      <c r="Z21" s="558"/>
      <c r="AA21" s="558"/>
      <c r="AB21" s="558"/>
      <c r="AC21" s="558"/>
      <c r="AD21" s="558"/>
      <c r="AE21" s="558"/>
      <c r="AF21" s="558"/>
      <c r="AG21" s="558"/>
      <c r="AH21" s="558"/>
      <c r="AI21" s="558"/>
      <c r="AJ21" s="558"/>
      <c r="AK21" s="558"/>
      <c r="AL21" s="558"/>
      <c r="AM21" s="558"/>
      <c r="AN21" s="558"/>
      <c r="AO21" s="558"/>
      <c r="AP21" s="558"/>
      <c r="AQ21" s="558"/>
      <c r="AR21" s="558"/>
      <c r="AS21" s="558"/>
      <c r="AT21" s="558"/>
      <c r="AU21" s="558"/>
      <c r="AV21" s="558"/>
      <c r="AW21" s="558"/>
      <c r="AX21" s="559"/>
      <c r="AY21" s="533"/>
      <c r="AZ21" s="534"/>
      <c r="BA21" s="534"/>
      <c r="BB21" s="534"/>
      <c r="BC21" s="534"/>
      <c r="BD21" s="534"/>
      <c r="BE21" s="534"/>
      <c r="BF21" s="534"/>
      <c r="BG21" s="534"/>
      <c r="BH21" s="534"/>
      <c r="BI21" s="534"/>
      <c r="BJ21" s="534"/>
      <c r="BK21" s="534"/>
      <c r="BL21" s="534"/>
      <c r="BM21" s="535"/>
      <c r="BN21" s="536"/>
      <c r="BO21" s="537"/>
      <c r="BP21" s="537"/>
      <c r="BQ21" s="537"/>
      <c r="BR21" s="537"/>
      <c r="BS21" s="537"/>
      <c r="BT21" s="537"/>
      <c r="BU21" s="538"/>
      <c r="BV21" s="536"/>
      <c r="BW21" s="537"/>
      <c r="BX21" s="537"/>
      <c r="BY21" s="537"/>
      <c r="BZ21" s="537"/>
      <c r="CA21" s="537"/>
      <c r="CB21" s="537"/>
      <c r="CC21" s="538"/>
      <c r="CD21" s="185"/>
      <c r="CE21" s="531"/>
      <c r="CF21" s="531"/>
      <c r="CG21" s="531"/>
      <c r="CH21" s="531"/>
      <c r="CI21" s="531"/>
      <c r="CJ21" s="531"/>
      <c r="CK21" s="531"/>
      <c r="CL21" s="531"/>
      <c r="CM21" s="531"/>
      <c r="CN21" s="531"/>
      <c r="CO21" s="531"/>
      <c r="CP21" s="531"/>
      <c r="CQ21" s="531"/>
      <c r="CR21" s="531"/>
      <c r="CS21" s="532"/>
      <c r="CT21" s="414"/>
      <c r="CU21" s="415"/>
      <c r="CV21" s="415"/>
      <c r="CW21" s="415"/>
      <c r="CX21" s="415"/>
      <c r="CY21" s="415"/>
      <c r="CZ21" s="415"/>
      <c r="DA21" s="416"/>
      <c r="DB21" s="414"/>
      <c r="DC21" s="415"/>
      <c r="DD21" s="415"/>
      <c r="DE21" s="415"/>
      <c r="DF21" s="415"/>
      <c r="DG21" s="415"/>
      <c r="DH21" s="415"/>
      <c r="DI21" s="416"/>
    </row>
    <row r="22" spans="1:113" ht="18.75" customHeight="1" x14ac:dyDescent="0.15">
      <c r="A22" s="172"/>
      <c r="B22" s="587" t="s">
        <v>160</v>
      </c>
      <c r="C22" s="561"/>
      <c r="D22" s="562"/>
      <c r="E22" s="429" t="s">
        <v>1</v>
      </c>
      <c r="F22" s="434"/>
      <c r="G22" s="434"/>
      <c r="H22" s="434"/>
      <c r="I22" s="434"/>
      <c r="J22" s="434"/>
      <c r="K22" s="424"/>
      <c r="L22" s="429" t="s">
        <v>161</v>
      </c>
      <c r="M22" s="434"/>
      <c r="N22" s="434"/>
      <c r="O22" s="434"/>
      <c r="P22" s="424"/>
      <c r="Q22" s="592" t="s">
        <v>162</v>
      </c>
      <c r="R22" s="593"/>
      <c r="S22" s="593"/>
      <c r="T22" s="593"/>
      <c r="U22" s="593"/>
      <c r="V22" s="594"/>
      <c r="W22" s="560" t="s">
        <v>163</v>
      </c>
      <c r="X22" s="561"/>
      <c r="Y22" s="562"/>
      <c r="Z22" s="429" t="s">
        <v>1</v>
      </c>
      <c r="AA22" s="434"/>
      <c r="AB22" s="434"/>
      <c r="AC22" s="434"/>
      <c r="AD22" s="434"/>
      <c r="AE22" s="434"/>
      <c r="AF22" s="434"/>
      <c r="AG22" s="424"/>
      <c r="AH22" s="598" t="s">
        <v>164</v>
      </c>
      <c r="AI22" s="434"/>
      <c r="AJ22" s="434"/>
      <c r="AK22" s="434"/>
      <c r="AL22" s="424"/>
      <c r="AM22" s="598" t="s">
        <v>165</v>
      </c>
      <c r="AN22" s="599"/>
      <c r="AO22" s="599"/>
      <c r="AP22" s="599"/>
      <c r="AQ22" s="599"/>
      <c r="AR22" s="600"/>
      <c r="AS22" s="592" t="s">
        <v>162</v>
      </c>
      <c r="AT22" s="593"/>
      <c r="AU22" s="593"/>
      <c r="AV22" s="593"/>
      <c r="AW22" s="593"/>
      <c r="AX22" s="604"/>
      <c r="AY22" s="377" t="s">
        <v>166</v>
      </c>
      <c r="AZ22" s="378"/>
      <c r="BA22" s="378"/>
      <c r="BB22" s="378"/>
      <c r="BC22" s="378"/>
      <c r="BD22" s="378"/>
      <c r="BE22" s="378"/>
      <c r="BF22" s="378"/>
      <c r="BG22" s="378"/>
      <c r="BH22" s="378"/>
      <c r="BI22" s="378"/>
      <c r="BJ22" s="378"/>
      <c r="BK22" s="378"/>
      <c r="BL22" s="378"/>
      <c r="BM22" s="379"/>
      <c r="BN22" s="380">
        <v>2018939</v>
      </c>
      <c r="BO22" s="381"/>
      <c r="BP22" s="381"/>
      <c r="BQ22" s="381"/>
      <c r="BR22" s="381"/>
      <c r="BS22" s="381"/>
      <c r="BT22" s="381"/>
      <c r="BU22" s="382"/>
      <c r="BV22" s="380">
        <v>1777140</v>
      </c>
      <c r="BW22" s="381"/>
      <c r="BX22" s="381"/>
      <c r="BY22" s="381"/>
      <c r="BZ22" s="381"/>
      <c r="CA22" s="381"/>
      <c r="CB22" s="381"/>
      <c r="CC22" s="382"/>
      <c r="CD22" s="185"/>
      <c r="CE22" s="531"/>
      <c r="CF22" s="531"/>
      <c r="CG22" s="531"/>
      <c r="CH22" s="531"/>
      <c r="CI22" s="531"/>
      <c r="CJ22" s="531"/>
      <c r="CK22" s="531"/>
      <c r="CL22" s="531"/>
      <c r="CM22" s="531"/>
      <c r="CN22" s="531"/>
      <c r="CO22" s="531"/>
      <c r="CP22" s="531"/>
      <c r="CQ22" s="531"/>
      <c r="CR22" s="531"/>
      <c r="CS22" s="532"/>
      <c r="CT22" s="414"/>
      <c r="CU22" s="415"/>
      <c r="CV22" s="415"/>
      <c r="CW22" s="415"/>
      <c r="CX22" s="415"/>
      <c r="CY22" s="415"/>
      <c r="CZ22" s="415"/>
      <c r="DA22" s="416"/>
      <c r="DB22" s="414"/>
      <c r="DC22" s="415"/>
      <c r="DD22" s="415"/>
      <c r="DE22" s="415"/>
      <c r="DF22" s="415"/>
      <c r="DG22" s="415"/>
      <c r="DH22" s="415"/>
      <c r="DI22" s="416"/>
    </row>
    <row r="23" spans="1:113" ht="18.75" customHeight="1" x14ac:dyDescent="0.15">
      <c r="A23" s="172"/>
      <c r="B23" s="588"/>
      <c r="C23" s="564"/>
      <c r="D23" s="565"/>
      <c r="E23" s="403"/>
      <c r="F23" s="408"/>
      <c r="G23" s="408"/>
      <c r="H23" s="408"/>
      <c r="I23" s="408"/>
      <c r="J23" s="408"/>
      <c r="K23" s="397"/>
      <c r="L23" s="403"/>
      <c r="M23" s="408"/>
      <c r="N23" s="408"/>
      <c r="O23" s="408"/>
      <c r="P23" s="397"/>
      <c r="Q23" s="595"/>
      <c r="R23" s="596"/>
      <c r="S23" s="596"/>
      <c r="T23" s="596"/>
      <c r="U23" s="596"/>
      <c r="V23" s="597"/>
      <c r="W23" s="563"/>
      <c r="X23" s="564"/>
      <c r="Y23" s="565"/>
      <c r="Z23" s="403"/>
      <c r="AA23" s="408"/>
      <c r="AB23" s="408"/>
      <c r="AC23" s="408"/>
      <c r="AD23" s="408"/>
      <c r="AE23" s="408"/>
      <c r="AF23" s="408"/>
      <c r="AG23" s="397"/>
      <c r="AH23" s="403"/>
      <c r="AI23" s="408"/>
      <c r="AJ23" s="408"/>
      <c r="AK23" s="408"/>
      <c r="AL23" s="397"/>
      <c r="AM23" s="601"/>
      <c r="AN23" s="602"/>
      <c r="AO23" s="602"/>
      <c r="AP23" s="602"/>
      <c r="AQ23" s="602"/>
      <c r="AR23" s="603"/>
      <c r="AS23" s="595"/>
      <c r="AT23" s="596"/>
      <c r="AU23" s="596"/>
      <c r="AV23" s="596"/>
      <c r="AW23" s="596"/>
      <c r="AX23" s="605"/>
      <c r="AY23" s="451" t="s">
        <v>167</v>
      </c>
      <c r="AZ23" s="452"/>
      <c r="BA23" s="452"/>
      <c r="BB23" s="452"/>
      <c r="BC23" s="452"/>
      <c r="BD23" s="452"/>
      <c r="BE23" s="452"/>
      <c r="BF23" s="452"/>
      <c r="BG23" s="452"/>
      <c r="BH23" s="452"/>
      <c r="BI23" s="452"/>
      <c r="BJ23" s="452"/>
      <c r="BK23" s="452"/>
      <c r="BL23" s="452"/>
      <c r="BM23" s="453"/>
      <c r="BN23" s="417">
        <v>1788137</v>
      </c>
      <c r="BO23" s="418"/>
      <c r="BP23" s="418"/>
      <c r="BQ23" s="418"/>
      <c r="BR23" s="418"/>
      <c r="BS23" s="418"/>
      <c r="BT23" s="418"/>
      <c r="BU23" s="419"/>
      <c r="BV23" s="417">
        <v>1505684</v>
      </c>
      <c r="BW23" s="418"/>
      <c r="BX23" s="418"/>
      <c r="BY23" s="418"/>
      <c r="BZ23" s="418"/>
      <c r="CA23" s="418"/>
      <c r="CB23" s="418"/>
      <c r="CC23" s="419"/>
      <c r="CD23" s="185"/>
      <c r="CE23" s="531"/>
      <c r="CF23" s="531"/>
      <c r="CG23" s="531"/>
      <c r="CH23" s="531"/>
      <c r="CI23" s="531"/>
      <c r="CJ23" s="531"/>
      <c r="CK23" s="531"/>
      <c r="CL23" s="531"/>
      <c r="CM23" s="531"/>
      <c r="CN23" s="531"/>
      <c r="CO23" s="531"/>
      <c r="CP23" s="531"/>
      <c r="CQ23" s="531"/>
      <c r="CR23" s="531"/>
      <c r="CS23" s="532"/>
      <c r="CT23" s="414"/>
      <c r="CU23" s="415"/>
      <c r="CV23" s="415"/>
      <c r="CW23" s="415"/>
      <c r="CX23" s="415"/>
      <c r="CY23" s="415"/>
      <c r="CZ23" s="415"/>
      <c r="DA23" s="416"/>
      <c r="DB23" s="414"/>
      <c r="DC23" s="415"/>
      <c r="DD23" s="415"/>
      <c r="DE23" s="415"/>
      <c r="DF23" s="415"/>
      <c r="DG23" s="415"/>
      <c r="DH23" s="415"/>
      <c r="DI23" s="416"/>
    </row>
    <row r="24" spans="1:113" ht="18.75" customHeight="1" thickBot="1" x14ac:dyDescent="0.2">
      <c r="A24" s="172"/>
      <c r="B24" s="588"/>
      <c r="C24" s="564"/>
      <c r="D24" s="565"/>
      <c r="E24" s="467" t="s">
        <v>168</v>
      </c>
      <c r="F24" s="447"/>
      <c r="G24" s="447"/>
      <c r="H24" s="447"/>
      <c r="I24" s="447"/>
      <c r="J24" s="447"/>
      <c r="K24" s="448"/>
      <c r="L24" s="468">
        <v>1</v>
      </c>
      <c r="M24" s="469"/>
      <c r="N24" s="469"/>
      <c r="O24" s="469"/>
      <c r="P24" s="511"/>
      <c r="Q24" s="468">
        <v>7030</v>
      </c>
      <c r="R24" s="469"/>
      <c r="S24" s="469"/>
      <c r="T24" s="469"/>
      <c r="U24" s="469"/>
      <c r="V24" s="511"/>
      <c r="W24" s="563"/>
      <c r="X24" s="564"/>
      <c r="Y24" s="565"/>
      <c r="Z24" s="467" t="s">
        <v>169</v>
      </c>
      <c r="AA24" s="447"/>
      <c r="AB24" s="447"/>
      <c r="AC24" s="447"/>
      <c r="AD24" s="447"/>
      <c r="AE24" s="447"/>
      <c r="AF24" s="447"/>
      <c r="AG24" s="448"/>
      <c r="AH24" s="468">
        <v>53</v>
      </c>
      <c r="AI24" s="469"/>
      <c r="AJ24" s="469"/>
      <c r="AK24" s="469"/>
      <c r="AL24" s="511"/>
      <c r="AM24" s="468">
        <v>170925</v>
      </c>
      <c r="AN24" s="469"/>
      <c r="AO24" s="469"/>
      <c r="AP24" s="469"/>
      <c r="AQ24" s="469"/>
      <c r="AR24" s="511"/>
      <c r="AS24" s="468">
        <v>3225</v>
      </c>
      <c r="AT24" s="469"/>
      <c r="AU24" s="469"/>
      <c r="AV24" s="469"/>
      <c r="AW24" s="469"/>
      <c r="AX24" s="470"/>
      <c r="AY24" s="533" t="s">
        <v>170</v>
      </c>
      <c r="AZ24" s="534"/>
      <c r="BA24" s="534"/>
      <c r="BB24" s="534"/>
      <c r="BC24" s="534"/>
      <c r="BD24" s="534"/>
      <c r="BE24" s="534"/>
      <c r="BF24" s="534"/>
      <c r="BG24" s="534"/>
      <c r="BH24" s="534"/>
      <c r="BI24" s="534"/>
      <c r="BJ24" s="534"/>
      <c r="BK24" s="534"/>
      <c r="BL24" s="534"/>
      <c r="BM24" s="535"/>
      <c r="BN24" s="417">
        <v>1807073</v>
      </c>
      <c r="BO24" s="418"/>
      <c r="BP24" s="418"/>
      <c r="BQ24" s="418"/>
      <c r="BR24" s="418"/>
      <c r="BS24" s="418"/>
      <c r="BT24" s="418"/>
      <c r="BU24" s="419"/>
      <c r="BV24" s="417">
        <v>1527772</v>
      </c>
      <c r="BW24" s="418"/>
      <c r="BX24" s="418"/>
      <c r="BY24" s="418"/>
      <c r="BZ24" s="418"/>
      <c r="CA24" s="418"/>
      <c r="CB24" s="418"/>
      <c r="CC24" s="419"/>
      <c r="CD24" s="185"/>
      <c r="CE24" s="531"/>
      <c r="CF24" s="531"/>
      <c r="CG24" s="531"/>
      <c r="CH24" s="531"/>
      <c r="CI24" s="531"/>
      <c r="CJ24" s="531"/>
      <c r="CK24" s="531"/>
      <c r="CL24" s="531"/>
      <c r="CM24" s="531"/>
      <c r="CN24" s="531"/>
      <c r="CO24" s="531"/>
      <c r="CP24" s="531"/>
      <c r="CQ24" s="531"/>
      <c r="CR24" s="531"/>
      <c r="CS24" s="532"/>
      <c r="CT24" s="414"/>
      <c r="CU24" s="415"/>
      <c r="CV24" s="415"/>
      <c r="CW24" s="415"/>
      <c r="CX24" s="415"/>
      <c r="CY24" s="415"/>
      <c r="CZ24" s="415"/>
      <c r="DA24" s="416"/>
      <c r="DB24" s="414"/>
      <c r="DC24" s="415"/>
      <c r="DD24" s="415"/>
      <c r="DE24" s="415"/>
      <c r="DF24" s="415"/>
      <c r="DG24" s="415"/>
      <c r="DH24" s="415"/>
      <c r="DI24" s="416"/>
    </row>
    <row r="25" spans="1:113" ht="18.75" customHeight="1" x14ac:dyDescent="0.15">
      <c r="A25" s="172"/>
      <c r="B25" s="588"/>
      <c r="C25" s="564"/>
      <c r="D25" s="565"/>
      <c r="E25" s="467" t="s">
        <v>171</v>
      </c>
      <c r="F25" s="447"/>
      <c r="G25" s="447"/>
      <c r="H25" s="447"/>
      <c r="I25" s="447"/>
      <c r="J25" s="447"/>
      <c r="K25" s="448"/>
      <c r="L25" s="468">
        <v>1</v>
      </c>
      <c r="M25" s="469"/>
      <c r="N25" s="469"/>
      <c r="O25" s="469"/>
      <c r="P25" s="511"/>
      <c r="Q25" s="468">
        <v>5680</v>
      </c>
      <c r="R25" s="469"/>
      <c r="S25" s="469"/>
      <c r="T25" s="469"/>
      <c r="U25" s="469"/>
      <c r="V25" s="511"/>
      <c r="W25" s="563"/>
      <c r="X25" s="564"/>
      <c r="Y25" s="565"/>
      <c r="Z25" s="467" t="s">
        <v>172</v>
      </c>
      <c r="AA25" s="447"/>
      <c r="AB25" s="447"/>
      <c r="AC25" s="447"/>
      <c r="AD25" s="447"/>
      <c r="AE25" s="447"/>
      <c r="AF25" s="447"/>
      <c r="AG25" s="448"/>
      <c r="AH25" s="468" t="s">
        <v>128</v>
      </c>
      <c r="AI25" s="469"/>
      <c r="AJ25" s="469"/>
      <c r="AK25" s="469"/>
      <c r="AL25" s="511"/>
      <c r="AM25" s="468" t="s">
        <v>136</v>
      </c>
      <c r="AN25" s="469"/>
      <c r="AO25" s="469"/>
      <c r="AP25" s="469"/>
      <c r="AQ25" s="469"/>
      <c r="AR25" s="511"/>
      <c r="AS25" s="468" t="s">
        <v>136</v>
      </c>
      <c r="AT25" s="469"/>
      <c r="AU25" s="469"/>
      <c r="AV25" s="469"/>
      <c r="AW25" s="469"/>
      <c r="AX25" s="470"/>
      <c r="AY25" s="377" t="s">
        <v>173</v>
      </c>
      <c r="AZ25" s="378"/>
      <c r="BA25" s="378"/>
      <c r="BB25" s="378"/>
      <c r="BC25" s="378"/>
      <c r="BD25" s="378"/>
      <c r="BE25" s="378"/>
      <c r="BF25" s="378"/>
      <c r="BG25" s="378"/>
      <c r="BH25" s="378"/>
      <c r="BI25" s="378"/>
      <c r="BJ25" s="378"/>
      <c r="BK25" s="378"/>
      <c r="BL25" s="378"/>
      <c r="BM25" s="379"/>
      <c r="BN25" s="380">
        <v>135126</v>
      </c>
      <c r="BO25" s="381"/>
      <c r="BP25" s="381"/>
      <c r="BQ25" s="381"/>
      <c r="BR25" s="381"/>
      <c r="BS25" s="381"/>
      <c r="BT25" s="381"/>
      <c r="BU25" s="382"/>
      <c r="BV25" s="380">
        <v>158280</v>
      </c>
      <c r="BW25" s="381"/>
      <c r="BX25" s="381"/>
      <c r="BY25" s="381"/>
      <c r="BZ25" s="381"/>
      <c r="CA25" s="381"/>
      <c r="CB25" s="381"/>
      <c r="CC25" s="382"/>
      <c r="CD25" s="185"/>
      <c r="CE25" s="531"/>
      <c r="CF25" s="531"/>
      <c r="CG25" s="531"/>
      <c r="CH25" s="531"/>
      <c r="CI25" s="531"/>
      <c r="CJ25" s="531"/>
      <c r="CK25" s="531"/>
      <c r="CL25" s="531"/>
      <c r="CM25" s="531"/>
      <c r="CN25" s="531"/>
      <c r="CO25" s="531"/>
      <c r="CP25" s="531"/>
      <c r="CQ25" s="531"/>
      <c r="CR25" s="531"/>
      <c r="CS25" s="532"/>
      <c r="CT25" s="414"/>
      <c r="CU25" s="415"/>
      <c r="CV25" s="415"/>
      <c r="CW25" s="415"/>
      <c r="CX25" s="415"/>
      <c r="CY25" s="415"/>
      <c r="CZ25" s="415"/>
      <c r="DA25" s="416"/>
      <c r="DB25" s="414"/>
      <c r="DC25" s="415"/>
      <c r="DD25" s="415"/>
      <c r="DE25" s="415"/>
      <c r="DF25" s="415"/>
      <c r="DG25" s="415"/>
      <c r="DH25" s="415"/>
      <c r="DI25" s="416"/>
    </row>
    <row r="26" spans="1:113" ht="18.75" customHeight="1" x14ac:dyDescent="0.15">
      <c r="A26" s="172"/>
      <c r="B26" s="588"/>
      <c r="C26" s="564"/>
      <c r="D26" s="565"/>
      <c r="E26" s="467" t="s">
        <v>174</v>
      </c>
      <c r="F26" s="447"/>
      <c r="G26" s="447"/>
      <c r="H26" s="447"/>
      <c r="I26" s="447"/>
      <c r="J26" s="447"/>
      <c r="K26" s="448"/>
      <c r="L26" s="468">
        <v>1</v>
      </c>
      <c r="M26" s="469"/>
      <c r="N26" s="469"/>
      <c r="O26" s="469"/>
      <c r="P26" s="511"/>
      <c r="Q26" s="468">
        <v>5320</v>
      </c>
      <c r="R26" s="469"/>
      <c r="S26" s="469"/>
      <c r="T26" s="469"/>
      <c r="U26" s="469"/>
      <c r="V26" s="511"/>
      <c r="W26" s="563"/>
      <c r="X26" s="564"/>
      <c r="Y26" s="565"/>
      <c r="Z26" s="467" t="s">
        <v>175</v>
      </c>
      <c r="AA26" s="569"/>
      <c r="AB26" s="569"/>
      <c r="AC26" s="569"/>
      <c r="AD26" s="569"/>
      <c r="AE26" s="569"/>
      <c r="AF26" s="569"/>
      <c r="AG26" s="570"/>
      <c r="AH26" s="468" t="s">
        <v>136</v>
      </c>
      <c r="AI26" s="469"/>
      <c r="AJ26" s="469"/>
      <c r="AK26" s="469"/>
      <c r="AL26" s="511"/>
      <c r="AM26" s="468" t="s">
        <v>136</v>
      </c>
      <c r="AN26" s="469"/>
      <c r="AO26" s="469"/>
      <c r="AP26" s="469"/>
      <c r="AQ26" s="469"/>
      <c r="AR26" s="511"/>
      <c r="AS26" s="468" t="s">
        <v>136</v>
      </c>
      <c r="AT26" s="469"/>
      <c r="AU26" s="469"/>
      <c r="AV26" s="469"/>
      <c r="AW26" s="469"/>
      <c r="AX26" s="470"/>
      <c r="AY26" s="420" t="s">
        <v>176</v>
      </c>
      <c r="AZ26" s="421"/>
      <c r="BA26" s="421"/>
      <c r="BB26" s="421"/>
      <c r="BC26" s="421"/>
      <c r="BD26" s="421"/>
      <c r="BE26" s="421"/>
      <c r="BF26" s="421"/>
      <c r="BG26" s="421"/>
      <c r="BH26" s="421"/>
      <c r="BI26" s="421"/>
      <c r="BJ26" s="421"/>
      <c r="BK26" s="421"/>
      <c r="BL26" s="421"/>
      <c r="BM26" s="422"/>
      <c r="BN26" s="417" t="s">
        <v>136</v>
      </c>
      <c r="BO26" s="418"/>
      <c r="BP26" s="418"/>
      <c r="BQ26" s="418"/>
      <c r="BR26" s="418"/>
      <c r="BS26" s="418"/>
      <c r="BT26" s="418"/>
      <c r="BU26" s="419"/>
      <c r="BV26" s="417" t="s">
        <v>128</v>
      </c>
      <c r="BW26" s="418"/>
      <c r="BX26" s="418"/>
      <c r="BY26" s="418"/>
      <c r="BZ26" s="418"/>
      <c r="CA26" s="418"/>
      <c r="CB26" s="418"/>
      <c r="CC26" s="419"/>
      <c r="CD26" s="185"/>
      <c r="CE26" s="531"/>
      <c r="CF26" s="531"/>
      <c r="CG26" s="531"/>
      <c r="CH26" s="531"/>
      <c r="CI26" s="531"/>
      <c r="CJ26" s="531"/>
      <c r="CK26" s="531"/>
      <c r="CL26" s="531"/>
      <c r="CM26" s="531"/>
      <c r="CN26" s="531"/>
      <c r="CO26" s="531"/>
      <c r="CP26" s="531"/>
      <c r="CQ26" s="531"/>
      <c r="CR26" s="531"/>
      <c r="CS26" s="532"/>
      <c r="CT26" s="414"/>
      <c r="CU26" s="415"/>
      <c r="CV26" s="415"/>
      <c r="CW26" s="415"/>
      <c r="CX26" s="415"/>
      <c r="CY26" s="415"/>
      <c r="CZ26" s="415"/>
      <c r="DA26" s="416"/>
      <c r="DB26" s="414"/>
      <c r="DC26" s="415"/>
      <c r="DD26" s="415"/>
      <c r="DE26" s="415"/>
      <c r="DF26" s="415"/>
      <c r="DG26" s="415"/>
      <c r="DH26" s="415"/>
      <c r="DI26" s="416"/>
    </row>
    <row r="27" spans="1:113" ht="18.75" customHeight="1" thickBot="1" x14ac:dyDescent="0.2">
      <c r="A27" s="172"/>
      <c r="B27" s="588"/>
      <c r="C27" s="564"/>
      <c r="D27" s="565"/>
      <c r="E27" s="467" t="s">
        <v>177</v>
      </c>
      <c r="F27" s="447"/>
      <c r="G27" s="447"/>
      <c r="H27" s="447"/>
      <c r="I27" s="447"/>
      <c r="J27" s="447"/>
      <c r="K27" s="448"/>
      <c r="L27" s="468">
        <v>1</v>
      </c>
      <c r="M27" s="469"/>
      <c r="N27" s="469"/>
      <c r="O27" s="469"/>
      <c r="P27" s="511"/>
      <c r="Q27" s="468">
        <v>2580</v>
      </c>
      <c r="R27" s="469"/>
      <c r="S27" s="469"/>
      <c r="T27" s="469"/>
      <c r="U27" s="469"/>
      <c r="V27" s="511"/>
      <c r="W27" s="563"/>
      <c r="X27" s="564"/>
      <c r="Y27" s="565"/>
      <c r="Z27" s="467" t="s">
        <v>178</v>
      </c>
      <c r="AA27" s="447"/>
      <c r="AB27" s="447"/>
      <c r="AC27" s="447"/>
      <c r="AD27" s="447"/>
      <c r="AE27" s="447"/>
      <c r="AF27" s="447"/>
      <c r="AG27" s="448"/>
      <c r="AH27" s="468" t="s">
        <v>128</v>
      </c>
      <c r="AI27" s="469"/>
      <c r="AJ27" s="469"/>
      <c r="AK27" s="469"/>
      <c r="AL27" s="511"/>
      <c r="AM27" s="468" t="s">
        <v>128</v>
      </c>
      <c r="AN27" s="469"/>
      <c r="AO27" s="469"/>
      <c r="AP27" s="469"/>
      <c r="AQ27" s="469"/>
      <c r="AR27" s="511"/>
      <c r="AS27" s="468" t="s">
        <v>128</v>
      </c>
      <c r="AT27" s="469"/>
      <c r="AU27" s="469"/>
      <c r="AV27" s="469"/>
      <c r="AW27" s="469"/>
      <c r="AX27" s="470"/>
      <c r="AY27" s="512" t="s">
        <v>179</v>
      </c>
      <c r="AZ27" s="513"/>
      <c r="BA27" s="513"/>
      <c r="BB27" s="513"/>
      <c r="BC27" s="513"/>
      <c r="BD27" s="513"/>
      <c r="BE27" s="513"/>
      <c r="BF27" s="513"/>
      <c r="BG27" s="513"/>
      <c r="BH27" s="513"/>
      <c r="BI27" s="513"/>
      <c r="BJ27" s="513"/>
      <c r="BK27" s="513"/>
      <c r="BL27" s="513"/>
      <c r="BM27" s="514"/>
      <c r="BN27" s="536">
        <v>126163</v>
      </c>
      <c r="BO27" s="537"/>
      <c r="BP27" s="537"/>
      <c r="BQ27" s="537"/>
      <c r="BR27" s="537"/>
      <c r="BS27" s="537"/>
      <c r="BT27" s="537"/>
      <c r="BU27" s="538"/>
      <c r="BV27" s="536">
        <v>126163</v>
      </c>
      <c r="BW27" s="537"/>
      <c r="BX27" s="537"/>
      <c r="BY27" s="537"/>
      <c r="BZ27" s="537"/>
      <c r="CA27" s="537"/>
      <c r="CB27" s="537"/>
      <c r="CC27" s="538"/>
      <c r="CD27" s="187"/>
      <c r="CE27" s="531"/>
      <c r="CF27" s="531"/>
      <c r="CG27" s="531"/>
      <c r="CH27" s="531"/>
      <c r="CI27" s="531"/>
      <c r="CJ27" s="531"/>
      <c r="CK27" s="531"/>
      <c r="CL27" s="531"/>
      <c r="CM27" s="531"/>
      <c r="CN27" s="531"/>
      <c r="CO27" s="531"/>
      <c r="CP27" s="531"/>
      <c r="CQ27" s="531"/>
      <c r="CR27" s="531"/>
      <c r="CS27" s="532"/>
      <c r="CT27" s="414"/>
      <c r="CU27" s="415"/>
      <c r="CV27" s="415"/>
      <c r="CW27" s="415"/>
      <c r="CX27" s="415"/>
      <c r="CY27" s="415"/>
      <c r="CZ27" s="415"/>
      <c r="DA27" s="416"/>
      <c r="DB27" s="414"/>
      <c r="DC27" s="415"/>
      <c r="DD27" s="415"/>
      <c r="DE27" s="415"/>
      <c r="DF27" s="415"/>
      <c r="DG27" s="415"/>
      <c r="DH27" s="415"/>
      <c r="DI27" s="416"/>
    </row>
    <row r="28" spans="1:113" ht="18.75" customHeight="1" x14ac:dyDescent="0.15">
      <c r="A28" s="172"/>
      <c r="B28" s="588"/>
      <c r="C28" s="564"/>
      <c r="D28" s="565"/>
      <c r="E28" s="467" t="s">
        <v>180</v>
      </c>
      <c r="F28" s="447"/>
      <c r="G28" s="447"/>
      <c r="H28" s="447"/>
      <c r="I28" s="447"/>
      <c r="J28" s="447"/>
      <c r="K28" s="448"/>
      <c r="L28" s="468">
        <v>1</v>
      </c>
      <c r="M28" s="469"/>
      <c r="N28" s="469"/>
      <c r="O28" s="469"/>
      <c r="P28" s="511"/>
      <c r="Q28" s="468">
        <v>2100</v>
      </c>
      <c r="R28" s="469"/>
      <c r="S28" s="469"/>
      <c r="T28" s="469"/>
      <c r="U28" s="469"/>
      <c r="V28" s="511"/>
      <c r="W28" s="563"/>
      <c r="X28" s="564"/>
      <c r="Y28" s="565"/>
      <c r="Z28" s="467" t="s">
        <v>181</v>
      </c>
      <c r="AA28" s="447"/>
      <c r="AB28" s="447"/>
      <c r="AC28" s="447"/>
      <c r="AD28" s="447"/>
      <c r="AE28" s="447"/>
      <c r="AF28" s="447"/>
      <c r="AG28" s="448"/>
      <c r="AH28" s="468" t="s">
        <v>128</v>
      </c>
      <c r="AI28" s="469"/>
      <c r="AJ28" s="469"/>
      <c r="AK28" s="469"/>
      <c r="AL28" s="511"/>
      <c r="AM28" s="468" t="s">
        <v>128</v>
      </c>
      <c r="AN28" s="469"/>
      <c r="AO28" s="469"/>
      <c r="AP28" s="469"/>
      <c r="AQ28" s="469"/>
      <c r="AR28" s="511"/>
      <c r="AS28" s="468" t="s">
        <v>128</v>
      </c>
      <c r="AT28" s="469"/>
      <c r="AU28" s="469"/>
      <c r="AV28" s="469"/>
      <c r="AW28" s="469"/>
      <c r="AX28" s="470"/>
      <c r="AY28" s="571" t="s">
        <v>182</v>
      </c>
      <c r="AZ28" s="572"/>
      <c r="BA28" s="572"/>
      <c r="BB28" s="573"/>
      <c r="BC28" s="377" t="s">
        <v>48</v>
      </c>
      <c r="BD28" s="378"/>
      <c r="BE28" s="378"/>
      <c r="BF28" s="378"/>
      <c r="BG28" s="378"/>
      <c r="BH28" s="378"/>
      <c r="BI28" s="378"/>
      <c r="BJ28" s="378"/>
      <c r="BK28" s="378"/>
      <c r="BL28" s="378"/>
      <c r="BM28" s="379"/>
      <c r="BN28" s="380">
        <v>404128</v>
      </c>
      <c r="BO28" s="381"/>
      <c r="BP28" s="381"/>
      <c r="BQ28" s="381"/>
      <c r="BR28" s="381"/>
      <c r="BS28" s="381"/>
      <c r="BT28" s="381"/>
      <c r="BU28" s="382"/>
      <c r="BV28" s="380">
        <v>304128</v>
      </c>
      <c r="BW28" s="381"/>
      <c r="BX28" s="381"/>
      <c r="BY28" s="381"/>
      <c r="BZ28" s="381"/>
      <c r="CA28" s="381"/>
      <c r="CB28" s="381"/>
      <c r="CC28" s="382"/>
      <c r="CD28" s="185"/>
      <c r="CE28" s="531"/>
      <c r="CF28" s="531"/>
      <c r="CG28" s="531"/>
      <c r="CH28" s="531"/>
      <c r="CI28" s="531"/>
      <c r="CJ28" s="531"/>
      <c r="CK28" s="531"/>
      <c r="CL28" s="531"/>
      <c r="CM28" s="531"/>
      <c r="CN28" s="531"/>
      <c r="CO28" s="531"/>
      <c r="CP28" s="531"/>
      <c r="CQ28" s="531"/>
      <c r="CR28" s="531"/>
      <c r="CS28" s="532"/>
      <c r="CT28" s="414"/>
      <c r="CU28" s="415"/>
      <c r="CV28" s="415"/>
      <c r="CW28" s="415"/>
      <c r="CX28" s="415"/>
      <c r="CY28" s="415"/>
      <c r="CZ28" s="415"/>
      <c r="DA28" s="416"/>
      <c r="DB28" s="414"/>
      <c r="DC28" s="415"/>
      <c r="DD28" s="415"/>
      <c r="DE28" s="415"/>
      <c r="DF28" s="415"/>
      <c r="DG28" s="415"/>
      <c r="DH28" s="415"/>
      <c r="DI28" s="416"/>
    </row>
    <row r="29" spans="1:113" ht="18.75" customHeight="1" x14ac:dyDescent="0.15">
      <c r="A29" s="172"/>
      <c r="B29" s="588"/>
      <c r="C29" s="564"/>
      <c r="D29" s="565"/>
      <c r="E29" s="467" t="s">
        <v>183</v>
      </c>
      <c r="F29" s="447"/>
      <c r="G29" s="447"/>
      <c r="H29" s="447"/>
      <c r="I29" s="447"/>
      <c r="J29" s="447"/>
      <c r="K29" s="448"/>
      <c r="L29" s="468">
        <v>6</v>
      </c>
      <c r="M29" s="469"/>
      <c r="N29" s="469"/>
      <c r="O29" s="469"/>
      <c r="P29" s="511"/>
      <c r="Q29" s="468">
        <v>1900</v>
      </c>
      <c r="R29" s="469"/>
      <c r="S29" s="469"/>
      <c r="T29" s="469"/>
      <c r="U29" s="469"/>
      <c r="V29" s="511"/>
      <c r="W29" s="566"/>
      <c r="X29" s="567"/>
      <c r="Y29" s="568"/>
      <c r="Z29" s="467" t="s">
        <v>184</v>
      </c>
      <c r="AA29" s="447"/>
      <c r="AB29" s="447"/>
      <c r="AC29" s="447"/>
      <c r="AD29" s="447"/>
      <c r="AE29" s="447"/>
      <c r="AF29" s="447"/>
      <c r="AG29" s="448"/>
      <c r="AH29" s="468">
        <v>53</v>
      </c>
      <c r="AI29" s="469"/>
      <c r="AJ29" s="469"/>
      <c r="AK29" s="469"/>
      <c r="AL29" s="511"/>
      <c r="AM29" s="468">
        <v>170925</v>
      </c>
      <c r="AN29" s="469"/>
      <c r="AO29" s="469"/>
      <c r="AP29" s="469"/>
      <c r="AQ29" s="469"/>
      <c r="AR29" s="511"/>
      <c r="AS29" s="468">
        <v>3225</v>
      </c>
      <c r="AT29" s="469"/>
      <c r="AU29" s="469"/>
      <c r="AV29" s="469"/>
      <c r="AW29" s="469"/>
      <c r="AX29" s="470"/>
      <c r="AY29" s="574"/>
      <c r="AZ29" s="575"/>
      <c r="BA29" s="575"/>
      <c r="BB29" s="576"/>
      <c r="BC29" s="451" t="s">
        <v>185</v>
      </c>
      <c r="BD29" s="452"/>
      <c r="BE29" s="452"/>
      <c r="BF29" s="452"/>
      <c r="BG29" s="452"/>
      <c r="BH29" s="452"/>
      <c r="BI29" s="452"/>
      <c r="BJ29" s="452"/>
      <c r="BK29" s="452"/>
      <c r="BL29" s="452"/>
      <c r="BM29" s="453"/>
      <c r="BN29" s="417">
        <v>819</v>
      </c>
      <c r="BO29" s="418"/>
      <c r="BP29" s="418"/>
      <c r="BQ29" s="418"/>
      <c r="BR29" s="418"/>
      <c r="BS29" s="418"/>
      <c r="BT29" s="418"/>
      <c r="BU29" s="419"/>
      <c r="BV29" s="417">
        <v>819</v>
      </c>
      <c r="BW29" s="418"/>
      <c r="BX29" s="418"/>
      <c r="BY29" s="418"/>
      <c r="BZ29" s="418"/>
      <c r="CA29" s="418"/>
      <c r="CB29" s="418"/>
      <c r="CC29" s="419"/>
      <c r="CD29" s="187"/>
      <c r="CE29" s="531"/>
      <c r="CF29" s="531"/>
      <c r="CG29" s="531"/>
      <c r="CH29" s="531"/>
      <c r="CI29" s="531"/>
      <c r="CJ29" s="531"/>
      <c r="CK29" s="531"/>
      <c r="CL29" s="531"/>
      <c r="CM29" s="531"/>
      <c r="CN29" s="531"/>
      <c r="CO29" s="531"/>
      <c r="CP29" s="531"/>
      <c r="CQ29" s="531"/>
      <c r="CR29" s="531"/>
      <c r="CS29" s="532"/>
      <c r="CT29" s="414"/>
      <c r="CU29" s="415"/>
      <c r="CV29" s="415"/>
      <c r="CW29" s="415"/>
      <c r="CX29" s="415"/>
      <c r="CY29" s="415"/>
      <c r="CZ29" s="415"/>
      <c r="DA29" s="416"/>
      <c r="DB29" s="414"/>
      <c r="DC29" s="415"/>
      <c r="DD29" s="415"/>
      <c r="DE29" s="415"/>
      <c r="DF29" s="415"/>
      <c r="DG29" s="415"/>
      <c r="DH29" s="415"/>
      <c r="DI29" s="416"/>
    </row>
    <row r="30" spans="1:113" ht="18.75" customHeight="1" thickBot="1" x14ac:dyDescent="0.2">
      <c r="A30" s="172"/>
      <c r="B30" s="589"/>
      <c r="C30" s="590"/>
      <c r="D30" s="591"/>
      <c r="E30" s="471"/>
      <c r="F30" s="472"/>
      <c r="G30" s="472"/>
      <c r="H30" s="472"/>
      <c r="I30" s="472"/>
      <c r="J30" s="472"/>
      <c r="K30" s="473"/>
      <c r="L30" s="581"/>
      <c r="M30" s="582"/>
      <c r="N30" s="582"/>
      <c r="O30" s="582"/>
      <c r="P30" s="583"/>
      <c r="Q30" s="581"/>
      <c r="R30" s="582"/>
      <c r="S30" s="582"/>
      <c r="T30" s="582"/>
      <c r="U30" s="582"/>
      <c r="V30" s="583"/>
      <c r="W30" s="584" t="s">
        <v>186</v>
      </c>
      <c r="X30" s="585"/>
      <c r="Y30" s="585"/>
      <c r="Z30" s="585"/>
      <c r="AA30" s="585"/>
      <c r="AB30" s="585"/>
      <c r="AC30" s="585"/>
      <c r="AD30" s="585"/>
      <c r="AE30" s="585"/>
      <c r="AF30" s="585"/>
      <c r="AG30" s="586"/>
      <c r="AH30" s="544">
        <v>96.8</v>
      </c>
      <c r="AI30" s="545"/>
      <c r="AJ30" s="545"/>
      <c r="AK30" s="545"/>
      <c r="AL30" s="545"/>
      <c r="AM30" s="545"/>
      <c r="AN30" s="545"/>
      <c r="AO30" s="545"/>
      <c r="AP30" s="545"/>
      <c r="AQ30" s="545"/>
      <c r="AR30" s="545"/>
      <c r="AS30" s="545"/>
      <c r="AT30" s="545"/>
      <c r="AU30" s="545"/>
      <c r="AV30" s="545"/>
      <c r="AW30" s="545"/>
      <c r="AX30" s="547"/>
      <c r="AY30" s="577"/>
      <c r="AZ30" s="578"/>
      <c r="BA30" s="578"/>
      <c r="BB30" s="579"/>
      <c r="BC30" s="533" t="s">
        <v>50</v>
      </c>
      <c r="BD30" s="534"/>
      <c r="BE30" s="534"/>
      <c r="BF30" s="534"/>
      <c r="BG30" s="534"/>
      <c r="BH30" s="534"/>
      <c r="BI30" s="534"/>
      <c r="BJ30" s="534"/>
      <c r="BK30" s="534"/>
      <c r="BL30" s="534"/>
      <c r="BM30" s="535"/>
      <c r="BN30" s="536">
        <v>2066083</v>
      </c>
      <c r="BO30" s="537"/>
      <c r="BP30" s="537"/>
      <c r="BQ30" s="537"/>
      <c r="BR30" s="537"/>
      <c r="BS30" s="537"/>
      <c r="BT30" s="537"/>
      <c r="BU30" s="538"/>
      <c r="BV30" s="536">
        <v>1908066</v>
      </c>
      <c r="BW30" s="537"/>
      <c r="BX30" s="537"/>
      <c r="BY30" s="537"/>
      <c r="BZ30" s="537"/>
      <c r="CA30" s="537"/>
      <c r="CB30" s="537"/>
      <c r="CC30" s="538"/>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15">
      <c r="A31" s="172"/>
      <c r="B31" s="194"/>
      <c r="DI31" s="195"/>
    </row>
    <row r="32" spans="1:113" ht="13.5" customHeight="1" x14ac:dyDescent="0.15">
      <c r="A32" s="172"/>
      <c r="B32" s="196"/>
      <c r="C32" s="580" t="s">
        <v>187</v>
      </c>
      <c r="D32" s="580"/>
      <c r="E32" s="580"/>
      <c r="F32" s="580"/>
      <c r="G32" s="580"/>
      <c r="H32" s="580"/>
      <c r="I32" s="580"/>
      <c r="J32" s="580"/>
      <c r="K32" s="580"/>
      <c r="L32" s="580"/>
      <c r="M32" s="580"/>
      <c r="N32" s="580"/>
      <c r="O32" s="580"/>
      <c r="P32" s="580"/>
      <c r="Q32" s="580"/>
      <c r="R32" s="580"/>
      <c r="S32" s="580"/>
      <c r="U32" s="421" t="s">
        <v>188</v>
      </c>
      <c r="V32" s="421"/>
      <c r="W32" s="421"/>
      <c r="X32" s="421"/>
      <c r="Y32" s="421"/>
      <c r="Z32" s="421"/>
      <c r="AA32" s="421"/>
      <c r="AB32" s="421"/>
      <c r="AC32" s="421"/>
      <c r="AD32" s="421"/>
      <c r="AE32" s="421"/>
      <c r="AF32" s="421"/>
      <c r="AG32" s="421"/>
      <c r="AH32" s="421"/>
      <c r="AI32" s="421"/>
      <c r="AJ32" s="421"/>
      <c r="AK32" s="421"/>
      <c r="AM32" s="421" t="s">
        <v>189</v>
      </c>
      <c r="AN32" s="421"/>
      <c r="AO32" s="421"/>
      <c r="AP32" s="421"/>
      <c r="AQ32" s="421"/>
      <c r="AR32" s="421"/>
      <c r="AS32" s="421"/>
      <c r="AT32" s="421"/>
      <c r="AU32" s="421"/>
      <c r="AV32" s="421"/>
      <c r="AW32" s="421"/>
      <c r="AX32" s="421"/>
      <c r="AY32" s="421"/>
      <c r="AZ32" s="421"/>
      <c r="BA32" s="421"/>
      <c r="BB32" s="421"/>
      <c r="BC32" s="421"/>
      <c r="BE32" s="421" t="s">
        <v>190</v>
      </c>
      <c r="BF32" s="421"/>
      <c r="BG32" s="421"/>
      <c r="BH32" s="421"/>
      <c r="BI32" s="421"/>
      <c r="BJ32" s="421"/>
      <c r="BK32" s="421"/>
      <c r="BL32" s="421"/>
      <c r="BM32" s="421"/>
      <c r="BN32" s="421"/>
      <c r="BO32" s="421"/>
      <c r="BP32" s="421"/>
      <c r="BQ32" s="421"/>
      <c r="BR32" s="421"/>
      <c r="BS32" s="421"/>
      <c r="BT32" s="421"/>
      <c r="BU32" s="421"/>
      <c r="BW32" s="421" t="s">
        <v>191</v>
      </c>
      <c r="BX32" s="421"/>
      <c r="BY32" s="421"/>
      <c r="BZ32" s="421"/>
      <c r="CA32" s="421"/>
      <c r="CB32" s="421"/>
      <c r="CC32" s="421"/>
      <c r="CD32" s="421"/>
      <c r="CE32" s="421"/>
      <c r="CF32" s="421"/>
      <c r="CG32" s="421"/>
      <c r="CH32" s="421"/>
      <c r="CI32" s="421"/>
      <c r="CJ32" s="421"/>
      <c r="CK32" s="421"/>
      <c r="CL32" s="421"/>
      <c r="CM32" s="421"/>
      <c r="CO32" s="421" t="s">
        <v>192</v>
      </c>
      <c r="CP32" s="421"/>
      <c r="CQ32" s="421"/>
      <c r="CR32" s="421"/>
      <c r="CS32" s="421"/>
      <c r="CT32" s="421"/>
      <c r="CU32" s="421"/>
      <c r="CV32" s="421"/>
      <c r="CW32" s="421"/>
      <c r="CX32" s="421"/>
      <c r="CY32" s="421"/>
      <c r="CZ32" s="421"/>
      <c r="DA32" s="421"/>
      <c r="DB32" s="421"/>
      <c r="DC32" s="421"/>
      <c r="DD32" s="421"/>
      <c r="DE32" s="421"/>
      <c r="DI32" s="195"/>
    </row>
    <row r="33" spans="1:113" ht="13.5" customHeight="1" x14ac:dyDescent="0.15">
      <c r="A33" s="172"/>
      <c r="B33" s="196"/>
      <c r="C33" s="441" t="s">
        <v>193</v>
      </c>
      <c r="D33" s="441"/>
      <c r="E33" s="406" t="s">
        <v>194</v>
      </c>
      <c r="F33" s="406"/>
      <c r="G33" s="406"/>
      <c r="H33" s="406"/>
      <c r="I33" s="406"/>
      <c r="J33" s="406"/>
      <c r="K33" s="406"/>
      <c r="L33" s="406"/>
      <c r="M33" s="406"/>
      <c r="N33" s="406"/>
      <c r="O33" s="406"/>
      <c r="P33" s="406"/>
      <c r="Q33" s="406"/>
      <c r="R33" s="406"/>
      <c r="S33" s="406"/>
      <c r="T33" s="197"/>
      <c r="U33" s="441" t="s">
        <v>195</v>
      </c>
      <c r="V33" s="441"/>
      <c r="W33" s="406" t="s">
        <v>196</v>
      </c>
      <c r="X33" s="406"/>
      <c r="Y33" s="406"/>
      <c r="Z33" s="406"/>
      <c r="AA33" s="406"/>
      <c r="AB33" s="406"/>
      <c r="AC33" s="406"/>
      <c r="AD33" s="406"/>
      <c r="AE33" s="406"/>
      <c r="AF33" s="406"/>
      <c r="AG33" s="406"/>
      <c r="AH33" s="406"/>
      <c r="AI33" s="406"/>
      <c r="AJ33" s="406"/>
      <c r="AK33" s="406"/>
      <c r="AL33" s="197"/>
      <c r="AM33" s="441" t="s">
        <v>193</v>
      </c>
      <c r="AN33" s="441"/>
      <c r="AO33" s="406" t="s">
        <v>194</v>
      </c>
      <c r="AP33" s="406"/>
      <c r="AQ33" s="406"/>
      <c r="AR33" s="406"/>
      <c r="AS33" s="406"/>
      <c r="AT33" s="406"/>
      <c r="AU33" s="406"/>
      <c r="AV33" s="406"/>
      <c r="AW33" s="406"/>
      <c r="AX33" s="406"/>
      <c r="AY33" s="406"/>
      <c r="AZ33" s="406"/>
      <c r="BA33" s="406"/>
      <c r="BB33" s="406"/>
      <c r="BC33" s="406"/>
      <c r="BD33" s="198"/>
      <c r="BE33" s="406" t="s">
        <v>197</v>
      </c>
      <c r="BF33" s="406"/>
      <c r="BG33" s="406" t="s">
        <v>198</v>
      </c>
      <c r="BH33" s="406"/>
      <c r="BI33" s="406"/>
      <c r="BJ33" s="406"/>
      <c r="BK33" s="406"/>
      <c r="BL33" s="406"/>
      <c r="BM33" s="406"/>
      <c r="BN33" s="406"/>
      <c r="BO33" s="406"/>
      <c r="BP33" s="406"/>
      <c r="BQ33" s="406"/>
      <c r="BR33" s="406"/>
      <c r="BS33" s="406"/>
      <c r="BT33" s="406"/>
      <c r="BU33" s="406"/>
      <c r="BV33" s="198"/>
      <c r="BW33" s="441" t="s">
        <v>197</v>
      </c>
      <c r="BX33" s="441"/>
      <c r="BY33" s="406" t="s">
        <v>199</v>
      </c>
      <c r="BZ33" s="406"/>
      <c r="CA33" s="406"/>
      <c r="CB33" s="406"/>
      <c r="CC33" s="406"/>
      <c r="CD33" s="406"/>
      <c r="CE33" s="406"/>
      <c r="CF33" s="406"/>
      <c r="CG33" s="406"/>
      <c r="CH33" s="406"/>
      <c r="CI33" s="406"/>
      <c r="CJ33" s="406"/>
      <c r="CK33" s="406"/>
      <c r="CL33" s="406"/>
      <c r="CM33" s="406"/>
      <c r="CN33" s="197"/>
      <c r="CO33" s="441" t="s">
        <v>193</v>
      </c>
      <c r="CP33" s="441"/>
      <c r="CQ33" s="406" t="s">
        <v>200</v>
      </c>
      <c r="CR33" s="406"/>
      <c r="CS33" s="406"/>
      <c r="CT33" s="406"/>
      <c r="CU33" s="406"/>
      <c r="CV33" s="406"/>
      <c r="CW33" s="406"/>
      <c r="CX33" s="406"/>
      <c r="CY33" s="406"/>
      <c r="CZ33" s="406"/>
      <c r="DA33" s="406"/>
      <c r="DB33" s="406"/>
      <c r="DC33" s="406"/>
      <c r="DD33" s="406"/>
      <c r="DE33" s="406"/>
      <c r="DF33" s="197"/>
      <c r="DG33" s="606" t="s">
        <v>201</v>
      </c>
      <c r="DH33" s="606"/>
      <c r="DI33" s="199"/>
    </row>
    <row r="34" spans="1:113" ht="32.25" customHeight="1" x14ac:dyDescent="0.15">
      <c r="A34" s="172"/>
      <c r="B34" s="196"/>
      <c r="C34" s="607">
        <f>IF(E34="","",1)</f>
        <v>1</v>
      </c>
      <c r="D34" s="607"/>
      <c r="E34" s="608" t="str">
        <f>IF('各会計、関係団体の財政状況及び健全化判断比率'!B7="","",'各会計、関係団体の財政状況及び健全化判断比率'!B7)</f>
        <v>一般会計</v>
      </c>
      <c r="F34" s="608"/>
      <c r="G34" s="608"/>
      <c r="H34" s="608"/>
      <c r="I34" s="608"/>
      <c r="J34" s="608"/>
      <c r="K34" s="608"/>
      <c r="L34" s="608"/>
      <c r="M34" s="608"/>
      <c r="N34" s="608"/>
      <c r="O34" s="608"/>
      <c r="P34" s="608"/>
      <c r="Q34" s="608"/>
      <c r="R34" s="608"/>
      <c r="S34" s="608"/>
      <c r="T34" s="172"/>
      <c r="U34" s="607">
        <f>IF(W34="","",MAX(C34:D43)+1)</f>
        <v>2</v>
      </c>
      <c r="V34" s="607"/>
      <c r="W34" s="608" t="str">
        <f>IF('各会計、関係団体の財政状況及び健全化判断比率'!B28="","",'各会計、関係団体の財政状況及び健全化判断比率'!B28)</f>
        <v>国民健康保険事業（事業勘定）特別会計</v>
      </c>
      <c r="X34" s="608"/>
      <c r="Y34" s="608"/>
      <c r="Z34" s="608"/>
      <c r="AA34" s="608"/>
      <c r="AB34" s="608"/>
      <c r="AC34" s="608"/>
      <c r="AD34" s="608"/>
      <c r="AE34" s="608"/>
      <c r="AF34" s="608"/>
      <c r="AG34" s="608"/>
      <c r="AH34" s="608"/>
      <c r="AI34" s="608"/>
      <c r="AJ34" s="608"/>
      <c r="AK34" s="608"/>
      <c r="AL34" s="172"/>
      <c r="AM34" s="607" t="str">
        <f>IF(AO34="","",MAX(C34:D43,U34:V43)+1)</f>
        <v/>
      </c>
      <c r="AN34" s="607"/>
      <c r="AO34" s="608"/>
      <c r="AP34" s="608"/>
      <c r="AQ34" s="608"/>
      <c r="AR34" s="608"/>
      <c r="AS34" s="608"/>
      <c r="AT34" s="608"/>
      <c r="AU34" s="608"/>
      <c r="AV34" s="608"/>
      <c r="AW34" s="608"/>
      <c r="AX34" s="608"/>
      <c r="AY34" s="608"/>
      <c r="AZ34" s="608"/>
      <c r="BA34" s="608"/>
      <c r="BB34" s="608"/>
      <c r="BC34" s="608"/>
      <c r="BD34" s="172"/>
      <c r="BE34" s="607">
        <f>IF(BG34="","",MAX(C34:D43,U34:V43,AM34:AN43)+1)</f>
        <v>6</v>
      </c>
      <c r="BF34" s="607"/>
      <c r="BG34" s="608" t="str">
        <f>IF('各会計、関係団体の財政状況及び健全化判断比率'!B32="","",'各会計、関係団体の財政状況及び健全化判断比率'!B32)</f>
        <v>簡易水道事業特別会計</v>
      </c>
      <c r="BH34" s="608"/>
      <c r="BI34" s="608"/>
      <c r="BJ34" s="608"/>
      <c r="BK34" s="608"/>
      <c r="BL34" s="608"/>
      <c r="BM34" s="608"/>
      <c r="BN34" s="608"/>
      <c r="BO34" s="608"/>
      <c r="BP34" s="608"/>
      <c r="BQ34" s="608"/>
      <c r="BR34" s="608"/>
      <c r="BS34" s="608"/>
      <c r="BT34" s="608"/>
      <c r="BU34" s="608"/>
      <c r="BV34" s="172"/>
      <c r="BW34" s="607">
        <f>IF(BY34="","",MAX(C34:D43,U34:V43,AM34:AN43,BE34:BF43)+1)</f>
        <v>9</v>
      </c>
      <c r="BX34" s="607"/>
      <c r="BY34" s="608" t="str">
        <f>IF('各会計、関係団体の財政状況及び健全化判断比率'!B68="","",'各会計、関係団体の財政状況及び健全化判断比率'!B68)</f>
        <v>山口県市町総合事務組合一般会計</v>
      </c>
      <c r="BZ34" s="608"/>
      <c r="CA34" s="608"/>
      <c r="CB34" s="608"/>
      <c r="CC34" s="608"/>
      <c r="CD34" s="608"/>
      <c r="CE34" s="608"/>
      <c r="CF34" s="608"/>
      <c r="CG34" s="608"/>
      <c r="CH34" s="608"/>
      <c r="CI34" s="608"/>
      <c r="CJ34" s="608"/>
      <c r="CK34" s="608"/>
      <c r="CL34" s="608"/>
      <c r="CM34" s="608"/>
      <c r="CN34" s="172"/>
      <c r="CO34" s="607">
        <f>IF(CQ34="","",MAX(C34:D43,U34:V43,AM34:AN43,BE34:BF43,BW34:BX43)+1)</f>
        <v>19</v>
      </c>
      <c r="CP34" s="607"/>
      <c r="CQ34" s="608" t="str">
        <f>IF('各会計、関係団体の財政状況及び健全化判断比率'!BS7="","",'各会計、関係団体の財政状況及び健全化判断比率'!BS7)</f>
        <v>ドリームファーム阿武</v>
      </c>
      <c r="CR34" s="608"/>
      <c r="CS34" s="608"/>
      <c r="CT34" s="608"/>
      <c r="CU34" s="608"/>
      <c r="CV34" s="608"/>
      <c r="CW34" s="608"/>
      <c r="CX34" s="608"/>
      <c r="CY34" s="608"/>
      <c r="CZ34" s="608"/>
      <c r="DA34" s="608"/>
      <c r="DB34" s="608"/>
      <c r="DC34" s="608"/>
      <c r="DD34" s="608"/>
      <c r="DE34" s="608"/>
      <c r="DG34" s="609" t="str">
        <f>IF('各会計、関係団体の財政状況及び健全化判断比率'!BR7="","",'各会計、関係団体の財政状況及び健全化判断比率'!BR7)</f>
        <v/>
      </c>
      <c r="DH34" s="609"/>
      <c r="DI34" s="199"/>
    </row>
    <row r="35" spans="1:113" ht="32.25" customHeight="1" x14ac:dyDescent="0.15">
      <c r="A35" s="172"/>
      <c r="B35" s="196"/>
      <c r="C35" s="607" t="str">
        <f>IF(E35="","",C34+1)</f>
        <v/>
      </c>
      <c r="D35" s="607"/>
      <c r="E35" s="608" t="str">
        <f>IF('各会計、関係団体の財政状況及び健全化判断比率'!B8="","",'各会計、関係団体の財政状況及び健全化判断比率'!B8)</f>
        <v/>
      </c>
      <c r="F35" s="608"/>
      <c r="G35" s="608"/>
      <c r="H35" s="608"/>
      <c r="I35" s="608"/>
      <c r="J35" s="608"/>
      <c r="K35" s="608"/>
      <c r="L35" s="608"/>
      <c r="M35" s="608"/>
      <c r="N35" s="608"/>
      <c r="O35" s="608"/>
      <c r="P35" s="608"/>
      <c r="Q35" s="608"/>
      <c r="R35" s="608"/>
      <c r="S35" s="608"/>
      <c r="T35" s="172"/>
      <c r="U35" s="607">
        <f>IF(W35="","",U34+1)</f>
        <v>3</v>
      </c>
      <c r="V35" s="607"/>
      <c r="W35" s="608" t="str">
        <f>IF('各会計、関係団体の財政状況及び健全化判断比率'!B29="","",'各会計、関係団体の財政状況及び健全化判断比率'!B29)</f>
        <v>国民健康保険事業（直診勘定）特別会計</v>
      </c>
      <c r="X35" s="608"/>
      <c r="Y35" s="608"/>
      <c r="Z35" s="608"/>
      <c r="AA35" s="608"/>
      <c r="AB35" s="608"/>
      <c r="AC35" s="608"/>
      <c r="AD35" s="608"/>
      <c r="AE35" s="608"/>
      <c r="AF35" s="608"/>
      <c r="AG35" s="608"/>
      <c r="AH35" s="608"/>
      <c r="AI35" s="608"/>
      <c r="AJ35" s="608"/>
      <c r="AK35" s="608"/>
      <c r="AL35" s="172"/>
      <c r="AM35" s="607" t="str">
        <f t="shared" ref="AM35:AM43" si="0">IF(AO35="","",AM34+1)</f>
        <v/>
      </c>
      <c r="AN35" s="607"/>
      <c r="AO35" s="608"/>
      <c r="AP35" s="608"/>
      <c r="AQ35" s="608"/>
      <c r="AR35" s="608"/>
      <c r="AS35" s="608"/>
      <c r="AT35" s="608"/>
      <c r="AU35" s="608"/>
      <c r="AV35" s="608"/>
      <c r="AW35" s="608"/>
      <c r="AX35" s="608"/>
      <c r="AY35" s="608"/>
      <c r="AZ35" s="608"/>
      <c r="BA35" s="608"/>
      <c r="BB35" s="608"/>
      <c r="BC35" s="608"/>
      <c r="BD35" s="172"/>
      <c r="BE35" s="607">
        <f t="shared" ref="BE35:BE43" si="1">IF(BG35="","",BE34+1)</f>
        <v>7</v>
      </c>
      <c r="BF35" s="607"/>
      <c r="BG35" s="608" t="str">
        <f>IF('各会計、関係団体の財政状況及び健全化判断比率'!B33="","",'各会計、関係団体の財政状況及び健全化判断比率'!B33)</f>
        <v>農業集落排水事業特別会計</v>
      </c>
      <c r="BH35" s="608"/>
      <c r="BI35" s="608"/>
      <c r="BJ35" s="608"/>
      <c r="BK35" s="608"/>
      <c r="BL35" s="608"/>
      <c r="BM35" s="608"/>
      <c r="BN35" s="608"/>
      <c r="BO35" s="608"/>
      <c r="BP35" s="608"/>
      <c r="BQ35" s="608"/>
      <c r="BR35" s="608"/>
      <c r="BS35" s="608"/>
      <c r="BT35" s="608"/>
      <c r="BU35" s="608"/>
      <c r="BV35" s="172"/>
      <c r="BW35" s="607">
        <f t="shared" ref="BW35:BW43" si="2">IF(BY35="","",BW34+1)</f>
        <v>10</v>
      </c>
      <c r="BX35" s="607"/>
      <c r="BY35" s="608" t="str">
        <f>IF('各会計、関係団体の財政状況及び健全化判断比率'!B69="","",'各会計、関係団体の財政状況及び健全化判断比率'!B69)</f>
        <v>山口県市町総合事務組合退職手当特別会計</v>
      </c>
      <c r="BZ35" s="608"/>
      <c r="CA35" s="608"/>
      <c r="CB35" s="608"/>
      <c r="CC35" s="608"/>
      <c r="CD35" s="608"/>
      <c r="CE35" s="608"/>
      <c r="CF35" s="608"/>
      <c r="CG35" s="608"/>
      <c r="CH35" s="608"/>
      <c r="CI35" s="608"/>
      <c r="CJ35" s="608"/>
      <c r="CK35" s="608"/>
      <c r="CL35" s="608"/>
      <c r="CM35" s="608"/>
      <c r="CN35" s="172"/>
      <c r="CO35" s="607">
        <f t="shared" ref="CO35:CO43" si="3">IF(CQ35="","",CO34+1)</f>
        <v>20</v>
      </c>
      <c r="CP35" s="607"/>
      <c r="CQ35" s="608" t="str">
        <f>IF('各会計、関係団体の財政状況及び健全化判断比率'!BS8="","",'各会計、関係団体の財政状況及び健全化判断比率'!BS8)</f>
        <v>無角和種振興公社</v>
      </c>
      <c r="CR35" s="608"/>
      <c r="CS35" s="608"/>
      <c r="CT35" s="608"/>
      <c r="CU35" s="608"/>
      <c r="CV35" s="608"/>
      <c r="CW35" s="608"/>
      <c r="CX35" s="608"/>
      <c r="CY35" s="608"/>
      <c r="CZ35" s="608"/>
      <c r="DA35" s="608"/>
      <c r="DB35" s="608"/>
      <c r="DC35" s="608"/>
      <c r="DD35" s="608"/>
      <c r="DE35" s="608"/>
      <c r="DG35" s="609" t="str">
        <f>IF('各会計、関係団体の財政状況及び健全化判断比率'!BR8="","",'各会計、関係団体の財政状況及び健全化判断比率'!BR8)</f>
        <v/>
      </c>
      <c r="DH35" s="609"/>
      <c r="DI35" s="199"/>
    </row>
    <row r="36" spans="1:113" ht="32.25" customHeight="1" x14ac:dyDescent="0.15">
      <c r="A36" s="172"/>
      <c r="B36" s="196"/>
      <c r="C36" s="607" t="str">
        <f>IF(E36="","",C35+1)</f>
        <v/>
      </c>
      <c r="D36" s="607"/>
      <c r="E36" s="608" t="str">
        <f>IF('各会計、関係団体の財政状況及び健全化判断比率'!B9="","",'各会計、関係団体の財政状況及び健全化判断比率'!B9)</f>
        <v/>
      </c>
      <c r="F36" s="608"/>
      <c r="G36" s="608"/>
      <c r="H36" s="608"/>
      <c r="I36" s="608"/>
      <c r="J36" s="608"/>
      <c r="K36" s="608"/>
      <c r="L36" s="608"/>
      <c r="M36" s="608"/>
      <c r="N36" s="608"/>
      <c r="O36" s="608"/>
      <c r="P36" s="608"/>
      <c r="Q36" s="608"/>
      <c r="R36" s="608"/>
      <c r="S36" s="608"/>
      <c r="T36" s="172"/>
      <c r="U36" s="607">
        <f t="shared" ref="U36:U43" si="4">IF(W36="","",U35+1)</f>
        <v>4</v>
      </c>
      <c r="V36" s="607"/>
      <c r="W36" s="608" t="str">
        <f>IF('各会計、関係団体の財政状況及び健全化判断比率'!B30="","",'各会計、関係団体の財政状況及び健全化判断比率'!B30)</f>
        <v>後期高齢者医療事業特別会計</v>
      </c>
      <c r="X36" s="608"/>
      <c r="Y36" s="608"/>
      <c r="Z36" s="608"/>
      <c r="AA36" s="608"/>
      <c r="AB36" s="608"/>
      <c r="AC36" s="608"/>
      <c r="AD36" s="608"/>
      <c r="AE36" s="608"/>
      <c r="AF36" s="608"/>
      <c r="AG36" s="608"/>
      <c r="AH36" s="608"/>
      <c r="AI36" s="608"/>
      <c r="AJ36" s="608"/>
      <c r="AK36" s="608"/>
      <c r="AL36" s="172"/>
      <c r="AM36" s="607" t="str">
        <f t="shared" si="0"/>
        <v/>
      </c>
      <c r="AN36" s="607"/>
      <c r="AO36" s="608"/>
      <c r="AP36" s="608"/>
      <c r="AQ36" s="608"/>
      <c r="AR36" s="608"/>
      <c r="AS36" s="608"/>
      <c r="AT36" s="608"/>
      <c r="AU36" s="608"/>
      <c r="AV36" s="608"/>
      <c r="AW36" s="608"/>
      <c r="AX36" s="608"/>
      <c r="AY36" s="608"/>
      <c r="AZ36" s="608"/>
      <c r="BA36" s="608"/>
      <c r="BB36" s="608"/>
      <c r="BC36" s="608"/>
      <c r="BD36" s="172"/>
      <c r="BE36" s="607">
        <f t="shared" si="1"/>
        <v>8</v>
      </c>
      <c r="BF36" s="607"/>
      <c r="BG36" s="608" t="str">
        <f>IF('各会計、関係団体の財政状況及び健全化判断比率'!B34="","",'各会計、関係団体の財政状況及び健全化判断比率'!B34)</f>
        <v>漁業集落排水事業特別会計</v>
      </c>
      <c r="BH36" s="608"/>
      <c r="BI36" s="608"/>
      <c r="BJ36" s="608"/>
      <c r="BK36" s="608"/>
      <c r="BL36" s="608"/>
      <c r="BM36" s="608"/>
      <c r="BN36" s="608"/>
      <c r="BO36" s="608"/>
      <c r="BP36" s="608"/>
      <c r="BQ36" s="608"/>
      <c r="BR36" s="608"/>
      <c r="BS36" s="608"/>
      <c r="BT36" s="608"/>
      <c r="BU36" s="608"/>
      <c r="BV36" s="172"/>
      <c r="BW36" s="607">
        <f t="shared" si="2"/>
        <v>11</v>
      </c>
      <c r="BX36" s="607"/>
      <c r="BY36" s="608" t="str">
        <f>IF('各会計、関係団体の財政状況及び健全化判断比率'!B70="","",'各会計、関係団体の財政状況及び健全化判断比率'!B70)</f>
        <v>山口県市町総合事務組合消防団員補償等特別会計</v>
      </c>
      <c r="BZ36" s="608"/>
      <c r="CA36" s="608"/>
      <c r="CB36" s="608"/>
      <c r="CC36" s="608"/>
      <c r="CD36" s="608"/>
      <c r="CE36" s="608"/>
      <c r="CF36" s="608"/>
      <c r="CG36" s="608"/>
      <c r="CH36" s="608"/>
      <c r="CI36" s="608"/>
      <c r="CJ36" s="608"/>
      <c r="CK36" s="608"/>
      <c r="CL36" s="608"/>
      <c r="CM36" s="608"/>
      <c r="CN36" s="172"/>
      <c r="CO36" s="607">
        <f t="shared" si="3"/>
        <v>21</v>
      </c>
      <c r="CP36" s="607"/>
      <c r="CQ36" s="608" t="str">
        <f>IF('各会計、関係団体の財政状況及び健全化判断比率'!BS9="","",'各会計、関係団体の財政状況及び健全化判断比率'!BS9)</f>
        <v>あぶクリエイション</v>
      </c>
      <c r="CR36" s="608"/>
      <c r="CS36" s="608"/>
      <c r="CT36" s="608"/>
      <c r="CU36" s="608"/>
      <c r="CV36" s="608"/>
      <c r="CW36" s="608"/>
      <c r="CX36" s="608"/>
      <c r="CY36" s="608"/>
      <c r="CZ36" s="608"/>
      <c r="DA36" s="608"/>
      <c r="DB36" s="608"/>
      <c r="DC36" s="608"/>
      <c r="DD36" s="608"/>
      <c r="DE36" s="608"/>
      <c r="DG36" s="609" t="str">
        <f>IF('各会計、関係団体の財政状況及び健全化判断比率'!BR9="","",'各会計、関係団体の財政状況及び健全化判断比率'!BR9)</f>
        <v/>
      </c>
      <c r="DH36" s="609"/>
      <c r="DI36" s="199"/>
    </row>
    <row r="37" spans="1:113" ht="32.25" customHeight="1" x14ac:dyDescent="0.15">
      <c r="A37" s="172"/>
      <c r="B37" s="196"/>
      <c r="C37" s="607" t="str">
        <f>IF(E37="","",C36+1)</f>
        <v/>
      </c>
      <c r="D37" s="607"/>
      <c r="E37" s="608" t="str">
        <f>IF('各会計、関係団体の財政状況及び健全化判断比率'!B10="","",'各会計、関係団体の財政状況及び健全化判断比率'!B10)</f>
        <v/>
      </c>
      <c r="F37" s="608"/>
      <c r="G37" s="608"/>
      <c r="H37" s="608"/>
      <c r="I37" s="608"/>
      <c r="J37" s="608"/>
      <c r="K37" s="608"/>
      <c r="L37" s="608"/>
      <c r="M37" s="608"/>
      <c r="N37" s="608"/>
      <c r="O37" s="608"/>
      <c r="P37" s="608"/>
      <c r="Q37" s="608"/>
      <c r="R37" s="608"/>
      <c r="S37" s="608"/>
      <c r="T37" s="172"/>
      <c r="U37" s="607">
        <f t="shared" si="4"/>
        <v>5</v>
      </c>
      <c r="V37" s="607"/>
      <c r="W37" s="608" t="str">
        <f>IF('各会計、関係団体の財政状況及び健全化判断比率'!B31="","",'各会計、関係団体の財政状況及び健全化判断比率'!B31)</f>
        <v>介護保険事業特別会計</v>
      </c>
      <c r="X37" s="608"/>
      <c r="Y37" s="608"/>
      <c r="Z37" s="608"/>
      <c r="AA37" s="608"/>
      <c r="AB37" s="608"/>
      <c r="AC37" s="608"/>
      <c r="AD37" s="608"/>
      <c r="AE37" s="608"/>
      <c r="AF37" s="608"/>
      <c r="AG37" s="608"/>
      <c r="AH37" s="608"/>
      <c r="AI37" s="608"/>
      <c r="AJ37" s="608"/>
      <c r="AK37" s="608"/>
      <c r="AL37" s="172"/>
      <c r="AM37" s="607" t="str">
        <f t="shared" si="0"/>
        <v/>
      </c>
      <c r="AN37" s="607"/>
      <c r="AO37" s="608"/>
      <c r="AP37" s="608"/>
      <c r="AQ37" s="608"/>
      <c r="AR37" s="608"/>
      <c r="AS37" s="608"/>
      <c r="AT37" s="608"/>
      <c r="AU37" s="608"/>
      <c r="AV37" s="608"/>
      <c r="AW37" s="608"/>
      <c r="AX37" s="608"/>
      <c r="AY37" s="608"/>
      <c r="AZ37" s="608"/>
      <c r="BA37" s="608"/>
      <c r="BB37" s="608"/>
      <c r="BC37" s="608"/>
      <c r="BD37" s="172"/>
      <c r="BE37" s="607" t="str">
        <f t="shared" si="1"/>
        <v/>
      </c>
      <c r="BF37" s="607"/>
      <c r="BG37" s="608"/>
      <c r="BH37" s="608"/>
      <c r="BI37" s="608"/>
      <c r="BJ37" s="608"/>
      <c r="BK37" s="608"/>
      <c r="BL37" s="608"/>
      <c r="BM37" s="608"/>
      <c r="BN37" s="608"/>
      <c r="BO37" s="608"/>
      <c r="BP37" s="608"/>
      <c r="BQ37" s="608"/>
      <c r="BR37" s="608"/>
      <c r="BS37" s="608"/>
      <c r="BT37" s="608"/>
      <c r="BU37" s="608"/>
      <c r="BV37" s="172"/>
      <c r="BW37" s="607">
        <f t="shared" si="2"/>
        <v>12</v>
      </c>
      <c r="BX37" s="607"/>
      <c r="BY37" s="608" t="str">
        <f>IF('各会計、関係団体の財政状況及び健全化判断比率'!B71="","",'各会計、関係団体の財政状況及び健全化判断比率'!B71)</f>
        <v>山口県市町総合事務組合非常勤職員公務災害補償特別会計</v>
      </c>
      <c r="BZ37" s="608"/>
      <c r="CA37" s="608"/>
      <c r="CB37" s="608"/>
      <c r="CC37" s="608"/>
      <c r="CD37" s="608"/>
      <c r="CE37" s="608"/>
      <c r="CF37" s="608"/>
      <c r="CG37" s="608"/>
      <c r="CH37" s="608"/>
      <c r="CI37" s="608"/>
      <c r="CJ37" s="608"/>
      <c r="CK37" s="608"/>
      <c r="CL37" s="608"/>
      <c r="CM37" s="608"/>
      <c r="CN37" s="172"/>
      <c r="CO37" s="607" t="str">
        <f t="shared" si="3"/>
        <v/>
      </c>
      <c r="CP37" s="607"/>
      <c r="CQ37" s="608" t="str">
        <f>IF('各会計、関係団体の財政状況及び健全化判断比率'!BS10="","",'各会計、関係団体の財政状況及び健全化判断比率'!BS10)</f>
        <v/>
      </c>
      <c r="CR37" s="608"/>
      <c r="CS37" s="608"/>
      <c r="CT37" s="608"/>
      <c r="CU37" s="608"/>
      <c r="CV37" s="608"/>
      <c r="CW37" s="608"/>
      <c r="CX37" s="608"/>
      <c r="CY37" s="608"/>
      <c r="CZ37" s="608"/>
      <c r="DA37" s="608"/>
      <c r="DB37" s="608"/>
      <c r="DC37" s="608"/>
      <c r="DD37" s="608"/>
      <c r="DE37" s="608"/>
      <c r="DG37" s="609" t="str">
        <f>IF('各会計、関係団体の財政状況及び健全化判断比率'!BR10="","",'各会計、関係団体の財政状況及び健全化判断比率'!BR10)</f>
        <v/>
      </c>
      <c r="DH37" s="609"/>
      <c r="DI37" s="199"/>
    </row>
    <row r="38" spans="1:113" ht="32.25" customHeight="1" x14ac:dyDescent="0.15">
      <c r="A38" s="172"/>
      <c r="B38" s="196"/>
      <c r="C38" s="607" t="str">
        <f t="shared" ref="C38:C43" si="5">IF(E38="","",C37+1)</f>
        <v/>
      </c>
      <c r="D38" s="607"/>
      <c r="E38" s="608" t="str">
        <f>IF('各会計、関係団体の財政状況及び健全化判断比率'!B11="","",'各会計、関係団体の財政状況及び健全化判断比率'!B11)</f>
        <v/>
      </c>
      <c r="F38" s="608"/>
      <c r="G38" s="608"/>
      <c r="H38" s="608"/>
      <c r="I38" s="608"/>
      <c r="J38" s="608"/>
      <c r="K38" s="608"/>
      <c r="L38" s="608"/>
      <c r="M38" s="608"/>
      <c r="N38" s="608"/>
      <c r="O38" s="608"/>
      <c r="P38" s="608"/>
      <c r="Q38" s="608"/>
      <c r="R38" s="608"/>
      <c r="S38" s="608"/>
      <c r="T38" s="172"/>
      <c r="U38" s="607" t="str">
        <f t="shared" si="4"/>
        <v/>
      </c>
      <c r="V38" s="607"/>
      <c r="W38" s="608"/>
      <c r="X38" s="608"/>
      <c r="Y38" s="608"/>
      <c r="Z38" s="608"/>
      <c r="AA38" s="608"/>
      <c r="AB38" s="608"/>
      <c r="AC38" s="608"/>
      <c r="AD38" s="608"/>
      <c r="AE38" s="608"/>
      <c r="AF38" s="608"/>
      <c r="AG38" s="608"/>
      <c r="AH38" s="608"/>
      <c r="AI38" s="608"/>
      <c r="AJ38" s="608"/>
      <c r="AK38" s="608"/>
      <c r="AL38" s="172"/>
      <c r="AM38" s="607" t="str">
        <f t="shared" si="0"/>
        <v/>
      </c>
      <c r="AN38" s="607"/>
      <c r="AO38" s="608"/>
      <c r="AP38" s="608"/>
      <c r="AQ38" s="608"/>
      <c r="AR38" s="608"/>
      <c r="AS38" s="608"/>
      <c r="AT38" s="608"/>
      <c r="AU38" s="608"/>
      <c r="AV38" s="608"/>
      <c r="AW38" s="608"/>
      <c r="AX38" s="608"/>
      <c r="AY38" s="608"/>
      <c r="AZ38" s="608"/>
      <c r="BA38" s="608"/>
      <c r="BB38" s="608"/>
      <c r="BC38" s="608"/>
      <c r="BD38" s="172"/>
      <c r="BE38" s="607" t="str">
        <f t="shared" si="1"/>
        <v/>
      </c>
      <c r="BF38" s="607"/>
      <c r="BG38" s="608"/>
      <c r="BH38" s="608"/>
      <c r="BI38" s="608"/>
      <c r="BJ38" s="608"/>
      <c r="BK38" s="608"/>
      <c r="BL38" s="608"/>
      <c r="BM38" s="608"/>
      <c r="BN38" s="608"/>
      <c r="BO38" s="608"/>
      <c r="BP38" s="608"/>
      <c r="BQ38" s="608"/>
      <c r="BR38" s="608"/>
      <c r="BS38" s="608"/>
      <c r="BT38" s="608"/>
      <c r="BU38" s="608"/>
      <c r="BV38" s="172"/>
      <c r="BW38" s="607">
        <f t="shared" si="2"/>
        <v>13</v>
      </c>
      <c r="BX38" s="607"/>
      <c r="BY38" s="608" t="str">
        <f>IF('各会計、関係団体の財政状況及び健全化判断比率'!B72="","",'各会計、関係団体の財政状況及び健全化判断比率'!B72)</f>
        <v>山口県市町総合事務組合山口県市町公平委員会特別会計</v>
      </c>
      <c r="BZ38" s="608"/>
      <c r="CA38" s="608"/>
      <c r="CB38" s="608"/>
      <c r="CC38" s="608"/>
      <c r="CD38" s="608"/>
      <c r="CE38" s="608"/>
      <c r="CF38" s="608"/>
      <c r="CG38" s="608"/>
      <c r="CH38" s="608"/>
      <c r="CI38" s="608"/>
      <c r="CJ38" s="608"/>
      <c r="CK38" s="608"/>
      <c r="CL38" s="608"/>
      <c r="CM38" s="608"/>
      <c r="CN38" s="172"/>
      <c r="CO38" s="607" t="str">
        <f t="shared" si="3"/>
        <v/>
      </c>
      <c r="CP38" s="607"/>
      <c r="CQ38" s="608" t="str">
        <f>IF('各会計、関係団体の財政状況及び健全化判断比率'!BS11="","",'各会計、関係団体の財政状況及び健全化判断比率'!BS11)</f>
        <v/>
      </c>
      <c r="CR38" s="608"/>
      <c r="CS38" s="608"/>
      <c r="CT38" s="608"/>
      <c r="CU38" s="608"/>
      <c r="CV38" s="608"/>
      <c r="CW38" s="608"/>
      <c r="CX38" s="608"/>
      <c r="CY38" s="608"/>
      <c r="CZ38" s="608"/>
      <c r="DA38" s="608"/>
      <c r="DB38" s="608"/>
      <c r="DC38" s="608"/>
      <c r="DD38" s="608"/>
      <c r="DE38" s="608"/>
      <c r="DG38" s="609" t="str">
        <f>IF('各会計、関係団体の財政状況及び健全化判断比率'!BR11="","",'各会計、関係団体の財政状況及び健全化判断比率'!BR11)</f>
        <v/>
      </c>
      <c r="DH38" s="609"/>
      <c r="DI38" s="199"/>
    </row>
    <row r="39" spans="1:113" ht="32.25" customHeight="1" x14ac:dyDescent="0.15">
      <c r="A39" s="172"/>
      <c r="B39" s="196"/>
      <c r="C39" s="607" t="str">
        <f t="shared" si="5"/>
        <v/>
      </c>
      <c r="D39" s="607"/>
      <c r="E39" s="608" t="str">
        <f>IF('各会計、関係団体の財政状況及び健全化判断比率'!B12="","",'各会計、関係団体の財政状況及び健全化判断比率'!B12)</f>
        <v/>
      </c>
      <c r="F39" s="608"/>
      <c r="G39" s="608"/>
      <c r="H39" s="608"/>
      <c r="I39" s="608"/>
      <c r="J39" s="608"/>
      <c r="K39" s="608"/>
      <c r="L39" s="608"/>
      <c r="M39" s="608"/>
      <c r="N39" s="608"/>
      <c r="O39" s="608"/>
      <c r="P39" s="608"/>
      <c r="Q39" s="608"/>
      <c r="R39" s="608"/>
      <c r="S39" s="608"/>
      <c r="T39" s="172"/>
      <c r="U39" s="607" t="str">
        <f t="shared" si="4"/>
        <v/>
      </c>
      <c r="V39" s="607"/>
      <c r="W39" s="608"/>
      <c r="X39" s="608"/>
      <c r="Y39" s="608"/>
      <c r="Z39" s="608"/>
      <c r="AA39" s="608"/>
      <c r="AB39" s="608"/>
      <c r="AC39" s="608"/>
      <c r="AD39" s="608"/>
      <c r="AE39" s="608"/>
      <c r="AF39" s="608"/>
      <c r="AG39" s="608"/>
      <c r="AH39" s="608"/>
      <c r="AI39" s="608"/>
      <c r="AJ39" s="608"/>
      <c r="AK39" s="608"/>
      <c r="AL39" s="172"/>
      <c r="AM39" s="607" t="str">
        <f t="shared" si="0"/>
        <v/>
      </c>
      <c r="AN39" s="607"/>
      <c r="AO39" s="608"/>
      <c r="AP39" s="608"/>
      <c r="AQ39" s="608"/>
      <c r="AR39" s="608"/>
      <c r="AS39" s="608"/>
      <c r="AT39" s="608"/>
      <c r="AU39" s="608"/>
      <c r="AV39" s="608"/>
      <c r="AW39" s="608"/>
      <c r="AX39" s="608"/>
      <c r="AY39" s="608"/>
      <c r="AZ39" s="608"/>
      <c r="BA39" s="608"/>
      <c r="BB39" s="608"/>
      <c r="BC39" s="608"/>
      <c r="BD39" s="172"/>
      <c r="BE39" s="607" t="str">
        <f t="shared" si="1"/>
        <v/>
      </c>
      <c r="BF39" s="607"/>
      <c r="BG39" s="608"/>
      <c r="BH39" s="608"/>
      <c r="BI39" s="608"/>
      <c r="BJ39" s="608"/>
      <c r="BK39" s="608"/>
      <c r="BL39" s="608"/>
      <c r="BM39" s="608"/>
      <c r="BN39" s="608"/>
      <c r="BO39" s="608"/>
      <c r="BP39" s="608"/>
      <c r="BQ39" s="608"/>
      <c r="BR39" s="608"/>
      <c r="BS39" s="608"/>
      <c r="BT39" s="608"/>
      <c r="BU39" s="608"/>
      <c r="BV39" s="172"/>
      <c r="BW39" s="607">
        <f t="shared" si="2"/>
        <v>14</v>
      </c>
      <c r="BX39" s="607"/>
      <c r="BY39" s="608" t="str">
        <f>IF('各会計、関係団体の財政状況及び健全化判断比率'!B73="","",'各会計、関係団体の財政状況及び健全化判断比率'!B73)</f>
        <v>山口県市町総合事務組合交通災害共済特別会計</v>
      </c>
      <c r="BZ39" s="608"/>
      <c r="CA39" s="608"/>
      <c r="CB39" s="608"/>
      <c r="CC39" s="608"/>
      <c r="CD39" s="608"/>
      <c r="CE39" s="608"/>
      <c r="CF39" s="608"/>
      <c r="CG39" s="608"/>
      <c r="CH39" s="608"/>
      <c r="CI39" s="608"/>
      <c r="CJ39" s="608"/>
      <c r="CK39" s="608"/>
      <c r="CL39" s="608"/>
      <c r="CM39" s="608"/>
      <c r="CN39" s="172"/>
      <c r="CO39" s="607" t="str">
        <f t="shared" si="3"/>
        <v/>
      </c>
      <c r="CP39" s="607"/>
      <c r="CQ39" s="608" t="str">
        <f>IF('各会計、関係団体の財政状況及び健全化判断比率'!BS12="","",'各会計、関係団体の財政状況及び健全化判断比率'!BS12)</f>
        <v/>
      </c>
      <c r="CR39" s="608"/>
      <c r="CS39" s="608"/>
      <c r="CT39" s="608"/>
      <c r="CU39" s="608"/>
      <c r="CV39" s="608"/>
      <c r="CW39" s="608"/>
      <c r="CX39" s="608"/>
      <c r="CY39" s="608"/>
      <c r="CZ39" s="608"/>
      <c r="DA39" s="608"/>
      <c r="DB39" s="608"/>
      <c r="DC39" s="608"/>
      <c r="DD39" s="608"/>
      <c r="DE39" s="608"/>
      <c r="DG39" s="609" t="str">
        <f>IF('各会計、関係団体の財政状況及び健全化判断比率'!BR12="","",'各会計、関係団体の財政状況及び健全化判断比率'!BR12)</f>
        <v/>
      </c>
      <c r="DH39" s="609"/>
      <c r="DI39" s="199"/>
    </row>
    <row r="40" spans="1:113" ht="32.25" customHeight="1" x14ac:dyDescent="0.15">
      <c r="A40" s="172"/>
      <c r="B40" s="196"/>
      <c r="C40" s="607" t="str">
        <f t="shared" si="5"/>
        <v/>
      </c>
      <c r="D40" s="607"/>
      <c r="E40" s="608" t="str">
        <f>IF('各会計、関係団体の財政状況及び健全化判断比率'!B13="","",'各会計、関係団体の財政状況及び健全化判断比率'!B13)</f>
        <v/>
      </c>
      <c r="F40" s="608"/>
      <c r="G40" s="608"/>
      <c r="H40" s="608"/>
      <c r="I40" s="608"/>
      <c r="J40" s="608"/>
      <c r="K40" s="608"/>
      <c r="L40" s="608"/>
      <c r="M40" s="608"/>
      <c r="N40" s="608"/>
      <c r="O40" s="608"/>
      <c r="P40" s="608"/>
      <c r="Q40" s="608"/>
      <c r="R40" s="608"/>
      <c r="S40" s="608"/>
      <c r="T40" s="172"/>
      <c r="U40" s="607" t="str">
        <f t="shared" si="4"/>
        <v/>
      </c>
      <c r="V40" s="607"/>
      <c r="W40" s="608"/>
      <c r="X40" s="608"/>
      <c r="Y40" s="608"/>
      <c r="Z40" s="608"/>
      <c r="AA40" s="608"/>
      <c r="AB40" s="608"/>
      <c r="AC40" s="608"/>
      <c r="AD40" s="608"/>
      <c r="AE40" s="608"/>
      <c r="AF40" s="608"/>
      <c r="AG40" s="608"/>
      <c r="AH40" s="608"/>
      <c r="AI40" s="608"/>
      <c r="AJ40" s="608"/>
      <c r="AK40" s="608"/>
      <c r="AL40" s="172"/>
      <c r="AM40" s="607" t="str">
        <f t="shared" si="0"/>
        <v/>
      </c>
      <c r="AN40" s="607"/>
      <c r="AO40" s="608"/>
      <c r="AP40" s="608"/>
      <c r="AQ40" s="608"/>
      <c r="AR40" s="608"/>
      <c r="AS40" s="608"/>
      <c r="AT40" s="608"/>
      <c r="AU40" s="608"/>
      <c r="AV40" s="608"/>
      <c r="AW40" s="608"/>
      <c r="AX40" s="608"/>
      <c r="AY40" s="608"/>
      <c r="AZ40" s="608"/>
      <c r="BA40" s="608"/>
      <c r="BB40" s="608"/>
      <c r="BC40" s="608"/>
      <c r="BD40" s="172"/>
      <c r="BE40" s="607" t="str">
        <f t="shared" si="1"/>
        <v/>
      </c>
      <c r="BF40" s="607"/>
      <c r="BG40" s="608"/>
      <c r="BH40" s="608"/>
      <c r="BI40" s="608"/>
      <c r="BJ40" s="608"/>
      <c r="BK40" s="608"/>
      <c r="BL40" s="608"/>
      <c r="BM40" s="608"/>
      <c r="BN40" s="608"/>
      <c r="BO40" s="608"/>
      <c r="BP40" s="608"/>
      <c r="BQ40" s="608"/>
      <c r="BR40" s="608"/>
      <c r="BS40" s="608"/>
      <c r="BT40" s="608"/>
      <c r="BU40" s="608"/>
      <c r="BV40" s="172"/>
      <c r="BW40" s="607">
        <f t="shared" si="2"/>
        <v>15</v>
      </c>
      <c r="BX40" s="607"/>
      <c r="BY40" s="608" t="str">
        <f>IF('各会計、関係団体の財政状況及び健全化判断比率'!B74="","",'各会計、関係団体の財政状況及び健全化判断比率'!B74)</f>
        <v>山口県市町総合事務組合山口県自治会館管理特別会計</v>
      </c>
      <c r="BZ40" s="608"/>
      <c r="CA40" s="608"/>
      <c r="CB40" s="608"/>
      <c r="CC40" s="608"/>
      <c r="CD40" s="608"/>
      <c r="CE40" s="608"/>
      <c r="CF40" s="608"/>
      <c r="CG40" s="608"/>
      <c r="CH40" s="608"/>
      <c r="CI40" s="608"/>
      <c r="CJ40" s="608"/>
      <c r="CK40" s="608"/>
      <c r="CL40" s="608"/>
      <c r="CM40" s="608"/>
      <c r="CN40" s="172"/>
      <c r="CO40" s="607" t="str">
        <f t="shared" si="3"/>
        <v/>
      </c>
      <c r="CP40" s="607"/>
      <c r="CQ40" s="608" t="str">
        <f>IF('各会計、関係団体の財政状況及び健全化判断比率'!BS13="","",'各会計、関係団体の財政状況及び健全化判断比率'!BS13)</f>
        <v/>
      </c>
      <c r="CR40" s="608"/>
      <c r="CS40" s="608"/>
      <c r="CT40" s="608"/>
      <c r="CU40" s="608"/>
      <c r="CV40" s="608"/>
      <c r="CW40" s="608"/>
      <c r="CX40" s="608"/>
      <c r="CY40" s="608"/>
      <c r="CZ40" s="608"/>
      <c r="DA40" s="608"/>
      <c r="DB40" s="608"/>
      <c r="DC40" s="608"/>
      <c r="DD40" s="608"/>
      <c r="DE40" s="608"/>
      <c r="DG40" s="609" t="str">
        <f>IF('各会計、関係団体の財政状況及び健全化判断比率'!BR13="","",'各会計、関係団体の財政状況及び健全化判断比率'!BR13)</f>
        <v/>
      </c>
      <c r="DH40" s="609"/>
      <c r="DI40" s="199"/>
    </row>
    <row r="41" spans="1:113" ht="32.25" customHeight="1" x14ac:dyDescent="0.15">
      <c r="A41" s="172"/>
      <c r="B41" s="196"/>
      <c r="C41" s="607" t="str">
        <f t="shared" si="5"/>
        <v/>
      </c>
      <c r="D41" s="607"/>
      <c r="E41" s="608" t="str">
        <f>IF('各会計、関係団体の財政状況及び健全化判断比率'!B14="","",'各会計、関係団体の財政状況及び健全化判断比率'!B14)</f>
        <v/>
      </c>
      <c r="F41" s="608"/>
      <c r="G41" s="608"/>
      <c r="H41" s="608"/>
      <c r="I41" s="608"/>
      <c r="J41" s="608"/>
      <c r="K41" s="608"/>
      <c r="L41" s="608"/>
      <c r="M41" s="608"/>
      <c r="N41" s="608"/>
      <c r="O41" s="608"/>
      <c r="P41" s="608"/>
      <c r="Q41" s="608"/>
      <c r="R41" s="608"/>
      <c r="S41" s="608"/>
      <c r="T41" s="172"/>
      <c r="U41" s="607" t="str">
        <f t="shared" si="4"/>
        <v/>
      </c>
      <c r="V41" s="607"/>
      <c r="W41" s="608"/>
      <c r="X41" s="608"/>
      <c r="Y41" s="608"/>
      <c r="Z41" s="608"/>
      <c r="AA41" s="608"/>
      <c r="AB41" s="608"/>
      <c r="AC41" s="608"/>
      <c r="AD41" s="608"/>
      <c r="AE41" s="608"/>
      <c r="AF41" s="608"/>
      <c r="AG41" s="608"/>
      <c r="AH41" s="608"/>
      <c r="AI41" s="608"/>
      <c r="AJ41" s="608"/>
      <c r="AK41" s="608"/>
      <c r="AL41" s="172"/>
      <c r="AM41" s="607" t="str">
        <f t="shared" si="0"/>
        <v/>
      </c>
      <c r="AN41" s="607"/>
      <c r="AO41" s="608"/>
      <c r="AP41" s="608"/>
      <c r="AQ41" s="608"/>
      <c r="AR41" s="608"/>
      <c r="AS41" s="608"/>
      <c r="AT41" s="608"/>
      <c r="AU41" s="608"/>
      <c r="AV41" s="608"/>
      <c r="AW41" s="608"/>
      <c r="AX41" s="608"/>
      <c r="AY41" s="608"/>
      <c r="AZ41" s="608"/>
      <c r="BA41" s="608"/>
      <c r="BB41" s="608"/>
      <c r="BC41" s="608"/>
      <c r="BD41" s="172"/>
      <c r="BE41" s="607" t="str">
        <f t="shared" si="1"/>
        <v/>
      </c>
      <c r="BF41" s="607"/>
      <c r="BG41" s="608"/>
      <c r="BH41" s="608"/>
      <c r="BI41" s="608"/>
      <c r="BJ41" s="608"/>
      <c r="BK41" s="608"/>
      <c r="BL41" s="608"/>
      <c r="BM41" s="608"/>
      <c r="BN41" s="608"/>
      <c r="BO41" s="608"/>
      <c r="BP41" s="608"/>
      <c r="BQ41" s="608"/>
      <c r="BR41" s="608"/>
      <c r="BS41" s="608"/>
      <c r="BT41" s="608"/>
      <c r="BU41" s="608"/>
      <c r="BV41" s="172"/>
      <c r="BW41" s="607">
        <f t="shared" si="2"/>
        <v>16</v>
      </c>
      <c r="BX41" s="607"/>
      <c r="BY41" s="608" t="str">
        <f>IF('各会計、関係団体の財政状況及び健全化判断比率'!B75="","",'各会計、関係団体の財政状況及び健全化判断比率'!B75)</f>
        <v>山口県後期高齢者医療広域連合一般会計</v>
      </c>
      <c r="BZ41" s="608"/>
      <c r="CA41" s="608"/>
      <c r="CB41" s="608"/>
      <c r="CC41" s="608"/>
      <c r="CD41" s="608"/>
      <c r="CE41" s="608"/>
      <c r="CF41" s="608"/>
      <c r="CG41" s="608"/>
      <c r="CH41" s="608"/>
      <c r="CI41" s="608"/>
      <c r="CJ41" s="608"/>
      <c r="CK41" s="608"/>
      <c r="CL41" s="608"/>
      <c r="CM41" s="608"/>
      <c r="CN41" s="172"/>
      <c r="CO41" s="607" t="str">
        <f t="shared" si="3"/>
        <v/>
      </c>
      <c r="CP41" s="607"/>
      <c r="CQ41" s="608" t="str">
        <f>IF('各会計、関係団体の財政状況及び健全化判断比率'!BS14="","",'各会計、関係団体の財政状況及び健全化判断比率'!BS14)</f>
        <v/>
      </c>
      <c r="CR41" s="608"/>
      <c r="CS41" s="608"/>
      <c r="CT41" s="608"/>
      <c r="CU41" s="608"/>
      <c r="CV41" s="608"/>
      <c r="CW41" s="608"/>
      <c r="CX41" s="608"/>
      <c r="CY41" s="608"/>
      <c r="CZ41" s="608"/>
      <c r="DA41" s="608"/>
      <c r="DB41" s="608"/>
      <c r="DC41" s="608"/>
      <c r="DD41" s="608"/>
      <c r="DE41" s="608"/>
      <c r="DG41" s="609" t="str">
        <f>IF('各会計、関係団体の財政状況及び健全化判断比率'!BR14="","",'各会計、関係団体の財政状況及び健全化判断比率'!BR14)</f>
        <v/>
      </c>
      <c r="DH41" s="609"/>
      <c r="DI41" s="199"/>
    </row>
    <row r="42" spans="1:113" ht="32.25" customHeight="1" x14ac:dyDescent="0.15">
      <c r="B42" s="196"/>
      <c r="C42" s="607" t="str">
        <f t="shared" si="5"/>
        <v/>
      </c>
      <c r="D42" s="607"/>
      <c r="E42" s="608" t="str">
        <f>IF('各会計、関係団体の財政状況及び健全化判断比率'!B15="","",'各会計、関係団体の財政状況及び健全化判断比率'!B15)</f>
        <v/>
      </c>
      <c r="F42" s="608"/>
      <c r="G42" s="608"/>
      <c r="H42" s="608"/>
      <c r="I42" s="608"/>
      <c r="J42" s="608"/>
      <c r="K42" s="608"/>
      <c r="L42" s="608"/>
      <c r="M42" s="608"/>
      <c r="N42" s="608"/>
      <c r="O42" s="608"/>
      <c r="P42" s="608"/>
      <c r="Q42" s="608"/>
      <c r="R42" s="608"/>
      <c r="S42" s="608"/>
      <c r="T42" s="172"/>
      <c r="U42" s="607" t="str">
        <f t="shared" si="4"/>
        <v/>
      </c>
      <c r="V42" s="607"/>
      <c r="W42" s="608"/>
      <c r="X42" s="608"/>
      <c r="Y42" s="608"/>
      <c r="Z42" s="608"/>
      <c r="AA42" s="608"/>
      <c r="AB42" s="608"/>
      <c r="AC42" s="608"/>
      <c r="AD42" s="608"/>
      <c r="AE42" s="608"/>
      <c r="AF42" s="608"/>
      <c r="AG42" s="608"/>
      <c r="AH42" s="608"/>
      <c r="AI42" s="608"/>
      <c r="AJ42" s="608"/>
      <c r="AK42" s="608"/>
      <c r="AL42" s="172"/>
      <c r="AM42" s="607" t="str">
        <f t="shared" si="0"/>
        <v/>
      </c>
      <c r="AN42" s="607"/>
      <c r="AO42" s="608"/>
      <c r="AP42" s="608"/>
      <c r="AQ42" s="608"/>
      <c r="AR42" s="608"/>
      <c r="AS42" s="608"/>
      <c r="AT42" s="608"/>
      <c r="AU42" s="608"/>
      <c r="AV42" s="608"/>
      <c r="AW42" s="608"/>
      <c r="AX42" s="608"/>
      <c r="AY42" s="608"/>
      <c r="AZ42" s="608"/>
      <c r="BA42" s="608"/>
      <c r="BB42" s="608"/>
      <c r="BC42" s="608"/>
      <c r="BD42" s="172"/>
      <c r="BE42" s="607" t="str">
        <f t="shared" si="1"/>
        <v/>
      </c>
      <c r="BF42" s="607"/>
      <c r="BG42" s="608"/>
      <c r="BH42" s="608"/>
      <c r="BI42" s="608"/>
      <c r="BJ42" s="608"/>
      <c r="BK42" s="608"/>
      <c r="BL42" s="608"/>
      <c r="BM42" s="608"/>
      <c r="BN42" s="608"/>
      <c r="BO42" s="608"/>
      <c r="BP42" s="608"/>
      <c r="BQ42" s="608"/>
      <c r="BR42" s="608"/>
      <c r="BS42" s="608"/>
      <c r="BT42" s="608"/>
      <c r="BU42" s="608"/>
      <c r="BV42" s="172"/>
      <c r="BW42" s="607">
        <f t="shared" si="2"/>
        <v>17</v>
      </c>
      <c r="BX42" s="607"/>
      <c r="BY42" s="608" t="str">
        <f>IF('各会計、関係団体の財政状況及び健全化判断比率'!B76="","",'各会計、関係団体の財政状況及び健全化判断比率'!B76)</f>
        <v>山口県後期高齢者医療広域連合後期高齢者医療特別会計</v>
      </c>
      <c r="BZ42" s="608"/>
      <c r="CA42" s="608"/>
      <c r="CB42" s="608"/>
      <c r="CC42" s="608"/>
      <c r="CD42" s="608"/>
      <c r="CE42" s="608"/>
      <c r="CF42" s="608"/>
      <c r="CG42" s="608"/>
      <c r="CH42" s="608"/>
      <c r="CI42" s="608"/>
      <c r="CJ42" s="608"/>
      <c r="CK42" s="608"/>
      <c r="CL42" s="608"/>
      <c r="CM42" s="608"/>
      <c r="CN42" s="172"/>
      <c r="CO42" s="607" t="str">
        <f t="shared" si="3"/>
        <v/>
      </c>
      <c r="CP42" s="607"/>
      <c r="CQ42" s="608" t="str">
        <f>IF('各会計、関係団体の財政状況及び健全化判断比率'!BS15="","",'各会計、関係団体の財政状況及び健全化判断比率'!BS15)</f>
        <v/>
      </c>
      <c r="CR42" s="608"/>
      <c r="CS42" s="608"/>
      <c r="CT42" s="608"/>
      <c r="CU42" s="608"/>
      <c r="CV42" s="608"/>
      <c r="CW42" s="608"/>
      <c r="CX42" s="608"/>
      <c r="CY42" s="608"/>
      <c r="CZ42" s="608"/>
      <c r="DA42" s="608"/>
      <c r="DB42" s="608"/>
      <c r="DC42" s="608"/>
      <c r="DD42" s="608"/>
      <c r="DE42" s="608"/>
      <c r="DG42" s="609" t="str">
        <f>IF('各会計、関係団体の財政状況及び健全化判断比率'!BR15="","",'各会計、関係団体の財政状況及び健全化判断比率'!BR15)</f>
        <v/>
      </c>
      <c r="DH42" s="609"/>
      <c r="DI42" s="199"/>
    </row>
    <row r="43" spans="1:113" ht="32.25" customHeight="1" x14ac:dyDescent="0.15">
      <c r="B43" s="196"/>
      <c r="C43" s="607" t="str">
        <f t="shared" si="5"/>
        <v/>
      </c>
      <c r="D43" s="607"/>
      <c r="E43" s="608" t="str">
        <f>IF('各会計、関係団体の財政状況及び健全化判断比率'!B16="","",'各会計、関係団体の財政状況及び健全化判断比率'!B16)</f>
        <v/>
      </c>
      <c r="F43" s="608"/>
      <c r="G43" s="608"/>
      <c r="H43" s="608"/>
      <c r="I43" s="608"/>
      <c r="J43" s="608"/>
      <c r="K43" s="608"/>
      <c r="L43" s="608"/>
      <c r="M43" s="608"/>
      <c r="N43" s="608"/>
      <c r="O43" s="608"/>
      <c r="P43" s="608"/>
      <c r="Q43" s="608"/>
      <c r="R43" s="608"/>
      <c r="S43" s="608"/>
      <c r="T43" s="172"/>
      <c r="U43" s="607" t="str">
        <f t="shared" si="4"/>
        <v/>
      </c>
      <c r="V43" s="607"/>
      <c r="W43" s="608"/>
      <c r="X43" s="608"/>
      <c r="Y43" s="608"/>
      <c r="Z43" s="608"/>
      <c r="AA43" s="608"/>
      <c r="AB43" s="608"/>
      <c r="AC43" s="608"/>
      <c r="AD43" s="608"/>
      <c r="AE43" s="608"/>
      <c r="AF43" s="608"/>
      <c r="AG43" s="608"/>
      <c r="AH43" s="608"/>
      <c r="AI43" s="608"/>
      <c r="AJ43" s="608"/>
      <c r="AK43" s="608"/>
      <c r="AL43" s="172"/>
      <c r="AM43" s="607" t="str">
        <f t="shared" si="0"/>
        <v/>
      </c>
      <c r="AN43" s="607"/>
      <c r="AO43" s="608"/>
      <c r="AP43" s="608"/>
      <c r="AQ43" s="608"/>
      <c r="AR43" s="608"/>
      <c r="AS43" s="608"/>
      <c r="AT43" s="608"/>
      <c r="AU43" s="608"/>
      <c r="AV43" s="608"/>
      <c r="AW43" s="608"/>
      <c r="AX43" s="608"/>
      <c r="AY43" s="608"/>
      <c r="AZ43" s="608"/>
      <c r="BA43" s="608"/>
      <c r="BB43" s="608"/>
      <c r="BC43" s="608"/>
      <c r="BD43" s="172"/>
      <c r="BE43" s="607" t="str">
        <f t="shared" si="1"/>
        <v/>
      </c>
      <c r="BF43" s="607"/>
      <c r="BG43" s="608"/>
      <c r="BH43" s="608"/>
      <c r="BI43" s="608"/>
      <c r="BJ43" s="608"/>
      <c r="BK43" s="608"/>
      <c r="BL43" s="608"/>
      <c r="BM43" s="608"/>
      <c r="BN43" s="608"/>
      <c r="BO43" s="608"/>
      <c r="BP43" s="608"/>
      <c r="BQ43" s="608"/>
      <c r="BR43" s="608"/>
      <c r="BS43" s="608"/>
      <c r="BT43" s="608"/>
      <c r="BU43" s="608"/>
      <c r="BV43" s="172"/>
      <c r="BW43" s="607">
        <f t="shared" si="2"/>
        <v>18</v>
      </c>
      <c r="BX43" s="607"/>
      <c r="BY43" s="608" t="str">
        <f>IF('各会計、関係団体の財政状況及び健全化判断比率'!B77="","",'各会計、関係団体の財政状況及び健全化判断比率'!B77)</f>
        <v>萩・長門清掃一部事務組合一般会計</v>
      </c>
      <c r="BZ43" s="608"/>
      <c r="CA43" s="608"/>
      <c r="CB43" s="608"/>
      <c r="CC43" s="608"/>
      <c r="CD43" s="608"/>
      <c r="CE43" s="608"/>
      <c r="CF43" s="608"/>
      <c r="CG43" s="608"/>
      <c r="CH43" s="608"/>
      <c r="CI43" s="608"/>
      <c r="CJ43" s="608"/>
      <c r="CK43" s="608"/>
      <c r="CL43" s="608"/>
      <c r="CM43" s="608"/>
      <c r="CN43" s="172"/>
      <c r="CO43" s="607" t="str">
        <f t="shared" si="3"/>
        <v/>
      </c>
      <c r="CP43" s="607"/>
      <c r="CQ43" s="608" t="str">
        <f>IF('各会計、関係団体の財政状況及び健全化判断比率'!BS16="","",'各会計、関係団体の財政状況及び健全化判断比率'!BS16)</f>
        <v/>
      </c>
      <c r="CR43" s="608"/>
      <c r="CS43" s="608"/>
      <c r="CT43" s="608"/>
      <c r="CU43" s="608"/>
      <c r="CV43" s="608"/>
      <c r="CW43" s="608"/>
      <c r="CX43" s="608"/>
      <c r="CY43" s="608"/>
      <c r="CZ43" s="608"/>
      <c r="DA43" s="608"/>
      <c r="DB43" s="608"/>
      <c r="DC43" s="608"/>
      <c r="DD43" s="608"/>
      <c r="DE43" s="608"/>
      <c r="DG43" s="609" t="str">
        <f>IF('各会計、関係団体の財政状況及び健全化判断比率'!BR16="","",'各会計、関係団体の財政状況及び健全化判断比率'!BR16)</f>
        <v/>
      </c>
      <c r="DH43" s="609"/>
      <c r="DI43" s="199"/>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202</v>
      </c>
      <c r="E46" s="610" t="s">
        <v>203</v>
      </c>
      <c r="F46" s="610"/>
      <c r="G46" s="610"/>
      <c r="H46" s="610"/>
      <c r="I46" s="610"/>
      <c r="J46" s="610"/>
      <c r="K46" s="610"/>
      <c r="L46" s="610"/>
      <c r="M46" s="610"/>
      <c r="N46" s="610"/>
      <c r="O46" s="610"/>
      <c r="P46" s="610"/>
      <c r="Q46" s="610"/>
      <c r="R46" s="610"/>
      <c r="S46" s="610"/>
      <c r="T46" s="610"/>
      <c r="U46" s="610"/>
      <c r="V46" s="610"/>
      <c r="W46" s="610"/>
      <c r="X46" s="610"/>
      <c r="Y46" s="610"/>
      <c r="Z46" s="610"/>
      <c r="AA46" s="610"/>
      <c r="AB46" s="610"/>
      <c r="AC46" s="610"/>
      <c r="AD46" s="610"/>
      <c r="AE46" s="610"/>
      <c r="AF46" s="610"/>
      <c r="AG46" s="610"/>
      <c r="AH46" s="610"/>
      <c r="AI46" s="610"/>
      <c r="AJ46" s="610"/>
      <c r="AK46" s="610"/>
      <c r="AL46" s="610"/>
      <c r="AM46" s="610"/>
      <c r="AN46" s="610"/>
      <c r="AO46" s="610"/>
      <c r="AP46" s="610"/>
      <c r="AQ46" s="610"/>
      <c r="AR46" s="610"/>
      <c r="AS46" s="610"/>
      <c r="AT46" s="610"/>
      <c r="AU46" s="610"/>
      <c r="AV46" s="610"/>
      <c r="AW46" s="610"/>
      <c r="AX46" s="610"/>
      <c r="AY46" s="610"/>
      <c r="AZ46" s="610"/>
      <c r="BA46" s="610"/>
      <c r="BB46" s="610"/>
      <c r="BC46" s="610"/>
      <c r="BD46" s="610"/>
      <c r="BE46" s="610"/>
      <c r="BF46" s="610"/>
      <c r="BG46" s="610"/>
      <c r="BH46" s="610"/>
      <c r="BI46" s="610"/>
      <c r="BJ46" s="610"/>
      <c r="BK46" s="610"/>
      <c r="BL46" s="610"/>
      <c r="BM46" s="610"/>
      <c r="BN46" s="610"/>
      <c r="BO46" s="610"/>
      <c r="BP46" s="610"/>
      <c r="BQ46" s="610"/>
      <c r="BR46" s="610"/>
      <c r="BS46" s="610"/>
      <c r="BT46" s="610"/>
      <c r="BU46" s="610"/>
      <c r="BV46" s="610"/>
      <c r="BW46" s="610"/>
      <c r="BX46" s="610"/>
      <c r="BY46" s="610"/>
      <c r="BZ46" s="610"/>
      <c r="CA46" s="610"/>
      <c r="CB46" s="610"/>
      <c r="CC46" s="610"/>
      <c r="CD46" s="610"/>
      <c r="CE46" s="610"/>
      <c r="CF46" s="610"/>
      <c r="CG46" s="610"/>
      <c r="CH46" s="610"/>
      <c r="CI46" s="610"/>
      <c r="CJ46" s="610"/>
      <c r="CK46" s="610"/>
      <c r="CL46" s="610"/>
      <c r="CM46" s="610"/>
      <c r="CN46" s="610"/>
      <c r="CO46" s="610"/>
      <c r="CP46" s="610"/>
      <c r="CQ46" s="610"/>
      <c r="CR46" s="610"/>
      <c r="CS46" s="610"/>
      <c r="CT46" s="610"/>
      <c r="CU46" s="610"/>
      <c r="CV46" s="610"/>
      <c r="CW46" s="610"/>
      <c r="CX46" s="610"/>
      <c r="CY46" s="610"/>
      <c r="CZ46" s="610"/>
      <c r="DA46" s="610"/>
      <c r="DB46" s="610"/>
      <c r="DC46" s="610"/>
      <c r="DD46" s="610"/>
      <c r="DE46" s="610"/>
      <c r="DF46" s="610"/>
      <c r="DG46" s="610"/>
      <c r="DH46" s="610"/>
      <c r="DI46" s="610"/>
    </row>
    <row r="47" spans="1:113" x14ac:dyDescent="0.15">
      <c r="E47" s="610" t="s">
        <v>204</v>
      </c>
      <c r="F47" s="610"/>
      <c r="G47" s="610"/>
      <c r="H47" s="610"/>
      <c r="I47" s="610"/>
      <c r="J47" s="610"/>
      <c r="K47" s="610"/>
      <c r="L47" s="610"/>
      <c r="M47" s="610"/>
      <c r="N47" s="610"/>
      <c r="O47" s="610"/>
      <c r="P47" s="610"/>
      <c r="Q47" s="610"/>
      <c r="R47" s="610"/>
      <c r="S47" s="610"/>
      <c r="T47" s="610"/>
      <c r="U47" s="610"/>
      <c r="V47" s="610"/>
      <c r="W47" s="610"/>
      <c r="X47" s="610"/>
      <c r="Y47" s="610"/>
      <c r="Z47" s="610"/>
      <c r="AA47" s="610"/>
      <c r="AB47" s="610"/>
      <c r="AC47" s="610"/>
      <c r="AD47" s="610"/>
      <c r="AE47" s="610"/>
      <c r="AF47" s="610"/>
      <c r="AG47" s="610"/>
      <c r="AH47" s="610"/>
      <c r="AI47" s="610"/>
      <c r="AJ47" s="610"/>
      <c r="AK47" s="610"/>
      <c r="AL47" s="610"/>
      <c r="AM47" s="610"/>
      <c r="AN47" s="610"/>
      <c r="AO47" s="610"/>
      <c r="AP47" s="610"/>
      <c r="AQ47" s="610"/>
      <c r="AR47" s="610"/>
      <c r="AS47" s="610"/>
      <c r="AT47" s="610"/>
      <c r="AU47" s="610"/>
      <c r="AV47" s="610"/>
      <c r="AW47" s="610"/>
      <c r="AX47" s="610"/>
      <c r="AY47" s="610"/>
      <c r="AZ47" s="610"/>
      <c r="BA47" s="610"/>
      <c r="BB47" s="610"/>
      <c r="BC47" s="610"/>
      <c r="BD47" s="610"/>
      <c r="BE47" s="610"/>
      <c r="BF47" s="610"/>
      <c r="BG47" s="610"/>
      <c r="BH47" s="610"/>
      <c r="BI47" s="610"/>
      <c r="BJ47" s="610"/>
      <c r="BK47" s="610"/>
      <c r="BL47" s="610"/>
      <c r="BM47" s="610"/>
      <c r="BN47" s="610"/>
      <c r="BO47" s="610"/>
      <c r="BP47" s="610"/>
      <c r="BQ47" s="610"/>
      <c r="BR47" s="610"/>
      <c r="BS47" s="610"/>
      <c r="BT47" s="610"/>
      <c r="BU47" s="610"/>
      <c r="BV47" s="610"/>
      <c r="BW47" s="610"/>
      <c r="BX47" s="610"/>
      <c r="BY47" s="610"/>
      <c r="BZ47" s="610"/>
      <c r="CA47" s="610"/>
      <c r="CB47" s="610"/>
      <c r="CC47" s="610"/>
      <c r="CD47" s="610"/>
      <c r="CE47" s="610"/>
      <c r="CF47" s="610"/>
      <c r="CG47" s="610"/>
      <c r="CH47" s="610"/>
      <c r="CI47" s="610"/>
      <c r="CJ47" s="610"/>
      <c r="CK47" s="610"/>
      <c r="CL47" s="610"/>
      <c r="CM47" s="610"/>
      <c r="CN47" s="610"/>
      <c r="CO47" s="610"/>
      <c r="CP47" s="610"/>
      <c r="CQ47" s="610"/>
      <c r="CR47" s="610"/>
      <c r="CS47" s="610"/>
      <c r="CT47" s="610"/>
      <c r="CU47" s="610"/>
      <c r="CV47" s="610"/>
      <c r="CW47" s="610"/>
      <c r="CX47" s="610"/>
      <c r="CY47" s="610"/>
      <c r="CZ47" s="610"/>
      <c r="DA47" s="610"/>
      <c r="DB47" s="610"/>
      <c r="DC47" s="610"/>
      <c r="DD47" s="610"/>
      <c r="DE47" s="610"/>
      <c r="DF47" s="610"/>
      <c r="DG47" s="610"/>
      <c r="DH47" s="610"/>
      <c r="DI47" s="610"/>
    </row>
    <row r="48" spans="1:113" x14ac:dyDescent="0.15">
      <c r="E48" s="610" t="s">
        <v>205</v>
      </c>
      <c r="F48" s="610"/>
      <c r="G48" s="610"/>
      <c r="H48" s="610"/>
      <c r="I48" s="610"/>
      <c r="J48" s="610"/>
      <c r="K48" s="610"/>
      <c r="L48" s="610"/>
      <c r="M48" s="610"/>
      <c r="N48" s="610"/>
      <c r="O48" s="610"/>
      <c r="P48" s="610"/>
      <c r="Q48" s="610"/>
      <c r="R48" s="610"/>
      <c r="S48" s="610"/>
      <c r="T48" s="610"/>
      <c r="U48" s="610"/>
      <c r="V48" s="610"/>
      <c r="W48" s="610"/>
      <c r="X48" s="610"/>
      <c r="Y48" s="610"/>
      <c r="Z48" s="610"/>
      <c r="AA48" s="610"/>
      <c r="AB48" s="610"/>
      <c r="AC48" s="610"/>
      <c r="AD48" s="610"/>
      <c r="AE48" s="610"/>
      <c r="AF48" s="610"/>
      <c r="AG48" s="610"/>
      <c r="AH48" s="610"/>
      <c r="AI48" s="610"/>
      <c r="AJ48" s="610"/>
      <c r="AK48" s="610"/>
      <c r="AL48" s="610"/>
      <c r="AM48" s="610"/>
      <c r="AN48" s="610"/>
      <c r="AO48" s="610"/>
      <c r="AP48" s="610"/>
      <c r="AQ48" s="610"/>
      <c r="AR48" s="610"/>
      <c r="AS48" s="610"/>
      <c r="AT48" s="610"/>
      <c r="AU48" s="610"/>
      <c r="AV48" s="610"/>
      <c r="AW48" s="610"/>
      <c r="AX48" s="610"/>
      <c r="AY48" s="610"/>
      <c r="AZ48" s="610"/>
      <c r="BA48" s="610"/>
      <c r="BB48" s="610"/>
      <c r="BC48" s="610"/>
      <c r="BD48" s="610"/>
      <c r="BE48" s="610"/>
      <c r="BF48" s="610"/>
      <c r="BG48" s="610"/>
      <c r="BH48" s="610"/>
      <c r="BI48" s="610"/>
      <c r="BJ48" s="610"/>
      <c r="BK48" s="610"/>
      <c r="BL48" s="610"/>
      <c r="BM48" s="610"/>
      <c r="BN48" s="610"/>
      <c r="BO48" s="610"/>
      <c r="BP48" s="610"/>
      <c r="BQ48" s="610"/>
      <c r="BR48" s="610"/>
      <c r="BS48" s="610"/>
      <c r="BT48" s="610"/>
      <c r="BU48" s="610"/>
      <c r="BV48" s="610"/>
      <c r="BW48" s="610"/>
      <c r="BX48" s="610"/>
      <c r="BY48" s="610"/>
      <c r="BZ48" s="610"/>
      <c r="CA48" s="610"/>
      <c r="CB48" s="610"/>
      <c r="CC48" s="610"/>
      <c r="CD48" s="610"/>
      <c r="CE48" s="610"/>
      <c r="CF48" s="610"/>
      <c r="CG48" s="610"/>
      <c r="CH48" s="610"/>
      <c r="CI48" s="610"/>
      <c r="CJ48" s="610"/>
      <c r="CK48" s="610"/>
      <c r="CL48" s="610"/>
      <c r="CM48" s="610"/>
      <c r="CN48" s="610"/>
      <c r="CO48" s="610"/>
      <c r="CP48" s="610"/>
      <c r="CQ48" s="610"/>
      <c r="CR48" s="610"/>
      <c r="CS48" s="610"/>
      <c r="CT48" s="610"/>
      <c r="CU48" s="610"/>
      <c r="CV48" s="610"/>
      <c r="CW48" s="610"/>
      <c r="CX48" s="610"/>
      <c r="CY48" s="610"/>
      <c r="CZ48" s="610"/>
      <c r="DA48" s="610"/>
      <c r="DB48" s="610"/>
      <c r="DC48" s="610"/>
      <c r="DD48" s="610"/>
      <c r="DE48" s="610"/>
      <c r="DF48" s="610"/>
      <c r="DG48" s="610"/>
      <c r="DH48" s="610"/>
      <c r="DI48" s="610"/>
    </row>
    <row r="49" spans="5:113" x14ac:dyDescent="0.15">
      <c r="E49" s="611" t="s">
        <v>206</v>
      </c>
      <c r="F49" s="611"/>
      <c r="G49" s="611"/>
      <c r="H49" s="611"/>
      <c r="I49" s="611"/>
      <c r="J49" s="611"/>
      <c r="K49" s="611"/>
      <c r="L49" s="611"/>
      <c r="M49" s="611"/>
      <c r="N49" s="611"/>
      <c r="O49" s="611"/>
      <c r="P49" s="611"/>
      <c r="Q49" s="611"/>
      <c r="R49" s="611"/>
      <c r="S49" s="611"/>
      <c r="T49" s="611"/>
      <c r="U49" s="611"/>
      <c r="V49" s="611"/>
      <c r="W49" s="611"/>
      <c r="X49" s="611"/>
      <c r="Y49" s="611"/>
      <c r="Z49" s="611"/>
      <c r="AA49" s="611"/>
      <c r="AB49" s="611"/>
      <c r="AC49" s="611"/>
      <c r="AD49" s="611"/>
      <c r="AE49" s="611"/>
      <c r="AF49" s="611"/>
      <c r="AG49" s="611"/>
      <c r="AH49" s="611"/>
      <c r="AI49" s="611"/>
      <c r="AJ49" s="611"/>
      <c r="AK49" s="611"/>
      <c r="AL49" s="611"/>
      <c r="AM49" s="611"/>
      <c r="AN49" s="611"/>
      <c r="AO49" s="611"/>
      <c r="AP49" s="611"/>
      <c r="AQ49" s="611"/>
      <c r="AR49" s="611"/>
      <c r="AS49" s="611"/>
      <c r="AT49" s="611"/>
      <c r="AU49" s="611"/>
      <c r="AV49" s="611"/>
      <c r="AW49" s="611"/>
      <c r="AX49" s="611"/>
      <c r="AY49" s="611"/>
      <c r="AZ49" s="611"/>
      <c r="BA49" s="611"/>
      <c r="BB49" s="611"/>
      <c r="BC49" s="611"/>
      <c r="BD49" s="611"/>
      <c r="BE49" s="611"/>
      <c r="BF49" s="611"/>
      <c r="BG49" s="611"/>
      <c r="BH49" s="611"/>
      <c r="BI49" s="611"/>
      <c r="BJ49" s="611"/>
      <c r="BK49" s="611"/>
      <c r="BL49" s="611"/>
      <c r="BM49" s="611"/>
      <c r="BN49" s="611"/>
      <c r="BO49" s="611"/>
      <c r="BP49" s="611"/>
      <c r="BQ49" s="611"/>
      <c r="BR49" s="611"/>
      <c r="BS49" s="611"/>
      <c r="BT49" s="611"/>
      <c r="BU49" s="611"/>
      <c r="BV49" s="611"/>
      <c r="BW49" s="611"/>
      <c r="BX49" s="611"/>
      <c r="BY49" s="611"/>
      <c r="BZ49" s="611"/>
      <c r="CA49" s="611"/>
      <c r="CB49" s="611"/>
      <c r="CC49" s="611"/>
      <c r="CD49" s="611"/>
      <c r="CE49" s="611"/>
      <c r="CF49" s="611"/>
      <c r="CG49" s="611"/>
      <c r="CH49" s="611"/>
      <c r="CI49" s="611"/>
      <c r="CJ49" s="611"/>
      <c r="CK49" s="611"/>
      <c r="CL49" s="611"/>
      <c r="CM49" s="611"/>
      <c r="CN49" s="611"/>
      <c r="CO49" s="611"/>
      <c r="CP49" s="611"/>
      <c r="CQ49" s="611"/>
      <c r="CR49" s="611"/>
      <c r="CS49" s="611"/>
      <c r="CT49" s="611"/>
      <c r="CU49" s="611"/>
      <c r="CV49" s="611"/>
      <c r="CW49" s="611"/>
      <c r="CX49" s="611"/>
      <c r="CY49" s="611"/>
      <c r="CZ49" s="611"/>
      <c r="DA49" s="611"/>
      <c r="DB49" s="611"/>
      <c r="DC49" s="611"/>
      <c r="DD49" s="611"/>
      <c r="DE49" s="611"/>
      <c r="DF49" s="611"/>
      <c r="DG49" s="611"/>
      <c r="DH49" s="611"/>
      <c r="DI49" s="611"/>
    </row>
    <row r="50" spans="5:113" x14ac:dyDescent="0.15">
      <c r="E50" s="610" t="s">
        <v>207</v>
      </c>
      <c r="F50" s="610"/>
      <c r="G50" s="610"/>
      <c r="H50" s="610"/>
      <c r="I50" s="610"/>
      <c r="J50" s="610"/>
      <c r="K50" s="610"/>
      <c r="L50" s="610"/>
      <c r="M50" s="610"/>
      <c r="N50" s="610"/>
      <c r="O50" s="610"/>
      <c r="P50" s="610"/>
      <c r="Q50" s="610"/>
      <c r="R50" s="610"/>
      <c r="S50" s="610"/>
      <c r="T50" s="610"/>
      <c r="U50" s="610"/>
      <c r="V50" s="610"/>
      <c r="W50" s="610"/>
      <c r="X50" s="610"/>
      <c r="Y50" s="610"/>
      <c r="Z50" s="610"/>
      <c r="AA50" s="610"/>
      <c r="AB50" s="610"/>
      <c r="AC50" s="610"/>
      <c r="AD50" s="610"/>
      <c r="AE50" s="610"/>
      <c r="AF50" s="610"/>
      <c r="AG50" s="610"/>
      <c r="AH50" s="610"/>
      <c r="AI50" s="610"/>
      <c r="AJ50" s="610"/>
      <c r="AK50" s="610"/>
      <c r="AL50" s="610"/>
      <c r="AM50" s="610"/>
      <c r="AN50" s="610"/>
      <c r="AO50" s="610"/>
      <c r="AP50" s="610"/>
      <c r="AQ50" s="610"/>
      <c r="AR50" s="610"/>
      <c r="AS50" s="610"/>
      <c r="AT50" s="610"/>
      <c r="AU50" s="610"/>
      <c r="AV50" s="610"/>
      <c r="AW50" s="610"/>
      <c r="AX50" s="610"/>
      <c r="AY50" s="610"/>
      <c r="AZ50" s="610"/>
      <c r="BA50" s="610"/>
      <c r="BB50" s="610"/>
      <c r="BC50" s="610"/>
      <c r="BD50" s="610"/>
      <c r="BE50" s="610"/>
      <c r="BF50" s="610"/>
      <c r="BG50" s="610"/>
      <c r="BH50" s="610"/>
      <c r="BI50" s="610"/>
      <c r="BJ50" s="610"/>
      <c r="BK50" s="610"/>
      <c r="BL50" s="610"/>
      <c r="BM50" s="610"/>
      <c r="BN50" s="610"/>
      <c r="BO50" s="610"/>
      <c r="BP50" s="610"/>
      <c r="BQ50" s="610"/>
      <c r="BR50" s="610"/>
      <c r="BS50" s="610"/>
      <c r="BT50" s="610"/>
      <c r="BU50" s="610"/>
      <c r="BV50" s="610"/>
      <c r="BW50" s="610"/>
      <c r="BX50" s="610"/>
      <c r="BY50" s="610"/>
      <c r="BZ50" s="610"/>
      <c r="CA50" s="610"/>
      <c r="CB50" s="610"/>
      <c r="CC50" s="610"/>
      <c r="CD50" s="610"/>
      <c r="CE50" s="610"/>
      <c r="CF50" s="610"/>
      <c r="CG50" s="610"/>
      <c r="CH50" s="610"/>
      <c r="CI50" s="610"/>
      <c r="CJ50" s="610"/>
      <c r="CK50" s="610"/>
      <c r="CL50" s="610"/>
      <c r="CM50" s="610"/>
      <c r="CN50" s="610"/>
      <c r="CO50" s="610"/>
      <c r="CP50" s="610"/>
      <c r="CQ50" s="610"/>
      <c r="CR50" s="610"/>
      <c r="CS50" s="610"/>
      <c r="CT50" s="610"/>
      <c r="CU50" s="610"/>
      <c r="CV50" s="610"/>
      <c r="CW50" s="610"/>
      <c r="CX50" s="610"/>
      <c r="CY50" s="610"/>
      <c r="CZ50" s="610"/>
      <c r="DA50" s="610"/>
      <c r="DB50" s="610"/>
      <c r="DC50" s="610"/>
      <c r="DD50" s="610"/>
      <c r="DE50" s="610"/>
      <c r="DF50" s="610"/>
      <c r="DG50" s="610"/>
      <c r="DH50" s="610"/>
      <c r="DI50" s="610"/>
    </row>
    <row r="51" spans="5:113" x14ac:dyDescent="0.15">
      <c r="E51" s="610" t="s">
        <v>208</v>
      </c>
      <c r="F51" s="610"/>
      <c r="G51" s="610"/>
      <c r="H51" s="610"/>
      <c r="I51" s="610"/>
      <c r="J51" s="610"/>
      <c r="K51" s="610"/>
      <c r="L51" s="610"/>
      <c r="M51" s="610"/>
      <c r="N51" s="610"/>
      <c r="O51" s="610"/>
      <c r="P51" s="610"/>
      <c r="Q51" s="610"/>
      <c r="R51" s="610"/>
      <c r="S51" s="610"/>
      <c r="T51" s="610"/>
      <c r="U51" s="610"/>
      <c r="V51" s="610"/>
      <c r="W51" s="610"/>
      <c r="X51" s="610"/>
      <c r="Y51" s="610"/>
      <c r="Z51" s="610"/>
      <c r="AA51" s="610"/>
      <c r="AB51" s="610"/>
      <c r="AC51" s="610"/>
      <c r="AD51" s="610"/>
      <c r="AE51" s="610"/>
      <c r="AF51" s="610"/>
      <c r="AG51" s="610"/>
      <c r="AH51" s="610"/>
      <c r="AI51" s="610"/>
      <c r="AJ51" s="610"/>
      <c r="AK51" s="610"/>
      <c r="AL51" s="610"/>
      <c r="AM51" s="610"/>
      <c r="AN51" s="610"/>
      <c r="AO51" s="610"/>
      <c r="AP51" s="610"/>
      <c r="AQ51" s="610"/>
      <c r="AR51" s="610"/>
      <c r="AS51" s="610"/>
      <c r="AT51" s="610"/>
      <c r="AU51" s="610"/>
      <c r="AV51" s="610"/>
      <c r="AW51" s="610"/>
      <c r="AX51" s="610"/>
      <c r="AY51" s="610"/>
      <c r="AZ51" s="610"/>
      <c r="BA51" s="610"/>
      <c r="BB51" s="610"/>
      <c r="BC51" s="610"/>
      <c r="BD51" s="610"/>
      <c r="BE51" s="610"/>
      <c r="BF51" s="610"/>
      <c r="BG51" s="610"/>
      <c r="BH51" s="610"/>
      <c r="BI51" s="610"/>
      <c r="BJ51" s="610"/>
      <c r="BK51" s="610"/>
      <c r="BL51" s="610"/>
      <c r="BM51" s="610"/>
      <c r="BN51" s="610"/>
      <c r="BO51" s="610"/>
      <c r="BP51" s="610"/>
      <c r="BQ51" s="610"/>
      <c r="BR51" s="610"/>
      <c r="BS51" s="610"/>
      <c r="BT51" s="610"/>
      <c r="BU51" s="610"/>
      <c r="BV51" s="610"/>
      <c r="BW51" s="610"/>
      <c r="BX51" s="610"/>
      <c r="BY51" s="610"/>
      <c r="BZ51" s="610"/>
      <c r="CA51" s="610"/>
      <c r="CB51" s="610"/>
      <c r="CC51" s="610"/>
      <c r="CD51" s="610"/>
      <c r="CE51" s="610"/>
      <c r="CF51" s="610"/>
      <c r="CG51" s="610"/>
      <c r="CH51" s="610"/>
      <c r="CI51" s="610"/>
      <c r="CJ51" s="610"/>
      <c r="CK51" s="610"/>
      <c r="CL51" s="610"/>
      <c r="CM51" s="610"/>
      <c r="CN51" s="610"/>
      <c r="CO51" s="610"/>
      <c r="CP51" s="610"/>
      <c r="CQ51" s="610"/>
      <c r="CR51" s="610"/>
      <c r="CS51" s="610"/>
      <c r="CT51" s="610"/>
      <c r="CU51" s="610"/>
      <c r="CV51" s="610"/>
      <c r="CW51" s="610"/>
      <c r="CX51" s="610"/>
      <c r="CY51" s="610"/>
      <c r="CZ51" s="610"/>
      <c r="DA51" s="610"/>
      <c r="DB51" s="610"/>
      <c r="DC51" s="610"/>
      <c r="DD51" s="610"/>
      <c r="DE51" s="610"/>
      <c r="DF51" s="610"/>
      <c r="DG51" s="610"/>
      <c r="DH51" s="610"/>
      <c r="DI51" s="610"/>
    </row>
    <row r="52" spans="5:113" x14ac:dyDescent="0.15">
      <c r="E52" s="610" t="s">
        <v>209</v>
      </c>
      <c r="F52" s="610"/>
      <c r="G52" s="610"/>
      <c r="H52" s="610"/>
      <c r="I52" s="610"/>
      <c r="J52" s="610"/>
      <c r="K52" s="610"/>
      <c r="L52" s="610"/>
      <c r="M52" s="610"/>
      <c r="N52" s="610"/>
      <c r="O52" s="610"/>
      <c r="P52" s="610"/>
      <c r="Q52" s="610"/>
      <c r="R52" s="610"/>
      <c r="S52" s="610"/>
      <c r="T52" s="610"/>
      <c r="U52" s="610"/>
      <c r="V52" s="610"/>
      <c r="W52" s="610"/>
      <c r="X52" s="610"/>
      <c r="Y52" s="610"/>
      <c r="Z52" s="610"/>
      <c r="AA52" s="610"/>
      <c r="AB52" s="610"/>
      <c r="AC52" s="610"/>
      <c r="AD52" s="610"/>
      <c r="AE52" s="610"/>
      <c r="AF52" s="610"/>
      <c r="AG52" s="610"/>
      <c r="AH52" s="610"/>
      <c r="AI52" s="610"/>
      <c r="AJ52" s="610"/>
      <c r="AK52" s="610"/>
      <c r="AL52" s="610"/>
      <c r="AM52" s="610"/>
      <c r="AN52" s="610"/>
      <c r="AO52" s="610"/>
      <c r="AP52" s="610"/>
      <c r="AQ52" s="610"/>
      <c r="AR52" s="610"/>
      <c r="AS52" s="610"/>
      <c r="AT52" s="610"/>
      <c r="AU52" s="610"/>
      <c r="AV52" s="610"/>
      <c r="AW52" s="610"/>
      <c r="AX52" s="610"/>
      <c r="AY52" s="610"/>
      <c r="AZ52" s="610"/>
      <c r="BA52" s="610"/>
      <c r="BB52" s="610"/>
      <c r="BC52" s="610"/>
      <c r="BD52" s="610"/>
      <c r="BE52" s="610"/>
      <c r="BF52" s="610"/>
      <c r="BG52" s="610"/>
      <c r="BH52" s="610"/>
      <c r="BI52" s="610"/>
      <c r="BJ52" s="610"/>
      <c r="BK52" s="610"/>
      <c r="BL52" s="610"/>
      <c r="BM52" s="610"/>
      <c r="BN52" s="610"/>
      <c r="BO52" s="610"/>
      <c r="BP52" s="610"/>
      <c r="BQ52" s="610"/>
      <c r="BR52" s="610"/>
      <c r="BS52" s="610"/>
      <c r="BT52" s="610"/>
      <c r="BU52" s="610"/>
      <c r="BV52" s="610"/>
      <c r="BW52" s="610"/>
      <c r="BX52" s="610"/>
      <c r="BY52" s="610"/>
      <c r="BZ52" s="610"/>
      <c r="CA52" s="610"/>
      <c r="CB52" s="610"/>
      <c r="CC52" s="610"/>
      <c r="CD52" s="610"/>
      <c r="CE52" s="610"/>
      <c r="CF52" s="610"/>
      <c r="CG52" s="610"/>
      <c r="CH52" s="610"/>
      <c r="CI52" s="610"/>
      <c r="CJ52" s="610"/>
      <c r="CK52" s="610"/>
      <c r="CL52" s="610"/>
      <c r="CM52" s="610"/>
      <c r="CN52" s="610"/>
      <c r="CO52" s="610"/>
      <c r="CP52" s="610"/>
      <c r="CQ52" s="610"/>
      <c r="CR52" s="610"/>
      <c r="CS52" s="610"/>
      <c r="CT52" s="610"/>
      <c r="CU52" s="610"/>
      <c r="CV52" s="610"/>
      <c r="CW52" s="610"/>
      <c r="CX52" s="610"/>
      <c r="CY52" s="610"/>
      <c r="CZ52" s="610"/>
      <c r="DA52" s="610"/>
      <c r="DB52" s="610"/>
      <c r="DC52" s="610"/>
      <c r="DD52" s="610"/>
      <c r="DE52" s="610"/>
      <c r="DF52" s="610"/>
      <c r="DG52" s="610"/>
      <c r="DH52" s="610"/>
      <c r="DI52" s="610"/>
    </row>
    <row r="53" spans="5:113" x14ac:dyDescent="0.15">
      <c r="E53" s="171" t="s">
        <v>596</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157" t="s">
        <v>558</v>
      </c>
      <c r="D34" s="1157"/>
      <c r="E34" s="1158"/>
      <c r="F34" s="32">
        <v>16.8</v>
      </c>
      <c r="G34" s="33">
        <v>19.71</v>
      </c>
      <c r="H34" s="33">
        <v>17.23</v>
      </c>
      <c r="I34" s="33">
        <v>21.46</v>
      </c>
      <c r="J34" s="34">
        <v>30.87</v>
      </c>
      <c r="K34" s="22"/>
      <c r="L34" s="22"/>
      <c r="M34" s="22"/>
      <c r="N34" s="22"/>
      <c r="O34" s="22"/>
      <c r="P34" s="22"/>
    </row>
    <row r="35" spans="1:16" ht="39" customHeight="1" x14ac:dyDescent="0.15">
      <c r="A35" s="22"/>
      <c r="B35" s="35"/>
      <c r="C35" s="1153" t="s">
        <v>559</v>
      </c>
      <c r="D35" s="1153"/>
      <c r="E35" s="1154"/>
      <c r="F35" s="36">
        <v>4.88</v>
      </c>
      <c r="G35" s="37">
        <v>4.79</v>
      </c>
      <c r="H35" s="37">
        <v>2.2400000000000002</v>
      </c>
      <c r="I35" s="37">
        <v>1.23</v>
      </c>
      <c r="J35" s="38">
        <v>0.92</v>
      </c>
      <c r="K35" s="22"/>
      <c r="L35" s="22"/>
      <c r="M35" s="22"/>
      <c r="N35" s="22"/>
      <c r="O35" s="22"/>
      <c r="P35" s="22"/>
    </row>
    <row r="36" spans="1:16" ht="39" customHeight="1" x14ac:dyDescent="0.15">
      <c r="A36" s="22"/>
      <c r="B36" s="35"/>
      <c r="C36" s="1153" t="s">
        <v>560</v>
      </c>
      <c r="D36" s="1153"/>
      <c r="E36" s="1154"/>
      <c r="F36" s="36">
        <v>0</v>
      </c>
      <c r="G36" s="37">
        <v>0</v>
      </c>
      <c r="H36" s="37">
        <v>7.0000000000000007E-2</v>
      </c>
      <c r="I36" s="37">
        <v>0.09</v>
      </c>
      <c r="J36" s="38">
        <v>0.11</v>
      </c>
      <c r="K36" s="22"/>
      <c r="L36" s="22"/>
      <c r="M36" s="22"/>
      <c r="N36" s="22"/>
      <c r="O36" s="22"/>
      <c r="P36" s="22"/>
    </row>
    <row r="37" spans="1:16" ht="39" customHeight="1" x14ac:dyDescent="0.15">
      <c r="A37" s="22"/>
      <c r="B37" s="35"/>
      <c r="C37" s="1153" t="s">
        <v>561</v>
      </c>
      <c r="D37" s="1153"/>
      <c r="E37" s="1154"/>
      <c r="F37" s="36">
        <v>0.23</v>
      </c>
      <c r="G37" s="37">
        <v>0</v>
      </c>
      <c r="H37" s="37">
        <v>0.03</v>
      </c>
      <c r="I37" s="37">
        <v>0</v>
      </c>
      <c r="J37" s="38">
        <v>0.01</v>
      </c>
      <c r="K37" s="22"/>
      <c r="L37" s="22"/>
      <c r="M37" s="22"/>
      <c r="N37" s="22"/>
      <c r="O37" s="22"/>
      <c r="P37" s="22"/>
    </row>
    <row r="38" spans="1:16" ht="39" customHeight="1" x14ac:dyDescent="0.15">
      <c r="A38" s="22"/>
      <c r="B38" s="35"/>
      <c r="C38" s="1153" t="s">
        <v>562</v>
      </c>
      <c r="D38" s="1153"/>
      <c r="E38" s="1154"/>
      <c r="F38" s="36">
        <v>0</v>
      </c>
      <c r="G38" s="37">
        <v>0</v>
      </c>
      <c r="H38" s="37">
        <v>0</v>
      </c>
      <c r="I38" s="37">
        <v>0.08</v>
      </c>
      <c r="J38" s="38">
        <v>0</v>
      </c>
      <c r="K38" s="22"/>
      <c r="L38" s="22"/>
      <c r="M38" s="22"/>
      <c r="N38" s="22"/>
      <c r="O38" s="22"/>
      <c r="P38" s="22"/>
    </row>
    <row r="39" spans="1:16" ht="39" customHeight="1" x14ac:dyDescent="0.15">
      <c r="A39" s="22"/>
      <c r="B39" s="35"/>
      <c r="C39" s="1153" t="s">
        <v>563</v>
      </c>
      <c r="D39" s="1153"/>
      <c r="E39" s="1154"/>
      <c r="F39" s="36">
        <v>0</v>
      </c>
      <c r="G39" s="37">
        <v>0</v>
      </c>
      <c r="H39" s="37">
        <v>0</v>
      </c>
      <c r="I39" s="37">
        <v>0</v>
      </c>
      <c r="J39" s="38">
        <v>0</v>
      </c>
      <c r="K39" s="22"/>
      <c r="L39" s="22"/>
      <c r="M39" s="22"/>
      <c r="N39" s="22"/>
      <c r="O39" s="22"/>
      <c r="P39" s="22"/>
    </row>
    <row r="40" spans="1:16" ht="39" customHeight="1" x14ac:dyDescent="0.15">
      <c r="A40" s="22"/>
      <c r="B40" s="35"/>
      <c r="C40" s="1153" t="s">
        <v>564</v>
      </c>
      <c r="D40" s="1153"/>
      <c r="E40" s="1154"/>
      <c r="F40" s="36">
        <v>0.02</v>
      </c>
      <c r="G40" s="37">
        <v>0</v>
      </c>
      <c r="H40" s="37">
        <v>0</v>
      </c>
      <c r="I40" s="37" t="s">
        <v>565</v>
      </c>
      <c r="J40" s="38">
        <v>0</v>
      </c>
      <c r="K40" s="22"/>
      <c r="L40" s="22"/>
      <c r="M40" s="22"/>
      <c r="N40" s="22"/>
      <c r="O40" s="22"/>
      <c r="P40" s="22"/>
    </row>
    <row r="41" spans="1:16" ht="39" customHeight="1" x14ac:dyDescent="0.15">
      <c r="A41" s="22"/>
      <c r="B41" s="35"/>
      <c r="C41" s="1153" t="s">
        <v>566</v>
      </c>
      <c r="D41" s="1153"/>
      <c r="E41" s="1154"/>
      <c r="F41" s="36">
        <v>0</v>
      </c>
      <c r="G41" s="37">
        <v>0</v>
      </c>
      <c r="H41" s="37">
        <v>0</v>
      </c>
      <c r="I41" s="37">
        <v>0</v>
      </c>
      <c r="J41" s="38">
        <v>0</v>
      </c>
      <c r="K41" s="22"/>
      <c r="L41" s="22"/>
      <c r="M41" s="22"/>
      <c r="N41" s="22"/>
      <c r="O41" s="22"/>
      <c r="P41" s="22"/>
    </row>
    <row r="42" spans="1:16" ht="39" customHeight="1" x14ac:dyDescent="0.15">
      <c r="A42" s="22"/>
      <c r="B42" s="39"/>
      <c r="C42" s="1153" t="s">
        <v>567</v>
      </c>
      <c r="D42" s="1153"/>
      <c r="E42" s="1154"/>
      <c r="F42" s="36" t="s">
        <v>510</v>
      </c>
      <c r="G42" s="37" t="s">
        <v>510</v>
      </c>
      <c r="H42" s="37" t="s">
        <v>510</v>
      </c>
      <c r="I42" s="37" t="s">
        <v>510</v>
      </c>
      <c r="J42" s="38" t="s">
        <v>510</v>
      </c>
      <c r="K42" s="22"/>
      <c r="L42" s="22"/>
      <c r="M42" s="22"/>
      <c r="N42" s="22"/>
      <c r="O42" s="22"/>
      <c r="P42" s="22"/>
    </row>
    <row r="43" spans="1:16" ht="39" customHeight="1" thickBot="1" x14ac:dyDescent="0.2">
      <c r="A43" s="22"/>
      <c r="B43" s="40"/>
      <c r="C43" s="1155" t="s">
        <v>568</v>
      </c>
      <c r="D43" s="1155"/>
      <c r="E43" s="1156"/>
      <c r="F43" s="41" t="s">
        <v>510</v>
      </c>
      <c r="G43" s="42" t="s">
        <v>510</v>
      </c>
      <c r="H43" s="42" t="s">
        <v>510</v>
      </c>
      <c r="I43" s="42" t="s">
        <v>510</v>
      </c>
      <c r="J43" s="43" t="s">
        <v>510</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ZMZd2JSPQcUwLVP0+ItSovh5VKU1DmYpfR/5hRwRHOZsujw0lrHlEI3LvwOCMhzOooRSxiG6TeFZ2Uatpgei1g==" saltValue="64pNokiODXa1ZtEX8+OBC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552</v>
      </c>
      <c r="L44" s="54" t="s">
        <v>553</v>
      </c>
      <c r="M44" s="54" t="s">
        <v>554</v>
      </c>
      <c r="N44" s="54" t="s">
        <v>555</v>
      </c>
      <c r="O44" s="55" t="s">
        <v>556</v>
      </c>
      <c r="P44" s="46"/>
      <c r="Q44" s="46"/>
      <c r="R44" s="46"/>
      <c r="S44" s="46"/>
      <c r="T44" s="46"/>
      <c r="U44" s="46"/>
    </row>
    <row r="45" spans="1:21" ht="30.75" customHeight="1" x14ac:dyDescent="0.15">
      <c r="A45" s="46"/>
      <c r="B45" s="1159" t="s">
        <v>11</v>
      </c>
      <c r="C45" s="1160"/>
      <c r="D45" s="56"/>
      <c r="E45" s="1165" t="s">
        <v>12</v>
      </c>
      <c r="F45" s="1165"/>
      <c r="G45" s="1165"/>
      <c r="H45" s="1165"/>
      <c r="I45" s="1165"/>
      <c r="J45" s="1166"/>
      <c r="K45" s="57">
        <v>239</v>
      </c>
      <c r="L45" s="58">
        <v>237</v>
      </c>
      <c r="M45" s="58">
        <v>239</v>
      </c>
      <c r="N45" s="58">
        <v>230</v>
      </c>
      <c r="O45" s="59">
        <v>215</v>
      </c>
      <c r="P45" s="46"/>
      <c r="Q45" s="46"/>
      <c r="R45" s="46"/>
      <c r="S45" s="46"/>
      <c r="T45" s="46"/>
      <c r="U45" s="46"/>
    </row>
    <row r="46" spans="1:21" ht="30.75" customHeight="1" x14ac:dyDescent="0.15">
      <c r="A46" s="46"/>
      <c r="B46" s="1161"/>
      <c r="C46" s="1162"/>
      <c r="D46" s="60"/>
      <c r="E46" s="1167" t="s">
        <v>13</v>
      </c>
      <c r="F46" s="1167"/>
      <c r="G46" s="1167"/>
      <c r="H46" s="1167"/>
      <c r="I46" s="1167"/>
      <c r="J46" s="1168"/>
      <c r="K46" s="61" t="s">
        <v>510</v>
      </c>
      <c r="L46" s="62" t="s">
        <v>510</v>
      </c>
      <c r="M46" s="62" t="s">
        <v>510</v>
      </c>
      <c r="N46" s="62" t="s">
        <v>510</v>
      </c>
      <c r="O46" s="63" t="s">
        <v>510</v>
      </c>
      <c r="P46" s="46"/>
      <c r="Q46" s="46"/>
      <c r="R46" s="46"/>
      <c r="S46" s="46"/>
      <c r="T46" s="46"/>
      <c r="U46" s="46"/>
    </row>
    <row r="47" spans="1:21" ht="30.75" customHeight="1" x14ac:dyDescent="0.15">
      <c r="A47" s="46"/>
      <c r="B47" s="1161"/>
      <c r="C47" s="1162"/>
      <c r="D47" s="60"/>
      <c r="E47" s="1167" t="s">
        <v>14</v>
      </c>
      <c r="F47" s="1167"/>
      <c r="G47" s="1167"/>
      <c r="H47" s="1167"/>
      <c r="I47" s="1167"/>
      <c r="J47" s="1168"/>
      <c r="K47" s="61" t="s">
        <v>510</v>
      </c>
      <c r="L47" s="62" t="s">
        <v>510</v>
      </c>
      <c r="M47" s="62" t="s">
        <v>510</v>
      </c>
      <c r="N47" s="62" t="s">
        <v>510</v>
      </c>
      <c r="O47" s="63" t="s">
        <v>510</v>
      </c>
      <c r="P47" s="46"/>
      <c r="Q47" s="46"/>
      <c r="R47" s="46"/>
      <c r="S47" s="46"/>
      <c r="T47" s="46"/>
      <c r="U47" s="46"/>
    </row>
    <row r="48" spans="1:21" ht="30.75" customHeight="1" x14ac:dyDescent="0.15">
      <c r="A48" s="46"/>
      <c r="B48" s="1161"/>
      <c r="C48" s="1162"/>
      <c r="D48" s="60"/>
      <c r="E48" s="1167" t="s">
        <v>15</v>
      </c>
      <c r="F48" s="1167"/>
      <c r="G48" s="1167"/>
      <c r="H48" s="1167"/>
      <c r="I48" s="1167"/>
      <c r="J48" s="1168"/>
      <c r="K48" s="61">
        <v>39</v>
      </c>
      <c r="L48" s="62">
        <v>35</v>
      </c>
      <c r="M48" s="62">
        <v>37</v>
      </c>
      <c r="N48" s="62">
        <v>31</v>
      </c>
      <c r="O48" s="63">
        <v>36</v>
      </c>
      <c r="P48" s="46"/>
      <c r="Q48" s="46"/>
      <c r="R48" s="46"/>
      <c r="S48" s="46"/>
      <c r="T48" s="46"/>
      <c r="U48" s="46"/>
    </row>
    <row r="49" spans="1:21" ht="30.75" customHeight="1" x14ac:dyDescent="0.15">
      <c r="A49" s="46"/>
      <c r="B49" s="1161"/>
      <c r="C49" s="1162"/>
      <c r="D49" s="60"/>
      <c r="E49" s="1167" t="s">
        <v>16</v>
      </c>
      <c r="F49" s="1167"/>
      <c r="G49" s="1167"/>
      <c r="H49" s="1167"/>
      <c r="I49" s="1167"/>
      <c r="J49" s="1168"/>
      <c r="K49" s="61" t="s">
        <v>510</v>
      </c>
      <c r="L49" s="62" t="s">
        <v>510</v>
      </c>
      <c r="M49" s="62" t="s">
        <v>510</v>
      </c>
      <c r="N49" s="62" t="s">
        <v>510</v>
      </c>
      <c r="O49" s="63" t="s">
        <v>510</v>
      </c>
      <c r="P49" s="46"/>
      <c r="Q49" s="46"/>
      <c r="R49" s="46"/>
      <c r="S49" s="46"/>
      <c r="T49" s="46"/>
      <c r="U49" s="46"/>
    </row>
    <row r="50" spans="1:21" ht="30.75" customHeight="1" x14ac:dyDescent="0.15">
      <c r="A50" s="46"/>
      <c r="B50" s="1161"/>
      <c r="C50" s="1162"/>
      <c r="D50" s="60"/>
      <c r="E50" s="1167" t="s">
        <v>17</v>
      </c>
      <c r="F50" s="1167"/>
      <c r="G50" s="1167"/>
      <c r="H50" s="1167"/>
      <c r="I50" s="1167"/>
      <c r="J50" s="1168"/>
      <c r="K50" s="61">
        <v>1</v>
      </c>
      <c r="L50" s="62">
        <v>0</v>
      </c>
      <c r="M50" s="62">
        <v>0</v>
      </c>
      <c r="N50" s="62">
        <v>0</v>
      </c>
      <c r="O50" s="63">
        <v>0</v>
      </c>
      <c r="P50" s="46"/>
      <c r="Q50" s="46"/>
      <c r="R50" s="46"/>
      <c r="S50" s="46"/>
      <c r="T50" s="46"/>
      <c r="U50" s="46"/>
    </row>
    <row r="51" spans="1:21" ht="30.75" customHeight="1" x14ac:dyDescent="0.15">
      <c r="A51" s="46"/>
      <c r="B51" s="1163"/>
      <c r="C51" s="1164"/>
      <c r="D51" s="64"/>
      <c r="E51" s="1167" t="s">
        <v>18</v>
      </c>
      <c r="F51" s="1167"/>
      <c r="G51" s="1167"/>
      <c r="H51" s="1167"/>
      <c r="I51" s="1167"/>
      <c r="J51" s="1168"/>
      <c r="K51" s="61" t="s">
        <v>510</v>
      </c>
      <c r="L51" s="62" t="s">
        <v>510</v>
      </c>
      <c r="M51" s="62" t="s">
        <v>510</v>
      </c>
      <c r="N51" s="62" t="s">
        <v>510</v>
      </c>
      <c r="O51" s="63" t="s">
        <v>510</v>
      </c>
      <c r="P51" s="46"/>
      <c r="Q51" s="46"/>
      <c r="R51" s="46"/>
      <c r="S51" s="46"/>
      <c r="T51" s="46"/>
      <c r="U51" s="46"/>
    </row>
    <row r="52" spans="1:21" ht="30.75" customHeight="1" x14ac:dyDescent="0.15">
      <c r="A52" s="46"/>
      <c r="B52" s="1169" t="s">
        <v>19</v>
      </c>
      <c r="C52" s="1170"/>
      <c r="D52" s="64"/>
      <c r="E52" s="1167" t="s">
        <v>20</v>
      </c>
      <c r="F52" s="1167"/>
      <c r="G52" s="1167"/>
      <c r="H52" s="1167"/>
      <c r="I52" s="1167"/>
      <c r="J52" s="1168"/>
      <c r="K52" s="61">
        <v>302</v>
      </c>
      <c r="L52" s="62">
        <v>298</v>
      </c>
      <c r="M52" s="62">
        <v>292</v>
      </c>
      <c r="N52" s="62">
        <v>282</v>
      </c>
      <c r="O52" s="63">
        <v>265</v>
      </c>
      <c r="P52" s="46"/>
      <c r="Q52" s="46"/>
      <c r="R52" s="46"/>
      <c r="S52" s="46"/>
      <c r="T52" s="46"/>
      <c r="U52" s="46"/>
    </row>
    <row r="53" spans="1:21" ht="30.75" customHeight="1" thickBot="1" x14ac:dyDescent="0.2">
      <c r="A53" s="46"/>
      <c r="B53" s="1171" t="s">
        <v>21</v>
      </c>
      <c r="C53" s="1172"/>
      <c r="D53" s="65"/>
      <c r="E53" s="1173" t="s">
        <v>22</v>
      </c>
      <c r="F53" s="1173"/>
      <c r="G53" s="1173"/>
      <c r="H53" s="1173"/>
      <c r="I53" s="1173"/>
      <c r="J53" s="1174"/>
      <c r="K53" s="66">
        <v>-23</v>
      </c>
      <c r="L53" s="67">
        <v>-26</v>
      </c>
      <c r="M53" s="67">
        <v>-16</v>
      </c>
      <c r="N53" s="67">
        <v>-21</v>
      </c>
      <c r="O53" s="68">
        <v>-14</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569</v>
      </c>
      <c r="P55" s="46"/>
      <c r="Q55" s="46"/>
      <c r="R55" s="46"/>
      <c r="S55" s="46"/>
      <c r="T55" s="46"/>
      <c r="U55" s="46"/>
    </row>
    <row r="56" spans="1:21" ht="31.5" customHeight="1" thickBot="1" x14ac:dyDescent="0.2">
      <c r="A56" s="46"/>
      <c r="B56" s="74"/>
      <c r="C56" s="75"/>
      <c r="D56" s="75"/>
      <c r="E56" s="76"/>
      <c r="F56" s="76"/>
      <c r="G56" s="76"/>
      <c r="H56" s="76"/>
      <c r="I56" s="76"/>
      <c r="J56" s="77" t="s">
        <v>2</v>
      </c>
      <c r="K56" s="78" t="s">
        <v>570</v>
      </c>
      <c r="L56" s="79" t="s">
        <v>571</v>
      </c>
      <c r="M56" s="79" t="s">
        <v>572</v>
      </c>
      <c r="N56" s="79" t="s">
        <v>573</v>
      </c>
      <c r="O56" s="80" t="s">
        <v>574</v>
      </c>
      <c r="P56" s="46"/>
      <c r="Q56" s="46"/>
      <c r="R56" s="46"/>
      <c r="S56" s="46"/>
      <c r="T56" s="46"/>
      <c r="U56" s="46"/>
    </row>
    <row r="57" spans="1:21" ht="31.5" customHeight="1" x14ac:dyDescent="0.15">
      <c r="B57" s="1175" t="s">
        <v>25</v>
      </c>
      <c r="C57" s="1176"/>
      <c r="D57" s="1179" t="s">
        <v>26</v>
      </c>
      <c r="E57" s="1180"/>
      <c r="F57" s="1180"/>
      <c r="G57" s="1180"/>
      <c r="H57" s="1180"/>
      <c r="I57" s="1180"/>
      <c r="J57" s="1181"/>
      <c r="K57" s="81"/>
      <c r="L57" s="82"/>
      <c r="M57" s="82"/>
      <c r="N57" s="82"/>
      <c r="O57" s="83"/>
    </row>
    <row r="58" spans="1:21" ht="31.5" customHeight="1" thickBot="1" x14ac:dyDescent="0.2">
      <c r="B58" s="1177"/>
      <c r="C58" s="1178"/>
      <c r="D58" s="1182" t="s">
        <v>27</v>
      </c>
      <c r="E58" s="1183"/>
      <c r="F58" s="1183"/>
      <c r="G58" s="1183"/>
      <c r="H58" s="1183"/>
      <c r="I58" s="1183"/>
      <c r="J58" s="1184"/>
      <c r="K58" s="84"/>
      <c r="L58" s="85"/>
      <c r="M58" s="85"/>
      <c r="N58" s="85"/>
      <c r="O58" s="86"/>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fyEoBlntnQRgu6sbyh80zVwOwjgIQKhrVnZycRPgmaeyZbb7/6zxQ2bZPAahDjnROaqsKsM9iYi+UHX2eRY9hQ==" saltValue="4sAE1rJty/O35vvEUqTwG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552</v>
      </c>
      <c r="J40" s="98" t="s">
        <v>553</v>
      </c>
      <c r="K40" s="98" t="s">
        <v>554</v>
      </c>
      <c r="L40" s="98" t="s">
        <v>555</v>
      </c>
      <c r="M40" s="99" t="s">
        <v>556</v>
      </c>
    </row>
    <row r="41" spans="2:13" ht="27.75" customHeight="1" x14ac:dyDescent="0.15">
      <c r="B41" s="1185" t="s">
        <v>30</v>
      </c>
      <c r="C41" s="1186"/>
      <c r="D41" s="100"/>
      <c r="E41" s="1191" t="s">
        <v>31</v>
      </c>
      <c r="F41" s="1191"/>
      <c r="G41" s="1191"/>
      <c r="H41" s="1192"/>
      <c r="I41" s="332">
        <v>1851</v>
      </c>
      <c r="J41" s="333">
        <v>1812</v>
      </c>
      <c r="K41" s="333">
        <v>1747</v>
      </c>
      <c r="L41" s="333">
        <v>1777</v>
      </c>
      <c r="M41" s="334">
        <v>2019</v>
      </c>
    </row>
    <row r="42" spans="2:13" ht="27.75" customHeight="1" x14ac:dyDescent="0.15">
      <c r="B42" s="1187"/>
      <c r="C42" s="1188"/>
      <c r="D42" s="101"/>
      <c r="E42" s="1193" t="s">
        <v>32</v>
      </c>
      <c r="F42" s="1193"/>
      <c r="G42" s="1193"/>
      <c r="H42" s="1194"/>
      <c r="I42" s="335" t="s">
        <v>510</v>
      </c>
      <c r="J42" s="336" t="s">
        <v>510</v>
      </c>
      <c r="K42" s="336" t="s">
        <v>510</v>
      </c>
      <c r="L42" s="336" t="s">
        <v>510</v>
      </c>
      <c r="M42" s="337" t="s">
        <v>510</v>
      </c>
    </row>
    <row r="43" spans="2:13" ht="27.75" customHeight="1" x14ac:dyDescent="0.15">
      <c r="B43" s="1187"/>
      <c r="C43" s="1188"/>
      <c r="D43" s="101"/>
      <c r="E43" s="1193" t="s">
        <v>33</v>
      </c>
      <c r="F43" s="1193"/>
      <c r="G43" s="1193"/>
      <c r="H43" s="1194"/>
      <c r="I43" s="335">
        <v>322</v>
      </c>
      <c r="J43" s="336">
        <v>281</v>
      </c>
      <c r="K43" s="336">
        <v>238</v>
      </c>
      <c r="L43" s="336">
        <v>203</v>
      </c>
      <c r="M43" s="337">
        <v>192</v>
      </c>
    </row>
    <row r="44" spans="2:13" ht="27.75" customHeight="1" x14ac:dyDescent="0.15">
      <c r="B44" s="1187"/>
      <c r="C44" s="1188"/>
      <c r="D44" s="101"/>
      <c r="E44" s="1193" t="s">
        <v>34</v>
      </c>
      <c r="F44" s="1193"/>
      <c r="G44" s="1193"/>
      <c r="H44" s="1194"/>
      <c r="I44" s="335" t="s">
        <v>510</v>
      </c>
      <c r="J44" s="336" t="s">
        <v>510</v>
      </c>
      <c r="K44" s="336" t="s">
        <v>510</v>
      </c>
      <c r="L44" s="336" t="s">
        <v>510</v>
      </c>
      <c r="M44" s="337" t="s">
        <v>510</v>
      </c>
    </row>
    <row r="45" spans="2:13" ht="27.75" customHeight="1" x14ac:dyDescent="0.15">
      <c r="B45" s="1187"/>
      <c r="C45" s="1188"/>
      <c r="D45" s="101"/>
      <c r="E45" s="1193" t="s">
        <v>35</v>
      </c>
      <c r="F45" s="1193"/>
      <c r="G45" s="1193"/>
      <c r="H45" s="1194"/>
      <c r="I45" s="335">
        <v>498</v>
      </c>
      <c r="J45" s="336">
        <v>288</v>
      </c>
      <c r="K45" s="336">
        <v>388</v>
      </c>
      <c r="L45" s="336">
        <v>252</v>
      </c>
      <c r="M45" s="337">
        <v>367</v>
      </c>
    </row>
    <row r="46" spans="2:13" ht="27.75" customHeight="1" x14ac:dyDescent="0.15">
      <c r="B46" s="1187"/>
      <c r="C46" s="1188"/>
      <c r="D46" s="102"/>
      <c r="E46" s="1193" t="s">
        <v>36</v>
      </c>
      <c r="F46" s="1193"/>
      <c r="G46" s="1193"/>
      <c r="H46" s="1194"/>
      <c r="I46" s="335" t="s">
        <v>510</v>
      </c>
      <c r="J46" s="336" t="s">
        <v>510</v>
      </c>
      <c r="K46" s="336" t="s">
        <v>510</v>
      </c>
      <c r="L46" s="336" t="s">
        <v>510</v>
      </c>
      <c r="M46" s="337" t="s">
        <v>510</v>
      </c>
    </row>
    <row r="47" spans="2:13" ht="27.75" customHeight="1" x14ac:dyDescent="0.15">
      <c r="B47" s="1187"/>
      <c r="C47" s="1188"/>
      <c r="D47" s="103"/>
      <c r="E47" s="1195" t="s">
        <v>37</v>
      </c>
      <c r="F47" s="1196"/>
      <c r="G47" s="1196"/>
      <c r="H47" s="1197"/>
      <c r="I47" s="335" t="s">
        <v>510</v>
      </c>
      <c r="J47" s="336" t="s">
        <v>510</v>
      </c>
      <c r="K47" s="336" t="s">
        <v>510</v>
      </c>
      <c r="L47" s="336" t="s">
        <v>510</v>
      </c>
      <c r="M47" s="337" t="s">
        <v>510</v>
      </c>
    </row>
    <row r="48" spans="2:13" ht="27.75" customHeight="1" x14ac:dyDescent="0.15">
      <c r="B48" s="1187"/>
      <c r="C48" s="1188"/>
      <c r="D48" s="101"/>
      <c r="E48" s="1193" t="s">
        <v>38</v>
      </c>
      <c r="F48" s="1193"/>
      <c r="G48" s="1193"/>
      <c r="H48" s="1194"/>
      <c r="I48" s="335" t="s">
        <v>510</v>
      </c>
      <c r="J48" s="336" t="s">
        <v>510</v>
      </c>
      <c r="K48" s="336" t="s">
        <v>510</v>
      </c>
      <c r="L48" s="336" t="s">
        <v>510</v>
      </c>
      <c r="M48" s="337" t="s">
        <v>510</v>
      </c>
    </row>
    <row r="49" spans="2:13" ht="27.75" customHeight="1" x14ac:dyDescent="0.15">
      <c r="B49" s="1189"/>
      <c r="C49" s="1190"/>
      <c r="D49" s="101"/>
      <c r="E49" s="1193" t="s">
        <v>39</v>
      </c>
      <c r="F49" s="1193"/>
      <c r="G49" s="1193"/>
      <c r="H49" s="1194"/>
      <c r="I49" s="335" t="s">
        <v>510</v>
      </c>
      <c r="J49" s="336" t="s">
        <v>510</v>
      </c>
      <c r="K49" s="336" t="s">
        <v>510</v>
      </c>
      <c r="L49" s="336" t="s">
        <v>510</v>
      </c>
      <c r="M49" s="337" t="s">
        <v>510</v>
      </c>
    </row>
    <row r="50" spans="2:13" ht="27.75" customHeight="1" x14ac:dyDescent="0.15">
      <c r="B50" s="1198" t="s">
        <v>40</v>
      </c>
      <c r="C50" s="1199"/>
      <c r="D50" s="104"/>
      <c r="E50" s="1193" t="s">
        <v>41</v>
      </c>
      <c r="F50" s="1193"/>
      <c r="G50" s="1193"/>
      <c r="H50" s="1194"/>
      <c r="I50" s="335">
        <v>2192</v>
      </c>
      <c r="J50" s="336">
        <v>2286</v>
      </c>
      <c r="K50" s="336">
        <v>2530</v>
      </c>
      <c r="L50" s="336">
        <v>2503</v>
      </c>
      <c r="M50" s="337">
        <v>2733</v>
      </c>
    </row>
    <row r="51" spans="2:13" ht="27.75" customHeight="1" x14ac:dyDescent="0.15">
      <c r="B51" s="1187"/>
      <c r="C51" s="1188"/>
      <c r="D51" s="101"/>
      <c r="E51" s="1193" t="s">
        <v>42</v>
      </c>
      <c r="F51" s="1193"/>
      <c r="G51" s="1193"/>
      <c r="H51" s="1194"/>
      <c r="I51" s="335">
        <v>48</v>
      </c>
      <c r="J51" s="336">
        <v>39</v>
      </c>
      <c r="K51" s="336">
        <v>35</v>
      </c>
      <c r="L51" s="336">
        <v>31</v>
      </c>
      <c r="M51" s="337">
        <v>27</v>
      </c>
    </row>
    <row r="52" spans="2:13" ht="27.75" customHeight="1" x14ac:dyDescent="0.15">
      <c r="B52" s="1189"/>
      <c r="C52" s="1190"/>
      <c r="D52" s="101"/>
      <c r="E52" s="1193" t="s">
        <v>43</v>
      </c>
      <c r="F52" s="1193"/>
      <c r="G52" s="1193"/>
      <c r="H52" s="1194"/>
      <c r="I52" s="335">
        <v>2527</v>
      </c>
      <c r="J52" s="336">
        <v>2398</v>
      </c>
      <c r="K52" s="336">
        <v>2338</v>
      </c>
      <c r="L52" s="336">
        <v>2373</v>
      </c>
      <c r="M52" s="337">
        <v>2500</v>
      </c>
    </row>
    <row r="53" spans="2:13" ht="27.75" customHeight="1" thickBot="1" x14ac:dyDescent="0.2">
      <c r="B53" s="1200" t="s">
        <v>44</v>
      </c>
      <c r="C53" s="1201"/>
      <c r="D53" s="105"/>
      <c r="E53" s="1202" t="s">
        <v>45</v>
      </c>
      <c r="F53" s="1202"/>
      <c r="G53" s="1202"/>
      <c r="H53" s="1203"/>
      <c r="I53" s="338">
        <v>-2095</v>
      </c>
      <c r="J53" s="339">
        <v>-2341</v>
      </c>
      <c r="K53" s="339">
        <v>-2530</v>
      </c>
      <c r="L53" s="339">
        <v>-2674</v>
      </c>
      <c r="M53" s="340">
        <v>-2683</v>
      </c>
    </row>
    <row r="54" spans="2:13" ht="27.75" customHeight="1" x14ac:dyDescent="0.15">
      <c r="B54" s="106" t="s">
        <v>46</v>
      </c>
      <c r="C54" s="107"/>
      <c r="D54" s="107"/>
      <c r="E54" s="108"/>
      <c r="F54" s="108"/>
      <c r="G54" s="108"/>
      <c r="H54" s="108"/>
      <c r="I54" s="109"/>
      <c r="J54" s="109"/>
      <c r="K54" s="109"/>
      <c r="L54" s="109"/>
      <c r="M54" s="109"/>
    </row>
    <row r="55" spans="2:13" x14ac:dyDescent="0.15"/>
  </sheetData>
  <sheetProtection algorithmName="SHA-512" hashValue="QMhqti40scVpYcuDBvHwMYJsI1B9XU/ucU0Lu2eTQxmea282tN97cFE0tox5WaKurH6JIhUf3R9mhskwjQDXeQ==" saltValue="X+tAhp/rRmHoUoJ2GRuhc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47</v>
      </c>
    </row>
    <row r="54" spans="2:8" ht="29.25" customHeight="1" thickBot="1" x14ac:dyDescent="0.25">
      <c r="B54" s="111" t="s">
        <v>1</v>
      </c>
      <c r="C54" s="112"/>
      <c r="D54" s="112"/>
      <c r="E54" s="113" t="s">
        <v>2</v>
      </c>
      <c r="F54" s="114" t="s">
        <v>554</v>
      </c>
      <c r="G54" s="114" t="s">
        <v>555</v>
      </c>
      <c r="H54" s="115" t="s">
        <v>556</v>
      </c>
    </row>
    <row r="55" spans="2:8" ht="52.5" customHeight="1" x14ac:dyDescent="0.15">
      <c r="B55" s="116"/>
      <c r="C55" s="1212" t="s">
        <v>48</v>
      </c>
      <c r="D55" s="1212"/>
      <c r="E55" s="1213"/>
      <c r="F55" s="117">
        <v>304</v>
      </c>
      <c r="G55" s="117">
        <v>304</v>
      </c>
      <c r="H55" s="118">
        <v>404</v>
      </c>
    </row>
    <row r="56" spans="2:8" ht="52.5" customHeight="1" x14ac:dyDescent="0.15">
      <c r="B56" s="119"/>
      <c r="C56" s="1214" t="s">
        <v>49</v>
      </c>
      <c r="D56" s="1214"/>
      <c r="E56" s="1215"/>
      <c r="F56" s="120">
        <v>1</v>
      </c>
      <c r="G56" s="120">
        <v>1</v>
      </c>
      <c r="H56" s="121">
        <v>1</v>
      </c>
    </row>
    <row r="57" spans="2:8" ht="53.25" customHeight="1" x14ac:dyDescent="0.15">
      <c r="B57" s="119"/>
      <c r="C57" s="1216" t="s">
        <v>50</v>
      </c>
      <c r="D57" s="1216"/>
      <c r="E57" s="1217"/>
      <c r="F57" s="122">
        <v>1901</v>
      </c>
      <c r="G57" s="122">
        <v>1908</v>
      </c>
      <c r="H57" s="123">
        <v>2066</v>
      </c>
    </row>
    <row r="58" spans="2:8" ht="45.75" customHeight="1" x14ac:dyDescent="0.15">
      <c r="B58" s="124"/>
      <c r="C58" s="1204" t="s">
        <v>586</v>
      </c>
      <c r="D58" s="1205"/>
      <c r="E58" s="1206"/>
      <c r="F58" s="125">
        <v>1673</v>
      </c>
      <c r="G58" s="125">
        <v>1675</v>
      </c>
      <c r="H58" s="126">
        <v>1826</v>
      </c>
    </row>
    <row r="59" spans="2:8" ht="45.75" customHeight="1" x14ac:dyDescent="0.15">
      <c r="B59" s="124"/>
      <c r="C59" s="1204" t="s">
        <v>587</v>
      </c>
      <c r="D59" s="1205"/>
      <c r="E59" s="1206"/>
      <c r="F59" s="125">
        <v>150</v>
      </c>
      <c r="G59" s="125">
        <v>150</v>
      </c>
      <c r="H59" s="126">
        <v>150</v>
      </c>
    </row>
    <row r="60" spans="2:8" ht="45.75" customHeight="1" x14ac:dyDescent="0.15">
      <c r="B60" s="124"/>
      <c r="C60" s="1204" t="s">
        <v>588</v>
      </c>
      <c r="D60" s="1205"/>
      <c r="E60" s="1206"/>
      <c r="F60" s="125">
        <v>52</v>
      </c>
      <c r="G60" s="125">
        <v>54</v>
      </c>
      <c r="H60" s="126">
        <v>57</v>
      </c>
    </row>
    <row r="61" spans="2:8" ht="45.75" customHeight="1" x14ac:dyDescent="0.15">
      <c r="B61" s="124"/>
      <c r="C61" s="1204" t="s">
        <v>589</v>
      </c>
      <c r="D61" s="1205"/>
      <c r="E61" s="1206"/>
      <c r="F61" s="125">
        <v>11</v>
      </c>
      <c r="G61" s="125">
        <v>13</v>
      </c>
      <c r="H61" s="126">
        <v>14</v>
      </c>
    </row>
    <row r="62" spans="2:8" ht="45.75" customHeight="1" thickBot="1" x14ac:dyDescent="0.2">
      <c r="B62" s="127"/>
      <c r="C62" s="1207" t="s">
        <v>594</v>
      </c>
      <c r="D62" s="1208"/>
      <c r="E62" s="1209"/>
      <c r="F62" s="128">
        <v>11</v>
      </c>
      <c r="G62" s="128">
        <v>11</v>
      </c>
      <c r="H62" s="129">
        <v>11</v>
      </c>
    </row>
    <row r="63" spans="2:8" ht="52.5" customHeight="1" thickBot="1" x14ac:dyDescent="0.2">
      <c r="B63" s="130"/>
      <c r="C63" s="1210" t="s">
        <v>51</v>
      </c>
      <c r="D63" s="1210"/>
      <c r="E63" s="1211"/>
      <c r="F63" s="131">
        <v>2206</v>
      </c>
      <c r="G63" s="131">
        <v>2213</v>
      </c>
      <c r="H63" s="132">
        <v>2471</v>
      </c>
    </row>
    <row r="64" spans="2:8" x14ac:dyDescent="0.15"/>
  </sheetData>
  <sheetProtection algorithmName="SHA-512" hashValue="06oeI46wFRL2T64hJS5MlQnk2L9wBKQZ/TjyPktJxKu+eFqCXTunSCLFazXTzMOogsGQ3NNjjkSD8vt/xou1CQ==" saltValue="YaLpavYdsRu0DxHXQkRD6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BB986-2CD8-4783-9D71-2C162533FD95}">
  <sheetPr>
    <pageSetUpPr fitToPage="1"/>
  </sheetPr>
  <dimension ref="A1:DE85"/>
  <sheetViews>
    <sheetView workbookViewId="0">
      <selection activeCell="AF39" sqref="AF39"/>
    </sheetView>
  </sheetViews>
  <sheetFormatPr defaultColWidth="0" defaultRowHeight="13.5" customHeight="1" zeroHeight="1" x14ac:dyDescent="0.15"/>
  <cols>
    <col min="1" max="1" width="6.375" style="245" customWidth="1"/>
    <col min="2" max="107" width="2.5" style="245" customWidth="1"/>
    <col min="108" max="108" width="6.125" style="251" customWidth="1"/>
    <col min="109" max="109" width="5.875" style="249" customWidth="1"/>
    <col min="110" max="16384" width="8.625" style="245" hidden="1"/>
  </cols>
  <sheetData>
    <row r="1" spans="1:109" ht="42.75" customHeight="1" x14ac:dyDescent="0.15">
      <c r="A1" s="348"/>
      <c r="B1" s="349"/>
      <c r="DD1" s="245"/>
      <c r="DE1" s="245"/>
    </row>
    <row r="2" spans="1:109" ht="25.5" customHeight="1" x14ac:dyDescent="0.15">
      <c r="A2" s="350"/>
      <c r="C2" s="350"/>
      <c r="O2" s="350"/>
      <c r="P2" s="350"/>
      <c r="Q2" s="350"/>
      <c r="R2" s="350"/>
      <c r="S2" s="350"/>
      <c r="T2" s="350"/>
      <c r="U2" s="350"/>
      <c r="V2" s="350"/>
      <c r="W2" s="350"/>
      <c r="X2" s="350"/>
      <c r="Y2" s="350"/>
      <c r="Z2" s="350"/>
      <c r="AA2" s="350"/>
      <c r="AB2" s="350"/>
      <c r="AC2" s="350"/>
      <c r="AD2" s="350"/>
      <c r="AE2" s="350"/>
      <c r="AF2" s="350"/>
      <c r="AG2" s="350"/>
      <c r="AH2" s="350"/>
      <c r="AI2" s="350"/>
      <c r="AU2" s="350"/>
      <c r="BG2" s="350"/>
      <c r="BS2" s="350"/>
      <c r="CE2" s="350"/>
      <c r="CQ2" s="350"/>
      <c r="DD2" s="245"/>
      <c r="DE2" s="245"/>
    </row>
    <row r="3" spans="1:109" ht="25.5" customHeight="1" x14ac:dyDescent="0.15">
      <c r="A3" s="350"/>
      <c r="C3" s="350"/>
      <c r="O3" s="350"/>
      <c r="P3" s="350"/>
      <c r="Q3" s="350"/>
      <c r="R3" s="350"/>
      <c r="S3" s="350"/>
      <c r="T3" s="350"/>
      <c r="U3" s="350"/>
      <c r="V3" s="350"/>
      <c r="W3" s="350"/>
      <c r="X3" s="350"/>
      <c r="Y3" s="350"/>
      <c r="Z3" s="350"/>
      <c r="AA3" s="350"/>
      <c r="AB3" s="350"/>
      <c r="AC3" s="350"/>
      <c r="AD3" s="350"/>
      <c r="AE3" s="350"/>
      <c r="AF3" s="350"/>
      <c r="AG3" s="350"/>
      <c r="AH3" s="350"/>
      <c r="AI3" s="350"/>
      <c r="AU3" s="350"/>
      <c r="BG3" s="350"/>
      <c r="BS3" s="350"/>
      <c r="CE3" s="350"/>
      <c r="CQ3" s="350"/>
      <c r="DD3" s="245"/>
      <c r="DE3" s="245"/>
    </row>
    <row r="4" spans="1:109" s="243" customFormat="1" x14ac:dyDescent="0.15">
      <c r="A4" s="350"/>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c r="BD4" s="350"/>
      <c r="BE4" s="350"/>
      <c r="BF4" s="350"/>
      <c r="BG4" s="350"/>
      <c r="BH4" s="350"/>
      <c r="BI4" s="350"/>
      <c r="BJ4" s="350"/>
      <c r="BK4" s="350"/>
      <c r="BL4" s="350"/>
      <c r="BM4" s="350"/>
      <c r="BN4" s="350"/>
      <c r="BO4" s="350"/>
      <c r="BP4" s="350"/>
      <c r="BQ4" s="350"/>
      <c r="BR4" s="350"/>
      <c r="BS4" s="350"/>
      <c r="BT4" s="350"/>
      <c r="BU4" s="350"/>
      <c r="BV4" s="350"/>
      <c r="BW4" s="350"/>
      <c r="BX4" s="350"/>
      <c r="BY4" s="350"/>
      <c r="BZ4" s="350"/>
      <c r="CA4" s="350"/>
      <c r="CB4" s="350"/>
      <c r="CC4" s="350"/>
      <c r="CD4" s="350"/>
      <c r="CE4" s="350"/>
      <c r="CF4" s="350"/>
      <c r="CG4" s="350"/>
      <c r="CH4" s="350"/>
      <c r="CI4" s="350"/>
      <c r="CJ4" s="350"/>
      <c r="CK4" s="350"/>
      <c r="CL4" s="350"/>
      <c r="CM4" s="350"/>
      <c r="CN4" s="350"/>
      <c r="CO4" s="350"/>
      <c r="CP4" s="350"/>
      <c r="CQ4" s="350"/>
      <c r="CR4" s="350"/>
      <c r="CS4" s="350"/>
      <c r="CT4" s="350"/>
      <c r="CU4" s="350"/>
      <c r="CV4" s="350"/>
      <c r="CW4" s="350"/>
      <c r="CX4" s="350"/>
      <c r="CY4" s="350"/>
      <c r="CZ4" s="350"/>
      <c r="DA4" s="350"/>
      <c r="DB4" s="350"/>
      <c r="DC4" s="350"/>
      <c r="DD4" s="350"/>
      <c r="DE4" s="350"/>
    </row>
    <row r="5" spans="1:109" s="243" customFormat="1" x14ac:dyDescent="0.15">
      <c r="A5" s="350"/>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350"/>
      <c r="AQ5" s="350"/>
      <c r="AR5" s="350"/>
      <c r="AS5" s="350"/>
      <c r="AT5" s="350"/>
      <c r="AU5" s="350"/>
      <c r="AV5" s="350"/>
      <c r="AW5" s="350"/>
      <c r="AX5" s="350"/>
      <c r="AY5" s="350"/>
      <c r="AZ5" s="350"/>
      <c r="BA5" s="350"/>
      <c r="BB5" s="350"/>
      <c r="BC5" s="350"/>
      <c r="BD5" s="350"/>
      <c r="BE5" s="350"/>
      <c r="BF5" s="350"/>
      <c r="BG5" s="350"/>
      <c r="BH5" s="350"/>
      <c r="BI5" s="350"/>
      <c r="BJ5" s="350"/>
      <c r="BK5" s="350"/>
      <c r="BL5" s="350"/>
      <c r="BM5" s="350"/>
      <c r="BN5" s="350"/>
      <c r="BO5" s="350"/>
      <c r="BP5" s="350"/>
      <c r="BQ5" s="350"/>
      <c r="BR5" s="350"/>
      <c r="BS5" s="350"/>
      <c r="BT5" s="350"/>
      <c r="BU5" s="350"/>
      <c r="BV5" s="350"/>
      <c r="BW5" s="350"/>
      <c r="BX5" s="350"/>
      <c r="BY5" s="350"/>
      <c r="BZ5" s="350"/>
      <c r="CA5" s="350"/>
      <c r="CB5" s="350"/>
      <c r="CC5" s="350"/>
      <c r="CD5" s="350"/>
      <c r="CE5" s="350"/>
      <c r="CF5" s="350"/>
      <c r="CG5" s="350"/>
      <c r="CH5" s="350"/>
      <c r="CI5" s="350"/>
      <c r="CJ5" s="350"/>
      <c r="CK5" s="350"/>
      <c r="CL5" s="350"/>
      <c r="CM5" s="350"/>
      <c r="CN5" s="350"/>
      <c r="CO5" s="350"/>
      <c r="CP5" s="350"/>
      <c r="CQ5" s="350"/>
      <c r="CR5" s="350"/>
      <c r="CS5" s="350"/>
      <c r="CT5" s="350"/>
      <c r="CU5" s="350"/>
      <c r="CV5" s="350"/>
      <c r="CW5" s="350"/>
      <c r="CX5" s="350"/>
      <c r="CY5" s="350"/>
      <c r="CZ5" s="350"/>
      <c r="DA5" s="350"/>
      <c r="DB5" s="350"/>
      <c r="DC5" s="350"/>
      <c r="DD5" s="350"/>
      <c r="DE5" s="350"/>
    </row>
    <row r="6" spans="1:109" s="243" customFormat="1" x14ac:dyDescent="0.15">
      <c r="A6" s="350"/>
      <c r="B6" s="350"/>
      <c r="C6" s="350"/>
      <c r="D6" s="350"/>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c r="AL6" s="350"/>
      <c r="AM6" s="350"/>
      <c r="AN6" s="350"/>
      <c r="AO6" s="350"/>
      <c r="AP6" s="350"/>
      <c r="AQ6" s="350"/>
      <c r="AR6" s="350"/>
      <c r="AS6" s="350"/>
      <c r="AT6" s="350"/>
      <c r="AU6" s="350"/>
      <c r="AV6" s="350"/>
      <c r="AW6" s="350"/>
      <c r="AX6" s="350"/>
      <c r="AY6" s="350"/>
      <c r="AZ6" s="350"/>
      <c r="BA6" s="350"/>
      <c r="BB6" s="350"/>
      <c r="BC6" s="350"/>
      <c r="BD6" s="350"/>
      <c r="BE6" s="350"/>
      <c r="BF6" s="350"/>
      <c r="BG6" s="350"/>
      <c r="BH6" s="350"/>
      <c r="BI6" s="350"/>
      <c r="BJ6" s="350"/>
      <c r="BK6" s="350"/>
      <c r="BL6" s="350"/>
      <c r="BM6" s="350"/>
      <c r="BN6" s="350"/>
      <c r="BO6" s="350"/>
      <c r="BP6" s="350"/>
      <c r="BQ6" s="350"/>
      <c r="BR6" s="350"/>
      <c r="BS6" s="350"/>
      <c r="BT6" s="350"/>
      <c r="BU6" s="350"/>
      <c r="BV6" s="350"/>
      <c r="BW6" s="350"/>
      <c r="BX6" s="350"/>
      <c r="BY6" s="350"/>
      <c r="BZ6" s="350"/>
      <c r="CA6" s="350"/>
      <c r="CB6" s="350"/>
      <c r="CC6" s="350"/>
      <c r="CD6" s="350"/>
      <c r="CE6" s="350"/>
      <c r="CF6" s="350"/>
      <c r="CG6" s="350"/>
      <c r="CH6" s="350"/>
      <c r="CI6" s="350"/>
      <c r="CJ6" s="350"/>
      <c r="CK6" s="350"/>
      <c r="CL6" s="350"/>
      <c r="CM6" s="350"/>
      <c r="CN6" s="350"/>
      <c r="CO6" s="350"/>
      <c r="CP6" s="350"/>
      <c r="CQ6" s="350"/>
      <c r="CR6" s="350"/>
      <c r="CS6" s="350"/>
      <c r="CT6" s="350"/>
      <c r="CU6" s="350"/>
      <c r="CV6" s="350"/>
      <c r="CW6" s="350"/>
      <c r="CX6" s="350"/>
      <c r="CY6" s="350"/>
      <c r="CZ6" s="350"/>
      <c r="DA6" s="350"/>
      <c r="DB6" s="350"/>
      <c r="DC6" s="350"/>
      <c r="DD6" s="350"/>
      <c r="DE6" s="350"/>
    </row>
    <row r="7" spans="1:109" s="243" customFormat="1" x14ac:dyDescent="0.15">
      <c r="A7" s="350"/>
      <c r="B7" s="350"/>
      <c r="C7" s="350"/>
      <c r="D7" s="350"/>
      <c r="E7" s="350"/>
      <c r="F7" s="350"/>
      <c r="G7" s="350"/>
      <c r="H7" s="350"/>
      <c r="I7" s="350"/>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c r="AI7" s="350"/>
      <c r="AJ7" s="350"/>
      <c r="AK7" s="350"/>
      <c r="AL7" s="350"/>
      <c r="AM7" s="350"/>
      <c r="AN7" s="350"/>
      <c r="AO7" s="350"/>
      <c r="AP7" s="350"/>
      <c r="AQ7" s="350"/>
      <c r="AR7" s="350"/>
      <c r="AS7" s="350"/>
      <c r="AT7" s="350"/>
      <c r="AU7" s="350"/>
      <c r="AV7" s="350"/>
      <c r="AW7" s="350"/>
      <c r="AX7" s="350"/>
      <c r="AY7" s="350"/>
      <c r="AZ7" s="350"/>
      <c r="BA7" s="350"/>
      <c r="BB7" s="350"/>
      <c r="BC7" s="350"/>
      <c r="BD7" s="350"/>
      <c r="BE7" s="350"/>
      <c r="BF7" s="350"/>
      <c r="BG7" s="350"/>
      <c r="BH7" s="350"/>
      <c r="BI7" s="350"/>
      <c r="BJ7" s="350"/>
      <c r="BK7" s="350"/>
      <c r="BL7" s="350"/>
      <c r="BM7" s="350"/>
      <c r="BN7" s="350"/>
      <c r="BO7" s="350"/>
      <c r="BP7" s="350"/>
      <c r="BQ7" s="350"/>
      <c r="BR7" s="350"/>
      <c r="BS7" s="350"/>
      <c r="BT7" s="350"/>
      <c r="BU7" s="350"/>
      <c r="BV7" s="350"/>
      <c r="BW7" s="350"/>
      <c r="BX7" s="350"/>
      <c r="BY7" s="350"/>
      <c r="BZ7" s="350"/>
      <c r="CA7" s="350"/>
      <c r="CB7" s="350"/>
      <c r="CC7" s="350"/>
      <c r="CD7" s="350"/>
      <c r="CE7" s="350"/>
      <c r="CF7" s="350"/>
      <c r="CG7" s="350"/>
      <c r="CH7" s="350"/>
      <c r="CI7" s="350"/>
      <c r="CJ7" s="350"/>
      <c r="CK7" s="350"/>
      <c r="CL7" s="350"/>
      <c r="CM7" s="350"/>
      <c r="CN7" s="350"/>
      <c r="CO7" s="350"/>
      <c r="CP7" s="350"/>
      <c r="CQ7" s="350"/>
      <c r="CR7" s="350"/>
      <c r="CS7" s="350"/>
      <c r="CT7" s="350"/>
      <c r="CU7" s="350"/>
      <c r="CV7" s="350"/>
      <c r="CW7" s="350"/>
      <c r="CX7" s="350"/>
      <c r="CY7" s="350"/>
      <c r="CZ7" s="350"/>
      <c r="DA7" s="350"/>
      <c r="DB7" s="350"/>
      <c r="DC7" s="350"/>
      <c r="DD7" s="350"/>
      <c r="DE7" s="350"/>
    </row>
    <row r="8" spans="1:109" s="243" customFormat="1" x14ac:dyDescent="0.15">
      <c r="A8" s="350"/>
      <c r="B8" s="350"/>
      <c r="C8" s="350"/>
      <c r="D8" s="350"/>
      <c r="E8" s="350"/>
      <c r="F8" s="350"/>
      <c r="G8" s="350"/>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0"/>
      <c r="AJ8" s="350"/>
      <c r="AK8" s="350"/>
      <c r="AL8" s="350"/>
      <c r="AM8" s="350"/>
      <c r="AN8" s="350"/>
      <c r="AO8" s="350"/>
      <c r="AP8" s="350"/>
      <c r="AQ8" s="350"/>
      <c r="AR8" s="350"/>
      <c r="AS8" s="350"/>
      <c r="AT8" s="350"/>
      <c r="AU8" s="350"/>
      <c r="AV8" s="350"/>
      <c r="AW8" s="350"/>
      <c r="AX8" s="350"/>
      <c r="AY8" s="350"/>
      <c r="AZ8" s="350"/>
      <c r="BA8" s="350"/>
      <c r="BB8" s="350"/>
      <c r="BC8" s="350"/>
      <c r="BD8" s="350"/>
      <c r="BE8" s="350"/>
      <c r="BF8" s="350"/>
      <c r="BG8" s="350"/>
      <c r="BH8" s="350"/>
      <c r="BI8" s="350"/>
      <c r="BJ8" s="350"/>
      <c r="BK8" s="350"/>
      <c r="BL8" s="350"/>
      <c r="BM8" s="350"/>
      <c r="BN8" s="350"/>
      <c r="BO8" s="350"/>
      <c r="BP8" s="350"/>
      <c r="BQ8" s="350"/>
      <c r="BR8" s="350"/>
      <c r="BS8" s="350"/>
      <c r="BT8" s="350"/>
      <c r="BU8" s="350"/>
      <c r="BV8" s="350"/>
      <c r="BW8" s="350"/>
      <c r="BX8" s="350"/>
      <c r="BY8" s="350"/>
      <c r="BZ8" s="350"/>
      <c r="CA8" s="350"/>
      <c r="CB8" s="350"/>
      <c r="CC8" s="350"/>
      <c r="CD8" s="350"/>
      <c r="CE8" s="350"/>
      <c r="CF8" s="350"/>
      <c r="CG8" s="350"/>
      <c r="CH8" s="350"/>
      <c r="CI8" s="350"/>
      <c r="CJ8" s="350"/>
      <c r="CK8" s="350"/>
      <c r="CL8" s="350"/>
      <c r="CM8" s="350"/>
      <c r="CN8" s="350"/>
      <c r="CO8" s="350"/>
      <c r="CP8" s="350"/>
      <c r="CQ8" s="350"/>
      <c r="CR8" s="350"/>
      <c r="CS8" s="350"/>
      <c r="CT8" s="350"/>
      <c r="CU8" s="350"/>
      <c r="CV8" s="350"/>
      <c r="CW8" s="350"/>
      <c r="CX8" s="350"/>
      <c r="CY8" s="350"/>
      <c r="CZ8" s="350"/>
      <c r="DA8" s="350"/>
      <c r="DB8" s="350"/>
      <c r="DC8" s="350"/>
      <c r="DD8" s="350"/>
      <c r="DE8" s="350"/>
    </row>
    <row r="9" spans="1:109" s="243" customFormat="1" x14ac:dyDescent="0.15">
      <c r="A9" s="350"/>
      <c r="B9" s="350"/>
      <c r="C9" s="350"/>
      <c r="D9" s="350"/>
      <c r="E9" s="350"/>
      <c r="F9" s="350"/>
      <c r="G9" s="350"/>
      <c r="H9" s="350"/>
      <c r="I9" s="350"/>
      <c r="J9" s="350"/>
      <c r="K9" s="350"/>
      <c r="L9" s="350"/>
      <c r="M9" s="350"/>
      <c r="N9" s="350"/>
      <c r="O9" s="350"/>
      <c r="P9" s="350"/>
      <c r="Q9" s="350"/>
      <c r="R9" s="350"/>
      <c r="S9" s="350"/>
      <c r="T9" s="350"/>
      <c r="U9" s="350"/>
      <c r="V9" s="350"/>
      <c r="W9" s="350"/>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0"/>
      <c r="AZ9" s="350"/>
      <c r="BA9" s="350"/>
      <c r="BB9" s="350"/>
      <c r="BC9" s="350"/>
      <c r="BD9" s="350"/>
      <c r="BE9" s="350"/>
      <c r="BF9" s="350"/>
      <c r="BG9" s="350"/>
      <c r="BH9" s="350"/>
      <c r="BI9" s="350"/>
      <c r="BJ9" s="350"/>
      <c r="BK9" s="350"/>
      <c r="BL9" s="350"/>
      <c r="BM9" s="350"/>
      <c r="BN9" s="350"/>
      <c r="BO9" s="350"/>
      <c r="BP9" s="350"/>
      <c r="BQ9" s="350"/>
      <c r="BR9" s="350"/>
      <c r="BS9" s="350"/>
      <c r="BT9" s="350"/>
      <c r="BU9" s="350"/>
      <c r="BV9" s="350"/>
      <c r="BW9" s="350"/>
      <c r="BX9" s="350"/>
      <c r="BY9" s="350"/>
      <c r="BZ9" s="350"/>
      <c r="CA9" s="350"/>
      <c r="CB9" s="350"/>
      <c r="CC9" s="350"/>
      <c r="CD9" s="350"/>
      <c r="CE9" s="350"/>
      <c r="CF9" s="350"/>
      <c r="CG9" s="350"/>
      <c r="CH9" s="350"/>
      <c r="CI9" s="350"/>
      <c r="CJ9" s="350"/>
      <c r="CK9" s="350"/>
      <c r="CL9" s="350"/>
      <c r="CM9" s="350"/>
      <c r="CN9" s="350"/>
      <c r="CO9" s="350"/>
      <c r="CP9" s="350"/>
      <c r="CQ9" s="350"/>
      <c r="CR9" s="350"/>
      <c r="CS9" s="350"/>
      <c r="CT9" s="350"/>
      <c r="CU9" s="350"/>
      <c r="CV9" s="350"/>
      <c r="CW9" s="350"/>
      <c r="CX9" s="350"/>
      <c r="CY9" s="350"/>
      <c r="CZ9" s="350"/>
      <c r="DA9" s="350"/>
      <c r="DB9" s="350"/>
      <c r="DC9" s="350"/>
      <c r="DD9" s="350"/>
      <c r="DE9" s="350"/>
    </row>
    <row r="10" spans="1:109" s="243" customFormat="1" x14ac:dyDescent="0.15">
      <c r="A10" s="350"/>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0"/>
      <c r="BF10" s="350"/>
      <c r="BG10" s="350"/>
      <c r="BH10" s="350"/>
      <c r="BI10" s="350"/>
      <c r="BJ10" s="350"/>
      <c r="BK10" s="350"/>
      <c r="BL10" s="350"/>
      <c r="BM10" s="350"/>
      <c r="BN10" s="350"/>
      <c r="BO10" s="350"/>
      <c r="BP10" s="350"/>
      <c r="BQ10" s="350"/>
      <c r="BR10" s="350"/>
      <c r="BS10" s="350"/>
      <c r="BT10" s="350"/>
      <c r="BU10" s="350"/>
      <c r="BV10" s="350"/>
      <c r="BW10" s="350"/>
      <c r="BX10" s="350"/>
      <c r="BY10" s="350"/>
      <c r="BZ10" s="350"/>
      <c r="CA10" s="350"/>
      <c r="CB10" s="350"/>
      <c r="CC10" s="350"/>
      <c r="CD10" s="350"/>
      <c r="CE10" s="350"/>
      <c r="CF10" s="350"/>
      <c r="CG10" s="350"/>
      <c r="CH10" s="350"/>
      <c r="CI10" s="350"/>
      <c r="CJ10" s="350"/>
      <c r="CK10" s="350"/>
      <c r="CL10" s="350"/>
      <c r="CM10" s="350"/>
      <c r="CN10" s="350"/>
      <c r="CO10" s="350"/>
      <c r="CP10" s="350"/>
      <c r="CQ10" s="350"/>
      <c r="CR10" s="350"/>
      <c r="CS10" s="350"/>
      <c r="CT10" s="350"/>
      <c r="CU10" s="350"/>
      <c r="CV10" s="350"/>
      <c r="CW10" s="350"/>
      <c r="CX10" s="350"/>
      <c r="CY10" s="350"/>
      <c r="CZ10" s="350"/>
      <c r="DA10" s="350"/>
      <c r="DB10" s="350"/>
      <c r="DC10" s="350"/>
      <c r="DD10" s="350"/>
      <c r="DE10" s="350"/>
    </row>
    <row r="11" spans="1:109" s="243" customFormat="1" x14ac:dyDescent="0.15">
      <c r="A11" s="350"/>
      <c r="B11" s="350"/>
      <c r="C11" s="350"/>
      <c r="D11" s="350"/>
      <c r="E11" s="350"/>
      <c r="F11" s="350"/>
      <c r="G11" s="350"/>
      <c r="H11" s="350"/>
      <c r="I11" s="350"/>
      <c r="J11" s="350"/>
      <c r="K11" s="350"/>
      <c r="L11" s="350"/>
      <c r="M11" s="350"/>
      <c r="N11" s="350"/>
      <c r="O11" s="350"/>
      <c r="P11" s="350"/>
      <c r="Q11" s="350"/>
      <c r="R11" s="350"/>
      <c r="S11" s="350"/>
      <c r="T11" s="350"/>
      <c r="U11" s="350"/>
      <c r="V11" s="350"/>
      <c r="W11" s="350"/>
      <c r="X11" s="350"/>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0"/>
      <c r="AY11" s="350"/>
      <c r="AZ11" s="350"/>
      <c r="BA11" s="350"/>
      <c r="BB11" s="350"/>
      <c r="BC11" s="350"/>
      <c r="BD11" s="350"/>
      <c r="BE11" s="350"/>
      <c r="BF11" s="350"/>
      <c r="BG11" s="350"/>
      <c r="BH11" s="350"/>
      <c r="BI11" s="350"/>
      <c r="BJ11" s="350"/>
      <c r="BK11" s="350"/>
      <c r="BL11" s="350"/>
      <c r="BM11" s="350"/>
      <c r="BN11" s="350"/>
      <c r="BO11" s="350"/>
      <c r="BP11" s="350"/>
      <c r="BQ11" s="350"/>
      <c r="BR11" s="350"/>
      <c r="BS11" s="350"/>
      <c r="BT11" s="350"/>
      <c r="BU11" s="350"/>
      <c r="BV11" s="350"/>
      <c r="BW11" s="350"/>
      <c r="BX11" s="350"/>
      <c r="BY11" s="350"/>
      <c r="BZ11" s="350"/>
      <c r="CA11" s="350"/>
      <c r="CB11" s="350"/>
      <c r="CC11" s="350"/>
      <c r="CD11" s="350"/>
      <c r="CE11" s="350"/>
      <c r="CF11" s="350"/>
      <c r="CG11" s="350"/>
      <c r="CH11" s="350"/>
      <c r="CI11" s="350"/>
      <c r="CJ11" s="350"/>
      <c r="CK11" s="350"/>
      <c r="CL11" s="350"/>
      <c r="CM11" s="350"/>
      <c r="CN11" s="350"/>
      <c r="CO11" s="350"/>
      <c r="CP11" s="350"/>
      <c r="CQ11" s="350"/>
      <c r="CR11" s="350"/>
      <c r="CS11" s="350"/>
      <c r="CT11" s="350"/>
      <c r="CU11" s="350"/>
      <c r="CV11" s="350"/>
      <c r="CW11" s="350"/>
      <c r="CX11" s="350"/>
      <c r="CY11" s="350"/>
      <c r="CZ11" s="350"/>
      <c r="DA11" s="350"/>
      <c r="DB11" s="350"/>
      <c r="DC11" s="350"/>
      <c r="DD11" s="350"/>
      <c r="DE11" s="350"/>
    </row>
    <row r="12" spans="1:109" s="243" customFormat="1" x14ac:dyDescent="0.15">
      <c r="A12" s="350"/>
      <c r="B12" s="350"/>
      <c r="C12" s="350"/>
      <c r="D12" s="350"/>
      <c r="E12" s="350"/>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350"/>
      <c r="BF12" s="350"/>
      <c r="BG12" s="350"/>
      <c r="BH12" s="350"/>
      <c r="BI12" s="350"/>
      <c r="BJ12" s="350"/>
      <c r="BK12" s="350"/>
      <c r="BL12" s="350"/>
      <c r="BM12" s="350"/>
      <c r="BN12" s="350"/>
      <c r="BO12" s="350"/>
      <c r="BP12" s="350"/>
      <c r="BQ12" s="350"/>
      <c r="BR12" s="350"/>
      <c r="BS12" s="350"/>
      <c r="BT12" s="350"/>
      <c r="BU12" s="350"/>
      <c r="BV12" s="350"/>
      <c r="BW12" s="350"/>
      <c r="BX12" s="350"/>
      <c r="BY12" s="350"/>
      <c r="BZ12" s="350"/>
      <c r="CA12" s="350"/>
      <c r="CB12" s="350"/>
      <c r="CC12" s="350"/>
      <c r="CD12" s="350"/>
      <c r="CE12" s="350"/>
      <c r="CF12" s="350"/>
      <c r="CG12" s="350"/>
      <c r="CH12" s="350"/>
      <c r="CI12" s="350"/>
      <c r="CJ12" s="350"/>
      <c r="CK12" s="350"/>
      <c r="CL12" s="350"/>
      <c r="CM12" s="350"/>
      <c r="CN12" s="350"/>
      <c r="CO12" s="350"/>
      <c r="CP12" s="350"/>
      <c r="CQ12" s="350"/>
      <c r="CR12" s="350"/>
      <c r="CS12" s="350"/>
      <c r="CT12" s="350"/>
      <c r="CU12" s="350"/>
      <c r="CV12" s="350"/>
      <c r="CW12" s="350"/>
      <c r="CX12" s="350"/>
      <c r="CY12" s="350"/>
      <c r="CZ12" s="350"/>
      <c r="DA12" s="350"/>
      <c r="DB12" s="350"/>
      <c r="DC12" s="350"/>
      <c r="DD12" s="350"/>
      <c r="DE12" s="350"/>
    </row>
    <row r="13" spans="1:109" s="243" customFormat="1" x14ac:dyDescent="0.15">
      <c r="A13" s="350"/>
      <c r="B13" s="350"/>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c r="AX13" s="350"/>
      <c r="AY13" s="350"/>
      <c r="AZ13" s="350"/>
      <c r="BA13" s="350"/>
      <c r="BB13" s="350"/>
      <c r="BC13" s="350"/>
      <c r="BD13" s="350"/>
      <c r="BE13" s="350"/>
      <c r="BF13" s="350"/>
      <c r="BG13" s="350"/>
      <c r="BH13" s="350"/>
      <c r="BI13" s="350"/>
      <c r="BJ13" s="350"/>
      <c r="BK13" s="350"/>
      <c r="BL13" s="350"/>
      <c r="BM13" s="350"/>
      <c r="BN13" s="350"/>
      <c r="BO13" s="350"/>
      <c r="BP13" s="350"/>
      <c r="BQ13" s="350"/>
      <c r="BR13" s="350"/>
      <c r="BS13" s="350"/>
      <c r="BT13" s="350"/>
      <c r="BU13" s="350"/>
      <c r="BV13" s="350"/>
      <c r="BW13" s="350"/>
      <c r="BX13" s="350"/>
      <c r="BY13" s="350"/>
      <c r="BZ13" s="350"/>
      <c r="CA13" s="350"/>
      <c r="CB13" s="350"/>
      <c r="CC13" s="350"/>
      <c r="CD13" s="350"/>
      <c r="CE13" s="350"/>
      <c r="CF13" s="350"/>
      <c r="CG13" s="350"/>
      <c r="CH13" s="350"/>
      <c r="CI13" s="350"/>
      <c r="CJ13" s="350"/>
      <c r="CK13" s="350"/>
      <c r="CL13" s="350"/>
      <c r="CM13" s="350"/>
      <c r="CN13" s="350"/>
      <c r="CO13" s="350"/>
      <c r="CP13" s="350"/>
      <c r="CQ13" s="350"/>
      <c r="CR13" s="350"/>
      <c r="CS13" s="350"/>
      <c r="CT13" s="350"/>
      <c r="CU13" s="350"/>
      <c r="CV13" s="350"/>
      <c r="CW13" s="350"/>
      <c r="CX13" s="350"/>
      <c r="CY13" s="350"/>
      <c r="CZ13" s="350"/>
      <c r="DA13" s="350"/>
      <c r="DB13" s="350"/>
      <c r="DC13" s="350"/>
      <c r="DD13" s="350"/>
      <c r="DE13" s="350"/>
    </row>
    <row r="14" spans="1:109" s="243" customFormat="1" x14ac:dyDescent="0.15">
      <c r="A14" s="350"/>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0"/>
      <c r="AY14" s="350"/>
      <c r="AZ14" s="350"/>
      <c r="BA14" s="350"/>
      <c r="BB14" s="350"/>
      <c r="BC14" s="350"/>
      <c r="BD14" s="350"/>
      <c r="BE14" s="350"/>
      <c r="BF14" s="350"/>
      <c r="BG14" s="350"/>
      <c r="BH14" s="350"/>
      <c r="BI14" s="350"/>
      <c r="BJ14" s="350"/>
      <c r="BK14" s="350"/>
      <c r="BL14" s="350"/>
      <c r="BM14" s="350"/>
      <c r="BN14" s="350"/>
      <c r="BO14" s="350"/>
      <c r="BP14" s="350"/>
      <c r="BQ14" s="350"/>
      <c r="BR14" s="350"/>
      <c r="BS14" s="350"/>
      <c r="BT14" s="350"/>
      <c r="BU14" s="350"/>
      <c r="BV14" s="350"/>
      <c r="BW14" s="350"/>
      <c r="BX14" s="350"/>
      <c r="BY14" s="350"/>
      <c r="BZ14" s="350"/>
      <c r="CA14" s="350"/>
      <c r="CB14" s="350"/>
      <c r="CC14" s="350"/>
      <c r="CD14" s="350"/>
      <c r="CE14" s="350"/>
      <c r="CF14" s="350"/>
      <c r="CG14" s="350"/>
      <c r="CH14" s="350"/>
      <c r="CI14" s="350"/>
      <c r="CJ14" s="350"/>
      <c r="CK14" s="350"/>
      <c r="CL14" s="350"/>
      <c r="CM14" s="350"/>
      <c r="CN14" s="350"/>
      <c r="CO14" s="350"/>
      <c r="CP14" s="350"/>
      <c r="CQ14" s="350"/>
      <c r="CR14" s="350"/>
      <c r="CS14" s="350"/>
      <c r="CT14" s="350"/>
      <c r="CU14" s="350"/>
      <c r="CV14" s="350"/>
      <c r="CW14" s="350"/>
      <c r="CX14" s="350"/>
      <c r="CY14" s="350"/>
      <c r="CZ14" s="350"/>
      <c r="DA14" s="350"/>
      <c r="DB14" s="350"/>
      <c r="DC14" s="350"/>
      <c r="DD14" s="350"/>
      <c r="DE14" s="350"/>
    </row>
    <row r="15" spans="1:109" s="243" customFormat="1" x14ac:dyDescent="0.15">
      <c r="A15" s="245"/>
      <c r="B15" s="350"/>
      <c r="C15" s="350"/>
      <c r="D15" s="350"/>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row>
    <row r="16" spans="1:109" s="243" customFormat="1" x14ac:dyDescent="0.15">
      <c r="A16" s="245"/>
      <c r="B16" s="350"/>
      <c r="C16" s="350"/>
      <c r="D16" s="35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c r="BY16" s="350"/>
      <c r="BZ16" s="350"/>
      <c r="CA16" s="350"/>
      <c r="CB16" s="350"/>
      <c r="CC16" s="350"/>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row>
    <row r="17" spans="1:109" s="243" customFormat="1" x14ac:dyDescent="0.15">
      <c r="A17" s="245"/>
      <c r="B17" s="350"/>
      <c r="C17" s="350"/>
      <c r="D17" s="350"/>
      <c r="E17" s="350"/>
      <c r="F17" s="350"/>
      <c r="G17" s="350"/>
      <c r="H17" s="350"/>
      <c r="I17" s="350"/>
      <c r="J17" s="350"/>
      <c r="K17" s="350"/>
      <c r="L17" s="350"/>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0"/>
      <c r="BY17" s="350"/>
      <c r="BZ17" s="350"/>
      <c r="CA17" s="350"/>
      <c r="CB17" s="350"/>
      <c r="CC17" s="350"/>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row>
    <row r="18" spans="1:109" s="243" customFormat="1" x14ac:dyDescent="0.15">
      <c r="A18" s="245"/>
      <c r="B18" s="350"/>
      <c r="C18" s="350"/>
      <c r="D18" s="350"/>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row>
    <row r="19" spans="1:109" x14ac:dyDescent="0.15">
      <c r="DD19" s="245"/>
      <c r="DE19" s="245"/>
    </row>
    <row r="20" spans="1:109" x14ac:dyDescent="0.15">
      <c r="DD20" s="245"/>
      <c r="DE20" s="245"/>
    </row>
    <row r="21" spans="1:109" ht="17.25" customHeight="1" x14ac:dyDescent="0.15">
      <c r="B21" s="351"/>
      <c r="C21" s="247"/>
      <c r="D21" s="247"/>
      <c r="E21" s="247"/>
      <c r="F21" s="247"/>
      <c r="G21" s="247"/>
      <c r="H21" s="247"/>
      <c r="I21" s="247"/>
      <c r="J21" s="247"/>
      <c r="K21" s="247"/>
      <c r="L21" s="247"/>
      <c r="M21" s="247"/>
      <c r="N21" s="352"/>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352"/>
      <c r="AU21" s="247"/>
      <c r="AV21" s="247"/>
      <c r="AW21" s="247"/>
      <c r="AX21" s="247"/>
      <c r="AY21" s="247"/>
      <c r="AZ21" s="247"/>
      <c r="BA21" s="247"/>
      <c r="BB21" s="247"/>
      <c r="BC21" s="247"/>
      <c r="BD21" s="247"/>
      <c r="BE21" s="247"/>
      <c r="BF21" s="352"/>
      <c r="BG21" s="247"/>
      <c r="BH21" s="247"/>
      <c r="BI21" s="247"/>
      <c r="BJ21" s="247"/>
      <c r="BK21" s="247"/>
      <c r="BL21" s="247"/>
      <c r="BM21" s="247"/>
      <c r="BN21" s="247"/>
      <c r="BO21" s="247"/>
      <c r="BP21" s="247"/>
      <c r="BQ21" s="247"/>
      <c r="BR21" s="352"/>
      <c r="BS21" s="247"/>
      <c r="BT21" s="247"/>
      <c r="BU21" s="247"/>
      <c r="BV21" s="247"/>
      <c r="BW21" s="247"/>
      <c r="BX21" s="247"/>
      <c r="BY21" s="247"/>
      <c r="BZ21" s="247"/>
      <c r="CA21" s="247"/>
      <c r="CB21" s="247"/>
      <c r="CC21" s="247"/>
      <c r="CD21" s="352"/>
      <c r="CE21" s="247"/>
      <c r="CF21" s="247"/>
      <c r="CG21" s="247"/>
      <c r="CH21" s="247"/>
      <c r="CI21" s="247"/>
      <c r="CJ21" s="247"/>
      <c r="CK21" s="247"/>
      <c r="CL21" s="247"/>
      <c r="CM21" s="247"/>
      <c r="CN21" s="247"/>
      <c r="CO21" s="247"/>
      <c r="CP21" s="352"/>
      <c r="CQ21" s="247"/>
      <c r="CR21" s="247"/>
      <c r="CS21" s="247"/>
      <c r="CT21" s="247"/>
      <c r="CU21" s="247"/>
      <c r="CV21" s="247"/>
      <c r="CW21" s="247"/>
      <c r="CX21" s="247"/>
      <c r="CY21" s="247"/>
      <c r="CZ21" s="247"/>
      <c r="DA21" s="247"/>
      <c r="DB21" s="352"/>
      <c r="DC21" s="247"/>
      <c r="DD21" s="248"/>
      <c r="DE21" s="245"/>
    </row>
    <row r="22" spans="1:109" ht="17.25" customHeight="1" x14ac:dyDescent="0.15">
      <c r="B22" s="249"/>
    </row>
    <row r="23" spans="1:109" x14ac:dyDescent="0.15">
      <c r="B23" s="249"/>
    </row>
    <row r="24" spans="1:109" x14ac:dyDescent="0.15">
      <c r="B24" s="249"/>
    </row>
    <row r="25" spans="1:109" x14ac:dyDescent="0.15">
      <c r="B25" s="249"/>
    </row>
    <row r="26" spans="1:109" x14ac:dyDescent="0.15">
      <c r="B26" s="249"/>
    </row>
    <row r="27" spans="1:109" x14ac:dyDescent="0.15">
      <c r="B27" s="249"/>
    </row>
    <row r="28" spans="1:109" x14ac:dyDescent="0.15">
      <c r="B28" s="249"/>
    </row>
    <row r="29" spans="1:109" x14ac:dyDescent="0.15">
      <c r="B29" s="249"/>
    </row>
    <row r="30" spans="1:109" x14ac:dyDescent="0.15">
      <c r="B30" s="249"/>
    </row>
    <row r="31" spans="1:109" x14ac:dyDescent="0.15">
      <c r="B31" s="249"/>
    </row>
    <row r="32" spans="1:109" x14ac:dyDescent="0.15">
      <c r="B32" s="249"/>
    </row>
    <row r="33" spans="2:109" x14ac:dyDescent="0.15">
      <c r="B33" s="249"/>
    </row>
    <row r="34" spans="2:109" x14ac:dyDescent="0.15">
      <c r="B34" s="249"/>
    </row>
    <row r="35" spans="2:109" x14ac:dyDescent="0.15">
      <c r="B35" s="249"/>
    </row>
    <row r="36" spans="2:109" x14ac:dyDescent="0.15">
      <c r="B36" s="249"/>
    </row>
    <row r="37" spans="2:109" x14ac:dyDescent="0.15">
      <c r="B37" s="249"/>
    </row>
    <row r="38" spans="2:109" x14ac:dyDescent="0.15">
      <c r="B38" s="249"/>
    </row>
    <row r="39" spans="2:109" x14ac:dyDescent="0.15">
      <c r="B39" s="330"/>
      <c r="C39" s="301"/>
      <c r="D39" s="301"/>
      <c r="E39" s="301"/>
      <c r="F39" s="301"/>
      <c r="G39" s="301"/>
      <c r="H39" s="301"/>
      <c r="I39" s="301"/>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301"/>
      <c r="AQ39" s="301"/>
      <c r="AR39" s="301"/>
      <c r="AS39" s="301"/>
      <c r="AT39" s="301"/>
      <c r="AU39" s="301"/>
      <c r="AV39" s="301"/>
      <c r="AW39" s="301"/>
      <c r="AX39" s="301"/>
      <c r="AY39" s="301"/>
      <c r="AZ39" s="301"/>
      <c r="BA39" s="301"/>
      <c r="BB39" s="301"/>
      <c r="BC39" s="301"/>
      <c r="BD39" s="301"/>
      <c r="BE39" s="301"/>
      <c r="BF39" s="301"/>
      <c r="BG39" s="301"/>
      <c r="BH39" s="301"/>
      <c r="BI39" s="301"/>
      <c r="BJ39" s="301"/>
      <c r="BK39" s="301"/>
      <c r="BL39" s="301"/>
      <c r="BM39" s="301"/>
      <c r="BN39" s="301"/>
      <c r="BO39" s="301"/>
      <c r="BP39" s="301"/>
      <c r="BQ39" s="301"/>
      <c r="BR39" s="301"/>
      <c r="BS39" s="301"/>
      <c r="BT39" s="301"/>
      <c r="BU39" s="301"/>
      <c r="BV39" s="301"/>
      <c r="BW39" s="301"/>
      <c r="BX39" s="301"/>
      <c r="BY39" s="301"/>
      <c r="BZ39" s="301"/>
      <c r="CA39" s="301"/>
      <c r="CB39" s="301"/>
      <c r="CC39" s="301"/>
      <c r="CD39" s="301"/>
      <c r="CE39" s="301"/>
      <c r="CF39" s="301"/>
      <c r="CG39" s="301"/>
      <c r="CH39" s="301"/>
      <c r="CI39" s="301"/>
      <c r="CJ39" s="301"/>
      <c r="CK39" s="301"/>
      <c r="CL39" s="301"/>
      <c r="CM39" s="301"/>
      <c r="CN39" s="301"/>
      <c r="CO39" s="301"/>
      <c r="CP39" s="301"/>
      <c r="CQ39" s="301"/>
      <c r="CR39" s="301"/>
      <c r="CS39" s="301"/>
      <c r="CT39" s="301"/>
      <c r="CU39" s="301"/>
      <c r="CV39" s="301"/>
      <c r="CW39" s="301"/>
      <c r="CX39" s="301"/>
      <c r="CY39" s="301"/>
      <c r="CZ39" s="301"/>
      <c r="DA39" s="301"/>
      <c r="DB39" s="301"/>
      <c r="DC39" s="301"/>
      <c r="DD39" s="331"/>
    </row>
    <row r="40" spans="2:109" x14ac:dyDescent="0.15">
      <c r="B40" s="353"/>
      <c r="DD40" s="353"/>
      <c r="DE40" s="245"/>
    </row>
    <row r="41" spans="2:109" ht="17.25" x14ac:dyDescent="0.15">
      <c r="B41" s="246" t="s">
        <v>597</v>
      </c>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c r="BR41" s="247"/>
      <c r="BS41" s="247"/>
      <c r="BT41" s="247"/>
      <c r="BU41" s="247"/>
      <c r="BV41" s="247"/>
      <c r="BW41" s="247"/>
      <c r="BX41" s="247"/>
      <c r="BY41" s="247"/>
      <c r="BZ41" s="247"/>
      <c r="CA41" s="247"/>
      <c r="CB41" s="247"/>
      <c r="CC41" s="247"/>
      <c r="CD41" s="247"/>
      <c r="CE41" s="247"/>
      <c r="CF41" s="247"/>
      <c r="CG41" s="247"/>
      <c r="CH41" s="247"/>
      <c r="CI41" s="247"/>
      <c r="CJ41" s="247"/>
      <c r="CK41" s="247"/>
      <c r="CL41" s="247"/>
      <c r="CM41" s="247"/>
      <c r="CN41" s="247"/>
      <c r="CO41" s="247"/>
      <c r="CP41" s="247"/>
      <c r="CQ41" s="247"/>
      <c r="CR41" s="247"/>
      <c r="CS41" s="247"/>
      <c r="CT41" s="247"/>
      <c r="CU41" s="247"/>
      <c r="CV41" s="247"/>
      <c r="CW41" s="247"/>
      <c r="CX41" s="247"/>
      <c r="CY41" s="247"/>
      <c r="CZ41" s="247"/>
      <c r="DA41" s="247"/>
      <c r="DB41" s="247"/>
      <c r="DC41" s="247"/>
      <c r="DD41" s="248"/>
    </row>
    <row r="42" spans="2:109" x14ac:dyDescent="0.15">
      <c r="B42" s="249"/>
      <c r="G42" s="354"/>
      <c r="I42" s="355"/>
      <c r="J42" s="355"/>
      <c r="K42" s="355"/>
      <c r="AM42" s="354"/>
      <c r="AN42" s="354" t="s">
        <v>598</v>
      </c>
      <c r="AP42" s="355"/>
      <c r="AQ42" s="355"/>
      <c r="AR42" s="355"/>
      <c r="AY42" s="354"/>
      <c r="BA42" s="355"/>
      <c r="BB42" s="355"/>
      <c r="BC42" s="355"/>
      <c r="BK42" s="354"/>
      <c r="BM42" s="355"/>
      <c r="BN42" s="355"/>
      <c r="BO42" s="355"/>
      <c r="BW42" s="354"/>
      <c r="BY42" s="355"/>
      <c r="BZ42" s="355"/>
      <c r="CA42" s="355"/>
      <c r="CI42" s="354"/>
      <c r="CK42" s="355"/>
      <c r="CL42" s="355"/>
      <c r="CM42" s="355"/>
      <c r="CU42" s="354"/>
      <c r="CW42" s="355"/>
      <c r="CX42" s="355"/>
      <c r="CY42" s="355"/>
    </row>
    <row r="43" spans="2:109" ht="13.5" customHeight="1" x14ac:dyDescent="0.15">
      <c r="B43" s="249"/>
      <c r="AN43" s="1230" t="s">
        <v>599</v>
      </c>
      <c r="AO43" s="1231"/>
      <c r="AP43" s="1231"/>
      <c r="AQ43" s="1231"/>
      <c r="AR43" s="1231"/>
      <c r="AS43" s="1231"/>
      <c r="AT43" s="1231"/>
      <c r="AU43" s="1231"/>
      <c r="AV43" s="1231"/>
      <c r="AW43" s="1231"/>
      <c r="AX43" s="1231"/>
      <c r="AY43" s="1231"/>
      <c r="AZ43" s="1231"/>
      <c r="BA43" s="1231"/>
      <c r="BB43" s="1231"/>
      <c r="BC43" s="1231"/>
      <c r="BD43" s="1231"/>
      <c r="BE43" s="1231"/>
      <c r="BF43" s="1231"/>
      <c r="BG43" s="1231"/>
      <c r="BH43" s="1231"/>
      <c r="BI43" s="1231"/>
      <c r="BJ43" s="1231"/>
      <c r="BK43" s="1231"/>
      <c r="BL43" s="1231"/>
      <c r="BM43" s="1231"/>
      <c r="BN43" s="1231"/>
      <c r="BO43" s="1231"/>
      <c r="BP43" s="1231"/>
      <c r="BQ43" s="1231"/>
      <c r="BR43" s="1231"/>
      <c r="BS43" s="1231"/>
      <c r="BT43" s="1231"/>
      <c r="BU43" s="1231"/>
      <c r="BV43" s="1231"/>
      <c r="BW43" s="1231"/>
      <c r="BX43" s="1231"/>
      <c r="BY43" s="1231"/>
      <c r="BZ43" s="1231"/>
      <c r="CA43" s="1231"/>
      <c r="CB43" s="1231"/>
      <c r="CC43" s="1231"/>
      <c r="CD43" s="1231"/>
      <c r="CE43" s="1231"/>
      <c r="CF43" s="1231"/>
      <c r="CG43" s="1231"/>
      <c r="CH43" s="1231"/>
      <c r="CI43" s="1231"/>
      <c r="CJ43" s="1231"/>
      <c r="CK43" s="1231"/>
      <c r="CL43" s="1231"/>
      <c r="CM43" s="1231"/>
      <c r="CN43" s="1231"/>
      <c r="CO43" s="1231"/>
      <c r="CP43" s="1231"/>
      <c r="CQ43" s="1231"/>
      <c r="CR43" s="1231"/>
      <c r="CS43" s="1231"/>
      <c r="CT43" s="1231"/>
      <c r="CU43" s="1231"/>
      <c r="CV43" s="1231"/>
      <c r="CW43" s="1231"/>
      <c r="CX43" s="1231"/>
      <c r="CY43" s="1231"/>
      <c r="CZ43" s="1231"/>
      <c r="DA43" s="1231"/>
      <c r="DB43" s="1231"/>
      <c r="DC43" s="1232"/>
    </row>
    <row r="44" spans="2:109" x14ac:dyDescent="0.15">
      <c r="B44" s="249"/>
      <c r="AN44" s="1233"/>
      <c r="AO44" s="1234"/>
      <c r="AP44" s="1234"/>
      <c r="AQ44" s="1234"/>
      <c r="AR44" s="1234"/>
      <c r="AS44" s="1234"/>
      <c r="AT44" s="1234"/>
      <c r="AU44" s="1234"/>
      <c r="AV44" s="1234"/>
      <c r="AW44" s="1234"/>
      <c r="AX44" s="1234"/>
      <c r="AY44" s="1234"/>
      <c r="AZ44" s="1234"/>
      <c r="BA44" s="1234"/>
      <c r="BB44" s="1234"/>
      <c r="BC44" s="1234"/>
      <c r="BD44" s="1234"/>
      <c r="BE44" s="1234"/>
      <c r="BF44" s="1234"/>
      <c r="BG44" s="1234"/>
      <c r="BH44" s="1234"/>
      <c r="BI44" s="1234"/>
      <c r="BJ44" s="1234"/>
      <c r="BK44" s="1234"/>
      <c r="BL44" s="1234"/>
      <c r="BM44" s="1234"/>
      <c r="BN44" s="1234"/>
      <c r="BO44" s="1234"/>
      <c r="BP44" s="1234"/>
      <c r="BQ44" s="1234"/>
      <c r="BR44" s="1234"/>
      <c r="BS44" s="1234"/>
      <c r="BT44" s="1234"/>
      <c r="BU44" s="1234"/>
      <c r="BV44" s="1234"/>
      <c r="BW44" s="1234"/>
      <c r="BX44" s="1234"/>
      <c r="BY44" s="1234"/>
      <c r="BZ44" s="1234"/>
      <c r="CA44" s="1234"/>
      <c r="CB44" s="1234"/>
      <c r="CC44" s="1234"/>
      <c r="CD44" s="1234"/>
      <c r="CE44" s="1234"/>
      <c r="CF44" s="1234"/>
      <c r="CG44" s="1234"/>
      <c r="CH44" s="1234"/>
      <c r="CI44" s="1234"/>
      <c r="CJ44" s="1234"/>
      <c r="CK44" s="1234"/>
      <c r="CL44" s="1234"/>
      <c r="CM44" s="1234"/>
      <c r="CN44" s="1234"/>
      <c r="CO44" s="1234"/>
      <c r="CP44" s="1234"/>
      <c r="CQ44" s="1234"/>
      <c r="CR44" s="1234"/>
      <c r="CS44" s="1234"/>
      <c r="CT44" s="1234"/>
      <c r="CU44" s="1234"/>
      <c r="CV44" s="1234"/>
      <c r="CW44" s="1234"/>
      <c r="CX44" s="1234"/>
      <c r="CY44" s="1234"/>
      <c r="CZ44" s="1234"/>
      <c r="DA44" s="1234"/>
      <c r="DB44" s="1234"/>
      <c r="DC44" s="1235"/>
    </row>
    <row r="45" spans="2:109" x14ac:dyDescent="0.15">
      <c r="B45" s="249"/>
      <c r="AN45" s="1233"/>
      <c r="AO45" s="1234"/>
      <c r="AP45" s="1234"/>
      <c r="AQ45" s="1234"/>
      <c r="AR45" s="1234"/>
      <c r="AS45" s="1234"/>
      <c r="AT45" s="1234"/>
      <c r="AU45" s="1234"/>
      <c r="AV45" s="1234"/>
      <c r="AW45" s="1234"/>
      <c r="AX45" s="1234"/>
      <c r="AY45" s="1234"/>
      <c r="AZ45" s="1234"/>
      <c r="BA45" s="1234"/>
      <c r="BB45" s="1234"/>
      <c r="BC45" s="1234"/>
      <c r="BD45" s="1234"/>
      <c r="BE45" s="1234"/>
      <c r="BF45" s="1234"/>
      <c r="BG45" s="1234"/>
      <c r="BH45" s="1234"/>
      <c r="BI45" s="1234"/>
      <c r="BJ45" s="1234"/>
      <c r="BK45" s="1234"/>
      <c r="BL45" s="1234"/>
      <c r="BM45" s="1234"/>
      <c r="BN45" s="1234"/>
      <c r="BO45" s="1234"/>
      <c r="BP45" s="1234"/>
      <c r="BQ45" s="1234"/>
      <c r="BR45" s="1234"/>
      <c r="BS45" s="1234"/>
      <c r="BT45" s="1234"/>
      <c r="BU45" s="1234"/>
      <c r="BV45" s="1234"/>
      <c r="BW45" s="1234"/>
      <c r="BX45" s="1234"/>
      <c r="BY45" s="1234"/>
      <c r="BZ45" s="1234"/>
      <c r="CA45" s="1234"/>
      <c r="CB45" s="1234"/>
      <c r="CC45" s="1234"/>
      <c r="CD45" s="1234"/>
      <c r="CE45" s="1234"/>
      <c r="CF45" s="1234"/>
      <c r="CG45" s="1234"/>
      <c r="CH45" s="1234"/>
      <c r="CI45" s="1234"/>
      <c r="CJ45" s="1234"/>
      <c r="CK45" s="1234"/>
      <c r="CL45" s="1234"/>
      <c r="CM45" s="1234"/>
      <c r="CN45" s="1234"/>
      <c r="CO45" s="1234"/>
      <c r="CP45" s="1234"/>
      <c r="CQ45" s="1234"/>
      <c r="CR45" s="1234"/>
      <c r="CS45" s="1234"/>
      <c r="CT45" s="1234"/>
      <c r="CU45" s="1234"/>
      <c r="CV45" s="1234"/>
      <c r="CW45" s="1234"/>
      <c r="CX45" s="1234"/>
      <c r="CY45" s="1234"/>
      <c r="CZ45" s="1234"/>
      <c r="DA45" s="1234"/>
      <c r="DB45" s="1234"/>
      <c r="DC45" s="1235"/>
    </row>
    <row r="46" spans="2:109" x14ac:dyDescent="0.15">
      <c r="B46" s="249"/>
      <c r="AN46" s="1233"/>
      <c r="AO46" s="1234"/>
      <c r="AP46" s="1234"/>
      <c r="AQ46" s="1234"/>
      <c r="AR46" s="1234"/>
      <c r="AS46" s="1234"/>
      <c r="AT46" s="1234"/>
      <c r="AU46" s="1234"/>
      <c r="AV46" s="1234"/>
      <c r="AW46" s="1234"/>
      <c r="AX46" s="1234"/>
      <c r="AY46" s="1234"/>
      <c r="AZ46" s="1234"/>
      <c r="BA46" s="1234"/>
      <c r="BB46" s="1234"/>
      <c r="BC46" s="1234"/>
      <c r="BD46" s="1234"/>
      <c r="BE46" s="1234"/>
      <c r="BF46" s="1234"/>
      <c r="BG46" s="1234"/>
      <c r="BH46" s="1234"/>
      <c r="BI46" s="1234"/>
      <c r="BJ46" s="1234"/>
      <c r="BK46" s="1234"/>
      <c r="BL46" s="1234"/>
      <c r="BM46" s="1234"/>
      <c r="BN46" s="1234"/>
      <c r="BO46" s="1234"/>
      <c r="BP46" s="1234"/>
      <c r="BQ46" s="1234"/>
      <c r="BR46" s="1234"/>
      <c r="BS46" s="1234"/>
      <c r="BT46" s="1234"/>
      <c r="BU46" s="1234"/>
      <c r="BV46" s="1234"/>
      <c r="BW46" s="1234"/>
      <c r="BX46" s="1234"/>
      <c r="BY46" s="1234"/>
      <c r="BZ46" s="1234"/>
      <c r="CA46" s="1234"/>
      <c r="CB46" s="1234"/>
      <c r="CC46" s="1234"/>
      <c r="CD46" s="1234"/>
      <c r="CE46" s="1234"/>
      <c r="CF46" s="1234"/>
      <c r="CG46" s="1234"/>
      <c r="CH46" s="1234"/>
      <c r="CI46" s="1234"/>
      <c r="CJ46" s="1234"/>
      <c r="CK46" s="1234"/>
      <c r="CL46" s="1234"/>
      <c r="CM46" s="1234"/>
      <c r="CN46" s="1234"/>
      <c r="CO46" s="1234"/>
      <c r="CP46" s="1234"/>
      <c r="CQ46" s="1234"/>
      <c r="CR46" s="1234"/>
      <c r="CS46" s="1234"/>
      <c r="CT46" s="1234"/>
      <c r="CU46" s="1234"/>
      <c r="CV46" s="1234"/>
      <c r="CW46" s="1234"/>
      <c r="CX46" s="1234"/>
      <c r="CY46" s="1234"/>
      <c r="CZ46" s="1234"/>
      <c r="DA46" s="1234"/>
      <c r="DB46" s="1234"/>
      <c r="DC46" s="1235"/>
    </row>
    <row r="47" spans="2:109" x14ac:dyDescent="0.15">
      <c r="B47" s="249"/>
      <c r="AN47" s="1236"/>
      <c r="AO47" s="1237"/>
      <c r="AP47" s="1237"/>
      <c r="AQ47" s="1237"/>
      <c r="AR47" s="1237"/>
      <c r="AS47" s="1237"/>
      <c r="AT47" s="1237"/>
      <c r="AU47" s="1237"/>
      <c r="AV47" s="1237"/>
      <c r="AW47" s="1237"/>
      <c r="AX47" s="1237"/>
      <c r="AY47" s="1237"/>
      <c r="AZ47" s="1237"/>
      <c r="BA47" s="1237"/>
      <c r="BB47" s="1237"/>
      <c r="BC47" s="1237"/>
      <c r="BD47" s="1237"/>
      <c r="BE47" s="1237"/>
      <c r="BF47" s="1237"/>
      <c r="BG47" s="1237"/>
      <c r="BH47" s="1237"/>
      <c r="BI47" s="1237"/>
      <c r="BJ47" s="1237"/>
      <c r="BK47" s="1237"/>
      <c r="BL47" s="1237"/>
      <c r="BM47" s="1237"/>
      <c r="BN47" s="1237"/>
      <c r="BO47" s="1237"/>
      <c r="BP47" s="1237"/>
      <c r="BQ47" s="1237"/>
      <c r="BR47" s="1237"/>
      <c r="BS47" s="1237"/>
      <c r="BT47" s="1237"/>
      <c r="BU47" s="1237"/>
      <c r="BV47" s="1237"/>
      <c r="BW47" s="1237"/>
      <c r="BX47" s="1237"/>
      <c r="BY47" s="1237"/>
      <c r="BZ47" s="1237"/>
      <c r="CA47" s="1237"/>
      <c r="CB47" s="1237"/>
      <c r="CC47" s="1237"/>
      <c r="CD47" s="1237"/>
      <c r="CE47" s="1237"/>
      <c r="CF47" s="1237"/>
      <c r="CG47" s="1237"/>
      <c r="CH47" s="1237"/>
      <c r="CI47" s="1237"/>
      <c r="CJ47" s="1237"/>
      <c r="CK47" s="1237"/>
      <c r="CL47" s="1237"/>
      <c r="CM47" s="1237"/>
      <c r="CN47" s="1237"/>
      <c r="CO47" s="1237"/>
      <c r="CP47" s="1237"/>
      <c r="CQ47" s="1237"/>
      <c r="CR47" s="1237"/>
      <c r="CS47" s="1237"/>
      <c r="CT47" s="1237"/>
      <c r="CU47" s="1237"/>
      <c r="CV47" s="1237"/>
      <c r="CW47" s="1237"/>
      <c r="CX47" s="1237"/>
      <c r="CY47" s="1237"/>
      <c r="CZ47" s="1237"/>
      <c r="DA47" s="1237"/>
      <c r="DB47" s="1237"/>
      <c r="DC47" s="1238"/>
    </row>
    <row r="48" spans="2:109" x14ac:dyDescent="0.15">
      <c r="B48" s="249"/>
      <c r="H48" s="356"/>
      <c r="I48" s="356"/>
      <c r="J48" s="356"/>
      <c r="AN48" s="356"/>
      <c r="AO48" s="356"/>
      <c r="AP48" s="356"/>
      <c r="AZ48" s="356"/>
      <c r="BA48" s="356"/>
      <c r="BB48" s="356"/>
      <c r="BL48" s="356"/>
      <c r="BM48" s="356"/>
      <c r="BN48" s="356"/>
      <c r="BX48" s="356"/>
      <c r="BY48" s="356"/>
      <c r="BZ48" s="356"/>
      <c r="CJ48" s="356"/>
      <c r="CK48" s="356"/>
      <c r="CL48" s="356"/>
      <c r="CV48" s="356"/>
      <c r="CW48" s="356"/>
      <c r="CX48" s="356"/>
    </row>
    <row r="49" spans="1:109" x14ac:dyDescent="0.15">
      <c r="B49" s="249"/>
      <c r="AN49" s="245" t="s">
        <v>600</v>
      </c>
    </row>
    <row r="50" spans="1:109" x14ac:dyDescent="0.15">
      <c r="B50" s="249"/>
      <c r="G50" s="1224"/>
      <c r="H50" s="1224"/>
      <c r="I50" s="1224"/>
      <c r="J50" s="1224"/>
      <c r="K50" s="357"/>
      <c r="L50" s="357"/>
      <c r="M50" s="358"/>
      <c r="N50" s="358"/>
      <c r="AN50" s="1227"/>
      <c r="AO50" s="1228"/>
      <c r="AP50" s="1228"/>
      <c r="AQ50" s="1228"/>
      <c r="AR50" s="1228"/>
      <c r="AS50" s="1228"/>
      <c r="AT50" s="1228"/>
      <c r="AU50" s="1228"/>
      <c r="AV50" s="1228"/>
      <c r="AW50" s="1228"/>
      <c r="AX50" s="1228"/>
      <c r="AY50" s="1228"/>
      <c r="AZ50" s="1228"/>
      <c r="BA50" s="1228"/>
      <c r="BB50" s="1228"/>
      <c r="BC50" s="1228"/>
      <c r="BD50" s="1228"/>
      <c r="BE50" s="1228"/>
      <c r="BF50" s="1228"/>
      <c r="BG50" s="1228"/>
      <c r="BH50" s="1228"/>
      <c r="BI50" s="1228"/>
      <c r="BJ50" s="1228"/>
      <c r="BK50" s="1228"/>
      <c r="BL50" s="1228"/>
      <c r="BM50" s="1228"/>
      <c r="BN50" s="1228"/>
      <c r="BO50" s="1229"/>
      <c r="BP50" s="1223" t="s">
        <v>552</v>
      </c>
      <c r="BQ50" s="1223"/>
      <c r="BR50" s="1223"/>
      <c r="BS50" s="1223"/>
      <c r="BT50" s="1223"/>
      <c r="BU50" s="1223"/>
      <c r="BV50" s="1223"/>
      <c r="BW50" s="1223"/>
      <c r="BX50" s="1223" t="s">
        <v>553</v>
      </c>
      <c r="BY50" s="1223"/>
      <c r="BZ50" s="1223"/>
      <c r="CA50" s="1223"/>
      <c r="CB50" s="1223"/>
      <c r="CC50" s="1223"/>
      <c r="CD50" s="1223"/>
      <c r="CE50" s="1223"/>
      <c r="CF50" s="1223" t="s">
        <v>554</v>
      </c>
      <c r="CG50" s="1223"/>
      <c r="CH50" s="1223"/>
      <c r="CI50" s="1223"/>
      <c r="CJ50" s="1223"/>
      <c r="CK50" s="1223"/>
      <c r="CL50" s="1223"/>
      <c r="CM50" s="1223"/>
      <c r="CN50" s="1223" t="s">
        <v>555</v>
      </c>
      <c r="CO50" s="1223"/>
      <c r="CP50" s="1223"/>
      <c r="CQ50" s="1223"/>
      <c r="CR50" s="1223"/>
      <c r="CS50" s="1223"/>
      <c r="CT50" s="1223"/>
      <c r="CU50" s="1223"/>
      <c r="CV50" s="1223" t="s">
        <v>556</v>
      </c>
      <c r="CW50" s="1223"/>
      <c r="CX50" s="1223"/>
      <c r="CY50" s="1223"/>
      <c r="CZ50" s="1223"/>
      <c r="DA50" s="1223"/>
      <c r="DB50" s="1223"/>
      <c r="DC50" s="1223"/>
    </row>
    <row r="51" spans="1:109" ht="13.5" customHeight="1" x14ac:dyDescent="0.15">
      <c r="B51" s="249"/>
      <c r="G51" s="1226"/>
      <c r="H51" s="1226"/>
      <c r="I51" s="1239"/>
      <c r="J51" s="1239"/>
      <c r="K51" s="1225"/>
      <c r="L51" s="1225"/>
      <c r="M51" s="1225"/>
      <c r="N51" s="1225"/>
      <c r="AM51" s="356"/>
      <c r="AN51" s="1221" t="s">
        <v>601</v>
      </c>
      <c r="AO51" s="1221"/>
      <c r="AP51" s="1221"/>
      <c r="AQ51" s="1221"/>
      <c r="AR51" s="1221"/>
      <c r="AS51" s="1221"/>
      <c r="AT51" s="1221"/>
      <c r="AU51" s="1221"/>
      <c r="AV51" s="1221"/>
      <c r="AW51" s="1221"/>
      <c r="AX51" s="1221"/>
      <c r="AY51" s="1221"/>
      <c r="AZ51" s="1221"/>
      <c r="BA51" s="1221"/>
      <c r="BB51" s="1221" t="s">
        <v>602</v>
      </c>
      <c r="BC51" s="1221"/>
      <c r="BD51" s="1221"/>
      <c r="BE51" s="1221"/>
      <c r="BF51" s="1221"/>
      <c r="BG51" s="1221"/>
      <c r="BH51" s="1221"/>
      <c r="BI51" s="1221"/>
      <c r="BJ51" s="1221"/>
      <c r="BK51" s="1221"/>
      <c r="BL51" s="1221"/>
      <c r="BM51" s="1221"/>
      <c r="BN51" s="1221"/>
      <c r="BO51" s="1221"/>
      <c r="BP51" s="1218"/>
      <c r="BQ51" s="1218"/>
      <c r="BR51" s="1218"/>
      <c r="BS51" s="1218"/>
      <c r="BT51" s="1218"/>
      <c r="BU51" s="1218"/>
      <c r="BV51" s="1218"/>
      <c r="BW51" s="1218"/>
      <c r="BX51" s="1218"/>
      <c r="BY51" s="1218"/>
      <c r="BZ51" s="1218"/>
      <c r="CA51" s="1218"/>
      <c r="CB51" s="1218"/>
      <c r="CC51" s="1218"/>
      <c r="CD51" s="1218"/>
      <c r="CE51" s="1218"/>
      <c r="CF51" s="1218"/>
      <c r="CG51" s="1218"/>
      <c r="CH51" s="1218"/>
      <c r="CI51" s="1218"/>
      <c r="CJ51" s="1218"/>
      <c r="CK51" s="1218"/>
      <c r="CL51" s="1218"/>
      <c r="CM51" s="1218"/>
      <c r="CN51" s="1218"/>
      <c r="CO51" s="1218"/>
      <c r="CP51" s="1218"/>
      <c r="CQ51" s="1218"/>
      <c r="CR51" s="1218"/>
      <c r="CS51" s="1218"/>
      <c r="CT51" s="1218"/>
      <c r="CU51" s="1218"/>
      <c r="CV51" s="1218"/>
      <c r="CW51" s="1218"/>
      <c r="CX51" s="1218"/>
      <c r="CY51" s="1218"/>
      <c r="CZ51" s="1218"/>
      <c r="DA51" s="1218"/>
      <c r="DB51" s="1218"/>
      <c r="DC51" s="1218"/>
    </row>
    <row r="52" spans="1:109" x14ac:dyDescent="0.15">
      <c r="B52" s="249"/>
      <c r="G52" s="1226"/>
      <c r="H52" s="1226"/>
      <c r="I52" s="1239"/>
      <c r="J52" s="1239"/>
      <c r="K52" s="1225"/>
      <c r="L52" s="1225"/>
      <c r="M52" s="1225"/>
      <c r="N52" s="1225"/>
      <c r="AM52" s="356"/>
      <c r="AN52" s="1221"/>
      <c r="AO52" s="1221"/>
      <c r="AP52" s="1221"/>
      <c r="AQ52" s="1221"/>
      <c r="AR52" s="1221"/>
      <c r="AS52" s="1221"/>
      <c r="AT52" s="1221"/>
      <c r="AU52" s="1221"/>
      <c r="AV52" s="1221"/>
      <c r="AW52" s="1221"/>
      <c r="AX52" s="1221"/>
      <c r="AY52" s="1221"/>
      <c r="AZ52" s="1221"/>
      <c r="BA52" s="1221"/>
      <c r="BB52" s="1221"/>
      <c r="BC52" s="1221"/>
      <c r="BD52" s="1221"/>
      <c r="BE52" s="1221"/>
      <c r="BF52" s="1221"/>
      <c r="BG52" s="1221"/>
      <c r="BH52" s="1221"/>
      <c r="BI52" s="1221"/>
      <c r="BJ52" s="1221"/>
      <c r="BK52" s="1221"/>
      <c r="BL52" s="1221"/>
      <c r="BM52" s="1221"/>
      <c r="BN52" s="1221"/>
      <c r="BO52" s="1221"/>
      <c r="BP52" s="1218"/>
      <c r="BQ52" s="1218"/>
      <c r="BR52" s="1218"/>
      <c r="BS52" s="1218"/>
      <c r="BT52" s="1218"/>
      <c r="BU52" s="1218"/>
      <c r="BV52" s="1218"/>
      <c r="BW52" s="1218"/>
      <c r="BX52" s="1218"/>
      <c r="BY52" s="1218"/>
      <c r="BZ52" s="1218"/>
      <c r="CA52" s="1218"/>
      <c r="CB52" s="1218"/>
      <c r="CC52" s="1218"/>
      <c r="CD52" s="1218"/>
      <c r="CE52" s="1218"/>
      <c r="CF52" s="1218"/>
      <c r="CG52" s="1218"/>
      <c r="CH52" s="1218"/>
      <c r="CI52" s="1218"/>
      <c r="CJ52" s="1218"/>
      <c r="CK52" s="1218"/>
      <c r="CL52" s="1218"/>
      <c r="CM52" s="1218"/>
      <c r="CN52" s="1218"/>
      <c r="CO52" s="1218"/>
      <c r="CP52" s="1218"/>
      <c r="CQ52" s="1218"/>
      <c r="CR52" s="1218"/>
      <c r="CS52" s="1218"/>
      <c r="CT52" s="1218"/>
      <c r="CU52" s="1218"/>
      <c r="CV52" s="1218"/>
      <c r="CW52" s="1218"/>
      <c r="CX52" s="1218"/>
      <c r="CY52" s="1218"/>
      <c r="CZ52" s="1218"/>
      <c r="DA52" s="1218"/>
      <c r="DB52" s="1218"/>
      <c r="DC52" s="1218"/>
    </row>
    <row r="53" spans="1:109" x14ac:dyDescent="0.15">
      <c r="A53" s="355"/>
      <c r="B53" s="249"/>
      <c r="G53" s="1226"/>
      <c r="H53" s="1226"/>
      <c r="I53" s="1224"/>
      <c r="J53" s="1224"/>
      <c r="K53" s="1225"/>
      <c r="L53" s="1225"/>
      <c r="M53" s="1225"/>
      <c r="N53" s="1225"/>
      <c r="AM53" s="356"/>
      <c r="AN53" s="1221"/>
      <c r="AO53" s="1221"/>
      <c r="AP53" s="1221"/>
      <c r="AQ53" s="1221"/>
      <c r="AR53" s="1221"/>
      <c r="AS53" s="1221"/>
      <c r="AT53" s="1221"/>
      <c r="AU53" s="1221"/>
      <c r="AV53" s="1221"/>
      <c r="AW53" s="1221"/>
      <c r="AX53" s="1221"/>
      <c r="AY53" s="1221"/>
      <c r="AZ53" s="1221"/>
      <c r="BA53" s="1221"/>
      <c r="BB53" s="1221" t="s">
        <v>603</v>
      </c>
      <c r="BC53" s="1221"/>
      <c r="BD53" s="1221"/>
      <c r="BE53" s="1221"/>
      <c r="BF53" s="1221"/>
      <c r="BG53" s="1221"/>
      <c r="BH53" s="1221"/>
      <c r="BI53" s="1221"/>
      <c r="BJ53" s="1221"/>
      <c r="BK53" s="1221"/>
      <c r="BL53" s="1221"/>
      <c r="BM53" s="1221"/>
      <c r="BN53" s="1221"/>
      <c r="BO53" s="1221"/>
      <c r="BP53" s="1218">
        <v>54.2</v>
      </c>
      <c r="BQ53" s="1218"/>
      <c r="BR53" s="1218"/>
      <c r="BS53" s="1218"/>
      <c r="BT53" s="1218"/>
      <c r="BU53" s="1218"/>
      <c r="BV53" s="1218"/>
      <c r="BW53" s="1218"/>
      <c r="BX53" s="1218">
        <v>55.3</v>
      </c>
      <c r="BY53" s="1218"/>
      <c r="BZ53" s="1218"/>
      <c r="CA53" s="1218"/>
      <c r="CB53" s="1218"/>
      <c r="CC53" s="1218"/>
      <c r="CD53" s="1218"/>
      <c r="CE53" s="1218"/>
      <c r="CF53" s="1218">
        <v>57.2</v>
      </c>
      <c r="CG53" s="1218"/>
      <c r="CH53" s="1218"/>
      <c r="CI53" s="1218"/>
      <c r="CJ53" s="1218"/>
      <c r="CK53" s="1218"/>
      <c r="CL53" s="1218"/>
      <c r="CM53" s="1218"/>
      <c r="CN53" s="1218">
        <v>58.6</v>
      </c>
      <c r="CO53" s="1218"/>
      <c r="CP53" s="1218"/>
      <c r="CQ53" s="1218"/>
      <c r="CR53" s="1218"/>
      <c r="CS53" s="1218"/>
      <c r="CT53" s="1218"/>
      <c r="CU53" s="1218"/>
      <c r="CV53" s="1218">
        <v>59</v>
      </c>
      <c r="CW53" s="1218"/>
      <c r="CX53" s="1218"/>
      <c r="CY53" s="1218"/>
      <c r="CZ53" s="1218"/>
      <c r="DA53" s="1218"/>
      <c r="DB53" s="1218"/>
      <c r="DC53" s="1218"/>
    </row>
    <row r="54" spans="1:109" x14ac:dyDescent="0.15">
      <c r="A54" s="355"/>
      <c r="B54" s="249"/>
      <c r="G54" s="1226"/>
      <c r="H54" s="1226"/>
      <c r="I54" s="1224"/>
      <c r="J54" s="1224"/>
      <c r="K54" s="1225"/>
      <c r="L54" s="1225"/>
      <c r="M54" s="1225"/>
      <c r="N54" s="1225"/>
      <c r="AM54" s="356"/>
      <c r="AN54" s="1221"/>
      <c r="AO54" s="1221"/>
      <c r="AP54" s="1221"/>
      <c r="AQ54" s="1221"/>
      <c r="AR54" s="1221"/>
      <c r="AS54" s="1221"/>
      <c r="AT54" s="1221"/>
      <c r="AU54" s="1221"/>
      <c r="AV54" s="1221"/>
      <c r="AW54" s="1221"/>
      <c r="AX54" s="1221"/>
      <c r="AY54" s="1221"/>
      <c r="AZ54" s="1221"/>
      <c r="BA54" s="1221"/>
      <c r="BB54" s="1221"/>
      <c r="BC54" s="1221"/>
      <c r="BD54" s="1221"/>
      <c r="BE54" s="1221"/>
      <c r="BF54" s="1221"/>
      <c r="BG54" s="1221"/>
      <c r="BH54" s="1221"/>
      <c r="BI54" s="1221"/>
      <c r="BJ54" s="1221"/>
      <c r="BK54" s="1221"/>
      <c r="BL54" s="1221"/>
      <c r="BM54" s="1221"/>
      <c r="BN54" s="1221"/>
      <c r="BO54" s="1221"/>
      <c r="BP54" s="1218"/>
      <c r="BQ54" s="1218"/>
      <c r="BR54" s="1218"/>
      <c r="BS54" s="1218"/>
      <c r="BT54" s="1218"/>
      <c r="BU54" s="1218"/>
      <c r="BV54" s="1218"/>
      <c r="BW54" s="1218"/>
      <c r="BX54" s="1218"/>
      <c r="BY54" s="1218"/>
      <c r="BZ54" s="1218"/>
      <c r="CA54" s="1218"/>
      <c r="CB54" s="1218"/>
      <c r="CC54" s="1218"/>
      <c r="CD54" s="1218"/>
      <c r="CE54" s="1218"/>
      <c r="CF54" s="1218"/>
      <c r="CG54" s="1218"/>
      <c r="CH54" s="1218"/>
      <c r="CI54" s="1218"/>
      <c r="CJ54" s="1218"/>
      <c r="CK54" s="1218"/>
      <c r="CL54" s="1218"/>
      <c r="CM54" s="1218"/>
      <c r="CN54" s="1218"/>
      <c r="CO54" s="1218"/>
      <c r="CP54" s="1218"/>
      <c r="CQ54" s="1218"/>
      <c r="CR54" s="1218"/>
      <c r="CS54" s="1218"/>
      <c r="CT54" s="1218"/>
      <c r="CU54" s="1218"/>
      <c r="CV54" s="1218"/>
      <c r="CW54" s="1218"/>
      <c r="CX54" s="1218"/>
      <c r="CY54" s="1218"/>
      <c r="CZ54" s="1218"/>
      <c r="DA54" s="1218"/>
      <c r="DB54" s="1218"/>
      <c r="DC54" s="1218"/>
    </row>
    <row r="55" spans="1:109" x14ac:dyDescent="0.15">
      <c r="A55" s="355"/>
      <c r="B55" s="249"/>
      <c r="G55" s="1224"/>
      <c r="H55" s="1224"/>
      <c r="I55" s="1224"/>
      <c r="J55" s="1224"/>
      <c r="K55" s="1225"/>
      <c r="L55" s="1225"/>
      <c r="M55" s="1225"/>
      <c r="N55" s="1225"/>
      <c r="AN55" s="1223" t="s">
        <v>604</v>
      </c>
      <c r="AO55" s="1223"/>
      <c r="AP55" s="1223"/>
      <c r="AQ55" s="1223"/>
      <c r="AR55" s="1223"/>
      <c r="AS55" s="1223"/>
      <c r="AT55" s="1223"/>
      <c r="AU55" s="1223"/>
      <c r="AV55" s="1223"/>
      <c r="AW55" s="1223"/>
      <c r="AX55" s="1223"/>
      <c r="AY55" s="1223"/>
      <c r="AZ55" s="1223"/>
      <c r="BA55" s="1223"/>
      <c r="BB55" s="1221" t="s">
        <v>602</v>
      </c>
      <c r="BC55" s="1221"/>
      <c r="BD55" s="1221"/>
      <c r="BE55" s="1221"/>
      <c r="BF55" s="1221"/>
      <c r="BG55" s="1221"/>
      <c r="BH55" s="1221"/>
      <c r="BI55" s="1221"/>
      <c r="BJ55" s="1221"/>
      <c r="BK55" s="1221"/>
      <c r="BL55" s="1221"/>
      <c r="BM55" s="1221"/>
      <c r="BN55" s="1221"/>
      <c r="BO55" s="1221"/>
      <c r="BP55" s="1218">
        <v>0</v>
      </c>
      <c r="BQ55" s="1218"/>
      <c r="BR55" s="1218"/>
      <c r="BS55" s="1218"/>
      <c r="BT55" s="1218"/>
      <c r="BU55" s="1218"/>
      <c r="BV55" s="1218"/>
      <c r="BW55" s="1218"/>
      <c r="BX55" s="1218">
        <v>0</v>
      </c>
      <c r="BY55" s="1218"/>
      <c r="BZ55" s="1218"/>
      <c r="CA55" s="1218"/>
      <c r="CB55" s="1218"/>
      <c r="CC55" s="1218"/>
      <c r="CD55" s="1218"/>
      <c r="CE55" s="1218"/>
      <c r="CF55" s="1218">
        <v>0</v>
      </c>
      <c r="CG55" s="1218"/>
      <c r="CH55" s="1218"/>
      <c r="CI55" s="1218"/>
      <c r="CJ55" s="1218"/>
      <c r="CK55" s="1218"/>
      <c r="CL55" s="1218"/>
      <c r="CM55" s="1218"/>
      <c r="CN55" s="1218">
        <v>0</v>
      </c>
      <c r="CO55" s="1218"/>
      <c r="CP55" s="1218"/>
      <c r="CQ55" s="1218"/>
      <c r="CR55" s="1218"/>
      <c r="CS55" s="1218"/>
      <c r="CT55" s="1218"/>
      <c r="CU55" s="1218"/>
      <c r="CV55" s="1218">
        <v>0</v>
      </c>
      <c r="CW55" s="1218"/>
      <c r="CX55" s="1218"/>
      <c r="CY55" s="1218"/>
      <c r="CZ55" s="1218"/>
      <c r="DA55" s="1218"/>
      <c r="DB55" s="1218"/>
      <c r="DC55" s="1218"/>
    </row>
    <row r="56" spans="1:109" x14ac:dyDescent="0.15">
      <c r="A56" s="355"/>
      <c r="B56" s="249"/>
      <c r="G56" s="1224"/>
      <c r="H56" s="1224"/>
      <c r="I56" s="1224"/>
      <c r="J56" s="1224"/>
      <c r="K56" s="1225"/>
      <c r="L56" s="1225"/>
      <c r="M56" s="1225"/>
      <c r="N56" s="1225"/>
      <c r="AN56" s="1223"/>
      <c r="AO56" s="1223"/>
      <c r="AP56" s="1223"/>
      <c r="AQ56" s="1223"/>
      <c r="AR56" s="1223"/>
      <c r="AS56" s="1223"/>
      <c r="AT56" s="1223"/>
      <c r="AU56" s="1223"/>
      <c r="AV56" s="1223"/>
      <c r="AW56" s="1223"/>
      <c r="AX56" s="1223"/>
      <c r="AY56" s="1223"/>
      <c r="AZ56" s="1223"/>
      <c r="BA56" s="1223"/>
      <c r="BB56" s="1221"/>
      <c r="BC56" s="1221"/>
      <c r="BD56" s="1221"/>
      <c r="BE56" s="1221"/>
      <c r="BF56" s="1221"/>
      <c r="BG56" s="1221"/>
      <c r="BH56" s="1221"/>
      <c r="BI56" s="1221"/>
      <c r="BJ56" s="1221"/>
      <c r="BK56" s="1221"/>
      <c r="BL56" s="1221"/>
      <c r="BM56" s="1221"/>
      <c r="BN56" s="1221"/>
      <c r="BO56" s="1221"/>
      <c r="BP56" s="1218"/>
      <c r="BQ56" s="1218"/>
      <c r="BR56" s="1218"/>
      <c r="BS56" s="1218"/>
      <c r="BT56" s="1218"/>
      <c r="BU56" s="1218"/>
      <c r="BV56" s="1218"/>
      <c r="BW56" s="1218"/>
      <c r="BX56" s="1218"/>
      <c r="BY56" s="1218"/>
      <c r="BZ56" s="1218"/>
      <c r="CA56" s="1218"/>
      <c r="CB56" s="1218"/>
      <c r="CC56" s="1218"/>
      <c r="CD56" s="1218"/>
      <c r="CE56" s="1218"/>
      <c r="CF56" s="1218"/>
      <c r="CG56" s="1218"/>
      <c r="CH56" s="1218"/>
      <c r="CI56" s="1218"/>
      <c r="CJ56" s="1218"/>
      <c r="CK56" s="1218"/>
      <c r="CL56" s="1218"/>
      <c r="CM56" s="1218"/>
      <c r="CN56" s="1218"/>
      <c r="CO56" s="1218"/>
      <c r="CP56" s="1218"/>
      <c r="CQ56" s="1218"/>
      <c r="CR56" s="1218"/>
      <c r="CS56" s="1218"/>
      <c r="CT56" s="1218"/>
      <c r="CU56" s="1218"/>
      <c r="CV56" s="1218"/>
      <c r="CW56" s="1218"/>
      <c r="CX56" s="1218"/>
      <c r="CY56" s="1218"/>
      <c r="CZ56" s="1218"/>
      <c r="DA56" s="1218"/>
      <c r="DB56" s="1218"/>
      <c r="DC56" s="1218"/>
    </row>
    <row r="57" spans="1:109" s="355" customFormat="1" x14ac:dyDescent="0.15">
      <c r="B57" s="359"/>
      <c r="G57" s="1224"/>
      <c r="H57" s="1224"/>
      <c r="I57" s="1219"/>
      <c r="J57" s="1219"/>
      <c r="K57" s="1225"/>
      <c r="L57" s="1225"/>
      <c r="M57" s="1225"/>
      <c r="N57" s="1225"/>
      <c r="AM57" s="245"/>
      <c r="AN57" s="1223"/>
      <c r="AO57" s="1223"/>
      <c r="AP57" s="1223"/>
      <c r="AQ57" s="1223"/>
      <c r="AR57" s="1223"/>
      <c r="AS57" s="1223"/>
      <c r="AT57" s="1223"/>
      <c r="AU57" s="1223"/>
      <c r="AV57" s="1223"/>
      <c r="AW57" s="1223"/>
      <c r="AX57" s="1223"/>
      <c r="AY57" s="1223"/>
      <c r="AZ57" s="1223"/>
      <c r="BA57" s="1223"/>
      <c r="BB57" s="1221" t="s">
        <v>603</v>
      </c>
      <c r="BC57" s="1221"/>
      <c r="BD57" s="1221"/>
      <c r="BE57" s="1221"/>
      <c r="BF57" s="1221"/>
      <c r="BG57" s="1221"/>
      <c r="BH57" s="1221"/>
      <c r="BI57" s="1221"/>
      <c r="BJ57" s="1221"/>
      <c r="BK57" s="1221"/>
      <c r="BL57" s="1221"/>
      <c r="BM57" s="1221"/>
      <c r="BN57" s="1221"/>
      <c r="BO57" s="1221"/>
      <c r="BP57" s="1218">
        <v>57.7</v>
      </c>
      <c r="BQ57" s="1218"/>
      <c r="BR57" s="1218"/>
      <c r="BS57" s="1218"/>
      <c r="BT57" s="1218"/>
      <c r="BU57" s="1218"/>
      <c r="BV57" s="1218"/>
      <c r="BW57" s="1218"/>
      <c r="BX57" s="1218">
        <v>59.3</v>
      </c>
      <c r="BY57" s="1218"/>
      <c r="BZ57" s="1218"/>
      <c r="CA57" s="1218"/>
      <c r="CB57" s="1218"/>
      <c r="CC57" s="1218"/>
      <c r="CD57" s="1218"/>
      <c r="CE57" s="1218"/>
      <c r="CF57" s="1218">
        <v>60.4</v>
      </c>
      <c r="CG57" s="1218"/>
      <c r="CH57" s="1218"/>
      <c r="CI57" s="1218"/>
      <c r="CJ57" s="1218"/>
      <c r="CK57" s="1218"/>
      <c r="CL57" s="1218"/>
      <c r="CM57" s="1218"/>
      <c r="CN57" s="1218">
        <v>61.1</v>
      </c>
      <c r="CO57" s="1218"/>
      <c r="CP57" s="1218"/>
      <c r="CQ57" s="1218"/>
      <c r="CR57" s="1218"/>
      <c r="CS57" s="1218"/>
      <c r="CT57" s="1218"/>
      <c r="CU57" s="1218"/>
      <c r="CV57" s="1218">
        <v>62.3</v>
      </c>
      <c r="CW57" s="1218"/>
      <c r="CX57" s="1218"/>
      <c r="CY57" s="1218"/>
      <c r="CZ57" s="1218"/>
      <c r="DA57" s="1218"/>
      <c r="DB57" s="1218"/>
      <c r="DC57" s="1218"/>
      <c r="DD57" s="360"/>
      <c r="DE57" s="359"/>
    </row>
    <row r="58" spans="1:109" s="355" customFormat="1" x14ac:dyDescent="0.15">
      <c r="A58" s="245"/>
      <c r="B58" s="359"/>
      <c r="G58" s="1224"/>
      <c r="H58" s="1224"/>
      <c r="I58" s="1219"/>
      <c r="J58" s="1219"/>
      <c r="K58" s="1225"/>
      <c r="L58" s="1225"/>
      <c r="M58" s="1225"/>
      <c r="N58" s="1225"/>
      <c r="AM58" s="245"/>
      <c r="AN58" s="1223"/>
      <c r="AO58" s="1223"/>
      <c r="AP58" s="1223"/>
      <c r="AQ58" s="1223"/>
      <c r="AR58" s="1223"/>
      <c r="AS58" s="1223"/>
      <c r="AT58" s="1223"/>
      <c r="AU58" s="1223"/>
      <c r="AV58" s="1223"/>
      <c r="AW58" s="1223"/>
      <c r="AX58" s="1223"/>
      <c r="AY58" s="1223"/>
      <c r="AZ58" s="1223"/>
      <c r="BA58" s="1223"/>
      <c r="BB58" s="1221"/>
      <c r="BC58" s="1221"/>
      <c r="BD58" s="1221"/>
      <c r="BE58" s="1221"/>
      <c r="BF58" s="1221"/>
      <c r="BG58" s="1221"/>
      <c r="BH58" s="1221"/>
      <c r="BI58" s="1221"/>
      <c r="BJ58" s="1221"/>
      <c r="BK58" s="1221"/>
      <c r="BL58" s="1221"/>
      <c r="BM58" s="1221"/>
      <c r="BN58" s="1221"/>
      <c r="BO58" s="1221"/>
      <c r="BP58" s="1218"/>
      <c r="BQ58" s="1218"/>
      <c r="BR58" s="1218"/>
      <c r="BS58" s="1218"/>
      <c r="BT58" s="1218"/>
      <c r="BU58" s="1218"/>
      <c r="BV58" s="1218"/>
      <c r="BW58" s="1218"/>
      <c r="BX58" s="1218"/>
      <c r="BY58" s="1218"/>
      <c r="BZ58" s="1218"/>
      <c r="CA58" s="1218"/>
      <c r="CB58" s="1218"/>
      <c r="CC58" s="1218"/>
      <c r="CD58" s="1218"/>
      <c r="CE58" s="1218"/>
      <c r="CF58" s="1218"/>
      <c r="CG58" s="1218"/>
      <c r="CH58" s="1218"/>
      <c r="CI58" s="1218"/>
      <c r="CJ58" s="1218"/>
      <c r="CK58" s="1218"/>
      <c r="CL58" s="1218"/>
      <c r="CM58" s="1218"/>
      <c r="CN58" s="1218"/>
      <c r="CO58" s="1218"/>
      <c r="CP58" s="1218"/>
      <c r="CQ58" s="1218"/>
      <c r="CR58" s="1218"/>
      <c r="CS58" s="1218"/>
      <c r="CT58" s="1218"/>
      <c r="CU58" s="1218"/>
      <c r="CV58" s="1218"/>
      <c r="CW58" s="1218"/>
      <c r="CX58" s="1218"/>
      <c r="CY58" s="1218"/>
      <c r="CZ58" s="1218"/>
      <c r="DA58" s="1218"/>
      <c r="DB58" s="1218"/>
      <c r="DC58" s="1218"/>
      <c r="DD58" s="360"/>
      <c r="DE58" s="359"/>
    </row>
    <row r="59" spans="1:109" s="355" customFormat="1" x14ac:dyDescent="0.15">
      <c r="A59" s="245"/>
      <c r="B59" s="359"/>
      <c r="K59" s="361"/>
      <c r="L59" s="361"/>
      <c r="M59" s="361"/>
      <c r="N59" s="361"/>
      <c r="AQ59" s="361"/>
      <c r="AR59" s="361"/>
      <c r="AS59" s="361"/>
      <c r="AT59" s="361"/>
      <c r="BC59" s="361"/>
      <c r="BD59" s="361"/>
      <c r="BE59" s="361"/>
      <c r="BF59" s="361"/>
      <c r="BO59" s="361"/>
      <c r="BP59" s="361"/>
      <c r="BQ59" s="361"/>
      <c r="BR59" s="361"/>
      <c r="CA59" s="361"/>
      <c r="CB59" s="361"/>
      <c r="CC59" s="361"/>
      <c r="CD59" s="361"/>
      <c r="CM59" s="361"/>
      <c r="CN59" s="361"/>
      <c r="CO59" s="361"/>
      <c r="CP59" s="361"/>
      <c r="CY59" s="361"/>
      <c r="CZ59" s="361"/>
      <c r="DA59" s="361"/>
      <c r="DB59" s="361"/>
      <c r="DC59" s="361"/>
      <c r="DD59" s="360"/>
      <c r="DE59" s="359"/>
    </row>
    <row r="60" spans="1:109" s="355" customFormat="1" x14ac:dyDescent="0.15">
      <c r="A60" s="245"/>
      <c r="B60" s="359"/>
      <c r="K60" s="361"/>
      <c r="L60" s="361"/>
      <c r="M60" s="361"/>
      <c r="N60" s="361"/>
      <c r="AQ60" s="361"/>
      <c r="AR60" s="361"/>
      <c r="AS60" s="361"/>
      <c r="AT60" s="361"/>
      <c r="BC60" s="361"/>
      <c r="BD60" s="361"/>
      <c r="BE60" s="361"/>
      <c r="BF60" s="361"/>
      <c r="BO60" s="361"/>
      <c r="BP60" s="361"/>
      <c r="BQ60" s="361"/>
      <c r="BR60" s="361"/>
      <c r="CA60" s="361"/>
      <c r="CB60" s="361"/>
      <c r="CC60" s="361"/>
      <c r="CD60" s="361"/>
      <c r="CM60" s="361"/>
      <c r="CN60" s="361"/>
      <c r="CO60" s="361"/>
      <c r="CP60" s="361"/>
      <c r="CY60" s="361"/>
      <c r="CZ60" s="361"/>
      <c r="DA60" s="361"/>
      <c r="DB60" s="361"/>
      <c r="DC60" s="361"/>
      <c r="DD60" s="360"/>
      <c r="DE60" s="359"/>
    </row>
    <row r="61" spans="1:109" s="355" customFormat="1" x14ac:dyDescent="0.15">
      <c r="A61" s="245"/>
      <c r="B61" s="362"/>
      <c r="C61" s="363"/>
      <c r="D61" s="363"/>
      <c r="E61" s="363"/>
      <c r="F61" s="363"/>
      <c r="G61" s="363"/>
      <c r="H61" s="363"/>
      <c r="I61" s="363"/>
      <c r="J61" s="363"/>
      <c r="K61" s="363"/>
      <c r="L61" s="363"/>
      <c r="M61" s="364"/>
      <c r="N61" s="364"/>
      <c r="O61" s="363"/>
      <c r="P61" s="363"/>
      <c r="Q61" s="363"/>
      <c r="R61" s="363"/>
      <c r="S61" s="363"/>
      <c r="T61" s="363"/>
      <c r="U61" s="363"/>
      <c r="V61" s="363"/>
      <c r="W61" s="363"/>
      <c r="X61" s="363"/>
      <c r="Y61" s="363"/>
      <c r="Z61" s="363"/>
      <c r="AA61" s="363"/>
      <c r="AB61" s="363"/>
      <c r="AC61" s="363"/>
      <c r="AD61" s="363"/>
      <c r="AE61" s="363"/>
      <c r="AF61" s="363"/>
      <c r="AG61" s="363"/>
      <c r="AH61" s="363"/>
      <c r="AI61" s="363"/>
      <c r="AJ61" s="363"/>
      <c r="AK61" s="363"/>
      <c r="AL61" s="363"/>
      <c r="AM61" s="363"/>
      <c r="AN61" s="363"/>
      <c r="AO61" s="363"/>
      <c r="AP61" s="363"/>
      <c r="AQ61" s="363"/>
      <c r="AR61" s="363"/>
      <c r="AS61" s="364"/>
      <c r="AT61" s="364"/>
      <c r="AU61" s="363"/>
      <c r="AV61" s="363"/>
      <c r="AW61" s="363"/>
      <c r="AX61" s="363"/>
      <c r="AY61" s="363"/>
      <c r="AZ61" s="363"/>
      <c r="BA61" s="363"/>
      <c r="BB61" s="363"/>
      <c r="BC61" s="363"/>
      <c r="BD61" s="363"/>
      <c r="BE61" s="364"/>
      <c r="BF61" s="364"/>
      <c r="BG61" s="363"/>
      <c r="BH61" s="363"/>
      <c r="BI61" s="363"/>
      <c r="BJ61" s="363"/>
      <c r="BK61" s="363"/>
      <c r="BL61" s="363"/>
      <c r="BM61" s="363"/>
      <c r="BN61" s="363"/>
      <c r="BO61" s="363"/>
      <c r="BP61" s="363"/>
      <c r="BQ61" s="364"/>
      <c r="BR61" s="364"/>
      <c r="BS61" s="363"/>
      <c r="BT61" s="363"/>
      <c r="BU61" s="363"/>
      <c r="BV61" s="363"/>
      <c r="BW61" s="363"/>
      <c r="BX61" s="363"/>
      <c r="BY61" s="363"/>
      <c r="BZ61" s="363"/>
      <c r="CA61" s="363"/>
      <c r="CB61" s="363"/>
      <c r="CC61" s="364"/>
      <c r="CD61" s="364"/>
      <c r="CE61" s="363"/>
      <c r="CF61" s="363"/>
      <c r="CG61" s="363"/>
      <c r="CH61" s="363"/>
      <c r="CI61" s="363"/>
      <c r="CJ61" s="363"/>
      <c r="CK61" s="363"/>
      <c r="CL61" s="363"/>
      <c r="CM61" s="363"/>
      <c r="CN61" s="363"/>
      <c r="CO61" s="364"/>
      <c r="CP61" s="364"/>
      <c r="CQ61" s="363"/>
      <c r="CR61" s="363"/>
      <c r="CS61" s="363"/>
      <c r="CT61" s="363"/>
      <c r="CU61" s="363"/>
      <c r="CV61" s="363"/>
      <c r="CW61" s="363"/>
      <c r="CX61" s="363"/>
      <c r="CY61" s="363"/>
      <c r="CZ61" s="363"/>
      <c r="DA61" s="364"/>
      <c r="DB61" s="364"/>
      <c r="DC61" s="364"/>
      <c r="DD61" s="365"/>
      <c r="DE61" s="359"/>
    </row>
    <row r="62" spans="1:109" x14ac:dyDescent="0.15">
      <c r="B62" s="353"/>
      <c r="C62" s="353"/>
      <c r="D62" s="353"/>
      <c r="E62" s="353"/>
      <c r="F62" s="353"/>
      <c r="G62" s="353"/>
      <c r="H62" s="353"/>
      <c r="I62" s="353"/>
      <c r="J62" s="353"/>
      <c r="K62" s="353"/>
      <c r="L62" s="353"/>
      <c r="M62" s="353"/>
      <c r="N62" s="353"/>
      <c r="O62" s="353"/>
      <c r="P62" s="353"/>
      <c r="Q62" s="353"/>
      <c r="R62" s="353"/>
      <c r="S62" s="353"/>
      <c r="T62" s="353"/>
      <c r="U62" s="353"/>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3"/>
      <c r="BG62" s="353"/>
      <c r="BH62" s="353"/>
      <c r="BI62" s="353"/>
      <c r="BJ62" s="353"/>
      <c r="BK62" s="353"/>
      <c r="BL62" s="353"/>
      <c r="BM62" s="353"/>
      <c r="BN62" s="353"/>
      <c r="BO62" s="353"/>
      <c r="BP62" s="353"/>
      <c r="BQ62" s="353"/>
      <c r="BR62" s="353"/>
      <c r="BS62" s="353"/>
      <c r="BT62" s="353"/>
      <c r="BU62" s="353"/>
      <c r="BV62" s="353"/>
      <c r="BW62" s="353"/>
      <c r="BX62" s="353"/>
      <c r="BY62" s="353"/>
      <c r="BZ62" s="353"/>
      <c r="CA62" s="353"/>
      <c r="CB62" s="353"/>
      <c r="CC62" s="353"/>
      <c r="CD62" s="353"/>
      <c r="CE62" s="353"/>
      <c r="CF62" s="353"/>
      <c r="CG62" s="353"/>
      <c r="CH62" s="353"/>
      <c r="CI62" s="353"/>
      <c r="CJ62" s="353"/>
      <c r="CK62" s="353"/>
      <c r="CL62" s="353"/>
      <c r="CM62" s="353"/>
      <c r="CN62" s="353"/>
      <c r="CO62" s="353"/>
      <c r="CP62" s="353"/>
      <c r="CQ62" s="353"/>
      <c r="CR62" s="353"/>
      <c r="CS62" s="353"/>
      <c r="CT62" s="353"/>
      <c r="CU62" s="353"/>
      <c r="CV62" s="353"/>
      <c r="CW62" s="353"/>
      <c r="CX62" s="353"/>
      <c r="CY62" s="353"/>
      <c r="CZ62" s="353"/>
      <c r="DA62" s="353"/>
      <c r="DB62" s="353"/>
      <c r="DC62" s="353"/>
      <c r="DD62" s="353"/>
      <c r="DE62" s="245"/>
    </row>
    <row r="63" spans="1:109" ht="17.25" x14ac:dyDescent="0.15">
      <c r="B63" s="302" t="s">
        <v>605</v>
      </c>
    </row>
    <row r="64" spans="1:109" x14ac:dyDescent="0.15">
      <c r="B64" s="249"/>
      <c r="G64" s="354"/>
      <c r="I64" s="366"/>
      <c r="J64" s="366"/>
      <c r="K64" s="366"/>
      <c r="L64" s="366"/>
      <c r="M64" s="366"/>
      <c r="N64" s="367"/>
      <c r="AM64" s="354"/>
      <c r="AN64" s="354" t="s">
        <v>598</v>
      </c>
      <c r="AP64" s="355"/>
      <c r="AQ64" s="355"/>
      <c r="AR64" s="355"/>
      <c r="AY64" s="354"/>
      <c r="BA64" s="355"/>
      <c r="BB64" s="355"/>
      <c r="BC64" s="355"/>
      <c r="BK64" s="354"/>
      <c r="BM64" s="355"/>
      <c r="BN64" s="355"/>
      <c r="BO64" s="355"/>
      <c r="BW64" s="354"/>
      <c r="BY64" s="355"/>
      <c r="BZ64" s="355"/>
      <c r="CA64" s="355"/>
      <c r="CI64" s="354"/>
      <c r="CK64" s="355"/>
      <c r="CL64" s="355"/>
      <c r="CM64" s="355"/>
      <c r="CU64" s="354"/>
      <c r="CW64" s="355"/>
      <c r="CX64" s="355"/>
      <c r="CY64" s="355"/>
    </row>
    <row r="65" spans="2:107" x14ac:dyDescent="0.15">
      <c r="B65" s="249"/>
      <c r="AN65" s="1230" t="s">
        <v>606</v>
      </c>
      <c r="AO65" s="1231"/>
      <c r="AP65" s="1231"/>
      <c r="AQ65" s="1231"/>
      <c r="AR65" s="1231"/>
      <c r="AS65" s="1231"/>
      <c r="AT65" s="1231"/>
      <c r="AU65" s="1231"/>
      <c r="AV65" s="1231"/>
      <c r="AW65" s="1231"/>
      <c r="AX65" s="1231"/>
      <c r="AY65" s="1231"/>
      <c r="AZ65" s="1231"/>
      <c r="BA65" s="1231"/>
      <c r="BB65" s="1231"/>
      <c r="BC65" s="1231"/>
      <c r="BD65" s="1231"/>
      <c r="BE65" s="1231"/>
      <c r="BF65" s="1231"/>
      <c r="BG65" s="1231"/>
      <c r="BH65" s="1231"/>
      <c r="BI65" s="1231"/>
      <c r="BJ65" s="1231"/>
      <c r="BK65" s="1231"/>
      <c r="BL65" s="1231"/>
      <c r="BM65" s="1231"/>
      <c r="BN65" s="1231"/>
      <c r="BO65" s="1231"/>
      <c r="BP65" s="1231"/>
      <c r="BQ65" s="1231"/>
      <c r="BR65" s="1231"/>
      <c r="BS65" s="1231"/>
      <c r="BT65" s="1231"/>
      <c r="BU65" s="1231"/>
      <c r="BV65" s="1231"/>
      <c r="BW65" s="1231"/>
      <c r="BX65" s="1231"/>
      <c r="BY65" s="1231"/>
      <c r="BZ65" s="1231"/>
      <c r="CA65" s="1231"/>
      <c r="CB65" s="1231"/>
      <c r="CC65" s="1231"/>
      <c r="CD65" s="1231"/>
      <c r="CE65" s="1231"/>
      <c r="CF65" s="1231"/>
      <c r="CG65" s="1231"/>
      <c r="CH65" s="1231"/>
      <c r="CI65" s="1231"/>
      <c r="CJ65" s="1231"/>
      <c r="CK65" s="1231"/>
      <c r="CL65" s="1231"/>
      <c r="CM65" s="1231"/>
      <c r="CN65" s="1231"/>
      <c r="CO65" s="1231"/>
      <c r="CP65" s="1231"/>
      <c r="CQ65" s="1231"/>
      <c r="CR65" s="1231"/>
      <c r="CS65" s="1231"/>
      <c r="CT65" s="1231"/>
      <c r="CU65" s="1231"/>
      <c r="CV65" s="1231"/>
      <c r="CW65" s="1231"/>
      <c r="CX65" s="1231"/>
      <c r="CY65" s="1231"/>
      <c r="CZ65" s="1231"/>
      <c r="DA65" s="1231"/>
      <c r="DB65" s="1231"/>
      <c r="DC65" s="1232"/>
    </row>
    <row r="66" spans="2:107" x14ac:dyDescent="0.15">
      <c r="B66" s="249"/>
      <c r="AN66" s="1233"/>
      <c r="AO66" s="1234"/>
      <c r="AP66" s="1234"/>
      <c r="AQ66" s="1234"/>
      <c r="AR66" s="1234"/>
      <c r="AS66" s="1234"/>
      <c r="AT66" s="1234"/>
      <c r="AU66" s="1234"/>
      <c r="AV66" s="1234"/>
      <c r="AW66" s="1234"/>
      <c r="AX66" s="1234"/>
      <c r="AY66" s="1234"/>
      <c r="AZ66" s="1234"/>
      <c r="BA66" s="1234"/>
      <c r="BB66" s="1234"/>
      <c r="BC66" s="1234"/>
      <c r="BD66" s="1234"/>
      <c r="BE66" s="1234"/>
      <c r="BF66" s="1234"/>
      <c r="BG66" s="1234"/>
      <c r="BH66" s="1234"/>
      <c r="BI66" s="1234"/>
      <c r="BJ66" s="1234"/>
      <c r="BK66" s="1234"/>
      <c r="BL66" s="1234"/>
      <c r="BM66" s="1234"/>
      <c r="BN66" s="1234"/>
      <c r="BO66" s="1234"/>
      <c r="BP66" s="1234"/>
      <c r="BQ66" s="1234"/>
      <c r="BR66" s="1234"/>
      <c r="BS66" s="1234"/>
      <c r="BT66" s="1234"/>
      <c r="BU66" s="1234"/>
      <c r="BV66" s="1234"/>
      <c r="BW66" s="1234"/>
      <c r="BX66" s="1234"/>
      <c r="BY66" s="1234"/>
      <c r="BZ66" s="1234"/>
      <c r="CA66" s="1234"/>
      <c r="CB66" s="1234"/>
      <c r="CC66" s="1234"/>
      <c r="CD66" s="1234"/>
      <c r="CE66" s="1234"/>
      <c r="CF66" s="1234"/>
      <c r="CG66" s="1234"/>
      <c r="CH66" s="1234"/>
      <c r="CI66" s="1234"/>
      <c r="CJ66" s="1234"/>
      <c r="CK66" s="1234"/>
      <c r="CL66" s="1234"/>
      <c r="CM66" s="1234"/>
      <c r="CN66" s="1234"/>
      <c r="CO66" s="1234"/>
      <c r="CP66" s="1234"/>
      <c r="CQ66" s="1234"/>
      <c r="CR66" s="1234"/>
      <c r="CS66" s="1234"/>
      <c r="CT66" s="1234"/>
      <c r="CU66" s="1234"/>
      <c r="CV66" s="1234"/>
      <c r="CW66" s="1234"/>
      <c r="CX66" s="1234"/>
      <c r="CY66" s="1234"/>
      <c r="CZ66" s="1234"/>
      <c r="DA66" s="1234"/>
      <c r="DB66" s="1234"/>
      <c r="DC66" s="1235"/>
    </row>
    <row r="67" spans="2:107" x14ac:dyDescent="0.15">
      <c r="B67" s="249"/>
      <c r="AN67" s="1233"/>
      <c r="AO67" s="1234"/>
      <c r="AP67" s="1234"/>
      <c r="AQ67" s="1234"/>
      <c r="AR67" s="1234"/>
      <c r="AS67" s="1234"/>
      <c r="AT67" s="1234"/>
      <c r="AU67" s="1234"/>
      <c r="AV67" s="1234"/>
      <c r="AW67" s="1234"/>
      <c r="AX67" s="1234"/>
      <c r="AY67" s="1234"/>
      <c r="AZ67" s="1234"/>
      <c r="BA67" s="1234"/>
      <c r="BB67" s="1234"/>
      <c r="BC67" s="1234"/>
      <c r="BD67" s="1234"/>
      <c r="BE67" s="1234"/>
      <c r="BF67" s="1234"/>
      <c r="BG67" s="1234"/>
      <c r="BH67" s="1234"/>
      <c r="BI67" s="1234"/>
      <c r="BJ67" s="1234"/>
      <c r="BK67" s="1234"/>
      <c r="BL67" s="1234"/>
      <c r="BM67" s="1234"/>
      <c r="BN67" s="1234"/>
      <c r="BO67" s="1234"/>
      <c r="BP67" s="1234"/>
      <c r="BQ67" s="1234"/>
      <c r="BR67" s="1234"/>
      <c r="BS67" s="1234"/>
      <c r="BT67" s="1234"/>
      <c r="BU67" s="1234"/>
      <c r="BV67" s="1234"/>
      <c r="BW67" s="1234"/>
      <c r="BX67" s="1234"/>
      <c r="BY67" s="1234"/>
      <c r="BZ67" s="1234"/>
      <c r="CA67" s="1234"/>
      <c r="CB67" s="1234"/>
      <c r="CC67" s="1234"/>
      <c r="CD67" s="1234"/>
      <c r="CE67" s="1234"/>
      <c r="CF67" s="1234"/>
      <c r="CG67" s="1234"/>
      <c r="CH67" s="1234"/>
      <c r="CI67" s="1234"/>
      <c r="CJ67" s="1234"/>
      <c r="CK67" s="1234"/>
      <c r="CL67" s="1234"/>
      <c r="CM67" s="1234"/>
      <c r="CN67" s="1234"/>
      <c r="CO67" s="1234"/>
      <c r="CP67" s="1234"/>
      <c r="CQ67" s="1234"/>
      <c r="CR67" s="1234"/>
      <c r="CS67" s="1234"/>
      <c r="CT67" s="1234"/>
      <c r="CU67" s="1234"/>
      <c r="CV67" s="1234"/>
      <c r="CW67" s="1234"/>
      <c r="CX67" s="1234"/>
      <c r="CY67" s="1234"/>
      <c r="CZ67" s="1234"/>
      <c r="DA67" s="1234"/>
      <c r="DB67" s="1234"/>
      <c r="DC67" s="1235"/>
    </row>
    <row r="68" spans="2:107" x14ac:dyDescent="0.15">
      <c r="B68" s="249"/>
      <c r="AN68" s="1233"/>
      <c r="AO68" s="1234"/>
      <c r="AP68" s="1234"/>
      <c r="AQ68" s="1234"/>
      <c r="AR68" s="1234"/>
      <c r="AS68" s="1234"/>
      <c r="AT68" s="1234"/>
      <c r="AU68" s="1234"/>
      <c r="AV68" s="1234"/>
      <c r="AW68" s="1234"/>
      <c r="AX68" s="1234"/>
      <c r="AY68" s="1234"/>
      <c r="AZ68" s="1234"/>
      <c r="BA68" s="1234"/>
      <c r="BB68" s="1234"/>
      <c r="BC68" s="1234"/>
      <c r="BD68" s="1234"/>
      <c r="BE68" s="1234"/>
      <c r="BF68" s="1234"/>
      <c r="BG68" s="1234"/>
      <c r="BH68" s="1234"/>
      <c r="BI68" s="1234"/>
      <c r="BJ68" s="1234"/>
      <c r="BK68" s="1234"/>
      <c r="BL68" s="1234"/>
      <c r="BM68" s="1234"/>
      <c r="BN68" s="1234"/>
      <c r="BO68" s="1234"/>
      <c r="BP68" s="1234"/>
      <c r="BQ68" s="1234"/>
      <c r="BR68" s="1234"/>
      <c r="BS68" s="1234"/>
      <c r="BT68" s="1234"/>
      <c r="BU68" s="1234"/>
      <c r="BV68" s="1234"/>
      <c r="BW68" s="1234"/>
      <c r="BX68" s="1234"/>
      <c r="BY68" s="1234"/>
      <c r="BZ68" s="1234"/>
      <c r="CA68" s="1234"/>
      <c r="CB68" s="1234"/>
      <c r="CC68" s="1234"/>
      <c r="CD68" s="1234"/>
      <c r="CE68" s="1234"/>
      <c r="CF68" s="1234"/>
      <c r="CG68" s="1234"/>
      <c r="CH68" s="1234"/>
      <c r="CI68" s="1234"/>
      <c r="CJ68" s="1234"/>
      <c r="CK68" s="1234"/>
      <c r="CL68" s="1234"/>
      <c r="CM68" s="1234"/>
      <c r="CN68" s="1234"/>
      <c r="CO68" s="1234"/>
      <c r="CP68" s="1234"/>
      <c r="CQ68" s="1234"/>
      <c r="CR68" s="1234"/>
      <c r="CS68" s="1234"/>
      <c r="CT68" s="1234"/>
      <c r="CU68" s="1234"/>
      <c r="CV68" s="1234"/>
      <c r="CW68" s="1234"/>
      <c r="CX68" s="1234"/>
      <c r="CY68" s="1234"/>
      <c r="CZ68" s="1234"/>
      <c r="DA68" s="1234"/>
      <c r="DB68" s="1234"/>
      <c r="DC68" s="1235"/>
    </row>
    <row r="69" spans="2:107" x14ac:dyDescent="0.15">
      <c r="B69" s="249"/>
      <c r="AN69" s="1236"/>
      <c r="AO69" s="1237"/>
      <c r="AP69" s="1237"/>
      <c r="AQ69" s="1237"/>
      <c r="AR69" s="1237"/>
      <c r="AS69" s="1237"/>
      <c r="AT69" s="1237"/>
      <c r="AU69" s="1237"/>
      <c r="AV69" s="1237"/>
      <c r="AW69" s="1237"/>
      <c r="AX69" s="1237"/>
      <c r="AY69" s="1237"/>
      <c r="AZ69" s="1237"/>
      <c r="BA69" s="1237"/>
      <c r="BB69" s="1237"/>
      <c r="BC69" s="1237"/>
      <c r="BD69" s="1237"/>
      <c r="BE69" s="1237"/>
      <c r="BF69" s="1237"/>
      <c r="BG69" s="1237"/>
      <c r="BH69" s="1237"/>
      <c r="BI69" s="1237"/>
      <c r="BJ69" s="1237"/>
      <c r="BK69" s="1237"/>
      <c r="BL69" s="1237"/>
      <c r="BM69" s="1237"/>
      <c r="BN69" s="1237"/>
      <c r="BO69" s="1237"/>
      <c r="BP69" s="1237"/>
      <c r="BQ69" s="1237"/>
      <c r="BR69" s="1237"/>
      <c r="BS69" s="1237"/>
      <c r="BT69" s="1237"/>
      <c r="BU69" s="1237"/>
      <c r="BV69" s="1237"/>
      <c r="BW69" s="1237"/>
      <c r="BX69" s="1237"/>
      <c r="BY69" s="1237"/>
      <c r="BZ69" s="1237"/>
      <c r="CA69" s="1237"/>
      <c r="CB69" s="1237"/>
      <c r="CC69" s="1237"/>
      <c r="CD69" s="1237"/>
      <c r="CE69" s="1237"/>
      <c r="CF69" s="1237"/>
      <c r="CG69" s="1237"/>
      <c r="CH69" s="1237"/>
      <c r="CI69" s="1237"/>
      <c r="CJ69" s="1237"/>
      <c r="CK69" s="1237"/>
      <c r="CL69" s="1237"/>
      <c r="CM69" s="1237"/>
      <c r="CN69" s="1237"/>
      <c r="CO69" s="1237"/>
      <c r="CP69" s="1237"/>
      <c r="CQ69" s="1237"/>
      <c r="CR69" s="1237"/>
      <c r="CS69" s="1237"/>
      <c r="CT69" s="1237"/>
      <c r="CU69" s="1237"/>
      <c r="CV69" s="1237"/>
      <c r="CW69" s="1237"/>
      <c r="CX69" s="1237"/>
      <c r="CY69" s="1237"/>
      <c r="CZ69" s="1237"/>
      <c r="DA69" s="1237"/>
      <c r="DB69" s="1237"/>
      <c r="DC69" s="1238"/>
    </row>
    <row r="70" spans="2:107" x14ac:dyDescent="0.15">
      <c r="B70" s="249"/>
      <c r="H70" s="368"/>
      <c r="I70" s="368"/>
      <c r="J70" s="369"/>
      <c r="K70" s="369"/>
      <c r="L70" s="370"/>
      <c r="M70" s="369"/>
      <c r="N70" s="370"/>
      <c r="AN70" s="356"/>
      <c r="AO70" s="356"/>
      <c r="AP70" s="356"/>
      <c r="AZ70" s="356"/>
      <c r="BA70" s="356"/>
      <c r="BB70" s="356"/>
      <c r="BL70" s="356"/>
      <c r="BM70" s="356"/>
      <c r="BN70" s="356"/>
      <c r="BX70" s="356"/>
      <c r="BY70" s="356"/>
      <c r="BZ70" s="356"/>
      <c r="CJ70" s="356"/>
      <c r="CK70" s="356"/>
      <c r="CL70" s="356"/>
      <c r="CV70" s="356"/>
      <c r="CW70" s="356"/>
      <c r="CX70" s="356"/>
    </row>
    <row r="71" spans="2:107" x14ac:dyDescent="0.15">
      <c r="B71" s="249"/>
      <c r="G71" s="371"/>
      <c r="I71" s="372"/>
      <c r="J71" s="369"/>
      <c r="K71" s="369"/>
      <c r="L71" s="370"/>
      <c r="M71" s="369"/>
      <c r="N71" s="370"/>
      <c r="AM71" s="371"/>
      <c r="AN71" s="245" t="s">
        <v>600</v>
      </c>
    </row>
    <row r="72" spans="2:107" x14ac:dyDescent="0.15">
      <c r="B72" s="249"/>
      <c r="G72" s="1224"/>
      <c r="H72" s="1224"/>
      <c r="I72" s="1224"/>
      <c r="J72" s="1224"/>
      <c r="K72" s="357"/>
      <c r="L72" s="357"/>
      <c r="M72" s="358"/>
      <c r="N72" s="358"/>
      <c r="AN72" s="1227"/>
      <c r="AO72" s="1228"/>
      <c r="AP72" s="1228"/>
      <c r="AQ72" s="1228"/>
      <c r="AR72" s="1228"/>
      <c r="AS72" s="1228"/>
      <c r="AT72" s="1228"/>
      <c r="AU72" s="1228"/>
      <c r="AV72" s="1228"/>
      <c r="AW72" s="1228"/>
      <c r="AX72" s="1228"/>
      <c r="AY72" s="1228"/>
      <c r="AZ72" s="1228"/>
      <c r="BA72" s="1228"/>
      <c r="BB72" s="1228"/>
      <c r="BC72" s="1228"/>
      <c r="BD72" s="1228"/>
      <c r="BE72" s="1228"/>
      <c r="BF72" s="1228"/>
      <c r="BG72" s="1228"/>
      <c r="BH72" s="1228"/>
      <c r="BI72" s="1228"/>
      <c r="BJ72" s="1228"/>
      <c r="BK72" s="1228"/>
      <c r="BL72" s="1228"/>
      <c r="BM72" s="1228"/>
      <c r="BN72" s="1228"/>
      <c r="BO72" s="1229"/>
      <c r="BP72" s="1223" t="s">
        <v>552</v>
      </c>
      <c r="BQ72" s="1223"/>
      <c r="BR72" s="1223"/>
      <c r="BS72" s="1223"/>
      <c r="BT72" s="1223"/>
      <c r="BU72" s="1223"/>
      <c r="BV72" s="1223"/>
      <c r="BW72" s="1223"/>
      <c r="BX72" s="1223" t="s">
        <v>553</v>
      </c>
      <c r="BY72" s="1223"/>
      <c r="BZ72" s="1223"/>
      <c r="CA72" s="1223"/>
      <c r="CB72" s="1223"/>
      <c r="CC72" s="1223"/>
      <c r="CD72" s="1223"/>
      <c r="CE72" s="1223"/>
      <c r="CF72" s="1223" t="s">
        <v>554</v>
      </c>
      <c r="CG72" s="1223"/>
      <c r="CH72" s="1223"/>
      <c r="CI72" s="1223"/>
      <c r="CJ72" s="1223"/>
      <c r="CK72" s="1223"/>
      <c r="CL72" s="1223"/>
      <c r="CM72" s="1223"/>
      <c r="CN72" s="1223" t="s">
        <v>555</v>
      </c>
      <c r="CO72" s="1223"/>
      <c r="CP72" s="1223"/>
      <c r="CQ72" s="1223"/>
      <c r="CR72" s="1223"/>
      <c r="CS72" s="1223"/>
      <c r="CT72" s="1223"/>
      <c r="CU72" s="1223"/>
      <c r="CV72" s="1223" t="s">
        <v>556</v>
      </c>
      <c r="CW72" s="1223"/>
      <c r="CX72" s="1223"/>
      <c r="CY72" s="1223"/>
      <c r="CZ72" s="1223"/>
      <c r="DA72" s="1223"/>
      <c r="DB72" s="1223"/>
      <c r="DC72" s="1223"/>
    </row>
    <row r="73" spans="2:107" x14ac:dyDescent="0.15">
      <c r="B73" s="249"/>
      <c r="G73" s="1226"/>
      <c r="H73" s="1226"/>
      <c r="I73" s="1226"/>
      <c r="J73" s="1226"/>
      <c r="K73" s="1222"/>
      <c r="L73" s="1222"/>
      <c r="M73" s="1222"/>
      <c r="N73" s="1222"/>
      <c r="AM73" s="356"/>
      <c r="AN73" s="1221" t="s">
        <v>601</v>
      </c>
      <c r="AO73" s="1221"/>
      <c r="AP73" s="1221"/>
      <c r="AQ73" s="1221"/>
      <c r="AR73" s="1221"/>
      <c r="AS73" s="1221"/>
      <c r="AT73" s="1221"/>
      <c r="AU73" s="1221"/>
      <c r="AV73" s="1221"/>
      <c r="AW73" s="1221"/>
      <c r="AX73" s="1221"/>
      <c r="AY73" s="1221"/>
      <c r="AZ73" s="1221"/>
      <c r="BA73" s="1221"/>
      <c r="BB73" s="1221" t="s">
        <v>602</v>
      </c>
      <c r="BC73" s="1221"/>
      <c r="BD73" s="1221"/>
      <c r="BE73" s="1221"/>
      <c r="BF73" s="1221"/>
      <c r="BG73" s="1221"/>
      <c r="BH73" s="1221"/>
      <c r="BI73" s="1221"/>
      <c r="BJ73" s="1221"/>
      <c r="BK73" s="1221"/>
      <c r="BL73" s="1221"/>
      <c r="BM73" s="1221"/>
      <c r="BN73" s="1221"/>
      <c r="BO73" s="1221"/>
      <c r="BP73" s="1218"/>
      <c r="BQ73" s="1218"/>
      <c r="BR73" s="1218"/>
      <c r="BS73" s="1218"/>
      <c r="BT73" s="1218"/>
      <c r="BU73" s="1218"/>
      <c r="BV73" s="1218"/>
      <c r="BW73" s="1218"/>
      <c r="BX73" s="1218"/>
      <c r="BY73" s="1218"/>
      <c r="BZ73" s="1218"/>
      <c r="CA73" s="1218"/>
      <c r="CB73" s="1218"/>
      <c r="CC73" s="1218"/>
      <c r="CD73" s="1218"/>
      <c r="CE73" s="1218"/>
      <c r="CF73" s="1218"/>
      <c r="CG73" s="1218"/>
      <c r="CH73" s="1218"/>
      <c r="CI73" s="1218"/>
      <c r="CJ73" s="1218"/>
      <c r="CK73" s="1218"/>
      <c r="CL73" s="1218"/>
      <c r="CM73" s="1218"/>
      <c r="CN73" s="1218"/>
      <c r="CO73" s="1218"/>
      <c r="CP73" s="1218"/>
      <c r="CQ73" s="1218"/>
      <c r="CR73" s="1218"/>
      <c r="CS73" s="1218"/>
      <c r="CT73" s="1218"/>
      <c r="CU73" s="1218"/>
      <c r="CV73" s="1218"/>
      <c r="CW73" s="1218"/>
      <c r="CX73" s="1218"/>
      <c r="CY73" s="1218"/>
      <c r="CZ73" s="1218"/>
      <c r="DA73" s="1218"/>
      <c r="DB73" s="1218"/>
      <c r="DC73" s="1218"/>
    </row>
    <row r="74" spans="2:107" x14ac:dyDescent="0.15">
      <c r="B74" s="249"/>
      <c r="G74" s="1226"/>
      <c r="H74" s="1226"/>
      <c r="I74" s="1226"/>
      <c r="J74" s="1226"/>
      <c r="K74" s="1222"/>
      <c r="L74" s="1222"/>
      <c r="M74" s="1222"/>
      <c r="N74" s="1222"/>
      <c r="AM74" s="356"/>
      <c r="AN74" s="1221"/>
      <c r="AO74" s="1221"/>
      <c r="AP74" s="1221"/>
      <c r="AQ74" s="1221"/>
      <c r="AR74" s="1221"/>
      <c r="AS74" s="1221"/>
      <c r="AT74" s="1221"/>
      <c r="AU74" s="1221"/>
      <c r="AV74" s="1221"/>
      <c r="AW74" s="1221"/>
      <c r="AX74" s="1221"/>
      <c r="AY74" s="1221"/>
      <c r="AZ74" s="1221"/>
      <c r="BA74" s="1221"/>
      <c r="BB74" s="1221"/>
      <c r="BC74" s="1221"/>
      <c r="BD74" s="1221"/>
      <c r="BE74" s="1221"/>
      <c r="BF74" s="1221"/>
      <c r="BG74" s="1221"/>
      <c r="BH74" s="1221"/>
      <c r="BI74" s="1221"/>
      <c r="BJ74" s="1221"/>
      <c r="BK74" s="1221"/>
      <c r="BL74" s="1221"/>
      <c r="BM74" s="1221"/>
      <c r="BN74" s="1221"/>
      <c r="BO74" s="1221"/>
      <c r="BP74" s="1218"/>
      <c r="BQ74" s="1218"/>
      <c r="BR74" s="1218"/>
      <c r="BS74" s="1218"/>
      <c r="BT74" s="1218"/>
      <c r="BU74" s="1218"/>
      <c r="BV74" s="1218"/>
      <c r="BW74" s="1218"/>
      <c r="BX74" s="1218"/>
      <c r="BY74" s="1218"/>
      <c r="BZ74" s="1218"/>
      <c r="CA74" s="1218"/>
      <c r="CB74" s="1218"/>
      <c r="CC74" s="1218"/>
      <c r="CD74" s="1218"/>
      <c r="CE74" s="1218"/>
      <c r="CF74" s="1218"/>
      <c r="CG74" s="1218"/>
      <c r="CH74" s="1218"/>
      <c r="CI74" s="1218"/>
      <c r="CJ74" s="1218"/>
      <c r="CK74" s="1218"/>
      <c r="CL74" s="1218"/>
      <c r="CM74" s="1218"/>
      <c r="CN74" s="1218"/>
      <c r="CO74" s="1218"/>
      <c r="CP74" s="1218"/>
      <c r="CQ74" s="1218"/>
      <c r="CR74" s="1218"/>
      <c r="CS74" s="1218"/>
      <c r="CT74" s="1218"/>
      <c r="CU74" s="1218"/>
      <c r="CV74" s="1218"/>
      <c r="CW74" s="1218"/>
      <c r="CX74" s="1218"/>
      <c r="CY74" s="1218"/>
      <c r="CZ74" s="1218"/>
      <c r="DA74" s="1218"/>
      <c r="DB74" s="1218"/>
      <c r="DC74" s="1218"/>
    </row>
    <row r="75" spans="2:107" x14ac:dyDescent="0.15">
      <c r="B75" s="249"/>
      <c r="G75" s="1226"/>
      <c r="H75" s="1226"/>
      <c r="I75" s="1224"/>
      <c r="J75" s="1224"/>
      <c r="K75" s="1225"/>
      <c r="L75" s="1225"/>
      <c r="M75" s="1225"/>
      <c r="N75" s="1225"/>
      <c r="AM75" s="356"/>
      <c r="AN75" s="1221"/>
      <c r="AO75" s="1221"/>
      <c r="AP75" s="1221"/>
      <c r="AQ75" s="1221"/>
      <c r="AR75" s="1221"/>
      <c r="AS75" s="1221"/>
      <c r="AT75" s="1221"/>
      <c r="AU75" s="1221"/>
      <c r="AV75" s="1221"/>
      <c r="AW75" s="1221"/>
      <c r="AX75" s="1221"/>
      <c r="AY75" s="1221"/>
      <c r="AZ75" s="1221"/>
      <c r="BA75" s="1221"/>
      <c r="BB75" s="1221" t="s">
        <v>607</v>
      </c>
      <c r="BC75" s="1221"/>
      <c r="BD75" s="1221"/>
      <c r="BE75" s="1221"/>
      <c r="BF75" s="1221"/>
      <c r="BG75" s="1221"/>
      <c r="BH75" s="1221"/>
      <c r="BI75" s="1221"/>
      <c r="BJ75" s="1221"/>
      <c r="BK75" s="1221"/>
      <c r="BL75" s="1221"/>
      <c r="BM75" s="1221"/>
      <c r="BN75" s="1221"/>
      <c r="BO75" s="1221"/>
      <c r="BP75" s="1218">
        <v>0</v>
      </c>
      <c r="BQ75" s="1218"/>
      <c r="BR75" s="1218"/>
      <c r="BS75" s="1218"/>
      <c r="BT75" s="1218"/>
      <c r="BU75" s="1218"/>
      <c r="BV75" s="1218"/>
      <c r="BW75" s="1218"/>
      <c r="BX75" s="1218">
        <v>-1.1000000000000001</v>
      </c>
      <c r="BY75" s="1218"/>
      <c r="BZ75" s="1218"/>
      <c r="CA75" s="1218"/>
      <c r="CB75" s="1218"/>
      <c r="CC75" s="1218"/>
      <c r="CD75" s="1218"/>
      <c r="CE75" s="1218"/>
      <c r="CF75" s="1218">
        <v>-1.2</v>
      </c>
      <c r="CG75" s="1218"/>
      <c r="CH75" s="1218"/>
      <c r="CI75" s="1218"/>
      <c r="CJ75" s="1218"/>
      <c r="CK75" s="1218"/>
      <c r="CL75" s="1218"/>
      <c r="CM75" s="1218"/>
      <c r="CN75" s="1218">
        <v>-1.1000000000000001</v>
      </c>
      <c r="CO75" s="1218"/>
      <c r="CP75" s="1218"/>
      <c r="CQ75" s="1218"/>
      <c r="CR75" s="1218"/>
      <c r="CS75" s="1218"/>
      <c r="CT75" s="1218"/>
      <c r="CU75" s="1218"/>
      <c r="CV75" s="1218">
        <v>-0.9</v>
      </c>
      <c r="CW75" s="1218"/>
      <c r="CX75" s="1218"/>
      <c r="CY75" s="1218"/>
      <c r="CZ75" s="1218"/>
      <c r="DA75" s="1218"/>
      <c r="DB75" s="1218"/>
      <c r="DC75" s="1218"/>
    </row>
    <row r="76" spans="2:107" x14ac:dyDescent="0.15">
      <c r="B76" s="249"/>
      <c r="G76" s="1226"/>
      <c r="H76" s="1226"/>
      <c r="I76" s="1224"/>
      <c r="J76" s="1224"/>
      <c r="K76" s="1225"/>
      <c r="L76" s="1225"/>
      <c r="M76" s="1225"/>
      <c r="N76" s="1225"/>
      <c r="AM76" s="356"/>
      <c r="AN76" s="1221"/>
      <c r="AO76" s="1221"/>
      <c r="AP76" s="1221"/>
      <c r="AQ76" s="1221"/>
      <c r="AR76" s="1221"/>
      <c r="AS76" s="1221"/>
      <c r="AT76" s="1221"/>
      <c r="AU76" s="1221"/>
      <c r="AV76" s="1221"/>
      <c r="AW76" s="1221"/>
      <c r="AX76" s="1221"/>
      <c r="AY76" s="1221"/>
      <c r="AZ76" s="1221"/>
      <c r="BA76" s="1221"/>
      <c r="BB76" s="1221"/>
      <c r="BC76" s="1221"/>
      <c r="BD76" s="1221"/>
      <c r="BE76" s="1221"/>
      <c r="BF76" s="1221"/>
      <c r="BG76" s="1221"/>
      <c r="BH76" s="1221"/>
      <c r="BI76" s="1221"/>
      <c r="BJ76" s="1221"/>
      <c r="BK76" s="1221"/>
      <c r="BL76" s="1221"/>
      <c r="BM76" s="1221"/>
      <c r="BN76" s="1221"/>
      <c r="BO76" s="1221"/>
      <c r="BP76" s="1218"/>
      <c r="BQ76" s="1218"/>
      <c r="BR76" s="1218"/>
      <c r="BS76" s="1218"/>
      <c r="BT76" s="1218"/>
      <c r="BU76" s="1218"/>
      <c r="BV76" s="1218"/>
      <c r="BW76" s="1218"/>
      <c r="BX76" s="1218"/>
      <c r="BY76" s="1218"/>
      <c r="BZ76" s="1218"/>
      <c r="CA76" s="1218"/>
      <c r="CB76" s="1218"/>
      <c r="CC76" s="1218"/>
      <c r="CD76" s="1218"/>
      <c r="CE76" s="1218"/>
      <c r="CF76" s="1218"/>
      <c r="CG76" s="1218"/>
      <c r="CH76" s="1218"/>
      <c r="CI76" s="1218"/>
      <c r="CJ76" s="1218"/>
      <c r="CK76" s="1218"/>
      <c r="CL76" s="1218"/>
      <c r="CM76" s="1218"/>
      <c r="CN76" s="1218"/>
      <c r="CO76" s="1218"/>
      <c r="CP76" s="1218"/>
      <c r="CQ76" s="1218"/>
      <c r="CR76" s="1218"/>
      <c r="CS76" s="1218"/>
      <c r="CT76" s="1218"/>
      <c r="CU76" s="1218"/>
      <c r="CV76" s="1218"/>
      <c r="CW76" s="1218"/>
      <c r="CX76" s="1218"/>
      <c r="CY76" s="1218"/>
      <c r="CZ76" s="1218"/>
      <c r="DA76" s="1218"/>
      <c r="DB76" s="1218"/>
      <c r="DC76" s="1218"/>
    </row>
    <row r="77" spans="2:107" x14ac:dyDescent="0.15">
      <c r="B77" s="249"/>
      <c r="G77" s="1224"/>
      <c r="H77" s="1224"/>
      <c r="I77" s="1224"/>
      <c r="J77" s="1224"/>
      <c r="K77" s="1222"/>
      <c r="L77" s="1222"/>
      <c r="M77" s="1222"/>
      <c r="N77" s="1222"/>
      <c r="AN77" s="1223" t="s">
        <v>604</v>
      </c>
      <c r="AO77" s="1223"/>
      <c r="AP77" s="1223"/>
      <c r="AQ77" s="1223"/>
      <c r="AR77" s="1223"/>
      <c r="AS77" s="1223"/>
      <c r="AT77" s="1223"/>
      <c r="AU77" s="1223"/>
      <c r="AV77" s="1223"/>
      <c r="AW77" s="1223"/>
      <c r="AX77" s="1223"/>
      <c r="AY77" s="1223"/>
      <c r="AZ77" s="1223"/>
      <c r="BA77" s="1223"/>
      <c r="BB77" s="1221" t="s">
        <v>602</v>
      </c>
      <c r="BC77" s="1221"/>
      <c r="BD77" s="1221"/>
      <c r="BE77" s="1221"/>
      <c r="BF77" s="1221"/>
      <c r="BG77" s="1221"/>
      <c r="BH77" s="1221"/>
      <c r="BI77" s="1221"/>
      <c r="BJ77" s="1221"/>
      <c r="BK77" s="1221"/>
      <c r="BL77" s="1221"/>
      <c r="BM77" s="1221"/>
      <c r="BN77" s="1221"/>
      <c r="BO77" s="1221"/>
      <c r="BP77" s="1218">
        <v>0</v>
      </c>
      <c r="BQ77" s="1218"/>
      <c r="BR77" s="1218"/>
      <c r="BS77" s="1218"/>
      <c r="BT77" s="1218"/>
      <c r="BU77" s="1218"/>
      <c r="BV77" s="1218"/>
      <c r="BW77" s="1218"/>
      <c r="BX77" s="1218">
        <v>0</v>
      </c>
      <c r="BY77" s="1218"/>
      <c r="BZ77" s="1218"/>
      <c r="CA77" s="1218"/>
      <c r="CB77" s="1218"/>
      <c r="CC77" s="1218"/>
      <c r="CD77" s="1218"/>
      <c r="CE77" s="1218"/>
      <c r="CF77" s="1218">
        <v>0</v>
      </c>
      <c r="CG77" s="1218"/>
      <c r="CH77" s="1218"/>
      <c r="CI77" s="1218"/>
      <c r="CJ77" s="1218"/>
      <c r="CK77" s="1218"/>
      <c r="CL77" s="1218"/>
      <c r="CM77" s="1218"/>
      <c r="CN77" s="1218">
        <v>0</v>
      </c>
      <c r="CO77" s="1218"/>
      <c r="CP77" s="1218"/>
      <c r="CQ77" s="1218"/>
      <c r="CR77" s="1218"/>
      <c r="CS77" s="1218"/>
      <c r="CT77" s="1218"/>
      <c r="CU77" s="1218"/>
      <c r="CV77" s="1218">
        <v>0</v>
      </c>
      <c r="CW77" s="1218"/>
      <c r="CX77" s="1218"/>
      <c r="CY77" s="1218"/>
      <c r="CZ77" s="1218"/>
      <c r="DA77" s="1218"/>
      <c r="DB77" s="1218"/>
      <c r="DC77" s="1218"/>
    </row>
    <row r="78" spans="2:107" x14ac:dyDescent="0.15">
      <c r="B78" s="249"/>
      <c r="G78" s="1224"/>
      <c r="H78" s="1224"/>
      <c r="I78" s="1224"/>
      <c r="J78" s="1224"/>
      <c r="K78" s="1222"/>
      <c r="L78" s="1222"/>
      <c r="M78" s="1222"/>
      <c r="N78" s="1222"/>
      <c r="AN78" s="1223"/>
      <c r="AO78" s="1223"/>
      <c r="AP78" s="1223"/>
      <c r="AQ78" s="1223"/>
      <c r="AR78" s="1223"/>
      <c r="AS78" s="1223"/>
      <c r="AT78" s="1223"/>
      <c r="AU78" s="1223"/>
      <c r="AV78" s="1223"/>
      <c r="AW78" s="1223"/>
      <c r="AX78" s="1223"/>
      <c r="AY78" s="1223"/>
      <c r="AZ78" s="1223"/>
      <c r="BA78" s="1223"/>
      <c r="BB78" s="1221"/>
      <c r="BC78" s="1221"/>
      <c r="BD78" s="1221"/>
      <c r="BE78" s="1221"/>
      <c r="BF78" s="1221"/>
      <c r="BG78" s="1221"/>
      <c r="BH78" s="1221"/>
      <c r="BI78" s="1221"/>
      <c r="BJ78" s="1221"/>
      <c r="BK78" s="1221"/>
      <c r="BL78" s="1221"/>
      <c r="BM78" s="1221"/>
      <c r="BN78" s="1221"/>
      <c r="BO78" s="1221"/>
      <c r="BP78" s="1218"/>
      <c r="BQ78" s="1218"/>
      <c r="BR78" s="1218"/>
      <c r="BS78" s="1218"/>
      <c r="BT78" s="1218"/>
      <c r="BU78" s="1218"/>
      <c r="BV78" s="1218"/>
      <c r="BW78" s="1218"/>
      <c r="BX78" s="1218"/>
      <c r="BY78" s="1218"/>
      <c r="BZ78" s="1218"/>
      <c r="CA78" s="1218"/>
      <c r="CB78" s="1218"/>
      <c r="CC78" s="1218"/>
      <c r="CD78" s="1218"/>
      <c r="CE78" s="1218"/>
      <c r="CF78" s="1218"/>
      <c r="CG78" s="1218"/>
      <c r="CH78" s="1218"/>
      <c r="CI78" s="1218"/>
      <c r="CJ78" s="1218"/>
      <c r="CK78" s="1218"/>
      <c r="CL78" s="1218"/>
      <c r="CM78" s="1218"/>
      <c r="CN78" s="1218"/>
      <c r="CO78" s="1218"/>
      <c r="CP78" s="1218"/>
      <c r="CQ78" s="1218"/>
      <c r="CR78" s="1218"/>
      <c r="CS78" s="1218"/>
      <c r="CT78" s="1218"/>
      <c r="CU78" s="1218"/>
      <c r="CV78" s="1218"/>
      <c r="CW78" s="1218"/>
      <c r="CX78" s="1218"/>
      <c r="CY78" s="1218"/>
      <c r="CZ78" s="1218"/>
      <c r="DA78" s="1218"/>
      <c r="DB78" s="1218"/>
      <c r="DC78" s="1218"/>
    </row>
    <row r="79" spans="2:107" x14ac:dyDescent="0.15">
      <c r="B79" s="249"/>
      <c r="G79" s="1224"/>
      <c r="H79" s="1224"/>
      <c r="I79" s="1219"/>
      <c r="J79" s="1219"/>
      <c r="K79" s="1220"/>
      <c r="L79" s="1220"/>
      <c r="M79" s="1220"/>
      <c r="N79" s="1220"/>
      <c r="AN79" s="1223"/>
      <c r="AO79" s="1223"/>
      <c r="AP79" s="1223"/>
      <c r="AQ79" s="1223"/>
      <c r="AR79" s="1223"/>
      <c r="AS79" s="1223"/>
      <c r="AT79" s="1223"/>
      <c r="AU79" s="1223"/>
      <c r="AV79" s="1223"/>
      <c r="AW79" s="1223"/>
      <c r="AX79" s="1223"/>
      <c r="AY79" s="1223"/>
      <c r="AZ79" s="1223"/>
      <c r="BA79" s="1223"/>
      <c r="BB79" s="1221" t="s">
        <v>607</v>
      </c>
      <c r="BC79" s="1221"/>
      <c r="BD79" s="1221"/>
      <c r="BE79" s="1221"/>
      <c r="BF79" s="1221"/>
      <c r="BG79" s="1221"/>
      <c r="BH79" s="1221"/>
      <c r="BI79" s="1221"/>
      <c r="BJ79" s="1221"/>
      <c r="BK79" s="1221"/>
      <c r="BL79" s="1221"/>
      <c r="BM79" s="1221"/>
      <c r="BN79" s="1221"/>
      <c r="BO79" s="1221"/>
      <c r="BP79" s="1218">
        <v>7.1</v>
      </c>
      <c r="BQ79" s="1218"/>
      <c r="BR79" s="1218"/>
      <c r="BS79" s="1218"/>
      <c r="BT79" s="1218"/>
      <c r="BU79" s="1218"/>
      <c r="BV79" s="1218"/>
      <c r="BW79" s="1218"/>
      <c r="BX79" s="1218">
        <v>7.1</v>
      </c>
      <c r="BY79" s="1218"/>
      <c r="BZ79" s="1218"/>
      <c r="CA79" s="1218"/>
      <c r="CB79" s="1218"/>
      <c r="CC79" s="1218"/>
      <c r="CD79" s="1218"/>
      <c r="CE79" s="1218"/>
      <c r="CF79" s="1218">
        <v>7.3</v>
      </c>
      <c r="CG79" s="1218"/>
      <c r="CH79" s="1218"/>
      <c r="CI79" s="1218"/>
      <c r="CJ79" s="1218"/>
      <c r="CK79" s="1218"/>
      <c r="CL79" s="1218"/>
      <c r="CM79" s="1218"/>
      <c r="CN79" s="1218">
        <v>7.4</v>
      </c>
      <c r="CO79" s="1218"/>
      <c r="CP79" s="1218"/>
      <c r="CQ79" s="1218"/>
      <c r="CR79" s="1218"/>
      <c r="CS79" s="1218"/>
      <c r="CT79" s="1218"/>
      <c r="CU79" s="1218"/>
      <c r="CV79" s="1218">
        <v>7.5</v>
      </c>
      <c r="CW79" s="1218"/>
      <c r="CX79" s="1218"/>
      <c r="CY79" s="1218"/>
      <c r="CZ79" s="1218"/>
      <c r="DA79" s="1218"/>
      <c r="DB79" s="1218"/>
      <c r="DC79" s="1218"/>
    </row>
    <row r="80" spans="2:107" x14ac:dyDescent="0.15">
      <c r="B80" s="249"/>
      <c r="G80" s="1224"/>
      <c r="H80" s="1224"/>
      <c r="I80" s="1219"/>
      <c r="J80" s="1219"/>
      <c r="K80" s="1220"/>
      <c r="L80" s="1220"/>
      <c r="M80" s="1220"/>
      <c r="N80" s="1220"/>
      <c r="AN80" s="1223"/>
      <c r="AO80" s="1223"/>
      <c r="AP80" s="1223"/>
      <c r="AQ80" s="1223"/>
      <c r="AR80" s="1223"/>
      <c r="AS80" s="1223"/>
      <c r="AT80" s="1223"/>
      <c r="AU80" s="1223"/>
      <c r="AV80" s="1223"/>
      <c r="AW80" s="1223"/>
      <c r="AX80" s="1223"/>
      <c r="AY80" s="1223"/>
      <c r="AZ80" s="1223"/>
      <c r="BA80" s="1223"/>
      <c r="BB80" s="1221"/>
      <c r="BC80" s="1221"/>
      <c r="BD80" s="1221"/>
      <c r="BE80" s="1221"/>
      <c r="BF80" s="1221"/>
      <c r="BG80" s="1221"/>
      <c r="BH80" s="1221"/>
      <c r="BI80" s="1221"/>
      <c r="BJ80" s="1221"/>
      <c r="BK80" s="1221"/>
      <c r="BL80" s="1221"/>
      <c r="BM80" s="1221"/>
      <c r="BN80" s="1221"/>
      <c r="BO80" s="1221"/>
      <c r="BP80" s="1218"/>
      <c r="BQ80" s="1218"/>
      <c r="BR80" s="1218"/>
      <c r="BS80" s="1218"/>
      <c r="BT80" s="1218"/>
      <c r="BU80" s="1218"/>
      <c r="BV80" s="1218"/>
      <c r="BW80" s="1218"/>
      <c r="BX80" s="1218"/>
      <c r="BY80" s="1218"/>
      <c r="BZ80" s="1218"/>
      <c r="CA80" s="1218"/>
      <c r="CB80" s="1218"/>
      <c r="CC80" s="1218"/>
      <c r="CD80" s="1218"/>
      <c r="CE80" s="1218"/>
      <c r="CF80" s="1218"/>
      <c r="CG80" s="1218"/>
      <c r="CH80" s="1218"/>
      <c r="CI80" s="1218"/>
      <c r="CJ80" s="1218"/>
      <c r="CK80" s="1218"/>
      <c r="CL80" s="1218"/>
      <c r="CM80" s="1218"/>
      <c r="CN80" s="1218"/>
      <c r="CO80" s="1218"/>
      <c r="CP80" s="1218"/>
      <c r="CQ80" s="1218"/>
      <c r="CR80" s="1218"/>
      <c r="CS80" s="1218"/>
      <c r="CT80" s="1218"/>
      <c r="CU80" s="1218"/>
      <c r="CV80" s="1218"/>
      <c r="CW80" s="1218"/>
      <c r="CX80" s="1218"/>
      <c r="CY80" s="1218"/>
      <c r="CZ80" s="1218"/>
      <c r="DA80" s="1218"/>
      <c r="DB80" s="1218"/>
      <c r="DC80" s="1218"/>
    </row>
    <row r="81" spans="2:109" x14ac:dyDescent="0.15">
      <c r="B81" s="249"/>
    </row>
    <row r="82" spans="2:109" ht="17.25" x14ac:dyDescent="0.15">
      <c r="B82" s="249"/>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x14ac:dyDescent="0.15">
      <c r="B83" s="330"/>
      <c r="C83" s="301"/>
      <c r="D83" s="301"/>
      <c r="E83" s="301"/>
      <c r="F83" s="301"/>
      <c r="G83" s="301"/>
      <c r="H83" s="301"/>
      <c r="I83" s="301"/>
      <c r="J83" s="301"/>
      <c r="K83" s="301"/>
      <c r="L83" s="301"/>
      <c r="M83" s="301"/>
      <c r="N83" s="301"/>
      <c r="O83" s="301"/>
      <c r="P83" s="301"/>
      <c r="Q83" s="301"/>
      <c r="R83" s="301"/>
      <c r="S83" s="301"/>
      <c r="T83" s="301"/>
      <c r="U83" s="301"/>
      <c r="V83" s="301"/>
      <c r="W83" s="301"/>
      <c r="X83" s="301"/>
      <c r="Y83" s="301"/>
      <c r="Z83" s="301"/>
      <c r="AA83" s="301"/>
      <c r="AB83" s="301"/>
      <c r="AC83" s="301"/>
      <c r="AD83" s="301"/>
      <c r="AE83" s="301"/>
      <c r="AF83" s="301"/>
      <c r="AG83" s="301"/>
      <c r="AH83" s="301"/>
      <c r="AI83" s="301"/>
      <c r="AJ83" s="301"/>
      <c r="AK83" s="301"/>
      <c r="AL83" s="301"/>
      <c r="AM83" s="301"/>
      <c r="AN83" s="301"/>
      <c r="AO83" s="301"/>
      <c r="AP83" s="301"/>
      <c r="AQ83" s="301"/>
      <c r="AR83" s="301"/>
      <c r="AS83" s="301"/>
      <c r="AT83" s="301"/>
      <c r="AU83" s="301"/>
      <c r="AV83" s="301"/>
      <c r="AW83" s="301"/>
      <c r="AX83" s="301"/>
      <c r="AY83" s="301"/>
      <c r="AZ83" s="301"/>
      <c r="BA83" s="301"/>
      <c r="BB83" s="301"/>
      <c r="BC83" s="301"/>
      <c r="BD83" s="301"/>
      <c r="BE83" s="301"/>
      <c r="BF83" s="301"/>
      <c r="BG83" s="301"/>
      <c r="BH83" s="301"/>
      <c r="BI83" s="301"/>
      <c r="BJ83" s="301"/>
      <c r="BK83" s="301"/>
      <c r="BL83" s="301"/>
      <c r="BM83" s="301"/>
      <c r="BN83" s="301"/>
      <c r="BO83" s="301"/>
      <c r="BP83" s="301"/>
      <c r="BQ83" s="301"/>
      <c r="BR83" s="301"/>
      <c r="BS83" s="301"/>
      <c r="BT83" s="301"/>
      <c r="BU83" s="301"/>
      <c r="BV83" s="301"/>
      <c r="BW83" s="301"/>
      <c r="BX83" s="301"/>
      <c r="BY83" s="301"/>
      <c r="BZ83" s="301"/>
      <c r="CA83" s="301"/>
      <c r="CB83" s="301"/>
      <c r="CC83" s="301"/>
      <c r="CD83" s="301"/>
      <c r="CE83" s="301"/>
      <c r="CF83" s="301"/>
      <c r="CG83" s="301"/>
      <c r="CH83" s="301"/>
      <c r="CI83" s="301"/>
      <c r="CJ83" s="301"/>
      <c r="CK83" s="301"/>
      <c r="CL83" s="301"/>
      <c r="CM83" s="301"/>
      <c r="CN83" s="301"/>
      <c r="CO83" s="301"/>
      <c r="CP83" s="301"/>
      <c r="CQ83" s="301"/>
      <c r="CR83" s="301"/>
      <c r="CS83" s="301"/>
      <c r="CT83" s="301"/>
      <c r="CU83" s="301"/>
      <c r="CV83" s="301"/>
      <c r="CW83" s="301"/>
      <c r="CX83" s="301"/>
      <c r="CY83" s="301"/>
      <c r="CZ83" s="301"/>
      <c r="DA83" s="301"/>
      <c r="DB83" s="301"/>
      <c r="DC83" s="301"/>
      <c r="DD83" s="331"/>
    </row>
    <row r="84" spans="2:109" x14ac:dyDescent="0.15">
      <c r="DD84" s="245"/>
      <c r="DE84" s="245"/>
    </row>
    <row r="85" spans="2:109" x14ac:dyDescent="0.15">
      <c r="DD85" s="245"/>
      <c r="DE85" s="245"/>
    </row>
  </sheetData>
  <sheetProtection algorithmName="SHA-512" hashValue="Pg5iVgoaMdHXY37YFWYD/Kt5nE4lIRrxdfC7OSGuj67wE/oTnoDDuBCB2u00qSQur4pigpd8HG8c/utKxSHFFA==" saltValue="P4FR/uijc60lsdB4zwnSN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A6DDA-0DB1-413D-85F3-7D7BD555A5C4}">
  <sheetPr>
    <pageSetUpPr fitToPage="1"/>
  </sheetPr>
  <dimension ref="A1:DR125"/>
  <sheetViews>
    <sheetView zoomScale="85" zoomScaleNormal="85" workbookViewId="0">
      <selection activeCell="AF39" sqref="AF39"/>
    </sheetView>
  </sheetViews>
  <sheetFormatPr defaultColWidth="0" defaultRowHeight="13.5" customHeight="1" zeroHeight="1" x14ac:dyDescent="0.15"/>
  <cols>
    <col min="1" max="34" width="2.5" style="244" customWidth="1"/>
    <col min="35" max="122" width="2.5" style="243" customWidth="1"/>
    <col min="123" max="16384" width="2.5"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S2" s="243"/>
      <c r="AH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3"/>
    </row>
    <row r="117" spans="34:122" ht="13.5" customHeight="1" x14ac:dyDescent="0.15"/>
    <row r="118" spans="34:122" ht="13.5" customHeight="1" x14ac:dyDescent="0.15"/>
    <row r="119" spans="34:122" ht="13.5" customHeight="1" x14ac:dyDescent="0.15"/>
    <row r="120" spans="34:122" ht="13.5" customHeight="1" x14ac:dyDescent="0.15">
      <c r="AH120" s="243"/>
    </row>
    <row r="121" spans="34:122" ht="13.5" customHeight="1" x14ac:dyDescent="0.15">
      <c r="AH121" s="243"/>
    </row>
    <row r="122" spans="34:122" ht="13.5" customHeight="1" x14ac:dyDescent="0.15"/>
    <row r="123" spans="34:122" ht="13.5" customHeight="1" x14ac:dyDescent="0.15"/>
    <row r="124" spans="34:122" ht="13.5" customHeight="1" x14ac:dyDescent="0.15"/>
    <row r="125" spans="34:122" ht="13.5" customHeight="1" x14ac:dyDescent="0.15">
      <c r="DR125" s="243" t="s">
        <v>499</v>
      </c>
    </row>
  </sheetData>
  <sheetProtection algorithmName="SHA-512" hashValue="OlJ4UIGmHqlL2q1/yvrmG+BIAa1ulMw4IZpzML3GBPkms0n56yzzmKjlIrkndwG5Wur7jRF3QRbmjDvIFHiRVA==" saltValue="PLstPUBXnLBiw9UMGY7D0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D653B-3EB6-4697-823C-FFED73374FA5}">
  <sheetPr>
    <pageSetUpPr fitToPage="1"/>
  </sheetPr>
  <dimension ref="A1:DR125"/>
  <sheetViews>
    <sheetView topLeftCell="A100" workbookViewId="0">
      <selection activeCell="AF39" sqref="AF39"/>
    </sheetView>
  </sheetViews>
  <sheetFormatPr defaultColWidth="0" defaultRowHeight="13.5" customHeight="1" zeroHeight="1" x14ac:dyDescent="0.15"/>
  <cols>
    <col min="1" max="34" width="2.5" style="244" customWidth="1"/>
    <col min="35" max="122" width="2.5" style="243" customWidth="1"/>
    <col min="123" max="16384" width="2.5"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3"/>
    </row>
    <row r="117" spans="34:122" ht="13.5" customHeight="1" x14ac:dyDescent="0.15"/>
    <row r="118" spans="34:122" ht="13.5" customHeight="1" x14ac:dyDescent="0.15"/>
    <row r="119" spans="34:122" ht="13.5" customHeight="1" x14ac:dyDescent="0.15"/>
    <row r="120" spans="34:122" ht="13.5" customHeight="1" x14ac:dyDescent="0.15">
      <c r="AH120" s="243"/>
    </row>
    <row r="121" spans="34:122" ht="13.5" customHeight="1" x14ac:dyDescent="0.15">
      <c r="AH121" s="243"/>
    </row>
    <row r="122" spans="34:122" ht="13.5" customHeight="1" x14ac:dyDescent="0.15"/>
    <row r="123" spans="34:122" ht="13.5" customHeight="1" x14ac:dyDescent="0.15"/>
    <row r="124" spans="34:122" ht="13.5" customHeight="1" x14ac:dyDescent="0.15"/>
    <row r="125" spans="34:122" ht="13.5" customHeight="1" x14ac:dyDescent="0.15">
      <c r="DR125" s="243" t="s">
        <v>499</v>
      </c>
    </row>
  </sheetData>
  <sheetProtection algorithmName="SHA-512" hashValue="2QHyWtFQ+WQM9Qd25FtgRVb42Dpks9pE5Ryz2gdcshvxQYsdqA+bAjsGaS6Cho99Y0RXFtef8C9cag5jQsFTvQ==" saltValue="faUO5HIWweLWhNj9KtW2Q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52</v>
      </c>
      <c r="E2" s="144"/>
      <c r="F2" s="145" t="s">
        <v>549</v>
      </c>
      <c r="G2" s="146"/>
      <c r="H2" s="147"/>
    </row>
    <row r="3" spans="1:8" x14ac:dyDescent="0.15">
      <c r="A3" s="143" t="s">
        <v>542</v>
      </c>
      <c r="B3" s="148"/>
      <c r="C3" s="149"/>
      <c r="D3" s="150">
        <v>157198</v>
      </c>
      <c r="E3" s="151"/>
      <c r="F3" s="152">
        <v>291173</v>
      </c>
      <c r="G3" s="153"/>
      <c r="H3" s="154"/>
    </row>
    <row r="4" spans="1:8" x14ac:dyDescent="0.15">
      <c r="A4" s="155"/>
      <c r="B4" s="156"/>
      <c r="C4" s="157"/>
      <c r="D4" s="158">
        <v>85319</v>
      </c>
      <c r="E4" s="159"/>
      <c r="F4" s="160">
        <v>119071</v>
      </c>
      <c r="G4" s="161"/>
      <c r="H4" s="162"/>
    </row>
    <row r="5" spans="1:8" x14ac:dyDescent="0.15">
      <c r="A5" s="143" t="s">
        <v>544</v>
      </c>
      <c r="B5" s="148"/>
      <c r="C5" s="149"/>
      <c r="D5" s="150">
        <v>173118</v>
      </c>
      <c r="E5" s="151"/>
      <c r="F5" s="152">
        <v>271581</v>
      </c>
      <c r="G5" s="153"/>
      <c r="H5" s="154"/>
    </row>
    <row r="6" spans="1:8" x14ac:dyDescent="0.15">
      <c r="A6" s="155"/>
      <c r="B6" s="156"/>
      <c r="C6" s="157"/>
      <c r="D6" s="158">
        <v>89172</v>
      </c>
      <c r="E6" s="159"/>
      <c r="F6" s="160">
        <v>117844</v>
      </c>
      <c r="G6" s="161"/>
      <c r="H6" s="162"/>
    </row>
    <row r="7" spans="1:8" x14ac:dyDescent="0.15">
      <c r="A7" s="143" t="s">
        <v>545</v>
      </c>
      <c r="B7" s="148"/>
      <c r="C7" s="149"/>
      <c r="D7" s="150">
        <v>124150</v>
      </c>
      <c r="E7" s="151"/>
      <c r="F7" s="152">
        <v>268375</v>
      </c>
      <c r="G7" s="153"/>
      <c r="H7" s="154"/>
    </row>
    <row r="8" spans="1:8" x14ac:dyDescent="0.15">
      <c r="A8" s="155"/>
      <c r="B8" s="156"/>
      <c r="C8" s="157"/>
      <c r="D8" s="158">
        <v>62605</v>
      </c>
      <c r="E8" s="159"/>
      <c r="F8" s="160">
        <v>119602</v>
      </c>
      <c r="G8" s="161"/>
      <c r="H8" s="162"/>
    </row>
    <row r="9" spans="1:8" x14ac:dyDescent="0.15">
      <c r="A9" s="143" t="s">
        <v>546</v>
      </c>
      <c r="B9" s="148"/>
      <c r="C9" s="149"/>
      <c r="D9" s="150">
        <v>221714</v>
      </c>
      <c r="E9" s="151"/>
      <c r="F9" s="152">
        <v>301035</v>
      </c>
      <c r="G9" s="153"/>
      <c r="H9" s="154"/>
    </row>
    <row r="10" spans="1:8" x14ac:dyDescent="0.15">
      <c r="A10" s="155"/>
      <c r="B10" s="156"/>
      <c r="C10" s="157"/>
      <c r="D10" s="158">
        <v>87952</v>
      </c>
      <c r="E10" s="159"/>
      <c r="F10" s="160">
        <v>154376</v>
      </c>
      <c r="G10" s="161"/>
      <c r="H10" s="162"/>
    </row>
    <row r="11" spans="1:8" x14ac:dyDescent="0.15">
      <c r="A11" s="143" t="s">
        <v>547</v>
      </c>
      <c r="B11" s="148"/>
      <c r="C11" s="149"/>
      <c r="D11" s="150">
        <v>244627</v>
      </c>
      <c r="E11" s="151"/>
      <c r="F11" s="152">
        <v>277467</v>
      </c>
      <c r="G11" s="153"/>
      <c r="H11" s="154"/>
    </row>
    <row r="12" spans="1:8" x14ac:dyDescent="0.15">
      <c r="A12" s="155"/>
      <c r="B12" s="156"/>
      <c r="C12" s="163"/>
      <c r="D12" s="158">
        <v>62228</v>
      </c>
      <c r="E12" s="159"/>
      <c r="F12" s="160">
        <v>128378</v>
      </c>
      <c r="G12" s="161"/>
      <c r="H12" s="162"/>
    </row>
    <row r="13" spans="1:8" x14ac:dyDescent="0.15">
      <c r="A13" s="143"/>
      <c r="B13" s="148"/>
      <c r="C13" s="149"/>
      <c r="D13" s="150">
        <v>184161</v>
      </c>
      <c r="E13" s="151"/>
      <c r="F13" s="152">
        <v>281926</v>
      </c>
      <c r="G13" s="164"/>
      <c r="H13" s="154"/>
    </row>
    <row r="14" spans="1:8" x14ac:dyDescent="0.15">
      <c r="A14" s="155"/>
      <c r="B14" s="156"/>
      <c r="C14" s="157"/>
      <c r="D14" s="158">
        <v>77455</v>
      </c>
      <c r="E14" s="159"/>
      <c r="F14" s="160">
        <v>127854</v>
      </c>
      <c r="G14" s="161"/>
      <c r="H14" s="162"/>
    </row>
    <row r="17" spans="1:11" x14ac:dyDescent="0.15">
      <c r="A17" s="139" t="s">
        <v>53</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54</v>
      </c>
      <c r="B19" s="165">
        <f>ROUND(VALUE(SUBSTITUTE(実質収支比率等に係る経年分析!F$48,"▲","-")),2)</f>
        <v>16.809999999999999</v>
      </c>
      <c r="C19" s="165">
        <f>ROUND(VALUE(SUBSTITUTE(実質収支比率等に係る経年分析!G$48,"▲","-")),2)</f>
        <v>19.72</v>
      </c>
      <c r="D19" s="165">
        <f>ROUND(VALUE(SUBSTITUTE(実質収支比率等に係る経年分析!H$48,"▲","-")),2)</f>
        <v>17.23</v>
      </c>
      <c r="E19" s="165">
        <f>ROUND(VALUE(SUBSTITUTE(実質収支比率等に係る経年分析!I$48,"▲","-")),2)</f>
        <v>21.46</v>
      </c>
      <c r="F19" s="165">
        <f>ROUND(VALUE(SUBSTITUTE(実質収支比率等に係る経年分析!J$48,"▲","-")),2)</f>
        <v>30.87</v>
      </c>
    </row>
    <row r="20" spans="1:11" x14ac:dyDescent="0.15">
      <c r="A20" s="165" t="s">
        <v>55</v>
      </c>
      <c r="B20" s="165">
        <f>ROUND(VALUE(SUBSTITUTE(実質収支比率等に係る経年分析!F$47,"▲","-")),2)</f>
        <v>14.97</v>
      </c>
      <c r="C20" s="165">
        <f>ROUND(VALUE(SUBSTITUTE(実質収支比率等に係る経年分析!G$47,"▲","-")),2)</f>
        <v>15.14</v>
      </c>
      <c r="D20" s="165">
        <f>ROUND(VALUE(SUBSTITUTE(実質収支比率等に係る経年分析!H$47,"▲","-")),2)</f>
        <v>15.16</v>
      </c>
      <c r="E20" s="165">
        <f>ROUND(VALUE(SUBSTITUTE(実質収支比率等に係る経年分析!I$47,"▲","-")),2)</f>
        <v>14.69</v>
      </c>
      <c r="F20" s="165">
        <f>ROUND(VALUE(SUBSTITUTE(実質収支比率等に係る経年分析!J$47,"▲","-")),2)</f>
        <v>17.82</v>
      </c>
    </row>
    <row r="21" spans="1:11" x14ac:dyDescent="0.15">
      <c r="A21" s="165" t="s">
        <v>56</v>
      </c>
      <c r="B21" s="165">
        <f>IF(ISNUMBER(VALUE(SUBSTITUTE(実質収支比率等に係る経年分析!F$49,"▲","-"))),ROUND(VALUE(SUBSTITUTE(実質収支比率等に係る経年分析!F$49,"▲","-")),2),NA())</f>
        <v>4.3499999999999996</v>
      </c>
      <c r="C21" s="165">
        <f>IF(ISNUMBER(VALUE(SUBSTITUTE(実質収支比率等に係る経年分析!G$49,"▲","-"))),ROUND(VALUE(SUBSTITUTE(実質収支比率等に係る経年分析!G$49,"▲","-")),2),NA())</f>
        <v>2.72</v>
      </c>
      <c r="D21" s="165">
        <f>IF(ISNUMBER(VALUE(SUBSTITUTE(実質収支比率等に係る経年分析!H$49,"▲","-"))),ROUND(VALUE(SUBSTITUTE(実質収支比率等に係る経年分析!H$49,"▲","-")),2),NA())</f>
        <v>-2.5099999999999998</v>
      </c>
      <c r="E21" s="165">
        <f>IF(ISNUMBER(VALUE(SUBSTITUTE(実質収支比率等に係る経年分析!I$49,"▲","-"))),ROUND(VALUE(SUBSTITUTE(実質収支比率等に係る経年分析!I$49,"▲","-")),2),NA())</f>
        <v>4.7699999999999996</v>
      </c>
      <c r="F21" s="165">
        <f>IF(ISNUMBER(VALUE(SUBSTITUTE(実質収支比率等に係る経年分析!J$49,"▲","-"))),ROUND(VALUE(SUBSTITUTE(実質収支比率等に係る経年分析!J$49,"▲","-")),2),NA())</f>
        <v>15.68</v>
      </c>
    </row>
    <row r="24" spans="1:11" x14ac:dyDescent="0.15">
      <c r="A24" s="139" t="s">
        <v>57</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58</v>
      </c>
      <c r="C26" s="166" t="s">
        <v>59</v>
      </c>
      <c r="D26" s="166" t="s">
        <v>58</v>
      </c>
      <c r="E26" s="166" t="s">
        <v>59</v>
      </c>
      <c r="F26" s="166" t="s">
        <v>58</v>
      </c>
      <c r="G26" s="166" t="s">
        <v>59</v>
      </c>
      <c r="H26" s="166" t="s">
        <v>58</v>
      </c>
      <c r="I26" s="166" t="s">
        <v>59</v>
      </c>
      <c r="J26" s="166" t="s">
        <v>58</v>
      </c>
      <c r="K26" s="166" t="s">
        <v>59</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str">
        <f>IF(連結実質赤字比率に係る赤字・黒字の構成分析!C$41="",NA(),連結実質赤字比率に係る赤字・黒字の構成分析!C$41)</f>
        <v>農業集落排水事業特別会計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v>
      </c>
    </row>
    <row r="30" spans="1:11" x14ac:dyDescent="0.15">
      <c r="A30" s="166" t="str">
        <f>IF(連結実質赤字比率に係る赤字・黒字の構成分析!C$40="",NA(),連結実質赤字比率に係る赤字・黒字の構成分析!C$40)</f>
        <v>漁業集落排水事業特別会計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0.02</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v>
      </c>
      <c r="H30" s="166">
        <f>IF(ROUND(VALUE(SUBSTITUTE(連結実質赤字比率に係る赤字・黒字の構成分析!I$40,"▲", "-")), 2) &lt; 0, ABS(ROUND(VALUE(SUBSTITUTE(連結実質赤字比率に係る赤字・黒字の構成分析!I$40,"▲", "-")), 2)), NA())</f>
        <v>0.13</v>
      </c>
      <c r="I30" s="166" t="e">
        <f>IF(ROUND(VALUE(SUBSTITUTE(連結実質赤字比率に係る赤字・黒字の構成分析!I$40,"▲", "-")), 2) &gt;= 0, ABS(ROUND(VALUE(SUBSTITUTE(連結実質赤字比率に係る赤字・黒字の構成分析!I$40,"▲", "-")), 2)), NA())</f>
        <v>#N/A</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v>
      </c>
    </row>
    <row r="31" spans="1:11" x14ac:dyDescent="0.15">
      <c r="A31" s="166" t="str">
        <f>IF(連結実質赤字比率に係る赤字・黒字の構成分析!C$39="",NA(),連結実質赤字比率に係る赤字・黒字の構成分析!C$39)</f>
        <v>国民健康保険事業（直診勘定）特別会計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v>
      </c>
    </row>
    <row r="32" spans="1:11" x14ac:dyDescent="0.15">
      <c r="A32" s="166" t="str">
        <f>IF(連結実質赤字比率に係る赤字・黒字の構成分析!C$38="",NA(),連結実質赤字比率に係る赤字・黒字の構成分析!C$38)</f>
        <v>後期高齢者医療事業特別会計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0.08</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v>
      </c>
    </row>
    <row r="33" spans="1:16" x14ac:dyDescent="0.15">
      <c r="A33" s="166" t="str">
        <f>IF(連結実質赤字比率に係る赤字・黒字の構成分析!C$37="",NA(),連結実質赤字比率に係る赤字・黒字の構成分析!C$37)</f>
        <v>介護保険事業特別会計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0.23</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0.03</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0.01</v>
      </c>
    </row>
    <row r="34" spans="1:16" x14ac:dyDescent="0.15">
      <c r="A34" s="166" t="str">
        <f>IF(連結実質赤字比率に係る赤字・黒字の構成分析!C$36="",NA(),連結実質赤字比率に係る赤字・黒字の構成分析!C$36)</f>
        <v>簡易水道事業特別会計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0</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0</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7.0000000000000007E-2</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0.09</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0.11</v>
      </c>
    </row>
    <row r="35" spans="1:16" x14ac:dyDescent="0.15">
      <c r="A35" s="166" t="str">
        <f>IF(連結実質赤字比率に係る赤字・黒字の構成分析!C$35="",NA(),連結実質赤字比率に係る赤字・黒字の構成分析!C$35)</f>
        <v>国民健康保険事業（事業勘定）特別会計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4.88</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4.79</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2.2400000000000002</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1.23</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0.92</v>
      </c>
    </row>
    <row r="36" spans="1:16" x14ac:dyDescent="0.15">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16.8</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19.71</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17.23</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21.46</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30.87</v>
      </c>
    </row>
    <row r="39" spans="1:16" x14ac:dyDescent="0.15">
      <c r="A39" s="139" t="s">
        <v>60</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15">
      <c r="A42" s="167" t="s">
        <v>63</v>
      </c>
      <c r="B42" s="167"/>
      <c r="C42" s="167"/>
      <c r="D42" s="167">
        <f>'実質公債費比率（分子）の構造'!K$52</f>
        <v>302</v>
      </c>
      <c r="E42" s="167"/>
      <c r="F42" s="167"/>
      <c r="G42" s="167">
        <f>'実質公債費比率（分子）の構造'!L$52</f>
        <v>298</v>
      </c>
      <c r="H42" s="167"/>
      <c r="I42" s="167"/>
      <c r="J42" s="167">
        <f>'実質公債費比率（分子）の構造'!M$52</f>
        <v>292</v>
      </c>
      <c r="K42" s="167"/>
      <c r="L42" s="167"/>
      <c r="M42" s="167">
        <f>'実質公債費比率（分子）の構造'!N$52</f>
        <v>282</v>
      </c>
      <c r="N42" s="167"/>
      <c r="O42" s="167"/>
      <c r="P42" s="167">
        <f>'実質公債費比率（分子）の構造'!O$52</f>
        <v>265</v>
      </c>
    </row>
    <row r="43" spans="1:16" x14ac:dyDescent="0.15">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15">
      <c r="A44" s="167" t="s">
        <v>65</v>
      </c>
      <c r="B44" s="167">
        <f>'実質公債費比率（分子）の構造'!K$50</f>
        <v>1</v>
      </c>
      <c r="C44" s="167"/>
      <c r="D44" s="167"/>
      <c r="E44" s="167">
        <f>'実質公債費比率（分子）の構造'!L$50</f>
        <v>0</v>
      </c>
      <c r="F44" s="167"/>
      <c r="G44" s="167"/>
      <c r="H44" s="167">
        <f>'実質公債費比率（分子）の構造'!M$50</f>
        <v>0</v>
      </c>
      <c r="I44" s="167"/>
      <c r="J44" s="167"/>
      <c r="K44" s="167">
        <f>'実質公債費比率（分子）の構造'!N$50</f>
        <v>0</v>
      </c>
      <c r="L44" s="167"/>
      <c r="M44" s="167"/>
      <c r="N44" s="167">
        <f>'実質公債費比率（分子）の構造'!O$50</f>
        <v>0</v>
      </c>
      <c r="O44" s="167"/>
      <c r="P44" s="167"/>
    </row>
    <row r="45" spans="1:16" x14ac:dyDescent="0.15">
      <c r="A45" s="167" t="s">
        <v>66</v>
      </c>
      <c r="B45" s="167" t="str">
        <f>'実質公債費比率（分子）の構造'!K$49</f>
        <v>-</v>
      </c>
      <c r="C45" s="167"/>
      <c r="D45" s="167"/>
      <c r="E45" s="167" t="str">
        <f>'実質公債費比率（分子）の構造'!L$49</f>
        <v>-</v>
      </c>
      <c r="F45" s="167"/>
      <c r="G45" s="167"/>
      <c r="H45" s="167" t="str">
        <f>'実質公債費比率（分子）の構造'!M$49</f>
        <v>-</v>
      </c>
      <c r="I45" s="167"/>
      <c r="J45" s="167"/>
      <c r="K45" s="167" t="str">
        <f>'実質公債費比率（分子）の構造'!N$49</f>
        <v>-</v>
      </c>
      <c r="L45" s="167"/>
      <c r="M45" s="167"/>
      <c r="N45" s="167" t="str">
        <f>'実質公債費比率（分子）の構造'!O$49</f>
        <v>-</v>
      </c>
      <c r="O45" s="167"/>
      <c r="P45" s="167"/>
    </row>
    <row r="46" spans="1:16" x14ac:dyDescent="0.15">
      <c r="A46" s="167" t="s">
        <v>67</v>
      </c>
      <c r="B46" s="167">
        <f>'実質公債費比率（分子）の構造'!K$48</f>
        <v>39</v>
      </c>
      <c r="C46" s="167"/>
      <c r="D46" s="167"/>
      <c r="E46" s="167">
        <f>'実質公債費比率（分子）の構造'!L$48</f>
        <v>35</v>
      </c>
      <c r="F46" s="167"/>
      <c r="G46" s="167"/>
      <c r="H46" s="167">
        <f>'実質公債費比率（分子）の構造'!M$48</f>
        <v>37</v>
      </c>
      <c r="I46" s="167"/>
      <c r="J46" s="167"/>
      <c r="K46" s="167">
        <f>'実質公債費比率（分子）の構造'!N$48</f>
        <v>31</v>
      </c>
      <c r="L46" s="167"/>
      <c r="M46" s="167"/>
      <c r="N46" s="167">
        <f>'実質公債費比率（分子）の構造'!O$48</f>
        <v>36</v>
      </c>
      <c r="O46" s="167"/>
      <c r="P46" s="167"/>
    </row>
    <row r="47" spans="1:16" x14ac:dyDescent="0.15">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70</v>
      </c>
      <c r="B49" s="167">
        <f>'実質公債費比率（分子）の構造'!K$45</f>
        <v>239</v>
      </c>
      <c r="C49" s="167"/>
      <c r="D49" s="167"/>
      <c r="E49" s="167">
        <f>'実質公債費比率（分子）の構造'!L$45</f>
        <v>237</v>
      </c>
      <c r="F49" s="167"/>
      <c r="G49" s="167"/>
      <c r="H49" s="167">
        <f>'実質公債費比率（分子）の構造'!M$45</f>
        <v>239</v>
      </c>
      <c r="I49" s="167"/>
      <c r="J49" s="167"/>
      <c r="K49" s="167">
        <f>'実質公債費比率（分子）の構造'!N$45</f>
        <v>230</v>
      </c>
      <c r="L49" s="167"/>
      <c r="M49" s="167"/>
      <c r="N49" s="167">
        <f>'実質公債費比率（分子）の構造'!O$45</f>
        <v>215</v>
      </c>
      <c r="O49" s="167"/>
      <c r="P49" s="167"/>
    </row>
    <row r="50" spans="1:16" x14ac:dyDescent="0.15">
      <c r="A50" s="167" t="s">
        <v>71</v>
      </c>
      <c r="B50" s="167" t="e">
        <f>NA()</f>
        <v>#N/A</v>
      </c>
      <c r="C50" s="167">
        <f>IF(ISNUMBER('実質公債費比率（分子）の構造'!K$53),'実質公債費比率（分子）の構造'!K$53,NA())</f>
        <v>-23</v>
      </c>
      <c r="D50" s="167" t="e">
        <f>NA()</f>
        <v>#N/A</v>
      </c>
      <c r="E50" s="167" t="e">
        <f>NA()</f>
        <v>#N/A</v>
      </c>
      <c r="F50" s="167">
        <f>IF(ISNUMBER('実質公債費比率（分子）の構造'!L$53),'実質公債費比率（分子）の構造'!L$53,NA())</f>
        <v>-26</v>
      </c>
      <c r="G50" s="167" t="e">
        <f>NA()</f>
        <v>#N/A</v>
      </c>
      <c r="H50" s="167" t="e">
        <f>NA()</f>
        <v>#N/A</v>
      </c>
      <c r="I50" s="167">
        <f>IF(ISNUMBER('実質公債費比率（分子）の構造'!M$53),'実質公債費比率（分子）の構造'!M$53,NA())</f>
        <v>-16</v>
      </c>
      <c r="J50" s="167" t="e">
        <f>NA()</f>
        <v>#N/A</v>
      </c>
      <c r="K50" s="167" t="e">
        <f>NA()</f>
        <v>#N/A</v>
      </c>
      <c r="L50" s="167">
        <f>IF(ISNUMBER('実質公債費比率（分子）の構造'!N$53),'実質公債費比率（分子）の構造'!N$53,NA())</f>
        <v>-21</v>
      </c>
      <c r="M50" s="167" t="e">
        <f>NA()</f>
        <v>#N/A</v>
      </c>
      <c r="N50" s="167" t="e">
        <f>NA()</f>
        <v>#N/A</v>
      </c>
      <c r="O50" s="167">
        <f>IF(ISNUMBER('実質公債費比率（分子）の構造'!O$53),'実質公債費比率（分子）の構造'!O$53,NA())</f>
        <v>-14</v>
      </c>
      <c r="P50" s="167" t="e">
        <f>NA()</f>
        <v>#N/A</v>
      </c>
    </row>
    <row r="53" spans="1:16" x14ac:dyDescent="0.15">
      <c r="A53" s="139" t="s">
        <v>72</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15">
      <c r="A56" s="166" t="s">
        <v>43</v>
      </c>
      <c r="B56" s="166"/>
      <c r="C56" s="166"/>
      <c r="D56" s="166">
        <f>'将来負担比率（分子）の構造'!I$52</f>
        <v>2527</v>
      </c>
      <c r="E56" s="166"/>
      <c r="F56" s="166"/>
      <c r="G56" s="166">
        <f>'将来負担比率（分子）の構造'!J$52</f>
        <v>2398</v>
      </c>
      <c r="H56" s="166"/>
      <c r="I56" s="166"/>
      <c r="J56" s="166">
        <f>'将来負担比率（分子）の構造'!K$52</f>
        <v>2338</v>
      </c>
      <c r="K56" s="166"/>
      <c r="L56" s="166"/>
      <c r="M56" s="166">
        <f>'将来負担比率（分子）の構造'!L$52</f>
        <v>2373</v>
      </c>
      <c r="N56" s="166"/>
      <c r="O56" s="166"/>
      <c r="P56" s="166">
        <f>'将来負担比率（分子）の構造'!M$52</f>
        <v>2500</v>
      </c>
    </row>
    <row r="57" spans="1:16" x14ac:dyDescent="0.15">
      <c r="A57" s="166" t="s">
        <v>42</v>
      </c>
      <c r="B57" s="166"/>
      <c r="C57" s="166"/>
      <c r="D57" s="166">
        <f>'将来負担比率（分子）の構造'!I$51</f>
        <v>48</v>
      </c>
      <c r="E57" s="166"/>
      <c r="F57" s="166"/>
      <c r="G57" s="166">
        <f>'将来負担比率（分子）の構造'!J$51</f>
        <v>39</v>
      </c>
      <c r="H57" s="166"/>
      <c r="I57" s="166"/>
      <c r="J57" s="166">
        <f>'将来負担比率（分子）の構造'!K$51</f>
        <v>35</v>
      </c>
      <c r="K57" s="166"/>
      <c r="L57" s="166"/>
      <c r="M57" s="166">
        <f>'将来負担比率（分子）の構造'!L$51</f>
        <v>31</v>
      </c>
      <c r="N57" s="166"/>
      <c r="O57" s="166"/>
      <c r="P57" s="166">
        <f>'将来負担比率（分子）の構造'!M$51</f>
        <v>27</v>
      </c>
    </row>
    <row r="58" spans="1:16" x14ac:dyDescent="0.15">
      <c r="A58" s="166" t="s">
        <v>41</v>
      </c>
      <c r="B58" s="166"/>
      <c r="C58" s="166"/>
      <c r="D58" s="166">
        <f>'将来負担比率（分子）の構造'!I$50</f>
        <v>2192</v>
      </c>
      <c r="E58" s="166"/>
      <c r="F58" s="166"/>
      <c r="G58" s="166">
        <f>'将来負担比率（分子）の構造'!J$50</f>
        <v>2286</v>
      </c>
      <c r="H58" s="166"/>
      <c r="I58" s="166"/>
      <c r="J58" s="166">
        <f>'将来負担比率（分子）の構造'!K$50</f>
        <v>2530</v>
      </c>
      <c r="K58" s="166"/>
      <c r="L58" s="166"/>
      <c r="M58" s="166">
        <f>'将来負担比率（分子）の構造'!L$50</f>
        <v>2503</v>
      </c>
      <c r="N58" s="166"/>
      <c r="O58" s="166"/>
      <c r="P58" s="166">
        <f>'将来負担比率（分子）の構造'!M$50</f>
        <v>2733</v>
      </c>
    </row>
    <row r="59" spans="1:16" x14ac:dyDescent="0.15">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15">
      <c r="A62" s="166" t="s">
        <v>35</v>
      </c>
      <c r="B62" s="166">
        <f>'将来負担比率（分子）の構造'!I$45</f>
        <v>498</v>
      </c>
      <c r="C62" s="166"/>
      <c r="D62" s="166"/>
      <c r="E62" s="166">
        <f>'将来負担比率（分子）の構造'!J$45</f>
        <v>288</v>
      </c>
      <c r="F62" s="166"/>
      <c r="G62" s="166"/>
      <c r="H62" s="166">
        <f>'将来負担比率（分子）の構造'!K$45</f>
        <v>388</v>
      </c>
      <c r="I62" s="166"/>
      <c r="J62" s="166"/>
      <c r="K62" s="166">
        <f>'将来負担比率（分子）の構造'!L$45</f>
        <v>252</v>
      </c>
      <c r="L62" s="166"/>
      <c r="M62" s="166"/>
      <c r="N62" s="166">
        <f>'将来負担比率（分子）の構造'!M$45</f>
        <v>367</v>
      </c>
      <c r="O62" s="166"/>
      <c r="P62" s="166"/>
    </row>
    <row r="63" spans="1:16" x14ac:dyDescent="0.15">
      <c r="A63" s="166" t="s">
        <v>34</v>
      </c>
      <c r="B63" s="166" t="str">
        <f>'将来負担比率（分子）の構造'!I$44</f>
        <v>-</v>
      </c>
      <c r="C63" s="166"/>
      <c r="D63" s="166"/>
      <c r="E63" s="166" t="str">
        <f>'将来負担比率（分子）の構造'!J$44</f>
        <v>-</v>
      </c>
      <c r="F63" s="166"/>
      <c r="G63" s="166"/>
      <c r="H63" s="166" t="str">
        <f>'将来負担比率（分子）の構造'!K$44</f>
        <v>-</v>
      </c>
      <c r="I63" s="166"/>
      <c r="J63" s="166"/>
      <c r="K63" s="166" t="str">
        <f>'将来負担比率（分子）の構造'!L$44</f>
        <v>-</v>
      </c>
      <c r="L63" s="166"/>
      <c r="M63" s="166"/>
      <c r="N63" s="166" t="str">
        <f>'将来負担比率（分子）の構造'!M$44</f>
        <v>-</v>
      </c>
      <c r="O63" s="166"/>
      <c r="P63" s="166"/>
    </row>
    <row r="64" spans="1:16" x14ac:dyDescent="0.15">
      <c r="A64" s="166" t="s">
        <v>33</v>
      </c>
      <c r="B64" s="166">
        <f>'将来負担比率（分子）の構造'!I$43</f>
        <v>322</v>
      </c>
      <c r="C64" s="166"/>
      <c r="D64" s="166"/>
      <c r="E64" s="166">
        <f>'将来負担比率（分子）の構造'!J$43</f>
        <v>281</v>
      </c>
      <c r="F64" s="166"/>
      <c r="G64" s="166"/>
      <c r="H64" s="166">
        <f>'将来負担比率（分子）の構造'!K$43</f>
        <v>238</v>
      </c>
      <c r="I64" s="166"/>
      <c r="J64" s="166"/>
      <c r="K64" s="166">
        <f>'将来負担比率（分子）の構造'!L$43</f>
        <v>203</v>
      </c>
      <c r="L64" s="166"/>
      <c r="M64" s="166"/>
      <c r="N64" s="166">
        <f>'将来負担比率（分子）の構造'!M$43</f>
        <v>192</v>
      </c>
      <c r="O64" s="166"/>
      <c r="P64" s="166"/>
    </row>
    <row r="65" spans="1:16" x14ac:dyDescent="0.15">
      <c r="A65" s="166" t="s">
        <v>32</v>
      </c>
      <c r="B65" s="166" t="str">
        <f>'将来負担比率（分子）の構造'!I$42</f>
        <v>-</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15">
      <c r="A66" s="166" t="s">
        <v>31</v>
      </c>
      <c r="B66" s="166">
        <f>'将来負担比率（分子）の構造'!I$41</f>
        <v>1851</v>
      </c>
      <c r="C66" s="166"/>
      <c r="D66" s="166"/>
      <c r="E66" s="166">
        <f>'将来負担比率（分子）の構造'!J$41</f>
        <v>1812</v>
      </c>
      <c r="F66" s="166"/>
      <c r="G66" s="166"/>
      <c r="H66" s="166">
        <f>'将来負担比率（分子）の構造'!K$41</f>
        <v>1747</v>
      </c>
      <c r="I66" s="166"/>
      <c r="J66" s="166"/>
      <c r="K66" s="166">
        <f>'将来負担比率（分子）の構造'!L$41</f>
        <v>1777</v>
      </c>
      <c r="L66" s="166"/>
      <c r="M66" s="166"/>
      <c r="N66" s="166">
        <f>'将来負担比率（分子）の構造'!M$41</f>
        <v>2019</v>
      </c>
      <c r="O66" s="166"/>
      <c r="P66" s="166"/>
    </row>
    <row r="67" spans="1:16" x14ac:dyDescent="0.15">
      <c r="A67" s="166" t="s">
        <v>75</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x14ac:dyDescent="0.15">
      <c r="A70" s="168" t="s">
        <v>76</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77</v>
      </c>
      <c r="B72" s="170">
        <f>基金残高に係る経年分析!F55</f>
        <v>304</v>
      </c>
      <c r="C72" s="170">
        <f>基金残高に係る経年分析!G55</f>
        <v>304</v>
      </c>
      <c r="D72" s="170">
        <f>基金残高に係る経年分析!H55</f>
        <v>404</v>
      </c>
    </row>
    <row r="73" spans="1:16" x14ac:dyDescent="0.15">
      <c r="A73" s="169" t="s">
        <v>78</v>
      </c>
      <c r="B73" s="170">
        <f>基金残高に係る経年分析!F56</f>
        <v>1</v>
      </c>
      <c r="C73" s="170">
        <f>基金残高に係る経年分析!G56</f>
        <v>1</v>
      </c>
      <c r="D73" s="170">
        <f>基金残高に係る経年分析!H56</f>
        <v>1</v>
      </c>
    </row>
    <row r="74" spans="1:16" x14ac:dyDescent="0.15">
      <c r="A74" s="169" t="s">
        <v>79</v>
      </c>
      <c r="B74" s="170">
        <f>基金残高に係る経年分析!F57</f>
        <v>1901</v>
      </c>
      <c r="C74" s="170">
        <f>基金残高に係る経年分析!G57</f>
        <v>1908</v>
      </c>
      <c r="D74" s="170">
        <f>基金残高に係る経年分析!H57</f>
        <v>2066</v>
      </c>
    </row>
  </sheetData>
  <sheetProtection algorithmName="SHA-512" hashValue="Qdms7r1UQ7gpVVTyf7OGQDQIcMEKdd/0vDA8Ulb2AnNIUOVX54NAazAf0lzCVfrLjty4a4H8ZyFI4WzcPKtVlQ==" saltValue="8q/8LHQN+Z+yuyevLngiS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A095C-B031-4B77-907C-E74A073B75D0}">
  <sheetPr>
    <pageSetUpPr fitToPage="1"/>
  </sheetPr>
  <dimension ref="B1:EM50"/>
  <sheetViews>
    <sheetView showGridLines="0" workbookViewId="0"/>
  </sheetViews>
  <sheetFormatPr defaultColWidth="0" defaultRowHeight="11.25" customHeight="1" zeroHeight="1" x14ac:dyDescent="0.15"/>
  <cols>
    <col min="1" max="1" width="1.625" style="342" customWidth="1"/>
    <col min="2" max="2" width="2.375" style="342" customWidth="1"/>
    <col min="3" max="16" width="2.625" style="342" customWidth="1"/>
    <col min="17" max="17" width="2.375" style="342" customWidth="1"/>
    <col min="18" max="95" width="1.625" style="342" customWidth="1"/>
    <col min="96" max="133" width="1.625" style="210" customWidth="1"/>
    <col min="134" max="143" width="1.625" style="342" customWidth="1"/>
    <col min="144" max="16384" width="0" style="342"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26" t="s">
        <v>210</v>
      </c>
      <c r="DI1" s="727"/>
      <c r="DJ1" s="727"/>
      <c r="DK1" s="727"/>
      <c r="DL1" s="727"/>
      <c r="DM1" s="727"/>
      <c r="DN1" s="728"/>
      <c r="DO1" s="342"/>
      <c r="DP1" s="726" t="s">
        <v>211</v>
      </c>
      <c r="DQ1" s="727"/>
      <c r="DR1" s="727"/>
      <c r="DS1" s="727"/>
      <c r="DT1" s="727"/>
      <c r="DU1" s="727"/>
      <c r="DV1" s="727"/>
      <c r="DW1" s="727"/>
      <c r="DX1" s="727"/>
      <c r="DY1" s="727"/>
      <c r="DZ1" s="727"/>
      <c r="EA1" s="727"/>
      <c r="EB1" s="727"/>
      <c r="EC1" s="728"/>
      <c r="ED1" s="204"/>
      <c r="EE1" s="204"/>
      <c r="EF1" s="204"/>
      <c r="EG1" s="204"/>
      <c r="EH1" s="204"/>
      <c r="EI1" s="204"/>
      <c r="EJ1" s="204"/>
      <c r="EK1" s="204"/>
      <c r="EL1" s="204"/>
      <c r="EM1" s="204"/>
    </row>
    <row r="2" spans="2:143" ht="22.5" customHeight="1" x14ac:dyDescent="0.15">
      <c r="B2" s="205" t="s">
        <v>212</v>
      </c>
      <c r="R2" s="206"/>
      <c r="S2" s="206"/>
      <c r="T2" s="206"/>
      <c r="U2" s="206"/>
      <c r="V2" s="206"/>
      <c r="W2" s="206"/>
      <c r="X2" s="206"/>
      <c r="Y2" s="206"/>
      <c r="Z2" s="206"/>
      <c r="AA2" s="206"/>
      <c r="AB2" s="206"/>
      <c r="AC2" s="206"/>
      <c r="AE2" s="345"/>
      <c r="AF2" s="345"/>
      <c r="AG2" s="345"/>
      <c r="AH2" s="345"/>
      <c r="AI2" s="345"/>
      <c r="AJ2" s="206"/>
      <c r="AK2" s="206"/>
      <c r="AL2" s="206"/>
      <c r="AM2" s="206"/>
      <c r="AN2" s="206"/>
      <c r="AO2" s="206"/>
      <c r="AP2" s="206"/>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88" t="s">
        <v>213</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214</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688" t="s">
        <v>215</v>
      </c>
      <c r="CE3" s="689"/>
      <c r="CF3" s="689"/>
      <c r="CG3" s="689"/>
      <c r="CH3" s="689"/>
      <c r="CI3" s="689"/>
      <c r="CJ3" s="689"/>
      <c r="CK3" s="689"/>
      <c r="CL3" s="689"/>
      <c r="CM3" s="689"/>
      <c r="CN3" s="689"/>
      <c r="CO3" s="689"/>
      <c r="CP3" s="689"/>
      <c r="CQ3" s="689"/>
      <c r="CR3" s="689"/>
      <c r="CS3" s="689"/>
      <c r="CT3" s="689"/>
      <c r="CU3" s="689"/>
      <c r="CV3" s="689"/>
      <c r="CW3" s="689"/>
      <c r="CX3" s="689"/>
      <c r="CY3" s="689"/>
      <c r="CZ3" s="689"/>
      <c r="DA3" s="689"/>
      <c r="DB3" s="689"/>
      <c r="DC3" s="689"/>
      <c r="DD3" s="689"/>
      <c r="DE3" s="689"/>
      <c r="DF3" s="689"/>
      <c r="DG3" s="689"/>
      <c r="DH3" s="689"/>
      <c r="DI3" s="689"/>
      <c r="DJ3" s="689"/>
      <c r="DK3" s="689"/>
      <c r="DL3" s="689"/>
      <c r="DM3" s="689"/>
      <c r="DN3" s="689"/>
      <c r="DO3" s="689"/>
      <c r="DP3" s="689"/>
      <c r="DQ3" s="689"/>
      <c r="DR3" s="689"/>
      <c r="DS3" s="689"/>
      <c r="DT3" s="689"/>
      <c r="DU3" s="689"/>
      <c r="DV3" s="689"/>
      <c r="DW3" s="689"/>
      <c r="DX3" s="689"/>
      <c r="DY3" s="689"/>
      <c r="DZ3" s="689"/>
      <c r="EA3" s="689"/>
      <c r="EB3" s="689"/>
      <c r="EC3" s="690"/>
    </row>
    <row r="4" spans="2:143" ht="11.25" customHeight="1" x14ac:dyDescent="0.15">
      <c r="B4" s="688" t="s">
        <v>1</v>
      </c>
      <c r="C4" s="689"/>
      <c r="D4" s="689"/>
      <c r="E4" s="689"/>
      <c r="F4" s="689"/>
      <c r="G4" s="689"/>
      <c r="H4" s="689"/>
      <c r="I4" s="689"/>
      <c r="J4" s="689"/>
      <c r="K4" s="689"/>
      <c r="L4" s="689"/>
      <c r="M4" s="689"/>
      <c r="N4" s="689"/>
      <c r="O4" s="689"/>
      <c r="P4" s="689"/>
      <c r="Q4" s="690"/>
      <c r="R4" s="688" t="s">
        <v>216</v>
      </c>
      <c r="S4" s="689"/>
      <c r="T4" s="689"/>
      <c r="U4" s="689"/>
      <c r="V4" s="689"/>
      <c r="W4" s="689"/>
      <c r="X4" s="689"/>
      <c r="Y4" s="690"/>
      <c r="Z4" s="688" t="s">
        <v>217</v>
      </c>
      <c r="AA4" s="689"/>
      <c r="AB4" s="689"/>
      <c r="AC4" s="690"/>
      <c r="AD4" s="688" t="s">
        <v>218</v>
      </c>
      <c r="AE4" s="689"/>
      <c r="AF4" s="689"/>
      <c r="AG4" s="689"/>
      <c r="AH4" s="689"/>
      <c r="AI4" s="689"/>
      <c r="AJ4" s="689"/>
      <c r="AK4" s="690"/>
      <c r="AL4" s="688" t="s">
        <v>217</v>
      </c>
      <c r="AM4" s="689"/>
      <c r="AN4" s="689"/>
      <c r="AO4" s="690"/>
      <c r="AP4" s="729" t="s">
        <v>219</v>
      </c>
      <c r="AQ4" s="729"/>
      <c r="AR4" s="729"/>
      <c r="AS4" s="729"/>
      <c r="AT4" s="729"/>
      <c r="AU4" s="729"/>
      <c r="AV4" s="729"/>
      <c r="AW4" s="729"/>
      <c r="AX4" s="729"/>
      <c r="AY4" s="729"/>
      <c r="AZ4" s="729"/>
      <c r="BA4" s="729"/>
      <c r="BB4" s="729"/>
      <c r="BC4" s="729"/>
      <c r="BD4" s="729"/>
      <c r="BE4" s="729"/>
      <c r="BF4" s="729"/>
      <c r="BG4" s="729" t="s">
        <v>220</v>
      </c>
      <c r="BH4" s="729"/>
      <c r="BI4" s="729"/>
      <c r="BJ4" s="729"/>
      <c r="BK4" s="729"/>
      <c r="BL4" s="729"/>
      <c r="BM4" s="729"/>
      <c r="BN4" s="729"/>
      <c r="BO4" s="729" t="s">
        <v>217</v>
      </c>
      <c r="BP4" s="729"/>
      <c r="BQ4" s="729"/>
      <c r="BR4" s="729"/>
      <c r="BS4" s="729" t="s">
        <v>221</v>
      </c>
      <c r="BT4" s="729"/>
      <c r="BU4" s="729"/>
      <c r="BV4" s="729"/>
      <c r="BW4" s="729"/>
      <c r="BX4" s="729"/>
      <c r="BY4" s="729"/>
      <c r="BZ4" s="729"/>
      <c r="CA4" s="729"/>
      <c r="CB4" s="729"/>
      <c r="CD4" s="688" t="s">
        <v>222</v>
      </c>
      <c r="CE4" s="689"/>
      <c r="CF4" s="689"/>
      <c r="CG4" s="689"/>
      <c r="CH4" s="689"/>
      <c r="CI4" s="689"/>
      <c r="CJ4" s="689"/>
      <c r="CK4" s="689"/>
      <c r="CL4" s="689"/>
      <c r="CM4" s="689"/>
      <c r="CN4" s="689"/>
      <c r="CO4" s="689"/>
      <c r="CP4" s="689"/>
      <c r="CQ4" s="689"/>
      <c r="CR4" s="689"/>
      <c r="CS4" s="689"/>
      <c r="CT4" s="689"/>
      <c r="CU4" s="689"/>
      <c r="CV4" s="689"/>
      <c r="CW4" s="689"/>
      <c r="CX4" s="689"/>
      <c r="CY4" s="689"/>
      <c r="CZ4" s="689"/>
      <c r="DA4" s="689"/>
      <c r="DB4" s="689"/>
      <c r="DC4" s="689"/>
      <c r="DD4" s="689"/>
      <c r="DE4" s="689"/>
      <c r="DF4" s="689"/>
      <c r="DG4" s="689"/>
      <c r="DH4" s="689"/>
      <c r="DI4" s="689"/>
      <c r="DJ4" s="689"/>
      <c r="DK4" s="689"/>
      <c r="DL4" s="689"/>
      <c r="DM4" s="689"/>
      <c r="DN4" s="689"/>
      <c r="DO4" s="689"/>
      <c r="DP4" s="689"/>
      <c r="DQ4" s="689"/>
      <c r="DR4" s="689"/>
      <c r="DS4" s="689"/>
      <c r="DT4" s="689"/>
      <c r="DU4" s="689"/>
      <c r="DV4" s="689"/>
      <c r="DW4" s="689"/>
      <c r="DX4" s="689"/>
      <c r="DY4" s="689"/>
      <c r="DZ4" s="689"/>
      <c r="EA4" s="689"/>
      <c r="EB4" s="689"/>
      <c r="EC4" s="690"/>
    </row>
    <row r="5" spans="2:143" ht="11.25" customHeight="1" x14ac:dyDescent="0.15">
      <c r="B5" s="685" t="s">
        <v>223</v>
      </c>
      <c r="C5" s="686"/>
      <c r="D5" s="686"/>
      <c r="E5" s="686"/>
      <c r="F5" s="686"/>
      <c r="G5" s="686"/>
      <c r="H5" s="686"/>
      <c r="I5" s="686"/>
      <c r="J5" s="686"/>
      <c r="K5" s="686"/>
      <c r="L5" s="686"/>
      <c r="M5" s="686"/>
      <c r="N5" s="686"/>
      <c r="O5" s="686"/>
      <c r="P5" s="686"/>
      <c r="Q5" s="687"/>
      <c r="R5" s="682">
        <v>287550</v>
      </c>
      <c r="S5" s="683"/>
      <c r="T5" s="683"/>
      <c r="U5" s="683"/>
      <c r="V5" s="683"/>
      <c r="W5" s="683"/>
      <c r="X5" s="683"/>
      <c r="Y5" s="711"/>
      <c r="Z5" s="724">
        <v>6.3</v>
      </c>
      <c r="AA5" s="724"/>
      <c r="AB5" s="724"/>
      <c r="AC5" s="724"/>
      <c r="AD5" s="725">
        <v>287550</v>
      </c>
      <c r="AE5" s="725"/>
      <c r="AF5" s="725"/>
      <c r="AG5" s="725"/>
      <c r="AH5" s="725"/>
      <c r="AI5" s="725"/>
      <c r="AJ5" s="725"/>
      <c r="AK5" s="725"/>
      <c r="AL5" s="712">
        <v>12.9</v>
      </c>
      <c r="AM5" s="698"/>
      <c r="AN5" s="698"/>
      <c r="AO5" s="713"/>
      <c r="AP5" s="685" t="s">
        <v>224</v>
      </c>
      <c r="AQ5" s="686"/>
      <c r="AR5" s="686"/>
      <c r="AS5" s="686"/>
      <c r="AT5" s="686"/>
      <c r="AU5" s="686"/>
      <c r="AV5" s="686"/>
      <c r="AW5" s="686"/>
      <c r="AX5" s="686"/>
      <c r="AY5" s="686"/>
      <c r="AZ5" s="686"/>
      <c r="BA5" s="686"/>
      <c r="BB5" s="686"/>
      <c r="BC5" s="686"/>
      <c r="BD5" s="686"/>
      <c r="BE5" s="686"/>
      <c r="BF5" s="687"/>
      <c r="BG5" s="635">
        <v>285716</v>
      </c>
      <c r="BH5" s="636"/>
      <c r="BI5" s="636"/>
      <c r="BJ5" s="636"/>
      <c r="BK5" s="636"/>
      <c r="BL5" s="636"/>
      <c r="BM5" s="636"/>
      <c r="BN5" s="637"/>
      <c r="BO5" s="661">
        <v>99.4</v>
      </c>
      <c r="BP5" s="661"/>
      <c r="BQ5" s="661"/>
      <c r="BR5" s="661"/>
      <c r="BS5" s="662">
        <v>1764</v>
      </c>
      <c r="BT5" s="662"/>
      <c r="BU5" s="662"/>
      <c r="BV5" s="662"/>
      <c r="BW5" s="662"/>
      <c r="BX5" s="662"/>
      <c r="BY5" s="662"/>
      <c r="BZ5" s="662"/>
      <c r="CA5" s="662"/>
      <c r="CB5" s="707"/>
      <c r="CD5" s="688" t="s">
        <v>219</v>
      </c>
      <c r="CE5" s="689"/>
      <c r="CF5" s="689"/>
      <c r="CG5" s="689"/>
      <c r="CH5" s="689"/>
      <c r="CI5" s="689"/>
      <c r="CJ5" s="689"/>
      <c r="CK5" s="689"/>
      <c r="CL5" s="689"/>
      <c r="CM5" s="689"/>
      <c r="CN5" s="689"/>
      <c r="CO5" s="689"/>
      <c r="CP5" s="689"/>
      <c r="CQ5" s="690"/>
      <c r="CR5" s="688" t="s">
        <v>225</v>
      </c>
      <c r="CS5" s="689"/>
      <c r="CT5" s="689"/>
      <c r="CU5" s="689"/>
      <c r="CV5" s="689"/>
      <c r="CW5" s="689"/>
      <c r="CX5" s="689"/>
      <c r="CY5" s="690"/>
      <c r="CZ5" s="688" t="s">
        <v>217</v>
      </c>
      <c r="DA5" s="689"/>
      <c r="DB5" s="689"/>
      <c r="DC5" s="690"/>
      <c r="DD5" s="688" t="s">
        <v>226</v>
      </c>
      <c r="DE5" s="689"/>
      <c r="DF5" s="689"/>
      <c r="DG5" s="689"/>
      <c r="DH5" s="689"/>
      <c r="DI5" s="689"/>
      <c r="DJ5" s="689"/>
      <c r="DK5" s="689"/>
      <c r="DL5" s="689"/>
      <c r="DM5" s="689"/>
      <c r="DN5" s="689"/>
      <c r="DO5" s="689"/>
      <c r="DP5" s="690"/>
      <c r="DQ5" s="688" t="s">
        <v>227</v>
      </c>
      <c r="DR5" s="689"/>
      <c r="DS5" s="689"/>
      <c r="DT5" s="689"/>
      <c r="DU5" s="689"/>
      <c r="DV5" s="689"/>
      <c r="DW5" s="689"/>
      <c r="DX5" s="689"/>
      <c r="DY5" s="689"/>
      <c r="DZ5" s="689"/>
      <c r="EA5" s="689"/>
      <c r="EB5" s="689"/>
      <c r="EC5" s="690"/>
    </row>
    <row r="6" spans="2:143" ht="11.25" customHeight="1" x14ac:dyDescent="0.15">
      <c r="B6" s="632" t="s">
        <v>228</v>
      </c>
      <c r="C6" s="633"/>
      <c r="D6" s="633"/>
      <c r="E6" s="633"/>
      <c r="F6" s="633"/>
      <c r="G6" s="633"/>
      <c r="H6" s="633"/>
      <c r="I6" s="633"/>
      <c r="J6" s="633"/>
      <c r="K6" s="633"/>
      <c r="L6" s="633"/>
      <c r="M6" s="633"/>
      <c r="N6" s="633"/>
      <c r="O6" s="633"/>
      <c r="P6" s="633"/>
      <c r="Q6" s="634"/>
      <c r="R6" s="635">
        <v>42270</v>
      </c>
      <c r="S6" s="636"/>
      <c r="T6" s="636"/>
      <c r="U6" s="636"/>
      <c r="V6" s="636"/>
      <c r="W6" s="636"/>
      <c r="X6" s="636"/>
      <c r="Y6" s="637"/>
      <c r="Z6" s="661">
        <v>0.9</v>
      </c>
      <c r="AA6" s="661"/>
      <c r="AB6" s="661"/>
      <c r="AC6" s="661"/>
      <c r="AD6" s="662">
        <v>42270</v>
      </c>
      <c r="AE6" s="662"/>
      <c r="AF6" s="662"/>
      <c r="AG6" s="662"/>
      <c r="AH6" s="662"/>
      <c r="AI6" s="662"/>
      <c r="AJ6" s="662"/>
      <c r="AK6" s="662"/>
      <c r="AL6" s="638">
        <v>1.9</v>
      </c>
      <c r="AM6" s="639"/>
      <c r="AN6" s="639"/>
      <c r="AO6" s="663"/>
      <c r="AP6" s="632" t="s">
        <v>229</v>
      </c>
      <c r="AQ6" s="633"/>
      <c r="AR6" s="633"/>
      <c r="AS6" s="633"/>
      <c r="AT6" s="633"/>
      <c r="AU6" s="633"/>
      <c r="AV6" s="633"/>
      <c r="AW6" s="633"/>
      <c r="AX6" s="633"/>
      <c r="AY6" s="633"/>
      <c r="AZ6" s="633"/>
      <c r="BA6" s="633"/>
      <c r="BB6" s="633"/>
      <c r="BC6" s="633"/>
      <c r="BD6" s="633"/>
      <c r="BE6" s="633"/>
      <c r="BF6" s="634"/>
      <c r="BG6" s="635">
        <v>285716</v>
      </c>
      <c r="BH6" s="636"/>
      <c r="BI6" s="636"/>
      <c r="BJ6" s="636"/>
      <c r="BK6" s="636"/>
      <c r="BL6" s="636"/>
      <c r="BM6" s="636"/>
      <c r="BN6" s="637"/>
      <c r="BO6" s="661">
        <v>99.4</v>
      </c>
      <c r="BP6" s="661"/>
      <c r="BQ6" s="661"/>
      <c r="BR6" s="661"/>
      <c r="BS6" s="662">
        <v>1764</v>
      </c>
      <c r="BT6" s="662"/>
      <c r="BU6" s="662"/>
      <c r="BV6" s="662"/>
      <c r="BW6" s="662"/>
      <c r="BX6" s="662"/>
      <c r="BY6" s="662"/>
      <c r="BZ6" s="662"/>
      <c r="CA6" s="662"/>
      <c r="CB6" s="707"/>
      <c r="CD6" s="685" t="s">
        <v>230</v>
      </c>
      <c r="CE6" s="686"/>
      <c r="CF6" s="686"/>
      <c r="CG6" s="686"/>
      <c r="CH6" s="686"/>
      <c r="CI6" s="686"/>
      <c r="CJ6" s="686"/>
      <c r="CK6" s="686"/>
      <c r="CL6" s="686"/>
      <c r="CM6" s="686"/>
      <c r="CN6" s="686"/>
      <c r="CO6" s="686"/>
      <c r="CP6" s="686"/>
      <c r="CQ6" s="687"/>
      <c r="CR6" s="635">
        <v>42287</v>
      </c>
      <c r="CS6" s="636"/>
      <c r="CT6" s="636"/>
      <c r="CU6" s="636"/>
      <c r="CV6" s="636"/>
      <c r="CW6" s="636"/>
      <c r="CX6" s="636"/>
      <c r="CY6" s="637"/>
      <c r="CZ6" s="712">
        <v>1.1000000000000001</v>
      </c>
      <c r="DA6" s="698"/>
      <c r="DB6" s="698"/>
      <c r="DC6" s="714"/>
      <c r="DD6" s="641" t="s">
        <v>128</v>
      </c>
      <c r="DE6" s="636"/>
      <c r="DF6" s="636"/>
      <c r="DG6" s="636"/>
      <c r="DH6" s="636"/>
      <c r="DI6" s="636"/>
      <c r="DJ6" s="636"/>
      <c r="DK6" s="636"/>
      <c r="DL6" s="636"/>
      <c r="DM6" s="636"/>
      <c r="DN6" s="636"/>
      <c r="DO6" s="636"/>
      <c r="DP6" s="637"/>
      <c r="DQ6" s="641">
        <v>42287</v>
      </c>
      <c r="DR6" s="636"/>
      <c r="DS6" s="636"/>
      <c r="DT6" s="636"/>
      <c r="DU6" s="636"/>
      <c r="DV6" s="636"/>
      <c r="DW6" s="636"/>
      <c r="DX6" s="636"/>
      <c r="DY6" s="636"/>
      <c r="DZ6" s="636"/>
      <c r="EA6" s="636"/>
      <c r="EB6" s="636"/>
      <c r="EC6" s="673"/>
    </row>
    <row r="7" spans="2:143" ht="11.25" customHeight="1" x14ac:dyDescent="0.15">
      <c r="B7" s="632" t="s">
        <v>231</v>
      </c>
      <c r="C7" s="633"/>
      <c r="D7" s="633"/>
      <c r="E7" s="633"/>
      <c r="F7" s="633"/>
      <c r="G7" s="633"/>
      <c r="H7" s="633"/>
      <c r="I7" s="633"/>
      <c r="J7" s="633"/>
      <c r="K7" s="633"/>
      <c r="L7" s="633"/>
      <c r="M7" s="633"/>
      <c r="N7" s="633"/>
      <c r="O7" s="633"/>
      <c r="P7" s="633"/>
      <c r="Q7" s="634"/>
      <c r="R7" s="635">
        <v>341</v>
      </c>
      <c r="S7" s="636"/>
      <c r="T7" s="636"/>
      <c r="U7" s="636"/>
      <c r="V7" s="636"/>
      <c r="W7" s="636"/>
      <c r="X7" s="636"/>
      <c r="Y7" s="637"/>
      <c r="Z7" s="661">
        <v>0</v>
      </c>
      <c r="AA7" s="661"/>
      <c r="AB7" s="661"/>
      <c r="AC7" s="661"/>
      <c r="AD7" s="662">
        <v>341</v>
      </c>
      <c r="AE7" s="662"/>
      <c r="AF7" s="662"/>
      <c r="AG7" s="662"/>
      <c r="AH7" s="662"/>
      <c r="AI7" s="662"/>
      <c r="AJ7" s="662"/>
      <c r="AK7" s="662"/>
      <c r="AL7" s="638">
        <v>0</v>
      </c>
      <c r="AM7" s="639"/>
      <c r="AN7" s="639"/>
      <c r="AO7" s="663"/>
      <c r="AP7" s="632" t="s">
        <v>232</v>
      </c>
      <c r="AQ7" s="633"/>
      <c r="AR7" s="633"/>
      <c r="AS7" s="633"/>
      <c r="AT7" s="633"/>
      <c r="AU7" s="633"/>
      <c r="AV7" s="633"/>
      <c r="AW7" s="633"/>
      <c r="AX7" s="633"/>
      <c r="AY7" s="633"/>
      <c r="AZ7" s="633"/>
      <c r="BA7" s="633"/>
      <c r="BB7" s="633"/>
      <c r="BC7" s="633"/>
      <c r="BD7" s="633"/>
      <c r="BE7" s="633"/>
      <c r="BF7" s="634"/>
      <c r="BG7" s="635">
        <v>97367</v>
      </c>
      <c r="BH7" s="636"/>
      <c r="BI7" s="636"/>
      <c r="BJ7" s="636"/>
      <c r="BK7" s="636"/>
      <c r="BL7" s="636"/>
      <c r="BM7" s="636"/>
      <c r="BN7" s="637"/>
      <c r="BO7" s="661">
        <v>33.9</v>
      </c>
      <c r="BP7" s="661"/>
      <c r="BQ7" s="661"/>
      <c r="BR7" s="661"/>
      <c r="BS7" s="662">
        <v>1764</v>
      </c>
      <c r="BT7" s="662"/>
      <c r="BU7" s="662"/>
      <c r="BV7" s="662"/>
      <c r="BW7" s="662"/>
      <c r="BX7" s="662"/>
      <c r="BY7" s="662"/>
      <c r="BZ7" s="662"/>
      <c r="CA7" s="662"/>
      <c r="CB7" s="707"/>
      <c r="CD7" s="632" t="s">
        <v>233</v>
      </c>
      <c r="CE7" s="633"/>
      <c r="CF7" s="633"/>
      <c r="CG7" s="633"/>
      <c r="CH7" s="633"/>
      <c r="CI7" s="633"/>
      <c r="CJ7" s="633"/>
      <c r="CK7" s="633"/>
      <c r="CL7" s="633"/>
      <c r="CM7" s="633"/>
      <c r="CN7" s="633"/>
      <c r="CO7" s="633"/>
      <c r="CP7" s="633"/>
      <c r="CQ7" s="634"/>
      <c r="CR7" s="635">
        <v>1674429</v>
      </c>
      <c r="CS7" s="636"/>
      <c r="CT7" s="636"/>
      <c r="CU7" s="636"/>
      <c r="CV7" s="636"/>
      <c r="CW7" s="636"/>
      <c r="CX7" s="636"/>
      <c r="CY7" s="637"/>
      <c r="CZ7" s="661">
        <v>44</v>
      </c>
      <c r="DA7" s="661"/>
      <c r="DB7" s="661"/>
      <c r="DC7" s="661"/>
      <c r="DD7" s="641">
        <v>450037</v>
      </c>
      <c r="DE7" s="636"/>
      <c r="DF7" s="636"/>
      <c r="DG7" s="636"/>
      <c r="DH7" s="636"/>
      <c r="DI7" s="636"/>
      <c r="DJ7" s="636"/>
      <c r="DK7" s="636"/>
      <c r="DL7" s="636"/>
      <c r="DM7" s="636"/>
      <c r="DN7" s="636"/>
      <c r="DO7" s="636"/>
      <c r="DP7" s="637"/>
      <c r="DQ7" s="641">
        <v>787783</v>
      </c>
      <c r="DR7" s="636"/>
      <c r="DS7" s="636"/>
      <c r="DT7" s="636"/>
      <c r="DU7" s="636"/>
      <c r="DV7" s="636"/>
      <c r="DW7" s="636"/>
      <c r="DX7" s="636"/>
      <c r="DY7" s="636"/>
      <c r="DZ7" s="636"/>
      <c r="EA7" s="636"/>
      <c r="EB7" s="636"/>
      <c r="EC7" s="673"/>
    </row>
    <row r="8" spans="2:143" ht="11.25" customHeight="1" x14ac:dyDescent="0.15">
      <c r="B8" s="632" t="s">
        <v>234</v>
      </c>
      <c r="C8" s="633"/>
      <c r="D8" s="633"/>
      <c r="E8" s="633"/>
      <c r="F8" s="633"/>
      <c r="G8" s="633"/>
      <c r="H8" s="633"/>
      <c r="I8" s="633"/>
      <c r="J8" s="633"/>
      <c r="K8" s="633"/>
      <c r="L8" s="633"/>
      <c r="M8" s="633"/>
      <c r="N8" s="633"/>
      <c r="O8" s="633"/>
      <c r="P8" s="633"/>
      <c r="Q8" s="634"/>
      <c r="R8" s="635">
        <v>1352</v>
      </c>
      <c r="S8" s="636"/>
      <c r="T8" s="636"/>
      <c r="U8" s="636"/>
      <c r="V8" s="636"/>
      <c r="W8" s="636"/>
      <c r="X8" s="636"/>
      <c r="Y8" s="637"/>
      <c r="Z8" s="661">
        <v>0</v>
      </c>
      <c r="AA8" s="661"/>
      <c r="AB8" s="661"/>
      <c r="AC8" s="661"/>
      <c r="AD8" s="662">
        <v>1352</v>
      </c>
      <c r="AE8" s="662"/>
      <c r="AF8" s="662"/>
      <c r="AG8" s="662"/>
      <c r="AH8" s="662"/>
      <c r="AI8" s="662"/>
      <c r="AJ8" s="662"/>
      <c r="AK8" s="662"/>
      <c r="AL8" s="638">
        <v>0.1</v>
      </c>
      <c r="AM8" s="639"/>
      <c r="AN8" s="639"/>
      <c r="AO8" s="663"/>
      <c r="AP8" s="632" t="s">
        <v>235</v>
      </c>
      <c r="AQ8" s="633"/>
      <c r="AR8" s="633"/>
      <c r="AS8" s="633"/>
      <c r="AT8" s="633"/>
      <c r="AU8" s="633"/>
      <c r="AV8" s="633"/>
      <c r="AW8" s="633"/>
      <c r="AX8" s="633"/>
      <c r="AY8" s="633"/>
      <c r="AZ8" s="633"/>
      <c r="BA8" s="633"/>
      <c r="BB8" s="633"/>
      <c r="BC8" s="633"/>
      <c r="BD8" s="633"/>
      <c r="BE8" s="633"/>
      <c r="BF8" s="634"/>
      <c r="BG8" s="635">
        <v>5024</v>
      </c>
      <c r="BH8" s="636"/>
      <c r="BI8" s="636"/>
      <c r="BJ8" s="636"/>
      <c r="BK8" s="636"/>
      <c r="BL8" s="636"/>
      <c r="BM8" s="636"/>
      <c r="BN8" s="637"/>
      <c r="BO8" s="661">
        <v>1.7</v>
      </c>
      <c r="BP8" s="661"/>
      <c r="BQ8" s="661"/>
      <c r="BR8" s="661"/>
      <c r="BS8" s="662" t="s">
        <v>128</v>
      </c>
      <c r="BT8" s="662"/>
      <c r="BU8" s="662"/>
      <c r="BV8" s="662"/>
      <c r="BW8" s="662"/>
      <c r="BX8" s="662"/>
      <c r="BY8" s="662"/>
      <c r="BZ8" s="662"/>
      <c r="CA8" s="662"/>
      <c r="CB8" s="707"/>
      <c r="CD8" s="632" t="s">
        <v>236</v>
      </c>
      <c r="CE8" s="633"/>
      <c r="CF8" s="633"/>
      <c r="CG8" s="633"/>
      <c r="CH8" s="633"/>
      <c r="CI8" s="633"/>
      <c r="CJ8" s="633"/>
      <c r="CK8" s="633"/>
      <c r="CL8" s="633"/>
      <c r="CM8" s="633"/>
      <c r="CN8" s="633"/>
      <c r="CO8" s="633"/>
      <c r="CP8" s="633"/>
      <c r="CQ8" s="634"/>
      <c r="CR8" s="635">
        <v>676204</v>
      </c>
      <c r="CS8" s="636"/>
      <c r="CT8" s="636"/>
      <c r="CU8" s="636"/>
      <c r="CV8" s="636"/>
      <c r="CW8" s="636"/>
      <c r="CX8" s="636"/>
      <c r="CY8" s="637"/>
      <c r="CZ8" s="661">
        <v>17.8</v>
      </c>
      <c r="DA8" s="661"/>
      <c r="DB8" s="661"/>
      <c r="DC8" s="661"/>
      <c r="DD8" s="641">
        <v>14257</v>
      </c>
      <c r="DE8" s="636"/>
      <c r="DF8" s="636"/>
      <c r="DG8" s="636"/>
      <c r="DH8" s="636"/>
      <c r="DI8" s="636"/>
      <c r="DJ8" s="636"/>
      <c r="DK8" s="636"/>
      <c r="DL8" s="636"/>
      <c r="DM8" s="636"/>
      <c r="DN8" s="636"/>
      <c r="DO8" s="636"/>
      <c r="DP8" s="637"/>
      <c r="DQ8" s="641">
        <v>417425</v>
      </c>
      <c r="DR8" s="636"/>
      <c r="DS8" s="636"/>
      <c r="DT8" s="636"/>
      <c r="DU8" s="636"/>
      <c r="DV8" s="636"/>
      <c r="DW8" s="636"/>
      <c r="DX8" s="636"/>
      <c r="DY8" s="636"/>
      <c r="DZ8" s="636"/>
      <c r="EA8" s="636"/>
      <c r="EB8" s="636"/>
      <c r="EC8" s="673"/>
    </row>
    <row r="9" spans="2:143" ht="11.25" customHeight="1" x14ac:dyDescent="0.15">
      <c r="B9" s="632" t="s">
        <v>237</v>
      </c>
      <c r="C9" s="633"/>
      <c r="D9" s="633"/>
      <c r="E9" s="633"/>
      <c r="F9" s="633"/>
      <c r="G9" s="633"/>
      <c r="H9" s="633"/>
      <c r="I9" s="633"/>
      <c r="J9" s="633"/>
      <c r="K9" s="633"/>
      <c r="L9" s="633"/>
      <c r="M9" s="633"/>
      <c r="N9" s="633"/>
      <c r="O9" s="633"/>
      <c r="P9" s="633"/>
      <c r="Q9" s="634"/>
      <c r="R9" s="635">
        <v>1565</v>
      </c>
      <c r="S9" s="636"/>
      <c r="T9" s="636"/>
      <c r="U9" s="636"/>
      <c r="V9" s="636"/>
      <c r="W9" s="636"/>
      <c r="X9" s="636"/>
      <c r="Y9" s="637"/>
      <c r="Z9" s="661">
        <v>0</v>
      </c>
      <c r="AA9" s="661"/>
      <c r="AB9" s="661"/>
      <c r="AC9" s="661"/>
      <c r="AD9" s="662">
        <v>1565</v>
      </c>
      <c r="AE9" s="662"/>
      <c r="AF9" s="662"/>
      <c r="AG9" s="662"/>
      <c r="AH9" s="662"/>
      <c r="AI9" s="662"/>
      <c r="AJ9" s="662"/>
      <c r="AK9" s="662"/>
      <c r="AL9" s="638">
        <v>0.1</v>
      </c>
      <c r="AM9" s="639"/>
      <c r="AN9" s="639"/>
      <c r="AO9" s="663"/>
      <c r="AP9" s="632" t="s">
        <v>238</v>
      </c>
      <c r="AQ9" s="633"/>
      <c r="AR9" s="633"/>
      <c r="AS9" s="633"/>
      <c r="AT9" s="633"/>
      <c r="AU9" s="633"/>
      <c r="AV9" s="633"/>
      <c r="AW9" s="633"/>
      <c r="AX9" s="633"/>
      <c r="AY9" s="633"/>
      <c r="AZ9" s="633"/>
      <c r="BA9" s="633"/>
      <c r="BB9" s="633"/>
      <c r="BC9" s="633"/>
      <c r="BD9" s="633"/>
      <c r="BE9" s="633"/>
      <c r="BF9" s="634"/>
      <c r="BG9" s="635">
        <v>79623</v>
      </c>
      <c r="BH9" s="636"/>
      <c r="BI9" s="636"/>
      <c r="BJ9" s="636"/>
      <c r="BK9" s="636"/>
      <c r="BL9" s="636"/>
      <c r="BM9" s="636"/>
      <c r="BN9" s="637"/>
      <c r="BO9" s="661">
        <v>27.7</v>
      </c>
      <c r="BP9" s="661"/>
      <c r="BQ9" s="661"/>
      <c r="BR9" s="661"/>
      <c r="BS9" s="662" t="s">
        <v>128</v>
      </c>
      <c r="BT9" s="662"/>
      <c r="BU9" s="662"/>
      <c r="BV9" s="662"/>
      <c r="BW9" s="662"/>
      <c r="BX9" s="662"/>
      <c r="BY9" s="662"/>
      <c r="BZ9" s="662"/>
      <c r="CA9" s="662"/>
      <c r="CB9" s="707"/>
      <c r="CD9" s="632" t="s">
        <v>239</v>
      </c>
      <c r="CE9" s="633"/>
      <c r="CF9" s="633"/>
      <c r="CG9" s="633"/>
      <c r="CH9" s="633"/>
      <c r="CI9" s="633"/>
      <c r="CJ9" s="633"/>
      <c r="CK9" s="633"/>
      <c r="CL9" s="633"/>
      <c r="CM9" s="633"/>
      <c r="CN9" s="633"/>
      <c r="CO9" s="633"/>
      <c r="CP9" s="633"/>
      <c r="CQ9" s="634"/>
      <c r="CR9" s="635">
        <v>179301</v>
      </c>
      <c r="CS9" s="636"/>
      <c r="CT9" s="636"/>
      <c r="CU9" s="636"/>
      <c r="CV9" s="636"/>
      <c r="CW9" s="636"/>
      <c r="CX9" s="636"/>
      <c r="CY9" s="637"/>
      <c r="CZ9" s="661">
        <v>4.7</v>
      </c>
      <c r="DA9" s="661"/>
      <c r="DB9" s="661"/>
      <c r="DC9" s="661"/>
      <c r="DD9" s="641">
        <v>4419</v>
      </c>
      <c r="DE9" s="636"/>
      <c r="DF9" s="636"/>
      <c r="DG9" s="636"/>
      <c r="DH9" s="636"/>
      <c r="DI9" s="636"/>
      <c r="DJ9" s="636"/>
      <c r="DK9" s="636"/>
      <c r="DL9" s="636"/>
      <c r="DM9" s="636"/>
      <c r="DN9" s="636"/>
      <c r="DO9" s="636"/>
      <c r="DP9" s="637"/>
      <c r="DQ9" s="641">
        <v>125136</v>
      </c>
      <c r="DR9" s="636"/>
      <c r="DS9" s="636"/>
      <c r="DT9" s="636"/>
      <c r="DU9" s="636"/>
      <c r="DV9" s="636"/>
      <c r="DW9" s="636"/>
      <c r="DX9" s="636"/>
      <c r="DY9" s="636"/>
      <c r="DZ9" s="636"/>
      <c r="EA9" s="636"/>
      <c r="EB9" s="636"/>
      <c r="EC9" s="673"/>
    </row>
    <row r="10" spans="2:143" ht="11.25" customHeight="1" x14ac:dyDescent="0.15">
      <c r="B10" s="632" t="s">
        <v>240</v>
      </c>
      <c r="C10" s="633"/>
      <c r="D10" s="633"/>
      <c r="E10" s="633"/>
      <c r="F10" s="633"/>
      <c r="G10" s="633"/>
      <c r="H10" s="633"/>
      <c r="I10" s="633"/>
      <c r="J10" s="633"/>
      <c r="K10" s="633"/>
      <c r="L10" s="633"/>
      <c r="M10" s="633"/>
      <c r="N10" s="633"/>
      <c r="O10" s="633"/>
      <c r="P10" s="633"/>
      <c r="Q10" s="634"/>
      <c r="R10" s="635" t="s">
        <v>128</v>
      </c>
      <c r="S10" s="636"/>
      <c r="T10" s="636"/>
      <c r="U10" s="636"/>
      <c r="V10" s="636"/>
      <c r="W10" s="636"/>
      <c r="X10" s="636"/>
      <c r="Y10" s="637"/>
      <c r="Z10" s="661" t="s">
        <v>128</v>
      </c>
      <c r="AA10" s="661"/>
      <c r="AB10" s="661"/>
      <c r="AC10" s="661"/>
      <c r="AD10" s="662" t="s">
        <v>128</v>
      </c>
      <c r="AE10" s="662"/>
      <c r="AF10" s="662"/>
      <c r="AG10" s="662"/>
      <c r="AH10" s="662"/>
      <c r="AI10" s="662"/>
      <c r="AJ10" s="662"/>
      <c r="AK10" s="662"/>
      <c r="AL10" s="638" t="s">
        <v>128</v>
      </c>
      <c r="AM10" s="639"/>
      <c r="AN10" s="639"/>
      <c r="AO10" s="663"/>
      <c r="AP10" s="632" t="s">
        <v>241</v>
      </c>
      <c r="AQ10" s="633"/>
      <c r="AR10" s="633"/>
      <c r="AS10" s="633"/>
      <c r="AT10" s="633"/>
      <c r="AU10" s="633"/>
      <c r="AV10" s="633"/>
      <c r="AW10" s="633"/>
      <c r="AX10" s="633"/>
      <c r="AY10" s="633"/>
      <c r="AZ10" s="633"/>
      <c r="BA10" s="633"/>
      <c r="BB10" s="633"/>
      <c r="BC10" s="633"/>
      <c r="BD10" s="633"/>
      <c r="BE10" s="633"/>
      <c r="BF10" s="634"/>
      <c r="BG10" s="635">
        <v>6546</v>
      </c>
      <c r="BH10" s="636"/>
      <c r="BI10" s="636"/>
      <c r="BJ10" s="636"/>
      <c r="BK10" s="636"/>
      <c r="BL10" s="636"/>
      <c r="BM10" s="636"/>
      <c r="BN10" s="637"/>
      <c r="BO10" s="661">
        <v>2.2999999999999998</v>
      </c>
      <c r="BP10" s="661"/>
      <c r="BQ10" s="661"/>
      <c r="BR10" s="661"/>
      <c r="BS10" s="662" t="s">
        <v>128</v>
      </c>
      <c r="BT10" s="662"/>
      <c r="BU10" s="662"/>
      <c r="BV10" s="662"/>
      <c r="BW10" s="662"/>
      <c r="BX10" s="662"/>
      <c r="BY10" s="662"/>
      <c r="BZ10" s="662"/>
      <c r="CA10" s="662"/>
      <c r="CB10" s="707"/>
      <c r="CD10" s="632" t="s">
        <v>242</v>
      </c>
      <c r="CE10" s="633"/>
      <c r="CF10" s="633"/>
      <c r="CG10" s="633"/>
      <c r="CH10" s="633"/>
      <c r="CI10" s="633"/>
      <c r="CJ10" s="633"/>
      <c r="CK10" s="633"/>
      <c r="CL10" s="633"/>
      <c r="CM10" s="633"/>
      <c r="CN10" s="633"/>
      <c r="CO10" s="633"/>
      <c r="CP10" s="633"/>
      <c r="CQ10" s="634"/>
      <c r="CR10" s="635">
        <v>1312</v>
      </c>
      <c r="CS10" s="636"/>
      <c r="CT10" s="636"/>
      <c r="CU10" s="636"/>
      <c r="CV10" s="636"/>
      <c r="CW10" s="636"/>
      <c r="CX10" s="636"/>
      <c r="CY10" s="637"/>
      <c r="CZ10" s="661">
        <v>0</v>
      </c>
      <c r="DA10" s="661"/>
      <c r="DB10" s="661"/>
      <c r="DC10" s="661"/>
      <c r="DD10" s="641" t="s">
        <v>128</v>
      </c>
      <c r="DE10" s="636"/>
      <c r="DF10" s="636"/>
      <c r="DG10" s="636"/>
      <c r="DH10" s="636"/>
      <c r="DI10" s="636"/>
      <c r="DJ10" s="636"/>
      <c r="DK10" s="636"/>
      <c r="DL10" s="636"/>
      <c r="DM10" s="636"/>
      <c r="DN10" s="636"/>
      <c r="DO10" s="636"/>
      <c r="DP10" s="637"/>
      <c r="DQ10" s="641">
        <v>1278</v>
      </c>
      <c r="DR10" s="636"/>
      <c r="DS10" s="636"/>
      <c r="DT10" s="636"/>
      <c r="DU10" s="636"/>
      <c r="DV10" s="636"/>
      <c r="DW10" s="636"/>
      <c r="DX10" s="636"/>
      <c r="DY10" s="636"/>
      <c r="DZ10" s="636"/>
      <c r="EA10" s="636"/>
      <c r="EB10" s="636"/>
      <c r="EC10" s="673"/>
    </row>
    <row r="11" spans="2:143" ht="11.25" customHeight="1" x14ac:dyDescent="0.15">
      <c r="B11" s="632" t="s">
        <v>243</v>
      </c>
      <c r="C11" s="633"/>
      <c r="D11" s="633"/>
      <c r="E11" s="633"/>
      <c r="F11" s="633"/>
      <c r="G11" s="633"/>
      <c r="H11" s="633"/>
      <c r="I11" s="633"/>
      <c r="J11" s="633"/>
      <c r="K11" s="633"/>
      <c r="L11" s="633"/>
      <c r="M11" s="633"/>
      <c r="N11" s="633"/>
      <c r="O11" s="633"/>
      <c r="P11" s="633"/>
      <c r="Q11" s="634"/>
      <c r="R11" s="635">
        <v>72899</v>
      </c>
      <c r="S11" s="636"/>
      <c r="T11" s="636"/>
      <c r="U11" s="636"/>
      <c r="V11" s="636"/>
      <c r="W11" s="636"/>
      <c r="X11" s="636"/>
      <c r="Y11" s="637"/>
      <c r="Z11" s="638">
        <v>1.6</v>
      </c>
      <c r="AA11" s="639"/>
      <c r="AB11" s="639"/>
      <c r="AC11" s="640"/>
      <c r="AD11" s="641">
        <v>72899</v>
      </c>
      <c r="AE11" s="636"/>
      <c r="AF11" s="636"/>
      <c r="AG11" s="636"/>
      <c r="AH11" s="636"/>
      <c r="AI11" s="636"/>
      <c r="AJ11" s="636"/>
      <c r="AK11" s="637"/>
      <c r="AL11" s="638">
        <v>3.3</v>
      </c>
      <c r="AM11" s="639"/>
      <c r="AN11" s="639"/>
      <c r="AO11" s="663"/>
      <c r="AP11" s="632" t="s">
        <v>244</v>
      </c>
      <c r="AQ11" s="633"/>
      <c r="AR11" s="633"/>
      <c r="AS11" s="633"/>
      <c r="AT11" s="633"/>
      <c r="AU11" s="633"/>
      <c r="AV11" s="633"/>
      <c r="AW11" s="633"/>
      <c r="AX11" s="633"/>
      <c r="AY11" s="633"/>
      <c r="AZ11" s="633"/>
      <c r="BA11" s="633"/>
      <c r="BB11" s="633"/>
      <c r="BC11" s="633"/>
      <c r="BD11" s="633"/>
      <c r="BE11" s="633"/>
      <c r="BF11" s="634"/>
      <c r="BG11" s="635">
        <v>6174</v>
      </c>
      <c r="BH11" s="636"/>
      <c r="BI11" s="636"/>
      <c r="BJ11" s="636"/>
      <c r="BK11" s="636"/>
      <c r="BL11" s="636"/>
      <c r="BM11" s="636"/>
      <c r="BN11" s="637"/>
      <c r="BO11" s="661">
        <v>2.1</v>
      </c>
      <c r="BP11" s="661"/>
      <c r="BQ11" s="661"/>
      <c r="BR11" s="661"/>
      <c r="BS11" s="662">
        <v>1764</v>
      </c>
      <c r="BT11" s="662"/>
      <c r="BU11" s="662"/>
      <c r="BV11" s="662"/>
      <c r="BW11" s="662"/>
      <c r="BX11" s="662"/>
      <c r="BY11" s="662"/>
      <c r="BZ11" s="662"/>
      <c r="CA11" s="662"/>
      <c r="CB11" s="707"/>
      <c r="CD11" s="632" t="s">
        <v>245</v>
      </c>
      <c r="CE11" s="633"/>
      <c r="CF11" s="633"/>
      <c r="CG11" s="633"/>
      <c r="CH11" s="633"/>
      <c r="CI11" s="633"/>
      <c r="CJ11" s="633"/>
      <c r="CK11" s="633"/>
      <c r="CL11" s="633"/>
      <c r="CM11" s="633"/>
      <c r="CN11" s="633"/>
      <c r="CO11" s="633"/>
      <c r="CP11" s="633"/>
      <c r="CQ11" s="634"/>
      <c r="CR11" s="635">
        <v>342100</v>
      </c>
      <c r="CS11" s="636"/>
      <c r="CT11" s="636"/>
      <c r="CU11" s="636"/>
      <c r="CV11" s="636"/>
      <c r="CW11" s="636"/>
      <c r="CX11" s="636"/>
      <c r="CY11" s="637"/>
      <c r="CZ11" s="661">
        <v>9</v>
      </c>
      <c r="DA11" s="661"/>
      <c r="DB11" s="661"/>
      <c r="DC11" s="661"/>
      <c r="DD11" s="641">
        <v>64547</v>
      </c>
      <c r="DE11" s="636"/>
      <c r="DF11" s="636"/>
      <c r="DG11" s="636"/>
      <c r="DH11" s="636"/>
      <c r="DI11" s="636"/>
      <c r="DJ11" s="636"/>
      <c r="DK11" s="636"/>
      <c r="DL11" s="636"/>
      <c r="DM11" s="636"/>
      <c r="DN11" s="636"/>
      <c r="DO11" s="636"/>
      <c r="DP11" s="637"/>
      <c r="DQ11" s="641">
        <v>187113</v>
      </c>
      <c r="DR11" s="636"/>
      <c r="DS11" s="636"/>
      <c r="DT11" s="636"/>
      <c r="DU11" s="636"/>
      <c r="DV11" s="636"/>
      <c r="DW11" s="636"/>
      <c r="DX11" s="636"/>
      <c r="DY11" s="636"/>
      <c r="DZ11" s="636"/>
      <c r="EA11" s="636"/>
      <c r="EB11" s="636"/>
      <c r="EC11" s="673"/>
    </row>
    <row r="12" spans="2:143" ht="11.25" customHeight="1" x14ac:dyDescent="0.15">
      <c r="B12" s="632" t="s">
        <v>246</v>
      </c>
      <c r="C12" s="633"/>
      <c r="D12" s="633"/>
      <c r="E12" s="633"/>
      <c r="F12" s="633"/>
      <c r="G12" s="633"/>
      <c r="H12" s="633"/>
      <c r="I12" s="633"/>
      <c r="J12" s="633"/>
      <c r="K12" s="633"/>
      <c r="L12" s="633"/>
      <c r="M12" s="633"/>
      <c r="N12" s="633"/>
      <c r="O12" s="633"/>
      <c r="P12" s="633"/>
      <c r="Q12" s="634"/>
      <c r="R12" s="635" t="s">
        <v>128</v>
      </c>
      <c r="S12" s="636"/>
      <c r="T12" s="636"/>
      <c r="U12" s="636"/>
      <c r="V12" s="636"/>
      <c r="W12" s="636"/>
      <c r="X12" s="636"/>
      <c r="Y12" s="637"/>
      <c r="Z12" s="661" t="s">
        <v>128</v>
      </c>
      <c r="AA12" s="661"/>
      <c r="AB12" s="661"/>
      <c r="AC12" s="661"/>
      <c r="AD12" s="662" t="s">
        <v>128</v>
      </c>
      <c r="AE12" s="662"/>
      <c r="AF12" s="662"/>
      <c r="AG12" s="662"/>
      <c r="AH12" s="662"/>
      <c r="AI12" s="662"/>
      <c r="AJ12" s="662"/>
      <c r="AK12" s="662"/>
      <c r="AL12" s="638" t="s">
        <v>128</v>
      </c>
      <c r="AM12" s="639"/>
      <c r="AN12" s="639"/>
      <c r="AO12" s="663"/>
      <c r="AP12" s="632" t="s">
        <v>247</v>
      </c>
      <c r="AQ12" s="633"/>
      <c r="AR12" s="633"/>
      <c r="AS12" s="633"/>
      <c r="AT12" s="633"/>
      <c r="AU12" s="633"/>
      <c r="AV12" s="633"/>
      <c r="AW12" s="633"/>
      <c r="AX12" s="633"/>
      <c r="AY12" s="633"/>
      <c r="AZ12" s="633"/>
      <c r="BA12" s="633"/>
      <c r="BB12" s="633"/>
      <c r="BC12" s="633"/>
      <c r="BD12" s="633"/>
      <c r="BE12" s="633"/>
      <c r="BF12" s="634"/>
      <c r="BG12" s="635">
        <v>168555</v>
      </c>
      <c r="BH12" s="636"/>
      <c r="BI12" s="636"/>
      <c r="BJ12" s="636"/>
      <c r="BK12" s="636"/>
      <c r="BL12" s="636"/>
      <c r="BM12" s="636"/>
      <c r="BN12" s="637"/>
      <c r="BO12" s="661">
        <v>58.6</v>
      </c>
      <c r="BP12" s="661"/>
      <c r="BQ12" s="661"/>
      <c r="BR12" s="661"/>
      <c r="BS12" s="662" t="s">
        <v>128</v>
      </c>
      <c r="BT12" s="662"/>
      <c r="BU12" s="662"/>
      <c r="BV12" s="662"/>
      <c r="BW12" s="662"/>
      <c r="BX12" s="662"/>
      <c r="BY12" s="662"/>
      <c r="BZ12" s="662"/>
      <c r="CA12" s="662"/>
      <c r="CB12" s="707"/>
      <c r="CD12" s="632" t="s">
        <v>248</v>
      </c>
      <c r="CE12" s="633"/>
      <c r="CF12" s="633"/>
      <c r="CG12" s="633"/>
      <c r="CH12" s="633"/>
      <c r="CI12" s="633"/>
      <c r="CJ12" s="633"/>
      <c r="CK12" s="633"/>
      <c r="CL12" s="633"/>
      <c r="CM12" s="633"/>
      <c r="CN12" s="633"/>
      <c r="CO12" s="633"/>
      <c r="CP12" s="633"/>
      <c r="CQ12" s="634"/>
      <c r="CR12" s="635">
        <v>74894</v>
      </c>
      <c r="CS12" s="636"/>
      <c r="CT12" s="636"/>
      <c r="CU12" s="636"/>
      <c r="CV12" s="636"/>
      <c r="CW12" s="636"/>
      <c r="CX12" s="636"/>
      <c r="CY12" s="637"/>
      <c r="CZ12" s="661">
        <v>2</v>
      </c>
      <c r="DA12" s="661"/>
      <c r="DB12" s="661"/>
      <c r="DC12" s="661"/>
      <c r="DD12" s="641">
        <v>20756</v>
      </c>
      <c r="DE12" s="636"/>
      <c r="DF12" s="636"/>
      <c r="DG12" s="636"/>
      <c r="DH12" s="636"/>
      <c r="DI12" s="636"/>
      <c r="DJ12" s="636"/>
      <c r="DK12" s="636"/>
      <c r="DL12" s="636"/>
      <c r="DM12" s="636"/>
      <c r="DN12" s="636"/>
      <c r="DO12" s="636"/>
      <c r="DP12" s="637"/>
      <c r="DQ12" s="641">
        <v>58781</v>
      </c>
      <c r="DR12" s="636"/>
      <c r="DS12" s="636"/>
      <c r="DT12" s="636"/>
      <c r="DU12" s="636"/>
      <c r="DV12" s="636"/>
      <c r="DW12" s="636"/>
      <c r="DX12" s="636"/>
      <c r="DY12" s="636"/>
      <c r="DZ12" s="636"/>
      <c r="EA12" s="636"/>
      <c r="EB12" s="636"/>
      <c r="EC12" s="673"/>
    </row>
    <row r="13" spans="2:143" ht="11.25" customHeight="1" x14ac:dyDescent="0.15">
      <c r="B13" s="632" t="s">
        <v>249</v>
      </c>
      <c r="C13" s="633"/>
      <c r="D13" s="633"/>
      <c r="E13" s="633"/>
      <c r="F13" s="633"/>
      <c r="G13" s="633"/>
      <c r="H13" s="633"/>
      <c r="I13" s="633"/>
      <c r="J13" s="633"/>
      <c r="K13" s="633"/>
      <c r="L13" s="633"/>
      <c r="M13" s="633"/>
      <c r="N13" s="633"/>
      <c r="O13" s="633"/>
      <c r="P13" s="633"/>
      <c r="Q13" s="634"/>
      <c r="R13" s="635" t="s">
        <v>128</v>
      </c>
      <c r="S13" s="636"/>
      <c r="T13" s="636"/>
      <c r="U13" s="636"/>
      <c r="V13" s="636"/>
      <c r="W13" s="636"/>
      <c r="X13" s="636"/>
      <c r="Y13" s="637"/>
      <c r="Z13" s="661" t="s">
        <v>128</v>
      </c>
      <c r="AA13" s="661"/>
      <c r="AB13" s="661"/>
      <c r="AC13" s="661"/>
      <c r="AD13" s="662" t="s">
        <v>128</v>
      </c>
      <c r="AE13" s="662"/>
      <c r="AF13" s="662"/>
      <c r="AG13" s="662"/>
      <c r="AH13" s="662"/>
      <c r="AI13" s="662"/>
      <c r="AJ13" s="662"/>
      <c r="AK13" s="662"/>
      <c r="AL13" s="638" t="s">
        <v>128</v>
      </c>
      <c r="AM13" s="639"/>
      <c r="AN13" s="639"/>
      <c r="AO13" s="663"/>
      <c r="AP13" s="632" t="s">
        <v>250</v>
      </c>
      <c r="AQ13" s="633"/>
      <c r="AR13" s="633"/>
      <c r="AS13" s="633"/>
      <c r="AT13" s="633"/>
      <c r="AU13" s="633"/>
      <c r="AV13" s="633"/>
      <c r="AW13" s="633"/>
      <c r="AX13" s="633"/>
      <c r="AY13" s="633"/>
      <c r="AZ13" s="633"/>
      <c r="BA13" s="633"/>
      <c r="BB13" s="633"/>
      <c r="BC13" s="633"/>
      <c r="BD13" s="633"/>
      <c r="BE13" s="633"/>
      <c r="BF13" s="634"/>
      <c r="BG13" s="635">
        <v>166597</v>
      </c>
      <c r="BH13" s="636"/>
      <c r="BI13" s="636"/>
      <c r="BJ13" s="636"/>
      <c r="BK13" s="636"/>
      <c r="BL13" s="636"/>
      <c r="BM13" s="636"/>
      <c r="BN13" s="637"/>
      <c r="BO13" s="661">
        <v>57.9</v>
      </c>
      <c r="BP13" s="661"/>
      <c r="BQ13" s="661"/>
      <c r="BR13" s="661"/>
      <c r="BS13" s="662" t="s">
        <v>128</v>
      </c>
      <c r="BT13" s="662"/>
      <c r="BU13" s="662"/>
      <c r="BV13" s="662"/>
      <c r="BW13" s="662"/>
      <c r="BX13" s="662"/>
      <c r="BY13" s="662"/>
      <c r="BZ13" s="662"/>
      <c r="CA13" s="662"/>
      <c r="CB13" s="707"/>
      <c r="CD13" s="632" t="s">
        <v>251</v>
      </c>
      <c r="CE13" s="633"/>
      <c r="CF13" s="633"/>
      <c r="CG13" s="633"/>
      <c r="CH13" s="633"/>
      <c r="CI13" s="633"/>
      <c r="CJ13" s="633"/>
      <c r="CK13" s="633"/>
      <c r="CL13" s="633"/>
      <c r="CM13" s="633"/>
      <c r="CN13" s="633"/>
      <c r="CO13" s="633"/>
      <c r="CP13" s="633"/>
      <c r="CQ13" s="634"/>
      <c r="CR13" s="635">
        <v>234621</v>
      </c>
      <c r="CS13" s="636"/>
      <c r="CT13" s="636"/>
      <c r="CU13" s="636"/>
      <c r="CV13" s="636"/>
      <c r="CW13" s="636"/>
      <c r="CX13" s="636"/>
      <c r="CY13" s="637"/>
      <c r="CZ13" s="661">
        <v>6.2</v>
      </c>
      <c r="DA13" s="661"/>
      <c r="DB13" s="661"/>
      <c r="DC13" s="661"/>
      <c r="DD13" s="641">
        <v>160014</v>
      </c>
      <c r="DE13" s="636"/>
      <c r="DF13" s="636"/>
      <c r="DG13" s="636"/>
      <c r="DH13" s="636"/>
      <c r="DI13" s="636"/>
      <c r="DJ13" s="636"/>
      <c r="DK13" s="636"/>
      <c r="DL13" s="636"/>
      <c r="DM13" s="636"/>
      <c r="DN13" s="636"/>
      <c r="DO13" s="636"/>
      <c r="DP13" s="637"/>
      <c r="DQ13" s="641">
        <v>121281</v>
      </c>
      <c r="DR13" s="636"/>
      <c r="DS13" s="636"/>
      <c r="DT13" s="636"/>
      <c r="DU13" s="636"/>
      <c r="DV13" s="636"/>
      <c r="DW13" s="636"/>
      <c r="DX13" s="636"/>
      <c r="DY13" s="636"/>
      <c r="DZ13" s="636"/>
      <c r="EA13" s="636"/>
      <c r="EB13" s="636"/>
      <c r="EC13" s="673"/>
    </row>
    <row r="14" spans="2:143" ht="11.25" customHeight="1" x14ac:dyDescent="0.15">
      <c r="B14" s="632" t="s">
        <v>252</v>
      </c>
      <c r="C14" s="633"/>
      <c r="D14" s="633"/>
      <c r="E14" s="633"/>
      <c r="F14" s="633"/>
      <c r="G14" s="633"/>
      <c r="H14" s="633"/>
      <c r="I14" s="633"/>
      <c r="J14" s="633"/>
      <c r="K14" s="633"/>
      <c r="L14" s="633"/>
      <c r="M14" s="633"/>
      <c r="N14" s="633"/>
      <c r="O14" s="633"/>
      <c r="P14" s="633"/>
      <c r="Q14" s="634"/>
      <c r="R14" s="635" t="s">
        <v>128</v>
      </c>
      <c r="S14" s="636"/>
      <c r="T14" s="636"/>
      <c r="U14" s="636"/>
      <c r="V14" s="636"/>
      <c r="W14" s="636"/>
      <c r="X14" s="636"/>
      <c r="Y14" s="637"/>
      <c r="Z14" s="661" t="s">
        <v>128</v>
      </c>
      <c r="AA14" s="661"/>
      <c r="AB14" s="661"/>
      <c r="AC14" s="661"/>
      <c r="AD14" s="662" t="s">
        <v>128</v>
      </c>
      <c r="AE14" s="662"/>
      <c r="AF14" s="662"/>
      <c r="AG14" s="662"/>
      <c r="AH14" s="662"/>
      <c r="AI14" s="662"/>
      <c r="AJ14" s="662"/>
      <c r="AK14" s="662"/>
      <c r="AL14" s="638" t="s">
        <v>128</v>
      </c>
      <c r="AM14" s="639"/>
      <c r="AN14" s="639"/>
      <c r="AO14" s="663"/>
      <c r="AP14" s="632" t="s">
        <v>253</v>
      </c>
      <c r="AQ14" s="633"/>
      <c r="AR14" s="633"/>
      <c r="AS14" s="633"/>
      <c r="AT14" s="633"/>
      <c r="AU14" s="633"/>
      <c r="AV14" s="633"/>
      <c r="AW14" s="633"/>
      <c r="AX14" s="633"/>
      <c r="AY14" s="633"/>
      <c r="AZ14" s="633"/>
      <c r="BA14" s="633"/>
      <c r="BB14" s="633"/>
      <c r="BC14" s="633"/>
      <c r="BD14" s="633"/>
      <c r="BE14" s="633"/>
      <c r="BF14" s="634"/>
      <c r="BG14" s="635">
        <v>12551</v>
      </c>
      <c r="BH14" s="636"/>
      <c r="BI14" s="636"/>
      <c r="BJ14" s="636"/>
      <c r="BK14" s="636"/>
      <c r="BL14" s="636"/>
      <c r="BM14" s="636"/>
      <c r="BN14" s="637"/>
      <c r="BO14" s="661">
        <v>4.4000000000000004</v>
      </c>
      <c r="BP14" s="661"/>
      <c r="BQ14" s="661"/>
      <c r="BR14" s="661"/>
      <c r="BS14" s="662" t="s">
        <v>128</v>
      </c>
      <c r="BT14" s="662"/>
      <c r="BU14" s="662"/>
      <c r="BV14" s="662"/>
      <c r="BW14" s="662"/>
      <c r="BX14" s="662"/>
      <c r="BY14" s="662"/>
      <c r="BZ14" s="662"/>
      <c r="CA14" s="662"/>
      <c r="CB14" s="707"/>
      <c r="CD14" s="632" t="s">
        <v>254</v>
      </c>
      <c r="CE14" s="633"/>
      <c r="CF14" s="633"/>
      <c r="CG14" s="633"/>
      <c r="CH14" s="633"/>
      <c r="CI14" s="633"/>
      <c r="CJ14" s="633"/>
      <c r="CK14" s="633"/>
      <c r="CL14" s="633"/>
      <c r="CM14" s="633"/>
      <c r="CN14" s="633"/>
      <c r="CO14" s="633"/>
      <c r="CP14" s="633"/>
      <c r="CQ14" s="634"/>
      <c r="CR14" s="635">
        <v>143699</v>
      </c>
      <c r="CS14" s="636"/>
      <c r="CT14" s="636"/>
      <c r="CU14" s="636"/>
      <c r="CV14" s="636"/>
      <c r="CW14" s="636"/>
      <c r="CX14" s="636"/>
      <c r="CY14" s="637"/>
      <c r="CZ14" s="661">
        <v>3.8</v>
      </c>
      <c r="DA14" s="661"/>
      <c r="DB14" s="661"/>
      <c r="DC14" s="661"/>
      <c r="DD14" s="641">
        <v>16899</v>
      </c>
      <c r="DE14" s="636"/>
      <c r="DF14" s="636"/>
      <c r="DG14" s="636"/>
      <c r="DH14" s="636"/>
      <c r="DI14" s="636"/>
      <c r="DJ14" s="636"/>
      <c r="DK14" s="636"/>
      <c r="DL14" s="636"/>
      <c r="DM14" s="636"/>
      <c r="DN14" s="636"/>
      <c r="DO14" s="636"/>
      <c r="DP14" s="637"/>
      <c r="DQ14" s="641">
        <v>132199</v>
      </c>
      <c r="DR14" s="636"/>
      <c r="DS14" s="636"/>
      <c r="DT14" s="636"/>
      <c r="DU14" s="636"/>
      <c r="DV14" s="636"/>
      <c r="DW14" s="636"/>
      <c r="DX14" s="636"/>
      <c r="DY14" s="636"/>
      <c r="DZ14" s="636"/>
      <c r="EA14" s="636"/>
      <c r="EB14" s="636"/>
      <c r="EC14" s="673"/>
    </row>
    <row r="15" spans="2:143" ht="11.25" customHeight="1" x14ac:dyDescent="0.15">
      <c r="B15" s="632" t="s">
        <v>255</v>
      </c>
      <c r="C15" s="633"/>
      <c r="D15" s="633"/>
      <c r="E15" s="633"/>
      <c r="F15" s="633"/>
      <c r="G15" s="633"/>
      <c r="H15" s="633"/>
      <c r="I15" s="633"/>
      <c r="J15" s="633"/>
      <c r="K15" s="633"/>
      <c r="L15" s="633"/>
      <c r="M15" s="633"/>
      <c r="N15" s="633"/>
      <c r="O15" s="633"/>
      <c r="P15" s="633"/>
      <c r="Q15" s="634"/>
      <c r="R15" s="635" t="s">
        <v>128</v>
      </c>
      <c r="S15" s="636"/>
      <c r="T15" s="636"/>
      <c r="U15" s="636"/>
      <c r="V15" s="636"/>
      <c r="W15" s="636"/>
      <c r="X15" s="636"/>
      <c r="Y15" s="637"/>
      <c r="Z15" s="661" t="s">
        <v>128</v>
      </c>
      <c r="AA15" s="661"/>
      <c r="AB15" s="661"/>
      <c r="AC15" s="661"/>
      <c r="AD15" s="662" t="s">
        <v>128</v>
      </c>
      <c r="AE15" s="662"/>
      <c r="AF15" s="662"/>
      <c r="AG15" s="662"/>
      <c r="AH15" s="662"/>
      <c r="AI15" s="662"/>
      <c r="AJ15" s="662"/>
      <c r="AK15" s="662"/>
      <c r="AL15" s="638" t="s">
        <v>128</v>
      </c>
      <c r="AM15" s="639"/>
      <c r="AN15" s="639"/>
      <c r="AO15" s="663"/>
      <c r="AP15" s="632" t="s">
        <v>256</v>
      </c>
      <c r="AQ15" s="633"/>
      <c r="AR15" s="633"/>
      <c r="AS15" s="633"/>
      <c r="AT15" s="633"/>
      <c r="AU15" s="633"/>
      <c r="AV15" s="633"/>
      <c r="AW15" s="633"/>
      <c r="AX15" s="633"/>
      <c r="AY15" s="633"/>
      <c r="AZ15" s="633"/>
      <c r="BA15" s="633"/>
      <c r="BB15" s="633"/>
      <c r="BC15" s="633"/>
      <c r="BD15" s="633"/>
      <c r="BE15" s="633"/>
      <c r="BF15" s="634"/>
      <c r="BG15" s="635">
        <v>7243</v>
      </c>
      <c r="BH15" s="636"/>
      <c r="BI15" s="636"/>
      <c r="BJ15" s="636"/>
      <c r="BK15" s="636"/>
      <c r="BL15" s="636"/>
      <c r="BM15" s="636"/>
      <c r="BN15" s="637"/>
      <c r="BO15" s="661">
        <v>2.5</v>
      </c>
      <c r="BP15" s="661"/>
      <c r="BQ15" s="661"/>
      <c r="BR15" s="661"/>
      <c r="BS15" s="662" t="s">
        <v>128</v>
      </c>
      <c r="BT15" s="662"/>
      <c r="BU15" s="662"/>
      <c r="BV15" s="662"/>
      <c r="BW15" s="662"/>
      <c r="BX15" s="662"/>
      <c r="BY15" s="662"/>
      <c r="BZ15" s="662"/>
      <c r="CA15" s="662"/>
      <c r="CB15" s="707"/>
      <c r="CD15" s="632" t="s">
        <v>257</v>
      </c>
      <c r="CE15" s="633"/>
      <c r="CF15" s="633"/>
      <c r="CG15" s="633"/>
      <c r="CH15" s="633"/>
      <c r="CI15" s="633"/>
      <c r="CJ15" s="633"/>
      <c r="CK15" s="633"/>
      <c r="CL15" s="633"/>
      <c r="CM15" s="633"/>
      <c r="CN15" s="633"/>
      <c r="CO15" s="633"/>
      <c r="CP15" s="633"/>
      <c r="CQ15" s="634"/>
      <c r="CR15" s="635">
        <v>203080</v>
      </c>
      <c r="CS15" s="636"/>
      <c r="CT15" s="636"/>
      <c r="CU15" s="636"/>
      <c r="CV15" s="636"/>
      <c r="CW15" s="636"/>
      <c r="CX15" s="636"/>
      <c r="CY15" s="637"/>
      <c r="CZ15" s="661">
        <v>5.3</v>
      </c>
      <c r="DA15" s="661"/>
      <c r="DB15" s="661"/>
      <c r="DC15" s="661"/>
      <c r="DD15" s="641">
        <v>31819</v>
      </c>
      <c r="DE15" s="636"/>
      <c r="DF15" s="636"/>
      <c r="DG15" s="636"/>
      <c r="DH15" s="636"/>
      <c r="DI15" s="636"/>
      <c r="DJ15" s="636"/>
      <c r="DK15" s="636"/>
      <c r="DL15" s="636"/>
      <c r="DM15" s="636"/>
      <c r="DN15" s="636"/>
      <c r="DO15" s="636"/>
      <c r="DP15" s="637"/>
      <c r="DQ15" s="641">
        <v>165588</v>
      </c>
      <c r="DR15" s="636"/>
      <c r="DS15" s="636"/>
      <c r="DT15" s="636"/>
      <c r="DU15" s="636"/>
      <c r="DV15" s="636"/>
      <c r="DW15" s="636"/>
      <c r="DX15" s="636"/>
      <c r="DY15" s="636"/>
      <c r="DZ15" s="636"/>
      <c r="EA15" s="636"/>
      <c r="EB15" s="636"/>
      <c r="EC15" s="673"/>
    </row>
    <row r="16" spans="2:143" ht="11.25" customHeight="1" x14ac:dyDescent="0.15">
      <c r="B16" s="632" t="s">
        <v>258</v>
      </c>
      <c r="C16" s="633"/>
      <c r="D16" s="633"/>
      <c r="E16" s="633"/>
      <c r="F16" s="633"/>
      <c r="G16" s="633"/>
      <c r="H16" s="633"/>
      <c r="I16" s="633"/>
      <c r="J16" s="633"/>
      <c r="K16" s="633"/>
      <c r="L16" s="633"/>
      <c r="M16" s="633"/>
      <c r="N16" s="633"/>
      <c r="O16" s="633"/>
      <c r="P16" s="633"/>
      <c r="Q16" s="634"/>
      <c r="R16" s="635">
        <v>3255</v>
      </c>
      <c r="S16" s="636"/>
      <c r="T16" s="636"/>
      <c r="U16" s="636"/>
      <c r="V16" s="636"/>
      <c r="W16" s="636"/>
      <c r="X16" s="636"/>
      <c r="Y16" s="637"/>
      <c r="Z16" s="661">
        <v>0.1</v>
      </c>
      <c r="AA16" s="661"/>
      <c r="AB16" s="661"/>
      <c r="AC16" s="661"/>
      <c r="AD16" s="662">
        <v>3255</v>
      </c>
      <c r="AE16" s="662"/>
      <c r="AF16" s="662"/>
      <c r="AG16" s="662"/>
      <c r="AH16" s="662"/>
      <c r="AI16" s="662"/>
      <c r="AJ16" s="662"/>
      <c r="AK16" s="662"/>
      <c r="AL16" s="638">
        <v>0.1</v>
      </c>
      <c r="AM16" s="639"/>
      <c r="AN16" s="639"/>
      <c r="AO16" s="663"/>
      <c r="AP16" s="632" t="s">
        <v>259</v>
      </c>
      <c r="AQ16" s="633"/>
      <c r="AR16" s="633"/>
      <c r="AS16" s="633"/>
      <c r="AT16" s="633"/>
      <c r="AU16" s="633"/>
      <c r="AV16" s="633"/>
      <c r="AW16" s="633"/>
      <c r="AX16" s="633"/>
      <c r="AY16" s="633"/>
      <c r="AZ16" s="633"/>
      <c r="BA16" s="633"/>
      <c r="BB16" s="633"/>
      <c r="BC16" s="633"/>
      <c r="BD16" s="633"/>
      <c r="BE16" s="633"/>
      <c r="BF16" s="634"/>
      <c r="BG16" s="635" t="s">
        <v>128</v>
      </c>
      <c r="BH16" s="636"/>
      <c r="BI16" s="636"/>
      <c r="BJ16" s="636"/>
      <c r="BK16" s="636"/>
      <c r="BL16" s="636"/>
      <c r="BM16" s="636"/>
      <c r="BN16" s="637"/>
      <c r="BO16" s="661" t="s">
        <v>128</v>
      </c>
      <c r="BP16" s="661"/>
      <c r="BQ16" s="661"/>
      <c r="BR16" s="661"/>
      <c r="BS16" s="662" t="s">
        <v>128</v>
      </c>
      <c r="BT16" s="662"/>
      <c r="BU16" s="662"/>
      <c r="BV16" s="662"/>
      <c r="BW16" s="662"/>
      <c r="BX16" s="662"/>
      <c r="BY16" s="662"/>
      <c r="BZ16" s="662"/>
      <c r="CA16" s="662"/>
      <c r="CB16" s="707"/>
      <c r="CD16" s="632" t="s">
        <v>260</v>
      </c>
      <c r="CE16" s="633"/>
      <c r="CF16" s="633"/>
      <c r="CG16" s="633"/>
      <c r="CH16" s="633"/>
      <c r="CI16" s="633"/>
      <c r="CJ16" s="633"/>
      <c r="CK16" s="633"/>
      <c r="CL16" s="633"/>
      <c r="CM16" s="633"/>
      <c r="CN16" s="633"/>
      <c r="CO16" s="633"/>
      <c r="CP16" s="633"/>
      <c r="CQ16" s="634"/>
      <c r="CR16" s="635">
        <v>8176</v>
      </c>
      <c r="CS16" s="636"/>
      <c r="CT16" s="636"/>
      <c r="CU16" s="636"/>
      <c r="CV16" s="636"/>
      <c r="CW16" s="636"/>
      <c r="CX16" s="636"/>
      <c r="CY16" s="637"/>
      <c r="CZ16" s="661">
        <v>0.2</v>
      </c>
      <c r="DA16" s="661"/>
      <c r="DB16" s="661"/>
      <c r="DC16" s="661"/>
      <c r="DD16" s="641" t="s">
        <v>128</v>
      </c>
      <c r="DE16" s="636"/>
      <c r="DF16" s="636"/>
      <c r="DG16" s="636"/>
      <c r="DH16" s="636"/>
      <c r="DI16" s="636"/>
      <c r="DJ16" s="636"/>
      <c r="DK16" s="636"/>
      <c r="DL16" s="636"/>
      <c r="DM16" s="636"/>
      <c r="DN16" s="636"/>
      <c r="DO16" s="636"/>
      <c r="DP16" s="637"/>
      <c r="DQ16" s="641">
        <v>5325</v>
      </c>
      <c r="DR16" s="636"/>
      <c r="DS16" s="636"/>
      <c r="DT16" s="636"/>
      <c r="DU16" s="636"/>
      <c r="DV16" s="636"/>
      <c r="DW16" s="636"/>
      <c r="DX16" s="636"/>
      <c r="DY16" s="636"/>
      <c r="DZ16" s="636"/>
      <c r="EA16" s="636"/>
      <c r="EB16" s="636"/>
      <c r="EC16" s="673"/>
    </row>
    <row r="17" spans="2:133" ht="11.25" customHeight="1" x14ac:dyDescent="0.15">
      <c r="B17" s="632" t="s">
        <v>261</v>
      </c>
      <c r="C17" s="633"/>
      <c r="D17" s="633"/>
      <c r="E17" s="633"/>
      <c r="F17" s="633"/>
      <c r="G17" s="633"/>
      <c r="H17" s="633"/>
      <c r="I17" s="633"/>
      <c r="J17" s="633"/>
      <c r="K17" s="633"/>
      <c r="L17" s="633"/>
      <c r="M17" s="633"/>
      <c r="N17" s="633"/>
      <c r="O17" s="633"/>
      <c r="P17" s="633"/>
      <c r="Q17" s="634"/>
      <c r="R17" s="635">
        <v>3429</v>
      </c>
      <c r="S17" s="636"/>
      <c r="T17" s="636"/>
      <c r="U17" s="636"/>
      <c r="V17" s="636"/>
      <c r="W17" s="636"/>
      <c r="X17" s="636"/>
      <c r="Y17" s="637"/>
      <c r="Z17" s="661">
        <v>0.1</v>
      </c>
      <c r="AA17" s="661"/>
      <c r="AB17" s="661"/>
      <c r="AC17" s="661"/>
      <c r="AD17" s="662">
        <v>3429</v>
      </c>
      <c r="AE17" s="662"/>
      <c r="AF17" s="662"/>
      <c r="AG17" s="662"/>
      <c r="AH17" s="662"/>
      <c r="AI17" s="662"/>
      <c r="AJ17" s="662"/>
      <c r="AK17" s="662"/>
      <c r="AL17" s="638">
        <v>0.2</v>
      </c>
      <c r="AM17" s="639"/>
      <c r="AN17" s="639"/>
      <c r="AO17" s="663"/>
      <c r="AP17" s="632" t="s">
        <v>262</v>
      </c>
      <c r="AQ17" s="633"/>
      <c r="AR17" s="633"/>
      <c r="AS17" s="633"/>
      <c r="AT17" s="633"/>
      <c r="AU17" s="633"/>
      <c r="AV17" s="633"/>
      <c r="AW17" s="633"/>
      <c r="AX17" s="633"/>
      <c r="AY17" s="633"/>
      <c r="AZ17" s="633"/>
      <c r="BA17" s="633"/>
      <c r="BB17" s="633"/>
      <c r="BC17" s="633"/>
      <c r="BD17" s="633"/>
      <c r="BE17" s="633"/>
      <c r="BF17" s="634"/>
      <c r="BG17" s="635" t="s">
        <v>128</v>
      </c>
      <c r="BH17" s="636"/>
      <c r="BI17" s="636"/>
      <c r="BJ17" s="636"/>
      <c r="BK17" s="636"/>
      <c r="BL17" s="636"/>
      <c r="BM17" s="636"/>
      <c r="BN17" s="637"/>
      <c r="BO17" s="661" t="s">
        <v>128</v>
      </c>
      <c r="BP17" s="661"/>
      <c r="BQ17" s="661"/>
      <c r="BR17" s="661"/>
      <c r="BS17" s="662" t="s">
        <v>128</v>
      </c>
      <c r="BT17" s="662"/>
      <c r="BU17" s="662"/>
      <c r="BV17" s="662"/>
      <c r="BW17" s="662"/>
      <c r="BX17" s="662"/>
      <c r="BY17" s="662"/>
      <c r="BZ17" s="662"/>
      <c r="CA17" s="662"/>
      <c r="CB17" s="707"/>
      <c r="CD17" s="632" t="s">
        <v>263</v>
      </c>
      <c r="CE17" s="633"/>
      <c r="CF17" s="633"/>
      <c r="CG17" s="633"/>
      <c r="CH17" s="633"/>
      <c r="CI17" s="633"/>
      <c r="CJ17" s="633"/>
      <c r="CK17" s="633"/>
      <c r="CL17" s="633"/>
      <c r="CM17" s="633"/>
      <c r="CN17" s="633"/>
      <c r="CO17" s="633"/>
      <c r="CP17" s="633"/>
      <c r="CQ17" s="634"/>
      <c r="CR17" s="635">
        <v>214771</v>
      </c>
      <c r="CS17" s="636"/>
      <c r="CT17" s="636"/>
      <c r="CU17" s="636"/>
      <c r="CV17" s="636"/>
      <c r="CW17" s="636"/>
      <c r="CX17" s="636"/>
      <c r="CY17" s="637"/>
      <c r="CZ17" s="661">
        <v>5.6</v>
      </c>
      <c r="DA17" s="661"/>
      <c r="DB17" s="661"/>
      <c r="DC17" s="661"/>
      <c r="DD17" s="641" t="s">
        <v>128</v>
      </c>
      <c r="DE17" s="636"/>
      <c r="DF17" s="636"/>
      <c r="DG17" s="636"/>
      <c r="DH17" s="636"/>
      <c r="DI17" s="636"/>
      <c r="DJ17" s="636"/>
      <c r="DK17" s="636"/>
      <c r="DL17" s="636"/>
      <c r="DM17" s="636"/>
      <c r="DN17" s="636"/>
      <c r="DO17" s="636"/>
      <c r="DP17" s="637"/>
      <c r="DQ17" s="641">
        <v>210325</v>
      </c>
      <c r="DR17" s="636"/>
      <c r="DS17" s="636"/>
      <c r="DT17" s="636"/>
      <c r="DU17" s="636"/>
      <c r="DV17" s="636"/>
      <c r="DW17" s="636"/>
      <c r="DX17" s="636"/>
      <c r="DY17" s="636"/>
      <c r="DZ17" s="636"/>
      <c r="EA17" s="636"/>
      <c r="EB17" s="636"/>
      <c r="EC17" s="673"/>
    </row>
    <row r="18" spans="2:133" ht="11.25" customHeight="1" x14ac:dyDescent="0.15">
      <c r="B18" s="632" t="s">
        <v>264</v>
      </c>
      <c r="C18" s="633"/>
      <c r="D18" s="633"/>
      <c r="E18" s="633"/>
      <c r="F18" s="633"/>
      <c r="G18" s="633"/>
      <c r="H18" s="633"/>
      <c r="I18" s="633"/>
      <c r="J18" s="633"/>
      <c r="K18" s="633"/>
      <c r="L18" s="633"/>
      <c r="M18" s="633"/>
      <c r="N18" s="633"/>
      <c r="O18" s="633"/>
      <c r="P18" s="633"/>
      <c r="Q18" s="634"/>
      <c r="R18" s="635">
        <v>9793</v>
      </c>
      <c r="S18" s="636"/>
      <c r="T18" s="636"/>
      <c r="U18" s="636"/>
      <c r="V18" s="636"/>
      <c r="W18" s="636"/>
      <c r="X18" s="636"/>
      <c r="Y18" s="637"/>
      <c r="Z18" s="661">
        <v>0.2</v>
      </c>
      <c r="AA18" s="661"/>
      <c r="AB18" s="661"/>
      <c r="AC18" s="661"/>
      <c r="AD18" s="662">
        <v>9793</v>
      </c>
      <c r="AE18" s="662"/>
      <c r="AF18" s="662"/>
      <c r="AG18" s="662"/>
      <c r="AH18" s="662"/>
      <c r="AI18" s="662"/>
      <c r="AJ18" s="662"/>
      <c r="AK18" s="662"/>
      <c r="AL18" s="638">
        <v>0.40000000596046448</v>
      </c>
      <c r="AM18" s="639"/>
      <c r="AN18" s="639"/>
      <c r="AO18" s="663"/>
      <c r="AP18" s="632" t="s">
        <v>265</v>
      </c>
      <c r="AQ18" s="633"/>
      <c r="AR18" s="633"/>
      <c r="AS18" s="633"/>
      <c r="AT18" s="633"/>
      <c r="AU18" s="633"/>
      <c r="AV18" s="633"/>
      <c r="AW18" s="633"/>
      <c r="AX18" s="633"/>
      <c r="AY18" s="633"/>
      <c r="AZ18" s="633"/>
      <c r="BA18" s="633"/>
      <c r="BB18" s="633"/>
      <c r="BC18" s="633"/>
      <c r="BD18" s="633"/>
      <c r="BE18" s="633"/>
      <c r="BF18" s="634"/>
      <c r="BG18" s="635" t="s">
        <v>128</v>
      </c>
      <c r="BH18" s="636"/>
      <c r="BI18" s="636"/>
      <c r="BJ18" s="636"/>
      <c r="BK18" s="636"/>
      <c r="BL18" s="636"/>
      <c r="BM18" s="636"/>
      <c r="BN18" s="637"/>
      <c r="BO18" s="661" t="s">
        <v>128</v>
      </c>
      <c r="BP18" s="661"/>
      <c r="BQ18" s="661"/>
      <c r="BR18" s="661"/>
      <c r="BS18" s="662" t="s">
        <v>128</v>
      </c>
      <c r="BT18" s="662"/>
      <c r="BU18" s="662"/>
      <c r="BV18" s="662"/>
      <c r="BW18" s="662"/>
      <c r="BX18" s="662"/>
      <c r="BY18" s="662"/>
      <c r="BZ18" s="662"/>
      <c r="CA18" s="662"/>
      <c r="CB18" s="707"/>
      <c r="CD18" s="632" t="s">
        <v>266</v>
      </c>
      <c r="CE18" s="633"/>
      <c r="CF18" s="633"/>
      <c r="CG18" s="633"/>
      <c r="CH18" s="633"/>
      <c r="CI18" s="633"/>
      <c r="CJ18" s="633"/>
      <c r="CK18" s="633"/>
      <c r="CL18" s="633"/>
      <c r="CM18" s="633"/>
      <c r="CN18" s="633"/>
      <c r="CO18" s="633"/>
      <c r="CP18" s="633"/>
      <c r="CQ18" s="634"/>
      <c r="CR18" s="635">
        <v>13750</v>
      </c>
      <c r="CS18" s="636"/>
      <c r="CT18" s="636"/>
      <c r="CU18" s="636"/>
      <c r="CV18" s="636"/>
      <c r="CW18" s="636"/>
      <c r="CX18" s="636"/>
      <c r="CY18" s="637"/>
      <c r="CZ18" s="661">
        <v>0.4</v>
      </c>
      <c r="DA18" s="661"/>
      <c r="DB18" s="661"/>
      <c r="DC18" s="661"/>
      <c r="DD18" s="641" t="s">
        <v>128</v>
      </c>
      <c r="DE18" s="636"/>
      <c r="DF18" s="636"/>
      <c r="DG18" s="636"/>
      <c r="DH18" s="636"/>
      <c r="DI18" s="636"/>
      <c r="DJ18" s="636"/>
      <c r="DK18" s="636"/>
      <c r="DL18" s="636"/>
      <c r="DM18" s="636"/>
      <c r="DN18" s="636"/>
      <c r="DO18" s="636"/>
      <c r="DP18" s="637"/>
      <c r="DQ18" s="641">
        <v>13750</v>
      </c>
      <c r="DR18" s="636"/>
      <c r="DS18" s="636"/>
      <c r="DT18" s="636"/>
      <c r="DU18" s="636"/>
      <c r="DV18" s="636"/>
      <c r="DW18" s="636"/>
      <c r="DX18" s="636"/>
      <c r="DY18" s="636"/>
      <c r="DZ18" s="636"/>
      <c r="EA18" s="636"/>
      <c r="EB18" s="636"/>
      <c r="EC18" s="673"/>
    </row>
    <row r="19" spans="2:133" ht="11.25" customHeight="1" x14ac:dyDescent="0.15">
      <c r="B19" s="632" t="s">
        <v>267</v>
      </c>
      <c r="C19" s="633"/>
      <c r="D19" s="633"/>
      <c r="E19" s="633"/>
      <c r="F19" s="633"/>
      <c r="G19" s="633"/>
      <c r="H19" s="633"/>
      <c r="I19" s="633"/>
      <c r="J19" s="633"/>
      <c r="K19" s="633"/>
      <c r="L19" s="633"/>
      <c r="M19" s="633"/>
      <c r="N19" s="633"/>
      <c r="O19" s="633"/>
      <c r="P19" s="633"/>
      <c r="Q19" s="634"/>
      <c r="R19" s="635">
        <v>1203</v>
      </c>
      <c r="S19" s="636"/>
      <c r="T19" s="636"/>
      <c r="U19" s="636"/>
      <c r="V19" s="636"/>
      <c r="W19" s="636"/>
      <c r="X19" s="636"/>
      <c r="Y19" s="637"/>
      <c r="Z19" s="661">
        <v>0</v>
      </c>
      <c r="AA19" s="661"/>
      <c r="AB19" s="661"/>
      <c r="AC19" s="661"/>
      <c r="AD19" s="662">
        <v>1203</v>
      </c>
      <c r="AE19" s="662"/>
      <c r="AF19" s="662"/>
      <c r="AG19" s="662"/>
      <c r="AH19" s="662"/>
      <c r="AI19" s="662"/>
      <c r="AJ19" s="662"/>
      <c r="AK19" s="662"/>
      <c r="AL19" s="638">
        <v>0.1</v>
      </c>
      <c r="AM19" s="639"/>
      <c r="AN19" s="639"/>
      <c r="AO19" s="663"/>
      <c r="AP19" s="632" t="s">
        <v>268</v>
      </c>
      <c r="AQ19" s="633"/>
      <c r="AR19" s="633"/>
      <c r="AS19" s="633"/>
      <c r="AT19" s="633"/>
      <c r="AU19" s="633"/>
      <c r="AV19" s="633"/>
      <c r="AW19" s="633"/>
      <c r="AX19" s="633"/>
      <c r="AY19" s="633"/>
      <c r="AZ19" s="633"/>
      <c r="BA19" s="633"/>
      <c r="BB19" s="633"/>
      <c r="BC19" s="633"/>
      <c r="BD19" s="633"/>
      <c r="BE19" s="633"/>
      <c r="BF19" s="634"/>
      <c r="BG19" s="635">
        <v>1834</v>
      </c>
      <c r="BH19" s="636"/>
      <c r="BI19" s="636"/>
      <c r="BJ19" s="636"/>
      <c r="BK19" s="636"/>
      <c r="BL19" s="636"/>
      <c r="BM19" s="636"/>
      <c r="BN19" s="637"/>
      <c r="BO19" s="661">
        <v>0.6</v>
      </c>
      <c r="BP19" s="661"/>
      <c r="BQ19" s="661"/>
      <c r="BR19" s="661"/>
      <c r="BS19" s="662" t="s">
        <v>128</v>
      </c>
      <c r="BT19" s="662"/>
      <c r="BU19" s="662"/>
      <c r="BV19" s="662"/>
      <c r="BW19" s="662"/>
      <c r="BX19" s="662"/>
      <c r="BY19" s="662"/>
      <c r="BZ19" s="662"/>
      <c r="CA19" s="662"/>
      <c r="CB19" s="707"/>
      <c r="CD19" s="632" t="s">
        <v>269</v>
      </c>
      <c r="CE19" s="633"/>
      <c r="CF19" s="633"/>
      <c r="CG19" s="633"/>
      <c r="CH19" s="633"/>
      <c r="CI19" s="633"/>
      <c r="CJ19" s="633"/>
      <c r="CK19" s="633"/>
      <c r="CL19" s="633"/>
      <c r="CM19" s="633"/>
      <c r="CN19" s="633"/>
      <c r="CO19" s="633"/>
      <c r="CP19" s="633"/>
      <c r="CQ19" s="634"/>
      <c r="CR19" s="635" t="s">
        <v>128</v>
      </c>
      <c r="CS19" s="636"/>
      <c r="CT19" s="636"/>
      <c r="CU19" s="636"/>
      <c r="CV19" s="636"/>
      <c r="CW19" s="636"/>
      <c r="CX19" s="636"/>
      <c r="CY19" s="637"/>
      <c r="CZ19" s="661" t="s">
        <v>128</v>
      </c>
      <c r="DA19" s="661"/>
      <c r="DB19" s="661"/>
      <c r="DC19" s="661"/>
      <c r="DD19" s="641" t="s">
        <v>128</v>
      </c>
      <c r="DE19" s="636"/>
      <c r="DF19" s="636"/>
      <c r="DG19" s="636"/>
      <c r="DH19" s="636"/>
      <c r="DI19" s="636"/>
      <c r="DJ19" s="636"/>
      <c r="DK19" s="636"/>
      <c r="DL19" s="636"/>
      <c r="DM19" s="636"/>
      <c r="DN19" s="636"/>
      <c r="DO19" s="636"/>
      <c r="DP19" s="637"/>
      <c r="DQ19" s="641" t="s">
        <v>128</v>
      </c>
      <c r="DR19" s="636"/>
      <c r="DS19" s="636"/>
      <c r="DT19" s="636"/>
      <c r="DU19" s="636"/>
      <c r="DV19" s="636"/>
      <c r="DW19" s="636"/>
      <c r="DX19" s="636"/>
      <c r="DY19" s="636"/>
      <c r="DZ19" s="636"/>
      <c r="EA19" s="636"/>
      <c r="EB19" s="636"/>
      <c r="EC19" s="673"/>
    </row>
    <row r="20" spans="2:133" ht="11.25" customHeight="1" x14ac:dyDescent="0.15">
      <c r="B20" s="632" t="s">
        <v>270</v>
      </c>
      <c r="C20" s="633"/>
      <c r="D20" s="633"/>
      <c r="E20" s="633"/>
      <c r="F20" s="633"/>
      <c r="G20" s="633"/>
      <c r="H20" s="633"/>
      <c r="I20" s="633"/>
      <c r="J20" s="633"/>
      <c r="K20" s="633"/>
      <c r="L20" s="633"/>
      <c r="M20" s="633"/>
      <c r="N20" s="633"/>
      <c r="O20" s="633"/>
      <c r="P20" s="633"/>
      <c r="Q20" s="634"/>
      <c r="R20" s="635">
        <v>1171</v>
      </c>
      <c r="S20" s="636"/>
      <c r="T20" s="636"/>
      <c r="U20" s="636"/>
      <c r="V20" s="636"/>
      <c r="W20" s="636"/>
      <c r="X20" s="636"/>
      <c r="Y20" s="637"/>
      <c r="Z20" s="661">
        <v>0</v>
      </c>
      <c r="AA20" s="661"/>
      <c r="AB20" s="661"/>
      <c r="AC20" s="661"/>
      <c r="AD20" s="662">
        <v>1171</v>
      </c>
      <c r="AE20" s="662"/>
      <c r="AF20" s="662"/>
      <c r="AG20" s="662"/>
      <c r="AH20" s="662"/>
      <c r="AI20" s="662"/>
      <c r="AJ20" s="662"/>
      <c r="AK20" s="662"/>
      <c r="AL20" s="638">
        <v>0.1</v>
      </c>
      <c r="AM20" s="639"/>
      <c r="AN20" s="639"/>
      <c r="AO20" s="663"/>
      <c r="AP20" s="632" t="s">
        <v>271</v>
      </c>
      <c r="AQ20" s="633"/>
      <c r="AR20" s="633"/>
      <c r="AS20" s="633"/>
      <c r="AT20" s="633"/>
      <c r="AU20" s="633"/>
      <c r="AV20" s="633"/>
      <c r="AW20" s="633"/>
      <c r="AX20" s="633"/>
      <c r="AY20" s="633"/>
      <c r="AZ20" s="633"/>
      <c r="BA20" s="633"/>
      <c r="BB20" s="633"/>
      <c r="BC20" s="633"/>
      <c r="BD20" s="633"/>
      <c r="BE20" s="633"/>
      <c r="BF20" s="634"/>
      <c r="BG20" s="635">
        <v>1834</v>
      </c>
      <c r="BH20" s="636"/>
      <c r="BI20" s="636"/>
      <c r="BJ20" s="636"/>
      <c r="BK20" s="636"/>
      <c r="BL20" s="636"/>
      <c r="BM20" s="636"/>
      <c r="BN20" s="637"/>
      <c r="BO20" s="661">
        <v>0.6</v>
      </c>
      <c r="BP20" s="661"/>
      <c r="BQ20" s="661"/>
      <c r="BR20" s="661"/>
      <c r="BS20" s="662" t="s">
        <v>128</v>
      </c>
      <c r="BT20" s="662"/>
      <c r="BU20" s="662"/>
      <c r="BV20" s="662"/>
      <c r="BW20" s="662"/>
      <c r="BX20" s="662"/>
      <c r="BY20" s="662"/>
      <c r="BZ20" s="662"/>
      <c r="CA20" s="662"/>
      <c r="CB20" s="707"/>
      <c r="CD20" s="632" t="s">
        <v>272</v>
      </c>
      <c r="CE20" s="633"/>
      <c r="CF20" s="633"/>
      <c r="CG20" s="633"/>
      <c r="CH20" s="633"/>
      <c r="CI20" s="633"/>
      <c r="CJ20" s="633"/>
      <c r="CK20" s="633"/>
      <c r="CL20" s="633"/>
      <c r="CM20" s="633"/>
      <c r="CN20" s="633"/>
      <c r="CO20" s="633"/>
      <c r="CP20" s="633"/>
      <c r="CQ20" s="634"/>
      <c r="CR20" s="635">
        <v>3808624</v>
      </c>
      <c r="CS20" s="636"/>
      <c r="CT20" s="636"/>
      <c r="CU20" s="636"/>
      <c r="CV20" s="636"/>
      <c r="CW20" s="636"/>
      <c r="CX20" s="636"/>
      <c r="CY20" s="637"/>
      <c r="CZ20" s="661">
        <v>100</v>
      </c>
      <c r="DA20" s="661"/>
      <c r="DB20" s="661"/>
      <c r="DC20" s="661"/>
      <c r="DD20" s="641">
        <v>762748</v>
      </c>
      <c r="DE20" s="636"/>
      <c r="DF20" s="636"/>
      <c r="DG20" s="636"/>
      <c r="DH20" s="636"/>
      <c r="DI20" s="636"/>
      <c r="DJ20" s="636"/>
      <c r="DK20" s="636"/>
      <c r="DL20" s="636"/>
      <c r="DM20" s="636"/>
      <c r="DN20" s="636"/>
      <c r="DO20" s="636"/>
      <c r="DP20" s="637"/>
      <c r="DQ20" s="641">
        <v>2268271</v>
      </c>
      <c r="DR20" s="636"/>
      <c r="DS20" s="636"/>
      <c r="DT20" s="636"/>
      <c r="DU20" s="636"/>
      <c r="DV20" s="636"/>
      <c r="DW20" s="636"/>
      <c r="DX20" s="636"/>
      <c r="DY20" s="636"/>
      <c r="DZ20" s="636"/>
      <c r="EA20" s="636"/>
      <c r="EB20" s="636"/>
      <c r="EC20" s="673"/>
    </row>
    <row r="21" spans="2:133" ht="11.25" customHeight="1" x14ac:dyDescent="0.15">
      <c r="B21" s="632" t="s">
        <v>273</v>
      </c>
      <c r="C21" s="633"/>
      <c r="D21" s="633"/>
      <c r="E21" s="633"/>
      <c r="F21" s="633"/>
      <c r="G21" s="633"/>
      <c r="H21" s="633"/>
      <c r="I21" s="633"/>
      <c r="J21" s="633"/>
      <c r="K21" s="633"/>
      <c r="L21" s="633"/>
      <c r="M21" s="633"/>
      <c r="N21" s="633"/>
      <c r="O21" s="633"/>
      <c r="P21" s="633"/>
      <c r="Q21" s="634"/>
      <c r="R21" s="635">
        <v>176</v>
      </c>
      <c r="S21" s="636"/>
      <c r="T21" s="636"/>
      <c r="U21" s="636"/>
      <c r="V21" s="636"/>
      <c r="W21" s="636"/>
      <c r="X21" s="636"/>
      <c r="Y21" s="637"/>
      <c r="Z21" s="661">
        <v>0</v>
      </c>
      <c r="AA21" s="661"/>
      <c r="AB21" s="661"/>
      <c r="AC21" s="661"/>
      <c r="AD21" s="662">
        <v>176</v>
      </c>
      <c r="AE21" s="662"/>
      <c r="AF21" s="662"/>
      <c r="AG21" s="662"/>
      <c r="AH21" s="662"/>
      <c r="AI21" s="662"/>
      <c r="AJ21" s="662"/>
      <c r="AK21" s="662"/>
      <c r="AL21" s="638">
        <v>0</v>
      </c>
      <c r="AM21" s="639"/>
      <c r="AN21" s="639"/>
      <c r="AO21" s="663"/>
      <c r="AP21" s="632" t="s">
        <v>274</v>
      </c>
      <c r="AQ21" s="708"/>
      <c r="AR21" s="708"/>
      <c r="AS21" s="708"/>
      <c r="AT21" s="708"/>
      <c r="AU21" s="708"/>
      <c r="AV21" s="708"/>
      <c r="AW21" s="708"/>
      <c r="AX21" s="708"/>
      <c r="AY21" s="708"/>
      <c r="AZ21" s="708"/>
      <c r="BA21" s="708"/>
      <c r="BB21" s="708"/>
      <c r="BC21" s="708"/>
      <c r="BD21" s="708"/>
      <c r="BE21" s="708"/>
      <c r="BF21" s="709"/>
      <c r="BG21" s="635">
        <v>1834</v>
      </c>
      <c r="BH21" s="636"/>
      <c r="BI21" s="636"/>
      <c r="BJ21" s="636"/>
      <c r="BK21" s="636"/>
      <c r="BL21" s="636"/>
      <c r="BM21" s="636"/>
      <c r="BN21" s="637"/>
      <c r="BO21" s="661">
        <v>0.6</v>
      </c>
      <c r="BP21" s="661"/>
      <c r="BQ21" s="661"/>
      <c r="BR21" s="661"/>
      <c r="BS21" s="662" t="s">
        <v>128</v>
      </c>
      <c r="BT21" s="662"/>
      <c r="BU21" s="662"/>
      <c r="BV21" s="662"/>
      <c r="BW21" s="662"/>
      <c r="BX21" s="662"/>
      <c r="BY21" s="662"/>
      <c r="BZ21" s="662"/>
      <c r="CA21" s="662"/>
      <c r="CB21" s="707"/>
      <c r="CD21" s="612"/>
      <c r="CE21" s="613"/>
      <c r="CF21" s="613"/>
      <c r="CG21" s="613"/>
      <c r="CH21" s="613"/>
      <c r="CI21" s="613"/>
      <c r="CJ21" s="613"/>
      <c r="CK21" s="613"/>
      <c r="CL21" s="613"/>
      <c r="CM21" s="613"/>
      <c r="CN21" s="613"/>
      <c r="CO21" s="613"/>
      <c r="CP21" s="613"/>
      <c r="CQ21" s="614"/>
      <c r="CR21" s="715"/>
      <c r="CS21" s="716"/>
      <c r="CT21" s="716"/>
      <c r="CU21" s="716"/>
      <c r="CV21" s="716"/>
      <c r="CW21" s="716"/>
      <c r="CX21" s="716"/>
      <c r="CY21" s="717"/>
      <c r="CZ21" s="718"/>
      <c r="DA21" s="718"/>
      <c r="DB21" s="718"/>
      <c r="DC21" s="718"/>
      <c r="DD21" s="719"/>
      <c r="DE21" s="716"/>
      <c r="DF21" s="716"/>
      <c r="DG21" s="716"/>
      <c r="DH21" s="716"/>
      <c r="DI21" s="716"/>
      <c r="DJ21" s="716"/>
      <c r="DK21" s="716"/>
      <c r="DL21" s="716"/>
      <c r="DM21" s="716"/>
      <c r="DN21" s="716"/>
      <c r="DO21" s="716"/>
      <c r="DP21" s="717"/>
      <c r="DQ21" s="719"/>
      <c r="DR21" s="716"/>
      <c r="DS21" s="716"/>
      <c r="DT21" s="716"/>
      <c r="DU21" s="716"/>
      <c r="DV21" s="716"/>
      <c r="DW21" s="716"/>
      <c r="DX21" s="716"/>
      <c r="DY21" s="716"/>
      <c r="DZ21" s="716"/>
      <c r="EA21" s="716"/>
      <c r="EB21" s="716"/>
      <c r="EC21" s="723"/>
    </row>
    <row r="22" spans="2:133" ht="11.25" customHeight="1" x14ac:dyDescent="0.15">
      <c r="B22" s="692" t="s">
        <v>275</v>
      </c>
      <c r="C22" s="693"/>
      <c r="D22" s="693"/>
      <c r="E22" s="693"/>
      <c r="F22" s="693"/>
      <c r="G22" s="693"/>
      <c r="H22" s="693"/>
      <c r="I22" s="693"/>
      <c r="J22" s="693"/>
      <c r="K22" s="693"/>
      <c r="L22" s="693"/>
      <c r="M22" s="693"/>
      <c r="N22" s="693"/>
      <c r="O22" s="693"/>
      <c r="P22" s="693"/>
      <c r="Q22" s="694"/>
      <c r="R22" s="635">
        <v>7243</v>
      </c>
      <c r="S22" s="636"/>
      <c r="T22" s="636"/>
      <c r="U22" s="636"/>
      <c r="V22" s="636"/>
      <c r="W22" s="636"/>
      <c r="X22" s="636"/>
      <c r="Y22" s="637"/>
      <c r="Z22" s="661">
        <v>0.2</v>
      </c>
      <c r="AA22" s="661"/>
      <c r="AB22" s="661"/>
      <c r="AC22" s="661"/>
      <c r="AD22" s="662">
        <v>7243</v>
      </c>
      <c r="AE22" s="662"/>
      <c r="AF22" s="662"/>
      <c r="AG22" s="662"/>
      <c r="AH22" s="662"/>
      <c r="AI22" s="662"/>
      <c r="AJ22" s="662"/>
      <c r="AK22" s="662"/>
      <c r="AL22" s="638">
        <v>0.30000001192092896</v>
      </c>
      <c r="AM22" s="639"/>
      <c r="AN22" s="639"/>
      <c r="AO22" s="663"/>
      <c r="AP22" s="632" t="s">
        <v>276</v>
      </c>
      <c r="AQ22" s="708"/>
      <c r="AR22" s="708"/>
      <c r="AS22" s="708"/>
      <c r="AT22" s="708"/>
      <c r="AU22" s="708"/>
      <c r="AV22" s="708"/>
      <c r="AW22" s="708"/>
      <c r="AX22" s="708"/>
      <c r="AY22" s="708"/>
      <c r="AZ22" s="708"/>
      <c r="BA22" s="708"/>
      <c r="BB22" s="708"/>
      <c r="BC22" s="708"/>
      <c r="BD22" s="708"/>
      <c r="BE22" s="708"/>
      <c r="BF22" s="709"/>
      <c r="BG22" s="635" t="s">
        <v>128</v>
      </c>
      <c r="BH22" s="636"/>
      <c r="BI22" s="636"/>
      <c r="BJ22" s="636"/>
      <c r="BK22" s="636"/>
      <c r="BL22" s="636"/>
      <c r="BM22" s="636"/>
      <c r="BN22" s="637"/>
      <c r="BO22" s="661" t="s">
        <v>128</v>
      </c>
      <c r="BP22" s="661"/>
      <c r="BQ22" s="661"/>
      <c r="BR22" s="661"/>
      <c r="BS22" s="662" t="s">
        <v>128</v>
      </c>
      <c r="BT22" s="662"/>
      <c r="BU22" s="662"/>
      <c r="BV22" s="662"/>
      <c r="BW22" s="662"/>
      <c r="BX22" s="662"/>
      <c r="BY22" s="662"/>
      <c r="BZ22" s="662"/>
      <c r="CA22" s="662"/>
      <c r="CB22" s="707"/>
      <c r="CD22" s="688" t="s">
        <v>277</v>
      </c>
      <c r="CE22" s="689"/>
      <c r="CF22" s="689"/>
      <c r="CG22" s="689"/>
      <c r="CH22" s="689"/>
      <c r="CI22" s="689"/>
      <c r="CJ22" s="689"/>
      <c r="CK22" s="689"/>
      <c r="CL22" s="689"/>
      <c r="CM22" s="689"/>
      <c r="CN22" s="689"/>
      <c r="CO22" s="689"/>
      <c r="CP22" s="689"/>
      <c r="CQ22" s="689"/>
      <c r="CR22" s="689"/>
      <c r="CS22" s="689"/>
      <c r="CT22" s="689"/>
      <c r="CU22" s="689"/>
      <c r="CV22" s="689"/>
      <c r="CW22" s="689"/>
      <c r="CX22" s="689"/>
      <c r="CY22" s="689"/>
      <c r="CZ22" s="689"/>
      <c r="DA22" s="689"/>
      <c r="DB22" s="689"/>
      <c r="DC22" s="689"/>
      <c r="DD22" s="689"/>
      <c r="DE22" s="689"/>
      <c r="DF22" s="689"/>
      <c r="DG22" s="689"/>
      <c r="DH22" s="689"/>
      <c r="DI22" s="689"/>
      <c r="DJ22" s="689"/>
      <c r="DK22" s="689"/>
      <c r="DL22" s="689"/>
      <c r="DM22" s="689"/>
      <c r="DN22" s="689"/>
      <c r="DO22" s="689"/>
      <c r="DP22" s="689"/>
      <c r="DQ22" s="689"/>
      <c r="DR22" s="689"/>
      <c r="DS22" s="689"/>
      <c r="DT22" s="689"/>
      <c r="DU22" s="689"/>
      <c r="DV22" s="689"/>
      <c r="DW22" s="689"/>
      <c r="DX22" s="689"/>
      <c r="DY22" s="689"/>
      <c r="DZ22" s="689"/>
      <c r="EA22" s="689"/>
      <c r="EB22" s="689"/>
      <c r="EC22" s="690"/>
    </row>
    <row r="23" spans="2:133" ht="11.25" customHeight="1" x14ac:dyDescent="0.15">
      <c r="B23" s="632" t="s">
        <v>278</v>
      </c>
      <c r="C23" s="633"/>
      <c r="D23" s="633"/>
      <c r="E23" s="633"/>
      <c r="F23" s="633"/>
      <c r="G23" s="633"/>
      <c r="H23" s="633"/>
      <c r="I23" s="633"/>
      <c r="J23" s="633"/>
      <c r="K23" s="633"/>
      <c r="L23" s="633"/>
      <c r="M23" s="633"/>
      <c r="N23" s="633"/>
      <c r="O23" s="633"/>
      <c r="P23" s="633"/>
      <c r="Q23" s="634"/>
      <c r="R23" s="635">
        <v>1997103</v>
      </c>
      <c r="S23" s="636"/>
      <c r="T23" s="636"/>
      <c r="U23" s="636"/>
      <c r="V23" s="636"/>
      <c r="W23" s="636"/>
      <c r="X23" s="636"/>
      <c r="Y23" s="637"/>
      <c r="Z23" s="661">
        <v>44.1</v>
      </c>
      <c r="AA23" s="661"/>
      <c r="AB23" s="661"/>
      <c r="AC23" s="661"/>
      <c r="AD23" s="662">
        <v>1800921</v>
      </c>
      <c r="AE23" s="662"/>
      <c r="AF23" s="662"/>
      <c r="AG23" s="662"/>
      <c r="AH23" s="662"/>
      <c r="AI23" s="662"/>
      <c r="AJ23" s="662"/>
      <c r="AK23" s="662"/>
      <c r="AL23" s="638">
        <v>80.599999999999994</v>
      </c>
      <c r="AM23" s="639"/>
      <c r="AN23" s="639"/>
      <c r="AO23" s="663"/>
      <c r="AP23" s="632" t="s">
        <v>279</v>
      </c>
      <c r="AQ23" s="708"/>
      <c r="AR23" s="708"/>
      <c r="AS23" s="708"/>
      <c r="AT23" s="708"/>
      <c r="AU23" s="708"/>
      <c r="AV23" s="708"/>
      <c r="AW23" s="708"/>
      <c r="AX23" s="708"/>
      <c r="AY23" s="708"/>
      <c r="AZ23" s="708"/>
      <c r="BA23" s="708"/>
      <c r="BB23" s="708"/>
      <c r="BC23" s="708"/>
      <c r="BD23" s="708"/>
      <c r="BE23" s="708"/>
      <c r="BF23" s="709"/>
      <c r="BG23" s="635" t="s">
        <v>128</v>
      </c>
      <c r="BH23" s="636"/>
      <c r="BI23" s="636"/>
      <c r="BJ23" s="636"/>
      <c r="BK23" s="636"/>
      <c r="BL23" s="636"/>
      <c r="BM23" s="636"/>
      <c r="BN23" s="637"/>
      <c r="BO23" s="661" t="s">
        <v>128</v>
      </c>
      <c r="BP23" s="661"/>
      <c r="BQ23" s="661"/>
      <c r="BR23" s="661"/>
      <c r="BS23" s="662" t="s">
        <v>128</v>
      </c>
      <c r="BT23" s="662"/>
      <c r="BU23" s="662"/>
      <c r="BV23" s="662"/>
      <c r="BW23" s="662"/>
      <c r="BX23" s="662"/>
      <c r="BY23" s="662"/>
      <c r="BZ23" s="662"/>
      <c r="CA23" s="662"/>
      <c r="CB23" s="707"/>
      <c r="CD23" s="688" t="s">
        <v>219</v>
      </c>
      <c r="CE23" s="689"/>
      <c r="CF23" s="689"/>
      <c r="CG23" s="689"/>
      <c r="CH23" s="689"/>
      <c r="CI23" s="689"/>
      <c r="CJ23" s="689"/>
      <c r="CK23" s="689"/>
      <c r="CL23" s="689"/>
      <c r="CM23" s="689"/>
      <c r="CN23" s="689"/>
      <c r="CO23" s="689"/>
      <c r="CP23" s="689"/>
      <c r="CQ23" s="690"/>
      <c r="CR23" s="688" t="s">
        <v>280</v>
      </c>
      <c r="CS23" s="689"/>
      <c r="CT23" s="689"/>
      <c r="CU23" s="689"/>
      <c r="CV23" s="689"/>
      <c r="CW23" s="689"/>
      <c r="CX23" s="689"/>
      <c r="CY23" s="690"/>
      <c r="CZ23" s="688" t="s">
        <v>281</v>
      </c>
      <c r="DA23" s="689"/>
      <c r="DB23" s="689"/>
      <c r="DC23" s="690"/>
      <c r="DD23" s="688" t="s">
        <v>282</v>
      </c>
      <c r="DE23" s="689"/>
      <c r="DF23" s="689"/>
      <c r="DG23" s="689"/>
      <c r="DH23" s="689"/>
      <c r="DI23" s="689"/>
      <c r="DJ23" s="689"/>
      <c r="DK23" s="690"/>
      <c r="DL23" s="720" t="s">
        <v>283</v>
      </c>
      <c r="DM23" s="721"/>
      <c r="DN23" s="721"/>
      <c r="DO23" s="721"/>
      <c r="DP23" s="721"/>
      <c r="DQ23" s="721"/>
      <c r="DR23" s="721"/>
      <c r="DS23" s="721"/>
      <c r="DT23" s="721"/>
      <c r="DU23" s="721"/>
      <c r="DV23" s="722"/>
      <c r="DW23" s="688" t="s">
        <v>284</v>
      </c>
      <c r="DX23" s="689"/>
      <c r="DY23" s="689"/>
      <c r="DZ23" s="689"/>
      <c r="EA23" s="689"/>
      <c r="EB23" s="689"/>
      <c r="EC23" s="690"/>
    </row>
    <row r="24" spans="2:133" ht="11.25" customHeight="1" x14ac:dyDescent="0.15">
      <c r="B24" s="632" t="s">
        <v>285</v>
      </c>
      <c r="C24" s="633"/>
      <c r="D24" s="633"/>
      <c r="E24" s="633"/>
      <c r="F24" s="633"/>
      <c r="G24" s="633"/>
      <c r="H24" s="633"/>
      <c r="I24" s="633"/>
      <c r="J24" s="633"/>
      <c r="K24" s="633"/>
      <c r="L24" s="633"/>
      <c r="M24" s="633"/>
      <c r="N24" s="633"/>
      <c r="O24" s="633"/>
      <c r="P24" s="633"/>
      <c r="Q24" s="634"/>
      <c r="R24" s="635">
        <v>1800921</v>
      </c>
      <c r="S24" s="636"/>
      <c r="T24" s="636"/>
      <c r="U24" s="636"/>
      <c r="V24" s="636"/>
      <c r="W24" s="636"/>
      <c r="X24" s="636"/>
      <c r="Y24" s="637"/>
      <c r="Z24" s="661">
        <v>39.799999999999997</v>
      </c>
      <c r="AA24" s="661"/>
      <c r="AB24" s="661"/>
      <c r="AC24" s="661"/>
      <c r="AD24" s="662">
        <v>1800921</v>
      </c>
      <c r="AE24" s="662"/>
      <c r="AF24" s="662"/>
      <c r="AG24" s="662"/>
      <c r="AH24" s="662"/>
      <c r="AI24" s="662"/>
      <c r="AJ24" s="662"/>
      <c r="AK24" s="662"/>
      <c r="AL24" s="638">
        <v>80.599999999999994</v>
      </c>
      <c r="AM24" s="639"/>
      <c r="AN24" s="639"/>
      <c r="AO24" s="663"/>
      <c r="AP24" s="632" t="s">
        <v>286</v>
      </c>
      <c r="AQ24" s="708"/>
      <c r="AR24" s="708"/>
      <c r="AS24" s="708"/>
      <c r="AT24" s="708"/>
      <c r="AU24" s="708"/>
      <c r="AV24" s="708"/>
      <c r="AW24" s="708"/>
      <c r="AX24" s="708"/>
      <c r="AY24" s="708"/>
      <c r="AZ24" s="708"/>
      <c r="BA24" s="708"/>
      <c r="BB24" s="708"/>
      <c r="BC24" s="708"/>
      <c r="BD24" s="708"/>
      <c r="BE24" s="708"/>
      <c r="BF24" s="709"/>
      <c r="BG24" s="635" t="s">
        <v>128</v>
      </c>
      <c r="BH24" s="636"/>
      <c r="BI24" s="636"/>
      <c r="BJ24" s="636"/>
      <c r="BK24" s="636"/>
      <c r="BL24" s="636"/>
      <c r="BM24" s="636"/>
      <c r="BN24" s="637"/>
      <c r="BO24" s="661" t="s">
        <v>128</v>
      </c>
      <c r="BP24" s="661"/>
      <c r="BQ24" s="661"/>
      <c r="BR24" s="661"/>
      <c r="BS24" s="662" t="s">
        <v>128</v>
      </c>
      <c r="BT24" s="662"/>
      <c r="BU24" s="662"/>
      <c r="BV24" s="662"/>
      <c r="BW24" s="662"/>
      <c r="BX24" s="662"/>
      <c r="BY24" s="662"/>
      <c r="BZ24" s="662"/>
      <c r="CA24" s="662"/>
      <c r="CB24" s="707"/>
      <c r="CD24" s="685" t="s">
        <v>287</v>
      </c>
      <c r="CE24" s="686"/>
      <c r="CF24" s="686"/>
      <c r="CG24" s="686"/>
      <c r="CH24" s="686"/>
      <c r="CI24" s="686"/>
      <c r="CJ24" s="686"/>
      <c r="CK24" s="686"/>
      <c r="CL24" s="686"/>
      <c r="CM24" s="686"/>
      <c r="CN24" s="686"/>
      <c r="CO24" s="686"/>
      <c r="CP24" s="686"/>
      <c r="CQ24" s="687"/>
      <c r="CR24" s="682">
        <v>1069560</v>
      </c>
      <c r="CS24" s="683"/>
      <c r="CT24" s="683"/>
      <c r="CU24" s="683"/>
      <c r="CV24" s="683"/>
      <c r="CW24" s="683"/>
      <c r="CX24" s="683"/>
      <c r="CY24" s="711"/>
      <c r="CZ24" s="712">
        <v>28.1</v>
      </c>
      <c r="DA24" s="698"/>
      <c r="DB24" s="698"/>
      <c r="DC24" s="714"/>
      <c r="DD24" s="710">
        <v>854773</v>
      </c>
      <c r="DE24" s="683"/>
      <c r="DF24" s="683"/>
      <c r="DG24" s="683"/>
      <c r="DH24" s="683"/>
      <c r="DI24" s="683"/>
      <c r="DJ24" s="683"/>
      <c r="DK24" s="711"/>
      <c r="DL24" s="710">
        <v>847497</v>
      </c>
      <c r="DM24" s="683"/>
      <c r="DN24" s="683"/>
      <c r="DO24" s="683"/>
      <c r="DP24" s="683"/>
      <c r="DQ24" s="683"/>
      <c r="DR24" s="683"/>
      <c r="DS24" s="683"/>
      <c r="DT24" s="683"/>
      <c r="DU24" s="683"/>
      <c r="DV24" s="711"/>
      <c r="DW24" s="712">
        <v>38</v>
      </c>
      <c r="DX24" s="698"/>
      <c r="DY24" s="698"/>
      <c r="DZ24" s="698"/>
      <c r="EA24" s="698"/>
      <c r="EB24" s="698"/>
      <c r="EC24" s="713"/>
    </row>
    <row r="25" spans="2:133" ht="11.25" customHeight="1" x14ac:dyDescent="0.15">
      <c r="B25" s="632" t="s">
        <v>288</v>
      </c>
      <c r="C25" s="633"/>
      <c r="D25" s="633"/>
      <c r="E25" s="633"/>
      <c r="F25" s="633"/>
      <c r="G25" s="633"/>
      <c r="H25" s="633"/>
      <c r="I25" s="633"/>
      <c r="J25" s="633"/>
      <c r="K25" s="633"/>
      <c r="L25" s="633"/>
      <c r="M25" s="633"/>
      <c r="N25" s="633"/>
      <c r="O25" s="633"/>
      <c r="P25" s="633"/>
      <c r="Q25" s="634"/>
      <c r="R25" s="635">
        <v>196182</v>
      </c>
      <c r="S25" s="636"/>
      <c r="T25" s="636"/>
      <c r="U25" s="636"/>
      <c r="V25" s="636"/>
      <c r="W25" s="636"/>
      <c r="X25" s="636"/>
      <c r="Y25" s="637"/>
      <c r="Z25" s="661">
        <v>4.3</v>
      </c>
      <c r="AA25" s="661"/>
      <c r="AB25" s="661"/>
      <c r="AC25" s="661"/>
      <c r="AD25" s="662" t="s">
        <v>128</v>
      </c>
      <c r="AE25" s="662"/>
      <c r="AF25" s="662"/>
      <c r="AG25" s="662"/>
      <c r="AH25" s="662"/>
      <c r="AI25" s="662"/>
      <c r="AJ25" s="662"/>
      <c r="AK25" s="662"/>
      <c r="AL25" s="638" t="s">
        <v>128</v>
      </c>
      <c r="AM25" s="639"/>
      <c r="AN25" s="639"/>
      <c r="AO25" s="663"/>
      <c r="AP25" s="632" t="s">
        <v>289</v>
      </c>
      <c r="AQ25" s="708"/>
      <c r="AR25" s="708"/>
      <c r="AS25" s="708"/>
      <c r="AT25" s="708"/>
      <c r="AU25" s="708"/>
      <c r="AV25" s="708"/>
      <c r="AW25" s="708"/>
      <c r="AX25" s="708"/>
      <c r="AY25" s="708"/>
      <c r="AZ25" s="708"/>
      <c r="BA25" s="708"/>
      <c r="BB25" s="708"/>
      <c r="BC25" s="708"/>
      <c r="BD25" s="708"/>
      <c r="BE25" s="708"/>
      <c r="BF25" s="709"/>
      <c r="BG25" s="635" t="s">
        <v>128</v>
      </c>
      <c r="BH25" s="636"/>
      <c r="BI25" s="636"/>
      <c r="BJ25" s="636"/>
      <c r="BK25" s="636"/>
      <c r="BL25" s="636"/>
      <c r="BM25" s="636"/>
      <c r="BN25" s="637"/>
      <c r="BO25" s="661" t="s">
        <v>128</v>
      </c>
      <c r="BP25" s="661"/>
      <c r="BQ25" s="661"/>
      <c r="BR25" s="661"/>
      <c r="BS25" s="662" t="s">
        <v>128</v>
      </c>
      <c r="BT25" s="662"/>
      <c r="BU25" s="662"/>
      <c r="BV25" s="662"/>
      <c r="BW25" s="662"/>
      <c r="BX25" s="662"/>
      <c r="BY25" s="662"/>
      <c r="BZ25" s="662"/>
      <c r="CA25" s="662"/>
      <c r="CB25" s="707"/>
      <c r="CD25" s="632" t="s">
        <v>290</v>
      </c>
      <c r="CE25" s="633"/>
      <c r="CF25" s="633"/>
      <c r="CG25" s="633"/>
      <c r="CH25" s="633"/>
      <c r="CI25" s="633"/>
      <c r="CJ25" s="633"/>
      <c r="CK25" s="633"/>
      <c r="CL25" s="633"/>
      <c r="CM25" s="633"/>
      <c r="CN25" s="633"/>
      <c r="CO25" s="633"/>
      <c r="CP25" s="633"/>
      <c r="CQ25" s="634"/>
      <c r="CR25" s="635">
        <v>592222</v>
      </c>
      <c r="CS25" s="645"/>
      <c r="CT25" s="645"/>
      <c r="CU25" s="645"/>
      <c r="CV25" s="645"/>
      <c r="CW25" s="645"/>
      <c r="CX25" s="645"/>
      <c r="CY25" s="646"/>
      <c r="CZ25" s="638">
        <v>15.5</v>
      </c>
      <c r="DA25" s="647"/>
      <c r="DB25" s="647"/>
      <c r="DC25" s="648"/>
      <c r="DD25" s="641">
        <v>568031</v>
      </c>
      <c r="DE25" s="645"/>
      <c r="DF25" s="645"/>
      <c r="DG25" s="645"/>
      <c r="DH25" s="645"/>
      <c r="DI25" s="645"/>
      <c r="DJ25" s="645"/>
      <c r="DK25" s="646"/>
      <c r="DL25" s="641">
        <v>560755</v>
      </c>
      <c r="DM25" s="645"/>
      <c r="DN25" s="645"/>
      <c r="DO25" s="645"/>
      <c r="DP25" s="645"/>
      <c r="DQ25" s="645"/>
      <c r="DR25" s="645"/>
      <c r="DS25" s="645"/>
      <c r="DT25" s="645"/>
      <c r="DU25" s="645"/>
      <c r="DV25" s="646"/>
      <c r="DW25" s="638">
        <v>25.1</v>
      </c>
      <c r="DX25" s="647"/>
      <c r="DY25" s="647"/>
      <c r="DZ25" s="647"/>
      <c r="EA25" s="647"/>
      <c r="EB25" s="647"/>
      <c r="EC25" s="674"/>
    </row>
    <row r="26" spans="2:133" ht="11.25" customHeight="1" x14ac:dyDescent="0.15">
      <c r="B26" s="632" t="s">
        <v>291</v>
      </c>
      <c r="C26" s="633"/>
      <c r="D26" s="633"/>
      <c r="E26" s="633"/>
      <c r="F26" s="633"/>
      <c r="G26" s="633"/>
      <c r="H26" s="633"/>
      <c r="I26" s="633"/>
      <c r="J26" s="633"/>
      <c r="K26" s="633"/>
      <c r="L26" s="633"/>
      <c r="M26" s="633"/>
      <c r="N26" s="633"/>
      <c r="O26" s="633"/>
      <c r="P26" s="633"/>
      <c r="Q26" s="634"/>
      <c r="R26" s="635" t="s">
        <v>128</v>
      </c>
      <c r="S26" s="636"/>
      <c r="T26" s="636"/>
      <c r="U26" s="636"/>
      <c r="V26" s="636"/>
      <c r="W26" s="636"/>
      <c r="X26" s="636"/>
      <c r="Y26" s="637"/>
      <c r="Z26" s="661" t="s">
        <v>128</v>
      </c>
      <c r="AA26" s="661"/>
      <c r="AB26" s="661"/>
      <c r="AC26" s="661"/>
      <c r="AD26" s="662" t="s">
        <v>128</v>
      </c>
      <c r="AE26" s="662"/>
      <c r="AF26" s="662"/>
      <c r="AG26" s="662"/>
      <c r="AH26" s="662"/>
      <c r="AI26" s="662"/>
      <c r="AJ26" s="662"/>
      <c r="AK26" s="662"/>
      <c r="AL26" s="638" t="s">
        <v>128</v>
      </c>
      <c r="AM26" s="639"/>
      <c r="AN26" s="639"/>
      <c r="AO26" s="663"/>
      <c r="AP26" s="632" t="s">
        <v>292</v>
      </c>
      <c r="AQ26" s="708"/>
      <c r="AR26" s="708"/>
      <c r="AS26" s="708"/>
      <c r="AT26" s="708"/>
      <c r="AU26" s="708"/>
      <c r="AV26" s="708"/>
      <c r="AW26" s="708"/>
      <c r="AX26" s="708"/>
      <c r="AY26" s="708"/>
      <c r="AZ26" s="708"/>
      <c r="BA26" s="708"/>
      <c r="BB26" s="708"/>
      <c r="BC26" s="708"/>
      <c r="BD26" s="708"/>
      <c r="BE26" s="708"/>
      <c r="BF26" s="709"/>
      <c r="BG26" s="635" t="s">
        <v>128</v>
      </c>
      <c r="BH26" s="636"/>
      <c r="BI26" s="636"/>
      <c r="BJ26" s="636"/>
      <c r="BK26" s="636"/>
      <c r="BL26" s="636"/>
      <c r="BM26" s="636"/>
      <c r="BN26" s="637"/>
      <c r="BO26" s="661" t="s">
        <v>128</v>
      </c>
      <c r="BP26" s="661"/>
      <c r="BQ26" s="661"/>
      <c r="BR26" s="661"/>
      <c r="BS26" s="662" t="s">
        <v>128</v>
      </c>
      <c r="BT26" s="662"/>
      <c r="BU26" s="662"/>
      <c r="BV26" s="662"/>
      <c r="BW26" s="662"/>
      <c r="BX26" s="662"/>
      <c r="BY26" s="662"/>
      <c r="BZ26" s="662"/>
      <c r="CA26" s="662"/>
      <c r="CB26" s="707"/>
      <c r="CD26" s="632" t="s">
        <v>293</v>
      </c>
      <c r="CE26" s="633"/>
      <c r="CF26" s="633"/>
      <c r="CG26" s="633"/>
      <c r="CH26" s="633"/>
      <c r="CI26" s="633"/>
      <c r="CJ26" s="633"/>
      <c r="CK26" s="633"/>
      <c r="CL26" s="633"/>
      <c r="CM26" s="633"/>
      <c r="CN26" s="633"/>
      <c r="CO26" s="633"/>
      <c r="CP26" s="633"/>
      <c r="CQ26" s="634"/>
      <c r="CR26" s="635">
        <v>321364</v>
      </c>
      <c r="CS26" s="636"/>
      <c r="CT26" s="636"/>
      <c r="CU26" s="636"/>
      <c r="CV26" s="636"/>
      <c r="CW26" s="636"/>
      <c r="CX26" s="636"/>
      <c r="CY26" s="637"/>
      <c r="CZ26" s="638">
        <v>8.4</v>
      </c>
      <c r="DA26" s="647"/>
      <c r="DB26" s="647"/>
      <c r="DC26" s="648"/>
      <c r="DD26" s="641">
        <v>310724</v>
      </c>
      <c r="DE26" s="636"/>
      <c r="DF26" s="636"/>
      <c r="DG26" s="636"/>
      <c r="DH26" s="636"/>
      <c r="DI26" s="636"/>
      <c r="DJ26" s="636"/>
      <c r="DK26" s="637"/>
      <c r="DL26" s="641" t="s">
        <v>128</v>
      </c>
      <c r="DM26" s="636"/>
      <c r="DN26" s="636"/>
      <c r="DO26" s="636"/>
      <c r="DP26" s="636"/>
      <c r="DQ26" s="636"/>
      <c r="DR26" s="636"/>
      <c r="DS26" s="636"/>
      <c r="DT26" s="636"/>
      <c r="DU26" s="636"/>
      <c r="DV26" s="637"/>
      <c r="DW26" s="638" t="s">
        <v>128</v>
      </c>
      <c r="DX26" s="647"/>
      <c r="DY26" s="647"/>
      <c r="DZ26" s="647"/>
      <c r="EA26" s="647"/>
      <c r="EB26" s="647"/>
      <c r="EC26" s="674"/>
    </row>
    <row r="27" spans="2:133" ht="11.25" customHeight="1" x14ac:dyDescent="0.15">
      <c r="B27" s="632" t="s">
        <v>294</v>
      </c>
      <c r="C27" s="633"/>
      <c r="D27" s="633"/>
      <c r="E27" s="633"/>
      <c r="F27" s="633"/>
      <c r="G27" s="633"/>
      <c r="H27" s="633"/>
      <c r="I27" s="633"/>
      <c r="J27" s="633"/>
      <c r="K27" s="633"/>
      <c r="L27" s="633"/>
      <c r="M27" s="633"/>
      <c r="N27" s="633"/>
      <c r="O27" s="633"/>
      <c r="P27" s="633"/>
      <c r="Q27" s="634"/>
      <c r="R27" s="635">
        <v>2419557</v>
      </c>
      <c r="S27" s="636"/>
      <c r="T27" s="636"/>
      <c r="U27" s="636"/>
      <c r="V27" s="636"/>
      <c r="W27" s="636"/>
      <c r="X27" s="636"/>
      <c r="Y27" s="637"/>
      <c r="Z27" s="661">
        <v>53.4</v>
      </c>
      <c r="AA27" s="661"/>
      <c r="AB27" s="661"/>
      <c r="AC27" s="661"/>
      <c r="AD27" s="662">
        <v>2223375</v>
      </c>
      <c r="AE27" s="662"/>
      <c r="AF27" s="662"/>
      <c r="AG27" s="662"/>
      <c r="AH27" s="662"/>
      <c r="AI27" s="662"/>
      <c r="AJ27" s="662"/>
      <c r="AK27" s="662"/>
      <c r="AL27" s="638">
        <v>99.599998474121094</v>
      </c>
      <c r="AM27" s="639"/>
      <c r="AN27" s="639"/>
      <c r="AO27" s="663"/>
      <c r="AP27" s="632" t="s">
        <v>295</v>
      </c>
      <c r="AQ27" s="633"/>
      <c r="AR27" s="633"/>
      <c r="AS27" s="633"/>
      <c r="AT27" s="633"/>
      <c r="AU27" s="633"/>
      <c r="AV27" s="633"/>
      <c r="AW27" s="633"/>
      <c r="AX27" s="633"/>
      <c r="AY27" s="633"/>
      <c r="AZ27" s="633"/>
      <c r="BA27" s="633"/>
      <c r="BB27" s="633"/>
      <c r="BC27" s="633"/>
      <c r="BD27" s="633"/>
      <c r="BE27" s="633"/>
      <c r="BF27" s="634"/>
      <c r="BG27" s="635">
        <v>287550</v>
      </c>
      <c r="BH27" s="636"/>
      <c r="BI27" s="636"/>
      <c r="BJ27" s="636"/>
      <c r="BK27" s="636"/>
      <c r="BL27" s="636"/>
      <c r="BM27" s="636"/>
      <c r="BN27" s="637"/>
      <c r="BO27" s="661">
        <v>100</v>
      </c>
      <c r="BP27" s="661"/>
      <c r="BQ27" s="661"/>
      <c r="BR27" s="661"/>
      <c r="BS27" s="662">
        <v>1764</v>
      </c>
      <c r="BT27" s="662"/>
      <c r="BU27" s="662"/>
      <c r="BV27" s="662"/>
      <c r="BW27" s="662"/>
      <c r="BX27" s="662"/>
      <c r="BY27" s="662"/>
      <c r="BZ27" s="662"/>
      <c r="CA27" s="662"/>
      <c r="CB27" s="707"/>
      <c r="CD27" s="632" t="s">
        <v>296</v>
      </c>
      <c r="CE27" s="633"/>
      <c r="CF27" s="633"/>
      <c r="CG27" s="633"/>
      <c r="CH27" s="633"/>
      <c r="CI27" s="633"/>
      <c r="CJ27" s="633"/>
      <c r="CK27" s="633"/>
      <c r="CL27" s="633"/>
      <c r="CM27" s="633"/>
      <c r="CN27" s="633"/>
      <c r="CO27" s="633"/>
      <c r="CP27" s="633"/>
      <c r="CQ27" s="634"/>
      <c r="CR27" s="635">
        <v>262567</v>
      </c>
      <c r="CS27" s="645"/>
      <c r="CT27" s="645"/>
      <c r="CU27" s="645"/>
      <c r="CV27" s="645"/>
      <c r="CW27" s="645"/>
      <c r="CX27" s="645"/>
      <c r="CY27" s="646"/>
      <c r="CZ27" s="638">
        <v>6.9</v>
      </c>
      <c r="DA27" s="647"/>
      <c r="DB27" s="647"/>
      <c r="DC27" s="648"/>
      <c r="DD27" s="641">
        <v>76417</v>
      </c>
      <c r="DE27" s="645"/>
      <c r="DF27" s="645"/>
      <c r="DG27" s="645"/>
      <c r="DH27" s="645"/>
      <c r="DI27" s="645"/>
      <c r="DJ27" s="645"/>
      <c r="DK27" s="646"/>
      <c r="DL27" s="641">
        <v>76417</v>
      </c>
      <c r="DM27" s="645"/>
      <c r="DN27" s="645"/>
      <c r="DO27" s="645"/>
      <c r="DP27" s="645"/>
      <c r="DQ27" s="645"/>
      <c r="DR27" s="645"/>
      <c r="DS27" s="645"/>
      <c r="DT27" s="645"/>
      <c r="DU27" s="645"/>
      <c r="DV27" s="646"/>
      <c r="DW27" s="638">
        <v>3.4</v>
      </c>
      <c r="DX27" s="647"/>
      <c r="DY27" s="647"/>
      <c r="DZ27" s="647"/>
      <c r="EA27" s="647"/>
      <c r="EB27" s="647"/>
      <c r="EC27" s="674"/>
    </row>
    <row r="28" spans="2:133" ht="11.25" customHeight="1" x14ac:dyDescent="0.15">
      <c r="B28" s="632" t="s">
        <v>297</v>
      </c>
      <c r="C28" s="633"/>
      <c r="D28" s="633"/>
      <c r="E28" s="633"/>
      <c r="F28" s="633"/>
      <c r="G28" s="633"/>
      <c r="H28" s="633"/>
      <c r="I28" s="633"/>
      <c r="J28" s="633"/>
      <c r="K28" s="633"/>
      <c r="L28" s="633"/>
      <c r="M28" s="633"/>
      <c r="N28" s="633"/>
      <c r="O28" s="633"/>
      <c r="P28" s="633"/>
      <c r="Q28" s="634"/>
      <c r="R28" s="635">
        <v>668</v>
      </c>
      <c r="S28" s="636"/>
      <c r="T28" s="636"/>
      <c r="U28" s="636"/>
      <c r="V28" s="636"/>
      <c r="W28" s="636"/>
      <c r="X28" s="636"/>
      <c r="Y28" s="637"/>
      <c r="Z28" s="661">
        <v>0</v>
      </c>
      <c r="AA28" s="661"/>
      <c r="AB28" s="661"/>
      <c r="AC28" s="661"/>
      <c r="AD28" s="662">
        <v>668</v>
      </c>
      <c r="AE28" s="662"/>
      <c r="AF28" s="662"/>
      <c r="AG28" s="662"/>
      <c r="AH28" s="662"/>
      <c r="AI28" s="662"/>
      <c r="AJ28" s="662"/>
      <c r="AK28" s="662"/>
      <c r="AL28" s="638">
        <v>0</v>
      </c>
      <c r="AM28" s="639"/>
      <c r="AN28" s="639"/>
      <c r="AO28" s="663"/>
      <c r="AP28" s="632"/>
      <c r="AQ28" s="633"/>
      <c r="AR28" s="633"/>
      <c r="AS28" s="633"/>
      <c r="AT28" s="633"/>
      <c r="AU28" s="633"/>
      <c r="AV28" s="633"/>
      <c r="AW28" s="633"/>
      <c r="AX28" s="633"/>
      <c r="AY28" s="633"/>
      <c r="AZ28" s="633"/>
      <c r="BA28" s="633"/>
      <c r="BB28" s="633"/>
      <c r="BC28" s="633"/>
      <c r="BD28" s="633"/>
      <c r="BE28" s="633"/>
      <c r="BF28" s="634"/>
      <c r="BG28" s="635"/>
      <c r="BH28" s="636"/>
      <c r="BI28" s="636"/>
      <c r="BJ28" s="636"/>
      <c r="BK28" s="636"/>
      <c r="BL28" s="636"/>
      <c r="BM28" s="636"/>
      <c r="BN28" s="637"/>
      <c r="BO28" s="661"/>
      <c r="BP28" s="661"/>
      <c r="BQ28" s="661"/>
      <c r="BR28" s="661"/>
      <c r="BS28" s="641"/>
      <c r="BT28" s="636"/>
      <c r="BU28" s="636"/>
      <c r="BV28" s="636"/>
      <c r="BW28" s="636"/>
      <c r="BX28" s="636"/>
      <c r="BY28" s="636"/>
      <c r="BZ28" s="636"/>
      <c r="CA28" s="636"/>
      <c r="CB28" s="673"/>
      <c r="CD28" s="632" t="s">
        <v>298</v>
      </c>
      <c r="CE28" s="633"/>
      <c r="CF28" s="633"/>
      <c r="CG28" s="633"/>
      <c r="CH28" s="633"/>
      <c r="CI28" s="633"/>
      <c r="CJ28" s="633"/>
      <c r="CK28" s="633"/>
      <c r="CL28" s="633"/>
      <c r="CM28" s="633"/>
      <c r="CN28" s="633"/>
      <c r="CO28" s="633"/>
      <c r="CP28" s="633"/>
      <c r="CQ28" s="634"/>
      <c r="CR28" s="635">
        <v>214771</v>
      </c>
      <c r="CS28" s="636"/>
      <c r="CT28" s="636"/>
      <c r="CU28" s="636"/>
      <c r="CV28" s="636"/>
      <c r="CW28" s="636"/>
      <c r="CX28" s="636"/>
      <c r="CY28" s="637"/>
      <c r="CZ28" s="638">
        <v>5.6</v>
      </c>
      <c r="DA28" s="647"/>
      <c r="DB28" s="647"/>
      <c r="DC28" s="648"/>
      <c r="DD28" s="641">
        <v>210325</v>
      </c>
      <c r="DE28" s="636"/>
      <c r="DF28" s="636"/>
      <c r="DG28" s="636"/>
      <c r="DH28" s="636"/>
      <c r="DI28" s="636"/>
      <c r="DJ28" s="636"/>
      <c r="DK28" s="637"/>
      <c r="DL28" s="641">
        <v>210325</v>
      </c>
      <c r="DM28" s="636"/>
      <c r="DN28" s="636"/>
      <c r="DO28" s="636"/>
      <c r="DP28" s="636"/>
      <c r="DQ28" s="636"/>
      <c r="DR28" s="636"/>
      <c r="DS28" s="636"/>
      <c r="DT28" s="636"/>
      <c r="DU28" s="636"/>
      <c r="DV28" s="637"/>
      <c r="DW28" s="638">
        <v>9.4</v>
      </c>
      <c r="DX28" s="647"/>
      <c r="DY28" s="647"/>
      <c r="DZ28" s="647"/>
      <c r="EA28" s="647"/>
      <c r="EB28" s="647"/>
      <c r="EC28" s="674"/>
    </row>
    <row r="29" spans="2:133" ht="11.25" customHeight="1" x14ac:dyDescent="0.15">
      <c r="B29" s="632" t="s">
        <v>299</v>
      </c>
      <c r="C29" s="633"/>
      <c r="D29" s="633"/>
      <c r="E29" s="633"/>
      <c r="F29" s="633"/>
      <c r="G29" s="633"/>
      <c r="H29" s="633"/>
      <c r="I29" s="633"/>
      <c r="J29" s="633"/>
      <c r="K29" s="633"/>
      <c r="L29" s="633"/>
      <c r="M29" s="633"/>
      <c r="N29" s="633"/>
      <c r="O29" s="633"/>
      <c r="P29" s="633"/>
      <c r="Q29" s="634"/>
      <c r="R29" s="635">
        <v>15461</v>
      </c>
      <c r="S29" s="636"/>
      <c r="T29" s="636"/>
      <c r="U29" s="636"/>
      <c r="V29" s="636"/>
      <c r="W29" s="636"/>
      <c r="X29" s="636"/>
      <c r="Y29" s="637"/>
      <c r="Z29" s="661">
        <v>0.3</v>
      </c>
      <c r="AA29" s="661"/>
      <c r="AB29" s="661"/>
      <c r="AC29" s="661"/>
      <c r="AD29" s="662" t="s">
        <v>128</v>
      </c>
      <c r="AE29" s="662"/>
      <c r="AF29" s="662"/>
      <c r="AG29" s="662"/>
      <c r="AH29" s="662"/>
      <c r="AI29" s="662"/>
      <c r="AJ29" s="662"/>
      <c r="AK29" s="662"/>
      <c r="AL29" s="638" t="s">
        <v>128</v>
      </c>
      <c r="AM29" s="639"/>
      <c r="AN29" s="639"/>
      <c r="AO29" s="663"/>
      <c r="AP29" s="612"/>
      <c r="AQ29" s="613"/>
      <c r="AR29" s="613"/>
      <c r="AS29" s="613"/>
      <c r="AT29" s="613"/>
      <c r="AU29" s="613"/>
      <c r="AV29" s="613"/>
      <c r="AW29" s="613"/>
      <c r="AX29" s="613"/>
      <c r="AY29" s="613"/>
      <c r="AZ29" s="613"/>
      <c r="BA29" s="613"/>
      <c r="BB29" s="613"/>
      <c r="BC29" s="613"/>
      <c r="BD29" s="613"/>
      <c r="BE29" s="613"/>
      <c r="BF29" s="614"/>
      <c r="BG29" s="635"/>
      <c r="BH29" s="636"/>
      <c r="BI29" s="636"/>
      <c r="BJ29" s="636"/>
      <c r="BK29" s="636"/>
      <c r="BL29" s="636"/>
      <c r="BM29" s="636"/>
      <c r="BN29" s="637"/>
      <c r="BO29" s="661"/>
      <c r="BP29" s="661"/>
      <c r="BQ29" s="661"/>
      <c r="BR29" s="661"/>
      <c r="BS29" s="662"/>
      <c r="BT29" s="662"/>
      <c r="BU29" s="662"/>
      <c r="BV29" s="662"/>
      <c r="BW29" s="662"/>
      <c r="BX29" s="662"/>
      <c r="BY29" s="662"/>
      <c r="BZ29" s="662"/>
      <c r="CA29" s="662"/>
      <c r="CB29" s="707"/>
      <c r="CD29" s="655" t="s">
        <v>300</v>
      </c>
      <c r="CE29" s="656"/>
      <c r="CF29" s="632" t="s">
        <v>70</v>
      </c>
      <c r="CG29" s="633"/>
      <c r="CH29" s="633"/>
      <c r="CI29" s="633"/>
      <c r="CJ29" s="633"/>
      <c r="CK29" s="633"/>
      <c r="CL29" s="633"/>
      <c r="CM29" s="633"/>
      <c r="CN29" s="633"/>
      <c r="CO29" s="633"/>
      <c r="CP29" s="633"/>
      <c r="CQ29" s="634"/>
      <c r="CR29" s="635">
        <v>214771</v>
      </c>
      <c r="CS29" s="645"/>
      <c r="CT29" s="645"/>
      <c r="CU29" s="645"/>
      <c r="CV29" s="645"/>
      <c r="CW29" s="645"/>
      <c r="CX29" s="645"/>
      <c r="CY29" s="646"/>
      <c r="CZ29" s="638">
        <v>5.6</v>
      </c>
      <c r="DA29" s="647"/>
      <c r="DB29" s="647"/>
      <c r="DC29" s="648"/>
      <c r="DD29" s="641">
        <v>210325</v>
      </c>
      <c r="DE29" s="645"/>
      <c r="DF29" s="645"/>
      <c r="DG29" s="645"/>
      <c r="DH29" s="645"/>
      <c r="DI29" s="645"/>
      <c r="DJ29" s="645"/>
      <c r="DK29" s="646"/>
      <c r="DL29" s="641">
        <v>210325</v>
      </c>
      <c r="DM29" s="645"/>
      <c r="DN29" s="645"/>
      <c r="DO29" s="645"/>
      <c r="DP29" s="645"/>
      <c r="DQ29" s="645"/>
      <c r="DR29" s="645"/>
      <c r="DS29" s="645"/>
      <c r="DT29" s="645"/>
      <c r="DU29" s="645"/>
      <c r="DV29" s="646"/>
      <c r="DW29" s="638">
        <v>9.4</v>
      </c>
      <c r="DX29" s="647"/>
      <c r="DY29" s="647"/>
      <c r="DZ29" s="647"/>
      <c r="EA29" s="647"/>
      <c r="EB29" s="647"/>
      <c r="EC29" s="674"/>
    </row>
    <row r="30" spans="2:133" ht="11.25" customHeight="1" x14ac:dyDescent="0.15">
      <c r="B30" s="632" t="s">
        <v>301</v>
      </c>
      <c r="C30" s="633"/>
      <c r="D30" s="633"/>
      <c r="E30" s="633"/>
      <c r="F30" s="633"/>
      <c r="G30" s="633"/>
      <c r="H30" s="633"/>
      <c r="I30" s="633"/>
      <c r="J30" s="633"/>
      <c r="K30" s="633"/>
      <c r="L30" s="633"/>
      <c r="M30" s="633"/>
      <c r="N30" s="633"/>
      <c r="O30" s="633"/>
      <c r="P30" s="633"/>
      <c r="Q30" s="634"/>
      <c r="R30" s="635">
        <v>50795</v>
      </c>
      <c r="S30" s="636"/>
      <c r="T30" s="636"/>
      <c r="U30" s="636"/>
      <c r="V30" s="636"/>
      <c r="W30" s="636"/>
      <c r="X30" s="636"/>
      <c r="Y30" s="637"/>
      <c r="Z30" s="661">
        <v>1.1000000000000001</v>
      </c>
      <c r="AA30" s="661"/>
      <c r="AB30" s="661"/>
      <c r="AC30" s="661"/>
      <c r="AD30" s="662">
        <v>2708</v>
      </c>
      <c r="AE30" s="662"/>
      <c r="AF30" s="662"/>
      <c r="AG30" s="662"/>
      <c r="AH30" s="662"/>
      <c r="AI30" s="662"/>
      <c r="AJ30" s="662"/>
      <c r="AK30" s="662"/>
      <c r="AL30" s="638">
        <v>0.1</v>
      </c>
      <c r="AM30" s="639"/>
      <c r="AN30" s="639"/>
      <c r="AO30" s="663"/>
      <c r="AP30" s="688" t="s">
        <v>219</v>
      </c>
      <c r="AQ30" s="689"/>
      <c r="AR30" s="689"/>
      <c r="AS30" s="689"/>
      <c r="AT30" s="689"/>
      <c r="AU30" s="689"/>
      <c r="AV30" s="689"/>
      <c r="AW30" s="689"/>
      <c r="AX30" s="689"/>
      <c r="AY30" s="689"/>
      <c r="AZ30" s="689"/>
      <c r="BA30" s="689"/>
      <c r="BB30" s="689"/>
      <c r="BC30" s="689"/>
      <c r="BD30" s="689"/>
      <c r="BE30" s="689"/>
      <c r="BF30" s="690"/>
      <c r="BG30" s="688" t="s">
        <v>302</v>
      </c>
      <c r="BH30" s="705"/>
      <c r="BI30" s="705"/>
      <c r="BJ30" s="705"/>
      <c r="BK30" s="705"/>
      <c r="BL30" s="705"/>
      <c r="BM30" s="705"/>
      <c r="BN30" s="705"/>
      <c r="BO30" s="705"/>
      <c r="BP30" s="705"/>
      <c r="BQ30" s="706"/>
      <c r="BR30" s="688" t="s">
        <v>303</v>
      </c>
      <c r="BS30" s="705"/>
      <c r="BT30" s="705"/>
      <c r="BU30" s="705"/>
      <c r="BV30" s="705"/>
      <c r="BW30" s="705"/>
      <c r="BX30" s="705"/>
      <c r="BY30" s="705"/>
      <c r="BZ30" s="705"/>
      <c r="CA30" s="705"/>
      <c r="CB30" s="706"/>
      <c r="CD30" s="657"/>
      <c r="CE30" s="658"/>
      <c r="CF30" s="632" t="s">
        <v>304</v>
      </c>
      <c r="CG30" s="633"/>
      <c r="CH30" s="633"/>
      <c r="CI30" s="633"/>
      <c r="CJ30" s="633"/>
      <c r="CK30" s="633"/>
      <c r="CL30" s="633"/>
      <c r="CM30" s="633"/>
      <c r="CN30" s="633"/>
      <c r="CO30" s="633"/>
      <c r="CP30" s="633"/>
      <c r="CQ30" s="634"/>
      <c r="CR30" s="635">
        <v>208901</v>
      </c>
      <c r="CS30" s="636"/>
      <c r="CT30" s="636"/>
      <c r="CU30" s="636"/>
      <c r="CV30" s="636"/>
      <c r="CW30" s="636"/>
      <c r="CX30" s="636"/>
      <c r="CY30" s="637"/>
      <c r="CZ30" s="638">
        <v>5.5</v>
      </c>
      <c r="DA30" s="647"/>
      <c r="DB30" s="647"/>
      <c r="DC30" s="648"/>
      <c r="DD30" s="641">
        <v>205080</v>
      </c>
      <c r="DE30" s="636"/>
      <c r="DF30" s="636"/>
      <c r="DG30" s="636"/>
      <c r="DH30" s="636"/>
      <c r="DI30" s="636"/>
      <c r="DJ30" s="636"/>
      <c r="DK30" s="637"/>
      <c r="DL30" s="641">
        <v>205080</v>
      </c>
      <c r="DM30" s="636"/>
      <c r="DN30" s="636"/>
      <c r="DO30" s="636"/>
      <c r="DP30" s="636"/>
      <c r="DQ30" s="636"/>
      <c r="DR30" s="636"/>
      <c r="DS30" s="636"/>
      <c r="DT30" s="636"/>
      <c r="DU30" s="636"/>
      <c r="DV30" s="637"/>
      <c r="DW30" s="638">
        <v>9.1999999999999993</v>
      </c>
      <c r="DX30" s="647"/>
      <c r="DY30" s="647"/>
      <c r="DZ30" s="647"/>
      <c r="EA30" s="647"/>
      <c r="EB30" s="647"/>
      <c r="EC30" s="674"/>
    </row>
    <row r="31" spans="2:133" ht="11.25" customHeight="1" x14ac:dyDescent="0.15">
      <c r="B31" s="632" t="s">
        <v>305</v>
      </c>
      <c r="C31" s="633"/>
      <c r="D31" s="633"/>
      <c r="E31" s="633"/>
      <c r="F31" s="633"/>
      <c r="G31" s="633"/>
      <c r="H31" s="633"/>
      <c r="I31" s="633"/>
      <c r="J31" s="633"/>
      <c r="K31" s="633"/>
      <c r="L31" s="633"/>
      <c r="M31" s="633"/>
      <c r="N31" s="633"/>
      <c r="O31" s="633"/>
      <c r="P31" s="633"/>
      <c r="Q31" s="634"/>
      <c r="R31" s="635">
        <v>9120</v>
      </c>
      <c r="S31" s="636"/>
      <c r="T31" s="636"/>
      <c r="U31" s="636"/>
      <c r="V31" s="636"/>
      <c r="W31" s="636"/>
      <c r="X31" s="636"/>
      <c r="Y31" s="637"/>
      <c r="Z31" s="661">
        <v>0.2</v>
      </c>
      <c r="AA31" s="661"/>
      <c r="AB31" s="661"/>
      <c r="AC31" s="661"/>
      <c r="AD31" s="662" t="s">
        <v>128</v>
      </c>
      <c r="AE31" s="662"/>
      <c r="AF31" s="662"/>
      <c r="AG31" s="662"/>
      <c r="AH31" s="662"/>
      <c r="AI31" s="662"/>
      <c r="AJ31" s="662"/>
      <c r="AK31" s="662"/>
      <c r="AL31" s="638" t="s">
        <v>128</v>
      </c>
      <c r="AM31" s="639"/>
      <c r="AN31" s="639"/>
      <c r="AO31" s="663"/>
      <c r="AP31" s="700" t="s">
        <v>306</v>
      </c>
      <c r="AQ31" s="701"/>
      <c r="AR31" s="701"/>
      <c r="AS31" s="701"/>
      <c r="AT31" s="702" t="s">
        <v>307</v>
      </c>
      <c r="AU31" s="341"/>
      <c r="AV31" s="341"/>
      <c r="AW31" s="341"/>
      <c r="AX31" s="685" t="s">
        <v>184</v>
      </c>
      <c r="AY31" s="686"/>
      <c r="AZ31" s="686"/>
      <c r="BA31" s="686"/>
      <c r="BB31" s="686"/>
      <c r="BC31" s="686"/>
      <c r="BD31" s="686"/>
      <c r="BE31" s="686"/>
      <c r="BF31" s="687"/>
      <c r="BG31" s="696">
        <v>98.6</v>
      </c>
      <c r="BH31" s="697"/>
      <c r="BI31" s="697"/>
      <c r="BJ31" s="697"/>
      <c r="BK31" s="697"/>
      <c r="BL31" s="697"/>
      <c r="BM31" s="698">
        <v>95.8</v>
      </c>
      <c r="BN31" s="697"/>
      <c r="BO31" s="697"/>
      <c r="BP31" s="697"/>
      <c r="BQ31" s="699"/>
      <c r="BR31" s="696">
        <v>92.3</v>
      </c>
      <c r="BS31" s="697"/>
      <c r="BT31" s="697"/>
      <c r="BU31" s="697"/>
      <c r="BV31" s="697"/>
      <c r="BW31" s="697"/>
      <c r="BX31" s="698">
        <v>89.5</v>
      </c>
      <c r="BY31" s="697"/>
      <c r="BZ31" s="697"/>
      <c r="CA31" s="697"/>
      <c r="CB31" s="699"/>
      <c r="CD31" s="657"/>
      <c r="CE31" s="658"/>
      <c r="CF31" s="632" t="s">
        <v>308</v>
      </c>
      <c r="CG31" s="633"/>
      <c r="CH31" s="633"/>
      <c r="CI31" s="633"/>
      <c r="CJ31" s="633"/>
      <c r="CK31" s="633"/>
      <c r="CL31" s="633"/>
      <c r="CM31" s="633"/>
      <c r="CN31" s="633"/>
      <c r="CO31" s="633"/>
      <c r="CP31" s="633"/>
      <c r="CQ31" s="634"/>
      <c r="CR31" s="635">
        <v>5870</v>
      </c>
      <c r="CS31" s="645"/>
      <c r="CT31" s="645"/>
      <c r="CU31" s="645"/>
      <c r="CV31" s="645"/>
      <c r="CW31" s="645"/>
      <c r="CX31" s="645"/>
      <c r="CY31" s="646"/>
      <c r="CZ31" s="638">
        <v>0.2</v>
      </c>
      <c r="DA31" s="647"/>
      <c r="DB31" s="647"/>
      <c r="DC31" s="648"/>
      <c r="DD31" s="641">
        <v>5245</v>
      </c>
      <c r="DE31" s="645"/>
      <c r="DF31" s="645"/>
      <c r="DG31" s="645"/>
      <c r="DH31" s="645"/>
      <c r="DI31" s="645"/>
      <c r="DJ31" s="645"/>
      <c r="DK31" s="646"/>
      <c r="DL31" s="641">
        <v>5245</v>
      </c>
      <c r="DM31" s="645"/>
      <c r="DN31" s="645"/>
      <c r="DO31" s="645"/>
      <c r="DP31" s="645"/>
      <c r="DQ31" s="645"/>
      <c r="DR31" s="645"/>
      <c r="DS31" s="645"/>
      <c r="DT31" s="645"/>
      <c r="DU31" s="645"/>
      <c r="DV31" s="646"/>
      <c r="DW31" s="638">
        <v>0.2</v>
      </c>
      <c r="DX31" s="647"/>
      <c r="DY31" s="647"/>
      <c r="DZ31" s="647"/>
      <c r="EA31" s="647"/>
      <c r="EB31" s="647"/>
      <c r="EC31" s="674"/>
    </row>
    <row r="32" spans="2:133" ht="11.25" customHeight="1" x14ac:dyDescent="0.15">
      <c r="B32" s="632" t="s">
        <v>309</v>
      </c>
      <c r="C32" s="633"/>
      <c r="D32" s="633"/>
      <c r="E32" s="633"/>
      <c r="F32" s="633"/>
      <c r="G32" s="633"/>
      <c r="H32" s="633"/>
      <c r="I32" s="633"/>
      <c r="J32" s="633"/>
      <c r="K32" s="633"/>
      <c r="L32" s="633"/>
      <c r="M32" s="633"/>
      <c r="N32" s="633"/>
      <c r="O32" s="633"/>
      <c r="P32" s="633"/>
      <c r="Q32" s="634"/>
      <c r="R32" s="635">
        <v>822257</v>
      </c>
      <c r="S32" s="636"/>
      <c r="T32" s="636"/>
      <c r="U32" s="636"/>
      <c r="V32" s="636"/>
      <c r="W32" s="636"/>
      <c r="X32" s="636"/>
      <c r="Y32" s="637"/>
      <c r="Z32" s="661">
        <v>18.2</v>
      </c>
      <c r="AA32" s="661"/>
      <c r="AB32" s="661"/>
      <c r="AC32" s="661"/>
      <c r="AD32" s="662" t="s">
        <v>128</v>
      </c>
      <c r="AE32" s="662"/>
      <c r="AF32" s="662"/>
      <c r="AG32" s="662"/>
      <c r="AH32" s="662"/>
      <c r="AI32" s="662"/>
      <c r="AJ32" s="662"/>
      <c r="AK32" s="662"/>
      <c r="AL32" s="638" t="s">
        <v>128</v>
      </c>
      <c r="AM32" s="639"/>
      <c r="AN32" s="639"/>
      <c r="AO32" s="663"/>
      <c r="AP32" s="675"/>
      <c r="AQ32" s="676"/>
      <c r="AR32" s="676"/>
      <c r="AS32" s="676"/>
      <c r="AT32" s="703"/>
      <c r="AU32" s="342" t="s">
        <v>310</v>
      </c>
      <c r="AX32" s="632" t="s">
        <v>311</v>
      </c>
      <c r="AY32" s="633"/>
      <c r="AZ32" s="633"/>
      <c r="BA32" s="633"/>
      <c r="BB32" s="633"/>
      <c r="BC32" s="633"/>
      <c r="BD32" s="633"/>
      <c r="BE32" s="633"/>
      <c r="BF32" s="634"/>
      <c r="BG32" s="695">
        <v>99</v>
      </c>
      <c r="BH32" s="645"/>
      <c r="BI32" s="645"/>
      <c r="BJ32" s="645"/>
      <c r="BK32" s="645"/>
      <c r="BL32" s="645"/>
      <c r="BM32" s="639">
        <v>97.6</v>
      </c>
      <c r="BN32" s="645"/>
      <c r="BO32" s="645"/>
      <c r="BP32" s="645"/>
      <c r="BQ32" s="672"/>
      <c r="BR32" s="695">
        <v>99.3</v>
      </c>
      <c r="BS32" s="645"/>
      <c r="BT32" s="645"/>
      <c r="BU32" s="645"/>
      <c r="BV32" s="645"/>
      <c r="BW32" s="645"/>
      <c r="BX32" s="639">
        <v>97.4</v>
      </c>
      <c r="BY32" s="645"/>
      <c r="BZ32" s="645"/>
      <c r="CA32" s="645"/>
      <c r="CB32" s="672"/>
      <c r="CD32" s="659"/>
      <c r="CE32" s="660"/>
      <c r="CF32" s="632" t="s">
        <v>312</v>
      </c>
      <c r="CG32" s="633"/>
      <c r="CH32" s="633"/>
      <c r="CI32" s="633"/>
      <c r="CJ32" s="633"/>
      <c r="CK32" s="633"/>
      <c r="CL32" s="633"/>
      <c r="CM32" s="633"/>
      <c r="CN32" s="633"/>
      <c r="CO32" s="633"/>
      <c r="CP32" s="633"/>
      <c r="CQ32" s="634"/>
      <c r="CR32" s="635" t="s">
        <v>128</v>
      </c>
      <c r="CS32" s="636"/>
      <c r="CT32" s="636"/>
      <c r="CU32" s="636"/>
      <c r="CV32" s="636"/>
      <c r="CW32" s="636"/>
      <c r="CX32" s="636"/>
      <c r="CY32" s="637"/>
      <c r="CZ32" s="638" t="s">
        <v>128</v>
      </c>
      <c r="DA32" s="647"/>
      <c r="DB32" s="647"/>
      <c r="DC32" s="648"/>
      <c r="DD32" s="641" t="s">
        <v>128</v>
      </c>
      <c r="DE32" s="636"/>
      <c r="DF32" s="636"/>
      <c r="DG32" s="636"/>
      <c r="DH32" s="636"/>
      <c r="DI32" s="636"/>
      <c r="DJ32" s="636"/>
      <c r="DK32" s="637"/>
      <c r="DL32" s="641" t="s">
        <v>128</v>
      </c>
      <c r="DM32" s="636"/>
      <c r="DN32" s="636"/>
      <c r="DO32" s="636"/>
      <c r="DP32" s="636"/>
      <c r="DQ32" s="636"/>
      <c r="DR32" s="636"/>
      <c r="DS32" s="636"/>
      <c r="DT32" s="636"/>
      <c r="DU32" s="636"/>
      <c r="DV32" s="637"/>
      <c r="DW32" s="638" t="s">
        <v>128</v>
      </c>
      <c r="DX32" s="647"/>
      <c r="DY32" s="647"/>
      <c r="DZ32" s="647"/>
      <c r="EA32" s="647"/>
      <c r="EB32" s="647"/>
      <c r="EC32" s="674"/>
    </row>
    <row r="33" spans="2:133" ht="11.25" customHeight="1" x14ac:dyDescent="0.15">
      <c r="B33" s="692" t="s">
        <v>313</v>
      </c>
      <c r="C33" s="693"/>
      <c r="D33" s="693"/>
      <c r="E33" s="693"/>
      <c r="F33" s="693"/>
      <c r="G33" s="693"/>
      <c r="H33" s="693"/>
      <c r="I33" s="693"/>
      <c r="J33" s="693"/>
      <c r="K33" s="693"/>
      <c r="L33" s="693"/>
      <c r="M33" s="693"/>
      <c r="N33" s="693"/>
      <c r="O33" s="693"/>
      <c r="P33" s="693"/>
      <c r="Q33" s="694"/>
      <c r="R33" s="635" t="s">
        <v>128</v>
      </c>
      <c r="S33" s="636"/>
      <c r="T33" s="636"/>
      <c r="U33" s="636"/>
      <c r="V33" s="636"/>
      <c r="W33" s="636"/>
      <c r="X33" s="636"/>
      <c r="Y33" s="637"/>
      <c r="Z33" s="661" t="s">
        <v>128</v>
      </c>
      <c r="AA33" s="661"/>
      <c r="AB33" s="661"/>
      <c r="AC33" s="661"/>
      <c r="AD33" s="662" t="s">
        <v>128</v>
      </c>
      <c r="AE33" s="662"/>
      <c r="AF33" s="662"/>
      <c r="AG33" s="662"/>
      <c r="AH33" s="662"/>
      <c r="AI33" s="662"/>
      <c r="AJ33" s="662"/>
      <c r="AK33" s="662"/>
      <c r="AL33" s="638" t="s">
        <v>128</v>
      </c>
      <c r="AM33" s="639"/>
      <c r="AN33" s="639"/>
      <c r="AO33" s="663"/>
      <c r="AP33" s="677"/>
      <c r="AQ33" s="678"/>
      <c r="AR33" s="678"/>
      <c r="AS33" s="678"/>
      <c r="AT33" s="704"/>
      <c r="AU33" s="343"/>
      <c r="AV33" s="343"/>
      <c r="AW33" s="343"/>
      <c r="AX33" s="612" t="s">
        <v>314</v>
      </c>
      <c r="AY33" s="613"/>
      <c r="AZ33" s="613"/>
      <c r="BA33" s="613"/>
      <c r="BB33" s="613"/>
      <c r="BC33" s="613"/>
      <c r="BD33" s="613"/>
      <c r="BE33" s="613"/>
      <c r="BF33" s="614"/>
      <c r="BG33" s="691">
        <v>98.1</v>
      </c>
      <c r="BH33" s="616"/>
      <c r="BI33" s="616"/>
      <c r="BJ33" s="616"/>
      <c r="BK33" s="616"/>
      <c r="BL33" s="616"/>
      <c r="BM33" s="653">
        <v>94.4</v>
      </c>
      <c r="BN33" s="616"/>
      <c r="BO33" s="616"/>
      <c r="BP33" s="616"/>
      <c r="BQ33" s="664"/>
      <c r="BR33" s="691">
        <v>86.8</v>
      </c>
      <c r="BS33" s="616"/>
      <c r="BT33" s="616"/>
      <c r="BU33" s="616"/>
      <c r="BV33" s="616"/>
      <c r="BW33" s="616"/>
      <c r="BX33" s="653">
        <v>83.4</v>
      </c>
      <c r="BY33" s="616"/>
      <c r="BZ33" s="616"/>
      <c r="CA33" s="616"/>
      <c r="CB33" s="664"/>
      <c r="CD33" s="632" t="s">
        <v>315</v>
      </c>
      <c r="CE33" s="633"/>
      <c r="CF33" s="633"/>
      <c r="CG33" s="633"/>
      <c r="CH33" s="633"/>
      <c r="CI33" s="633"/>
      <c r="CJ33" s="633"/>
      <c r="CK33" s="633"/>
      <c r="CL33" s="633"/>
      <c r="CM33" s="633"/>
      <c r="CN33" s="633"/>
      <c r="CO33" s="633"/>
      <c r="CP33" s="633"/>
      <c r="CQ33" s="634"/>
      <c r="CR33" s="635">
        <v>1968140</v>
      </c>
      <c r="CS33" s="645"/>
      <c r="CT33" s="645"/>
      <c r="CU33" s="645"/>
      <c r="CV33" s="645"/>
      <c r="CW33" s="645"/>
      <c r="CX33" s="645"/>
      <c r="CY33" s="646"/>
      <c r="CZ33" s="638">
        <v>51.7</v>
      </c>
      <c r="DA33" s="647"/>
      <c r="DB33" s="647"/>
      <c r="DC33" s="648"/>
      <c r="DD33" s="641">
        <v>1261469</v>
      </c>
      <c r="DE33" s="645"/>
      <c r="DF33" s="645"/>
      <c r="DG33" s="645"/>
      <c r="DH33" s="645"/>
      <c r="DI33" s="645"/>
      <c r="DJ33" s="645"/>
      <c r="DK33" s="646"/>
      <c r="DL33" s="641">
        <v>783429</v>
      </c>
      <c r="DM33" s="645"/>
      <c r="DN33" s="645"/>
      <c r="DO33" s="645"/>
      <c r="DP33" s="645"/>
      <c r="DQ33" s="645"/>
      <c r="DR33" s="645"/>
      <c r="DS33" s="645"/>
      <c r="DT33" s="645"/>
      <c r="DU33" s="645"/>
      <c r="DV33" s="646"/>
      <c r="DW33" s="638">
        <v>35.1</v>
      </c>
      <c r="DX33" s="647"/>
      <c r="DY33" s="647"/>
      <c r="DZ33" s="647"/>
      <c r="EA33" s="647"/>
      <c r="EB33" s="647"/>
      <c r="EC33" s="674"/>
    </row>
    <row r="34" spans="2:133" ht="11.25" customHeight="1" x14ac:dyDescent="0.15">
      <c r="B34" s="632" t="s">
        <v>316</v>
      </c>
      <c r="C34" s="633"/>
      <c r="D34" s="633"/>
      <c r="E34" s="633"/>
      <c r="F34" s="633"/>
      <c r="G34" s="633"/>
      <c r="H34" s="633"/>
      <c r="I34" s="633"/>
      <c r="J34" s="633"/>
      <c r="K34" s="633"/>
      <c r="L34" s="633"/>
      <c r="M34" s="633"/>
      <c r="N34" s="633"/>
      <c r="O34" s="633"/>
      <c r="P34" s="633"/>
      <c r="Q34" s="634"/>
      <c r="R34" s="635">
        <v>221913</v>
      </c>
      <c r="S34" s="636"/>
      <c r="T34" s="636"/>
      <c r="U34" s="636"/>
      <c r="V34" s="636"/>
      <c r="W34" s="636"/>
      <c r="X34" s="636"/>
      <c r="Y34" s="637"/>
      <c r="Z34" s="661">
        <v>4.9000000000000004</v>
      </c>
      <c r="AA34" s="661"/>
      <c r="AB34" s="661"/>
      <c r="AC34" s="661"/>
      <c r="AD34" s="662" t="s">
        <v>128</v>
      </c>
      <c r="AE34" s="662"/>
      <c r="AF34" s="662"/>
      <c r="AG34" s="662"/>
      <c r="AH34" s="662"/>
      <c r="AI34" s="662"/>
      <c r="AJ34" s="662"/>
      <c r="AK34" s="662"/>
      <c r="AL34" s="638" t="s">
        <v>128</v>
      </c>
      <c r="AM34" s="639"/>
      <c r="AN34" s="639"/>
      <c r="AO34" s="663"/>
      <c r="AP34" s="207"/>
      <c r="AQ34" s="208"/>
      <c r="AS34" s="341"/>
      <c r="AT34" s="341"/>
      <c r="AU34" s="341"/>
      <c r="AV34" s="341"/>
      <c r="AW34" s="341"/>
      <c r="AX34" s="341"/>
      <c r="AY34" s="341"/>
      <c r="AZ34" s="341"/>
      <c r="BA34" s="341"/>
      <c r="BB34" s="341"/>
      <c r="BC34" s="341"/>
      <c r="BD34" s="341"/>
      <c r="BE34" s="341"/>
      <c r="BF34" s="341"/>
      <c r="BG34" s="208"/>
      <c r="BH34" s="208"/>
      <c r="BI34" s="208"/>
      <c r="BJ34" s="208"/>
      <c r="BK34" s="208"/>
      <c r="BL34" s="208"/>
      <c r="BM34" s="208"/>
      <c r="BN34" s="208"/>
      <c r="BO34" s="208"/>
      <c r="BP34" s="208"/>
      <c r="BQ34" s="208"/>
      <c r="BR34" s="208"/>
      <c r="BS34" s="208"/>
      <c r="BT34" s="208"/>
      <c r="BU34" s="208"/>
      <c r="BV34" s="208"/>
      <c r="BW34" s="208"/>
      <c r="BX34" s="208"/>
      <c r="BY34" s="208"/>
      <c r="BZ34" s="208"/>
      <c r="CA34" s="208"/>
      <c r="CB34" s="208"/>
      <c r="CD34" s="632" t="s">
        <v>317</v>
      </c>
      <c r="CE34" s="633"/>
      <c r="CF34" s="633"/>
      <c r="CG34" s="633"/>
      <c r="CH34" s="633"/>
      <c r="CI34" s="633"/>
      <c r="CJ34" s="633"/>
      <c r="CK34" s="633"/>
      <c r="CL34" s="633"/>
      <c r="CM34" s="633"/>
      <c r="CN34" s="633"/>
      <c r="CO34" s="633"/>
      <c r="CP34" s="633"/>
      <c r="CQ34" s="634"/>
      <c r="CR34" s="635">
        <v>810207</v>
      </c>
      <c r="CS34" s="636"/>
      <c r="CT34" s="636"/>
      <c r="CU34" s="636"/>
      <c r="CV34" s="636"/>
      <c r="CW34" s="636"/>
      <c r="CX34" s="636"/>
      <c r="CY34" s="637"/>
      <c r="CZ34" s="638">
        <v>21.3</v>
      </c>
      <c r="DA34" s="647"/>
      <c r="DB34" s="647"/>
      <c r="DC34" s="648"/>
      <c r="DD34" s="641">
        <v>581214</v>
      </c>
      <c r="DE34" s="636"/>
      <c r="DF34" s="636"/>
      <c r="DG34" s="636"/>
      <c r="DH34" s="636"/>
      <c r="DI34" s="636"/>
      <c r="DJ34" s="636"/>
      <c r="DK34" s="637"/>
      <c r="DL34" s="641">
        <v>395380</v>
      </c>
      <c r="DM34" s="636"/>
      <c r="DN34" s="636"/>
      <c r="DO34" s="636"/>
      <c r="DP34" s="636"/>
      <c r="DQ34" s="636"/>
      <c r="DR34" s="636"/>
      <c r="DS34" s="636"/>
      <c r="DT34" s="636"/>
      <c r="DU34" s="636"/>
      <c r="DV34" s="637"/>
      <c r="DW34" s="638">
        <v>17.7</v>
      </c>
      <c r="DX34" s="647"/>
      <c r="DY34" s="647"/>
      <c r="DZ34" s="647"/>
      <c r="EA34" s="647"/>
      <c r="EB34" s="647"/>
      <c r="EC34" s="674"/>
    </row>
    <row r="35" spans="2:133" ht="11.25" customHeight="1" x14ac:dyDescent="0.15">
      <c r="B35" s="632" t="s">
        <v>318</v>
      </c>
      <c r="C35" s="633"/>
      <c r="D35" s="633"/>
      <c r="E35" s="633"/>
      <c r="F35" s="633"/>
      <c r="G35" s="633"/>
      <c r="H35" s="633"/>
      <c r="I35" s="633"/>
      <c r="J35" s="633"/>
      <c r="K35" s="633"/>
      <c r="L35" s="633"/>
      <c r="M35" s="633"/>
      <c r="N35" s="633"/>
      <c r="O35" s="633"/>
      <c r="P35" s="633"/>
      <c r="Q35" s="634"/>
      <c r="R35" s="635">
        <v>18141</v>
      </c>
      <c r="S35" s="636"/>
      <c r="T35" s="636"/>
      <c r="U35" s="636"/>
      <c r="V35" s="636"/>
      <c r="W35" s="636"/>
      <c r="X35" s="636"/>
      <c r="Y35" s="637"/>
      <c r="Z35" s="661">
        <v>0.4</v>
      </c>
      <c r="AA35" s="661"/>
      <c r="AB35" s="661"/>
      <c r="AC35" s="661"/>
      <c r="AD35" s="662">
        <v>6324</v>
      </c>
      <c r="AE35" s="662"/>
      <c r="AF35" s="662"/>
      <c r="AG35" s="662"/>
      <c r="AH35" s="662"/>
      <c r="AI35" s="662"/>
      <c r="AJ35" s="662"/>
      <c r="AK35" s="662"/>
      <c r="AL35" s="638">
        <v>0.3</v>
      </c>
      <c r="AM35" s="639"/>
      <c r="AN35" s="639"/>
      <c r="AO35" s="663"/>
      <c r="AP35" s="209"/>
      <c r="AQ35" s="688" t="s">
        <v>319</v>
      </c>
      <c r="AR35" s="689"/>
      <c r="AS35" s="689"/>
      <c r="AT35" s="689"/>
      <c r="AU35" s="689"/>
      <c r="AV35" s="689"/>
      <c r="AW35" s="689"/>
      <c r="AX35" s="689"/>
      <c r="AY35" s="689"/>
      <c r="AZ35" s="689"/>
      <c r="BA35" s="689"/>
      <c r="BB35" s="689"/>
      <c r="BC35" s="689"/>
      <c r="BD35" s="689"/>
      <c r="BE35" s="689"/>
      <c r="BF35" s="690"/>
      <c r="BG35" s="688" t="s">
        <v>320</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32" t="s">
        <v>321</v>
      </c>
      <c r="CE35" s="633"/>
      <c r="CF35" s="633"/>
      <c r="CG35" s="633"/>
      <c r="CH35" s="633"/>
      <c r="CI35" s="633"/>
      <c r="CJ35" s="633"/>
      <c r="CK35" s="633"/>
      <c r="CL35" s="633"/>
      <c r="CM35" s="633"/>
      <c r="CN35" s="633"/>
      <c r="CO35" s="633"/>
      <c r="CP35" s="633"/>
      <c r="CQ35" s="634"/>
      <c r="CR35" s="635">
        <v>3801</v>
      </c>
      <c r="CS35" s="645"/>
      <c r="CT35" s="645"/>
      <c r="CU35" s="645"/>
      <c r="CV35" s="645"/>
      <c r="CW35" s="645"/>
      <c r="CX35" s="645"/>
      <c r="CY35" s="646"/>
      <c r="CZ35" s="638">
        <v>0.1</v>
      </c>
      <c r="DA35" s="647"/>
      <c r="DB35" s="647"/>
      <c r="DC35" s="648"/>
      <c r="DD35" s="641">
        <v>1287</v>
      </c>
      <c r="DE35" s="645"/>
      <c r="DF35" s="645"/>
      <c r="DG35" s="645"/>
      <c r="DH35" s="645"/>
      <c r="DI35" s="645"/>
      <c r="DJ35" s="645"/>
      <c r="DK35" s="646"/>
      <c r="DL35" s="641" t="s">
        <v>128</v>
      </c>
      <c r="DM35" s="645"/>
      <c r="DN35" s="645"/>
      <c r="DO35" s="645"/>
      <c r="DP35" s="645"/>
      <c r="DQ35" s="645"/>
      <c r="DR35" s="645"/>
      <c r="DS35" s="645"/>
      <c r="DT35" s="645"/>
      <c r="DU35" s="645"/>
      <c r="DV35" s="646"/>
      <c r="DW35" s="638" t="s">
        <v>128</v>
      </c>
      <c r="DX35" s="647"/>
      <c r="DY35" s="647"/>
      <c r="DZ35" s="647"/>
      <c r="EA35" s="647"/>
      <c r="EB35" s="647"/>
      <c r="EC35" s="674"/>
    </row>
    <row r="36" spans="2:133" ht="11.25" customHeight="1" x14ac:dyDescent="0.15">
      <c r="B36" s="632" t="s">
        <v>322</v>
      </c>
      <c r="C36" s="633"/>
      <c r="D36" s="633"/>
      <c r="E36" s="633"/>
      <c r="F36" s="633"/>
      <c r="G36" s="633"/>
      <c r="H36" s="633"/>
      <c r="I36" s="633"/>
      <c r="J36" s="633"/>
      <c r="K36" s="633"/>
      <c r="L36" s="633"/>
      <c r="M36" s="633"/>
      <c r="N36" s="633"/>
      <c r="O36" s="633"/>
      <c r="P36" s="633"/>
      <c r="Q36" s="634"/>
      <c r="R36" s="635">
        <v>6876</v>
      </c>
      <c r="S36" s="636"/>
      <c r="T36" s="636"/>
      <c r="U36" s="636"/>
      <c r="V36" s="636"/>
      <c r="W36" s="636"/>
      <c r="X36" s="636"/>
      <c r="Y36" s="637"/>
      <c r="Z36" s="661">
        <v>0.2</v>
      </c>
      <c r="AA36" s="661"/>
      <c r="AB36" s="661"/>
      <c r="AC36" s="661"/>
      <c r="AD36" s="662" t="s">
        <v>128</v>
      </c>
      <c r="AE36" s="662"/>
      <c r="AF36" s="662"/>
      <c r="AG36" s="662"/>
      <c r="AH36" s="662"/>
      <c r="AI36" s="662"/>
      <c r="AJ36" s="662"/>
      <c r="AK36" s="662"/>
      <c r="AL36" s="638" t="s">
        <v>128</v>
      </c>
      <c r="AM36" s="639"/>
      <c r="AN36" s="639"/>
      <c r="AO36" s="663"/>
      <c r="AP36" s="209"/>
      <c r="AQ36" s="679" t="s">
        <v>323</v>
      </c>
      <c r="AR36" s="680"/>
      <c r="AS36" s="680"/>
      <c r="AT36" s="680"/>
      <c r="AU36" s="680"/>
      <c r="AV36" s="680"/>
      <c r="AW36" s="680"/>
      <c r="AX36" s="680"/>
      <c r="AY36" s="681"/>
      <c r="AZ36" s="682">
        <v>300572</v>
      </c>
      <c r="BA36" s="683"/>
      <c r="BB36" s="683"/>
      <c r="BC36" s="683"/>
      <c r="BD36" s="683"/>
      <c r="BE36" s="683"/>
      <c r="BF36" s="684"/>
      <c r="BG36" s="685" t="s">
        <v>324</v>
      </c>
      <c r="BH36" s="686"/>
      <c r="BI36" s="686"/>
      <c r="BJ36" s="686"/>
      <c r="BK36" s="686"/>
      <c r="BL36" s="686"/>
      <c r="BM36" s="686"/>
      <c r="BN36" s="686"/>
      <c r="BO36" s="686"/>
      <c r="BP36" s="686"/>
      <c r="BQ36" s="686"/>
      <c r="BR36" s="686"/>
      <c r="BS36" s="686"/>
      <c r="BT36" s="686"/>
      <c r="BU36" s="687"/>
      <c r="BV36" s="682" t="s">
        <v>128</v>
      </c>
      <c r="BW36" s="683"/>
      <c r="BX36" s="683"/>
      <c r="BY36" s="683"/>
      <c r="BZ36" s="683"/>
      <c r="CA36" s="683"/>
      <c r="CB36" s="684"/>
      <c r="CD36" s="632" t="s">
        <v>325</v>
      </c>
      <c r="CE36" s="633"/>
      <c r="CF36" s="633"/>
      <c r="CG36" s="633"/>
      <c r="CH36" s="633"/>
      <c r="CI36" s="633"/>
      <c r="CJ36" s="633"/>
      <c r="CK36" s="633"/>
      <c r="CL36" s="633"/>
      <c r="CM36" s="633"/>
      <c r="CN36" s="633"/>
      <c r="CO36" s="633"/>
      <c r="CP36" s="633"/>
      <c r="CQ36" s="634"/>
      <c r="CR36" s="635">
        <v>594362</v>
      </c>
      <c r="CS36" s="636"/>
      <c r="CT36" s="636"/>
      <c r="CU36" s="636"/>
      <c r="CV36" s="636"/>
      <c r="CW36" s="636"/>
      <c r="CX36" s="636"/>
      <c r="CY36" s="637"/>
      <c r="CZ36" s="638">
        <v>15.6</v>
      </c>
      <c r="DA36" s="647"/>
      <c r="DB36" s="647"/>
      <c r="DC36" s="648"/>
      <c r="DD36" s="641">
        <v>166246</v>
      </c>
      <c r="DE36" s="636"/>
      <c r="DF36" s="636"/>
      <c r="DG36" s="636"/>
      <c r="DH36" s="636"/>
      <c r="DI36" s="636"/>
      <c r="DJ36" s="636"/>
      <c r="DK36" s="637"/>
      <c r="DL36" s="641">
        <v>137229</v>
      </c>
      <c r="DM36" s="636"/>
      <c r="DN36" s="636"/>
      <c r="DO36" s="636"/>
      <c r="DP36" s="636"/>
      <c r="DQ36" s="636"/>
      <c r="DR36" s="636"/>
      <c r="DS36" s="636"/>
      <c r="DT36" s="636"/>
      <c r="DU36" s="636"/>
      <c r="DV36" s="637"/>
      <c r="DW36" s="638">
        <v>6.1</v>
      </c>
      <c r="DX36" s="647"/>
      <c r="DY36" s="647"/>
      <c r="DZ36" s="647"/>
      <c r="EA36" s="647"/>
      <c r="EB36" s="647"/>
      <c r="EC36" s="674"/>
    </row>
    <row r="37" spans="2:133" ht="11.25" customHeight="1" x14ac:dyDescent="0.15">
      <c r="B37" s="632" t="s">
        <v>326</v>
      </c>
      <c r="C37" s="633"/>
      <c r="D37" s="633"/>
      <c r="E37" s="633"/>
      <c r="F37" s="633"/>
      <c r="G37" s="633"/>
      <c r="H37" s="633"/>
      <c r="I37" s="633"/>
      <c r="J37" s="633"/>
      <c r="K37" s="633"/>
      <c r="L37" s="633"/>
      <c r="M37" s="633"/>
      <c r="N37" s="633"/>
      <c r="O37" s="633"/>
      <c r="P37" s="633"/>
      <c r="Q37" s="634"/>
      <c r="R37" s="635">
        <v>1181</v>
      </c>
      <c r="S37" s="636"/>
      <c r="T37" s="636"/>
      <c r="U37" s="636"/>
      <c r="V37" s="636"/>
      <c r="W37" s="636"/>
      <c r="X37" s="636"/>
      <c r="Y37" s="637"/>
      <c r="Z37" s="661">
        <v>0</v>
      </c>
      <c r="AA37" s="661"/>
      <c r="AB37" s="661"/>
      <c r="AC37" s="661"/>
      <c r="AD37" s="662" t="s">
        <v>128</v>
      </c>
      <c r="AE37" s="662"/>
      <c r="AF37" s="662"/>
      <c r="AG37" s="662"/>
      <c r="AH37" s="662"/>
      <c r="AI37" s="662"/>
      <c r="AJ37" s="662"/>
      <c r="AK37" s="662"/>
      <c r="AL37" s="638" t="s">
        <v>128</v>
      </c>
      <c r="AM37" s="639"/>
      <c r="AN37" s="639"/>
      <c r="AO37" s="663"/>
      <c r="AQ37" s="669" t="s">
        <v>327</v>
      </c>
      <c r="AR37" s="670"/>
      <c r="AS37" s="670"/>
      <c r="AT37" s="670"/>
      <c r="AU37" s="670"/>
      <c r="AV37" s="670"/>
      <c r="AW37" s="670"/>
      <c r="AX37" s="670"/>
      <c r="AY37" s="671"/>
      <c r="AZ37" s="635">
        <v>41205</v>
      </c>
      <c r="BA37" s="636"/>
      <c r="BB37" s="636"/>
      <c r="BC37" s="636"/>
      <c r="BD37" s="645"/>
      <c r="BE37" s="645"/>
      <c r="BF37" s="672"/>
      <c r="BG37" s="632" t="s">
        <v>328</v>
      </c>
      <c r="BH37" s="633"/>
      <c r="BI37" s="633"/>
      <c r="BJ37" s="633"/>
      <c r="BK37" s="633"/>
      <c r="BL37" s="633"/>
      <c r="BM37" s="633"/>
      <c r="BN37" s="633"/>
      <c r="BO37" s="633"/>
      <c r="BP37" s="633"/>
      <c r="BQ37" s="633"/>
      <c r="BR37" s="633"/>
      <c r="BS37" s="633"/>
      <c r="BT37" s="633"/>
      <c r="BU37" s="634"/>
      <c r="BV37" s="635">
        <v>-12107</v>
      </c>
      <c r="BW37" s="636"/>
      <c r="BX37" s="636"/>
      <c r="BY37" s="636"/>
      <c r="BZ37" s="636"/>
      <c r="CA37" s="636"/>
      <c r="CB37" s="673"/>
      <c r="CD37" s="632" t="s">
        <v>329</v>
      </c>
      <c r="CE37" s="633"/>
      <c r="CF37" s="633"/>
      <c r="CG37" s="633"/>
      <c r="CH37" s="633"/>
      <c r="CI37" s="633"/>
      <c r="CJ37" s="633"/>
      <c r="CK37" s="633"/>
      <c r="CL37" s="633"/>
      <c r="CM37" s="633"/>
      <c r="CN37" s="633"/>
      <c r="CO37" s="633"/>
      <c r="CP37" s="633"/>
      <c r="CQ37" s="634"/>
      <c r="CR37" s="635">
        <v>5000</v>
      </c>
      <c r="CS37" s="645"/>
      <c r="CT37" s="645"/>
      <c r="CU37" s="645"/>
      <c r="CV37" s="645"/>
      <c r="CW37" s="645"/>
      <c r="CX37" s="645"/>
      <c r="CY37" s="646"/>
      <c r="CZ37" s="638">
        <v>0.1</v>
      </c>
      <c r="DA37" s="647"/>
      <c r="DB37" s="647"/>
      <c r="DC37" s="648"/>
      <c r="DD37" s="641">
        <v>5000</v>
      </c>
      <c r="DE37" s="645"/>
      <c r="DF37" s="645"/>
      <c r="DG37" s="645"/>
      <c r="DH37" s="645"/>
      <c r="DI37" s="645"/>
      <c r="DJ37" s="645"/>
      <c r="DK37" s="646"/>
      <c r="DL37" s="641">
        <v>5000</v>
      </c>
      <c r="DM37" s="645"/>
      <c r="DN37" s="645"/>
      <c r="DO37" s="645"/>
      <c r="DP37" s="645"/>
      <c r="DQ37" s="645"/>
      <c r="DR37" s="645"/>
      <c r="DS37" s="645"/>
      <c r="DT37" s="645"/>
      <c r="DU37" s="645"/>
      <c r="DV37" s="646"/>
      <c r="DW37" s="638">
        <v>0.2</v>
      </c>
      <c r="DX37" s="647"/>
      <c r="DY37" s="647"/>
      <c r="DZ37" s="647"/>
      <c r="EA37" s="647"/>
      <c r="EB37" s="647"/>
      <c r="EC37" s="674"/>
    </row>
    <row r="38" spans="2:133" ht="11.25" customHeight="1" x14ac:dyDescent="0.15">
      <c r="B38" s="632" t="s">
        <v>330</v>
      </c>
      <c r="C38" s="633"/>
      <c r="D38" s="633"/>
      <c r="E38" s="633"/>
      <c r="F38" s="633"/>
      <c r="G38" s="633"/>
      <c r="H38" s="633"/>
      <c r="I38" s="633"/>
      <c r="J38" s="633"/>
      <c r="K38" s="633"/>
      <c r="L38" s="633"/>
      <c r="M38" s="633"/>
      <c r="N38" s="633"/>
      <c r="O38" s="633"/>
      <c r="P38" s="633"/>
      <c r="Q38" s="634"/>
      <c r="R38" s="635">
        <v>467913</v>
      </c>
      <c r="S38" s="636"/>
      <c r="T38" s="636"/>
      <c r="U38" s="636"/>
      <c r="V38" s="636"/>
      <c r="W38" s="636"/>
      <c r="X38" s="636"/>
      <c r="Y38" s="637"/>
      <c r="Z38" s="661">
        <v>10.3</v>
      </c>
      <c r="AA38" s="661"/>
      <c r="AB38" s="661"/>
      <c r="AC38" s="661"/>
      <c r="AD38" s="662" t="s">
        <v>128</v>
      </c>
      <c r="AE38" s="662"/>
      <c r="AF38" s="662"/>
      <c r="AG38" s="662"/>
      <c r="AH38" s="662"/>
      <c r="AI38" s="662"/>
      <c r="AJ38" s="662"/>
      <c r="AK38" s="662"/>
      <c r="AL38" s="638" t="s">
        <v>128</v>
      </c>
      <c r="AM38" s="639"/>
      <c r="AN38" s="639"/>
      <c r="AO38" s="663"/>
      <c r="AQ38" s="669" t="s">
        <v>331</v>
      </c>
      <c r="AR38" s="670"/>
      <c r="AS38" s="670"/>
      <c r="AT38" s="670"/>
      <c r="AU38" s="670"/>
      <c r="AV38" s="670"/>
      <c r="AW38" s="670"/>
      <c r="AX38" s="670"/>
      <c r="AY38" s="671"/>
      <c r="AZ38" s="635" t="s">
        <v>128</v>
      </c>
      <c r="BA38" s="636"/>
      <c r="BB38" s="636"/>
      <c r="BC38" s="636"/>
      <c r="BD38" s="645"/>
      <c r="BE38" s="645"/>
      <c r="BF38" s="672"/>
      <c r="BG38" s="632" t="s">
        <v>332</v>
      </c>
      <c r="BH38" s="633"/>
      <c r="BI38" s="633"/>
      <c r="BJ38" s="633"/>
      <c r="BK38" s="633"/>
      <c r="BL38" s="633"/>
      <c r="BM38" s="633"/>
      <c r="BN38" s="633"/>
      <c r="BO38" s="633"/>
      <c r="BP38" s="633"/>
      <c r="BQ38" s="633"/>
      <c r="BR38" s="633"/>
      <c r="BS38" s="633"/>
      <c r="BT38" s="633"/>
      <c r="BU38" s="634"/>
      <c r="BV38" s="635">
        <v>630</v>
      </c>
      <c r="BW38" s="636"/>
      <c r="BX38" s="636"/>
      <c r="BY38" s="636"/>
      <c r="BZ38" s="636"/>
      <c r="CA38" s="636"/>
      <c r="CB38" s="673"/>
      <c r="CD38" s="632" t="s">
        <v>333</v>
      </c>
      <c r="CE38" s="633"/>
      <c r="CF38" s="633"/>
      <c r="CG38" s="633"/>
      <c r="CH38" s="633"/>
      <c r="CI38" s="633"/>
      <c r="CJ38" s="633"/>
      <c r="CK38" s="633"/>
      <c r="CL38" s="633"/>
      <c r="CM38" s="633"/>
      <c r="CN38" s="633"/>
      <c r="CO38" s="633"/>
      <c r="CP38" s="633"/>
      <c r="CQ38" s="634"/>
      <c r="CR38" s="635">
        <v>300572</v>
      </c>
      <c r="CS38" s="636"/>
      <c r="CT38" s="636"/>
      <c r="CU38" s="636"/>
      <c r="CV38" s="636"/>
      <c r="CW38" s="636"/>
      <c r="CX38" s="636"/>
      <c r="CY38" s="637"/>
      <c r="CZ38" s="638">
        <v>7.9</v>
      </c>
      <c r="DA38" s="647"/>
      <c r="DB38" s="647"/>
      <c r="DC38" s="648"/>
      <c r="DD38" s="641">
        <v>258296</v>
      </c>
      <c r="DE38" s="636"/>
      <c r="DF38" s="636"/>
      <c r="DG38" s="636"/>
      <c r="DH38" s="636"/>
      <c r="DI38" s="636"/>
      <c r="DJ38" s="636"/>
      <c r="DK38" s="637"/>
      <c r="DL38" s="641">
        <v>250820</v>
      </c>
      <c r="DM38" s="636"/>
      <c r="DN38" s="636"/>
      <c r="DO38" s="636"/>
      <c r="DP38" s="636"/>
      <c r="DQ38" s="636"/>
      <c r="DR38" s="636"/>
      <c r="DS38" s="636"/>
      <c r="DT38" s="636"/>
      <c r="DU38" s="636"/>
      <c r="DV38" s="637"/>
      <c r="DW38" s="638">
        <v>11.2</v>
      </c>
      <c r="DX38" s="647"/>
      <c r="DY38" s="647"/>
      <c r="DZ38" s="647"/>
      <c r="EA38" s="647"/>
      <c r="EB38" s="647"/>
      <c r="EC38" s="674"/>
    </row>
    <row r="39" spans="2:133" ht="11.25" customHeight="1" x14ac:dyDescent="0.15">
      <c r="B39" s="632" t="s">
        <v>334</v>
      </c>
      <c r="C39" s="633"/>
      <c r="D39" s="633"/>
      <c r="E39" s="633"/>
      <c r="F39" s="633"/>
      <c r="G39" s="633"/>
      <c r="H39" s="633"/>
      <c r="I39" s="633"/>
      <c r="J39" s="633"/>
      <c r="K39" s="633"/>
      <c r="L39" s="633"/>
      <c r="M39" s="633"/>
      <c r="N39" s="633"/>
      <c r="O39" s="633"/>
      <c r="P39" s="633"/>
      <c r="Q39" s="634"/>
      <c r="R39" s="635">
        <v>44723</v>
      </c>
      <c r="S39" s="636"/>
      <c r="T39" s="636"/>
      <c r="U39" s="636"/>
      <c r="V39" s="636"/>
      <c r="W39" s="636"/>
      <c r="X39" s="636"/>
      <c r="Y39" s="637"/>
      <c r="Z39" s="661">
        <v>1</v>
      </c>
      <c r="AA39" s="661"/>
      <c r="AB39" s="661"/>
      <c r="AC39" s="661"/>
      <c r="AD39" s="662" t="s">
        <v>128</v>
      </c>
      <c r="AE39" s="662"/>
      <c r="AF39" s="662"/>
      <c r="AG39" s="662"/>
      <c r="AH39" s="662"/>
      <c r="AI39" s="662"/>
      <c r="AJ39" s="662"/>
      <c r="AK39" s="662"/>
      <c r="AL39" s="638" t="s">
        <v>128</v>
      </c>
      <c r="AM39" s="639"/>
      <c r="AN39" s="639"/>
      <c r="AO39" s="663"/>
      <c r="AQ39" s="669" t="s">
        <v>335</v>
      </c>
      <c r="AR39" s="670"/>
      <c r="AS39" s="670"/>
      <c r="AT39" s="670"/>
      <c r="AU39" s="670"/>
      <c r="AV39" s="670"/>
      <c r="AW39" s="670"/>
      <c r="AX39" s="670"/>
      <c r="AY39" s="671"/>
      <c r="AZ39" s="635" t="s">
        <v>128</v>
      </c>
      <c r="BA39" s="636"/>
      <c r="BB39" s="636"/>
      <c r="BC39" s="636"/>
      <c r="BD39" s="645"/>
      <c r="BE39" s="645"/>
      <c r="BF39" s="672"/>
      <c r="BG39" s="632" t="s">
        <v>336</v>
      </c>
      <c r="BH39" s="633"/>
      <c r="BI39" s="633"/>
      <c r="BJ39" s="633"/>
      <c r="BK39" s="633"/>
      <c r="BL39" s="633"/>
      <c r="BM39" s="633"/>
      <c r="BN39" s="633"/>
      <c r="BO39" s="633"/>
      <c r="BP39" s="633"/>
      <c r="BQ39" s="633"/>
      <c r="BR39" s="633"/>
      <c r="BS39" s="633"/>
      <c r="BT39" s="633"/>
      <c r="BU39" s="634"/>
      <c r="BV39" s="635">
        <v>948</v>
      </c>
      <c r="BW39" s="636"/>
      <c r="BX39" s="636"/>
      <c r="BY39" s="636"/>
      <c r="BZ39" s="636"/>
      <c r="CA39" s="636"/>
      <c r="CB39" s="673"/>
      <c r="CD39" s="632" t="s">
        <v>337</v>
      </c>
      <c r="CE39" s="633"/>
      <c r="CF39" s="633"/>
      <c r="CG39" s="633"/>
      <c r="CH39" s="633"/>
      <c r="CI39" s="633"/>
      <c r="CJ39" s="633"/>
      <c r="CK39" s="633"/>
      <c r="CL39" s="633"/>
      <c r="CM39" s="633"/>
      <c r="CN39" s="633"/>
      <c r="CO39" s="633"/>
      <c r="CP39" s="633"/>
      <c r="CQ39" s="634"/>
      <c r="CR39" s="635">
        <v>259198</v>
      </c>
      <c r="CS39" s="645"/>
      <c r="CT39" s="645"/>
      <c r="CU39" s="645"/>
      <c r="CV39" s="645"/>
      <c r="CW39" s="645"/>
      <c r="CX39" s="645"/>
      <c r="CY39" s="646"/>
      <c r="CZ39" s="638">
        <v>6.8</v>
      </c>
      <c r="DA39" s="647"/>
      <c r="DB39" s="647"/>
      <c r="DC39" s="648"/>
      <c r="DD39" s="641">
        <v>254426</v>
      </c>
      <c r="DE39" s="645"/>
      <c r="DF39" s="645"/>
      <c r="DG39" s="645"/>
      <c r="DH39" s="645"/>
      <c r="DI39" s="645"/>
      <c r="DJ39" s="645"/>
      <c r="DK39" s="646"/>
      <c r="DL39" s="641" t="s">
        <v>128</v>
      </c>
      <c r="DM39" s="645"/>
      <c r="DN39" s="645"/>
      <c r="DO39" s="645"/>
      <c r="DP39" s="645"/>
      <c r="DQ39" s="645"/>
      <c r="DR39" s="645"/>
      <c r="DS39" s="645"/>
      <c r="DT39" s="645"/>
      <c r="DU39" s="645"/>
      <c r="DV39" s="646"/>
      <c r="DW39" s="638" t="s">
        <v>128</v>
      </c>
      <c r="DX39" s="647"/>
      <c r="DY39" s="647"/>
      <c r="DZ39" s="647"/>
      <c r="EA39" s="647"/>
      <c r="EB39" s="647"/>
      <c r="EC39" s="674"/>
    </row>
    <row r="40" spans="2:133" ht="11.25" customHeight="1" x14ac:dyDescent="0.15">
      <c r="B40" s="632" t="s">
        <v>338</v>
      </c>
      <c r="C40" s="633"/>
      <c r="D40" s="633"/>
      <c r="E40" s="633"/>
      <c r="F40" s="633"/>
      <c r="G40" s="633"/>
      <c r="H40" s="633"/>
      <c r="I40" s="633"/>
      <c r="J40" s="633"/>
      <c r="K40" s="633"/>
      <c r="L40" s="633"/>
      <c r="M40" s="633"/>
      <c r="N40" s="633"/>
      <c r="O40" s="633"/>
      <c r="P40" s="633"/>
      <c r="Q40" s="634"/>
      <c r="R40" s="635">
        <v>450700</v>
      </c>
      <c r="S40" s="636"/>
      <c r="T40" s="636"/>
      <c r="U40" s="636"/>
      <c r="V40" s="636"/>
      <c r="W40" s="636"/>
      <c r="X40" s="636"/>
      <c r="Y40" s="637"/>
      <c r="Z40" s="661">
        <v>10</v>
      </c>
      <c r="AA40" s="661"/>
      <c r="AB40" s="661"/>
      <c r="AC40" s="661"/>
      <c r="AD40" s="662" t="s">
        <v>128</v>
      </c>
      <c r="AE40" s="662"/>
      <c r="AF40" s="662"/>
      <c r="AG40" s="662"/>
      <c r="AH40" s="662"/>
      <c r="AI40" s="662"/>
      <c r="AJ40" s="662"/>
      <c r="AK40" s="662"/>
      <c r="AL40" s="638" t="s">
        <v>128</v>
      </c>
      <c r="AM40" s="639"/>
      <c r="AN40" s="639"/>
      <c r="AO40" s="663"/>
      <c r="AQ40" s="669" t="s">
        <v>339</v>
      </c>
      <c r="AR40" s="670"/>
      <c r="AS40" s="670"/>
      <c r="AT40" s="670"/>
      <c r="AU40" s="670"/>
      <c r="AV40" s="670"/>
      <c r="AW40" s="670"/>
      <c r="AX40" s="670"/>
      <c r="AY40" s="671"/>
      <c r="AZ40" s="635" t="s">
        <v>128</v>
      </c>
      <c r="BA40" s="636"/>
      <c r="BB40" s="636"/>
      <c r="BC40" s="636"/>
      <c r="BD40" s="645"/>
      <c r="BE40" s="645"/>
      <c r="BF40" s="672"/>
      <c r="BG40" s="675" t="s">
        <v>340</v>
      </c>
      <c r="BH40" s="676"/>
      <c r="BI40" s="676"/>
      <c r="BJ40" s="676"/>
      <c r="BK40" s="676"/>
      <c r="BL40" s="346"/>
      <c r="BM40" s="633" t="s">
        <v>341</v>
      </c>
      <c r="BN40" s="633"/>
      <c r="BO40" s="633"/>
      <c r="BP40" s="633"/>
      <c r="BQ40" s="633"/>
      <c r="BR40" s="633"/>
      <c r="BS40" s="633"/>
      <c r="BT40" s="633"/>
      <c r="BU40" s="634"/>
      <c r="BV40" s="635">
        <v>80</v>
      </c>
      <c r="BW40" s="636"/>
      <c r="BX40" s="636"/>
      <c r="BY40" s="636"/>
      <c r="BZ40" s="636"/>
      <c r="CA40" s="636"/>
      <c r="CB40" s="673"/>
      <c r="CD40" s="632" t="s">
        <v>342</v>
      </c>
      <c r="CE40" s="633"/>
      <c r="CF40" s="633"/>
      <c r="CG40" s="633"/>
      <c r="CH40" s="633"/>
      <c r="CI40" s="633"/>
      <c r="CJ40" s="633"/>
      <c r="CK40" s="633"/>
      <c r="CL40" s="633"/>
      <c r="CM40" s="633"/>
      <c r="CN40" s="633"/>
      <c r="CO40" s="633"/>
      <c r="CP40" s="633"/>
      <c r="CQ40" s="634"/>
      <c r="CR40" s="635" t="s">
        <v>128</v>
      </c>
      <c r="CS40" s="636"/>
      <c r="CT40" s="636"/>
      <c r="CU40" s="636"/>
      <c r="CV40" s="636"/>
      <c r="CW40" s="636"/>
      <c r="CX40" s="636"/>
      <c r="CY40" s="637"/>
      <c r="CZ40" s="638" t="s">
        <v>128</v>
      </c>
      <c r="DA40" s="647"/>
      <c r="DB40" s="647"/>
      <c r="DC40" s="648"/>
      <c r="DD40" s="641" t="s">
        <v>128</v>
      </c>
      <c r="DE40" s="636"/>
      <c r="DF40" s="636"/>
      <c r="DG40" s="636"/>
      <c r="DH40" s="636"/>
      <c r="DI40" s="636"/>
      <c r="DJ40" s="636"/>
      <c r="DK40" s="637"/>
      <c r="DL40" s="641" t="s">
        <v>128</v>
      </c>
      <c r="DM40" s="636"/>
      <c r="DN40" s="636"/>
      <c r="DO40" s="636"/>
      <c r="DP40" s="636"/>
      <c r="DQ40" s="636"/>
      <c r="DR40" s="636"/>
      <c r="DS40" s="636"/>
      <c r="DT40" s="636"/>
      <c r="DU40" s="636"/>
      <c r="DV40" s="637"/>
      <c r="DW40" s="638" t="s">
        <v>128</v>
      </c>
      <c r="DX40" s="647"/>
      <c r="DY40" s="647"/>
      <c r="DZ40" s="647"/>
      <c r="EA40" s="647"/>
      <c r="EB40" s="647"/>
      <c r="EC40" s="674"/>
    </row>
    <row r="41" spans="2:133" ht="11.25" customHeight="1" x14ac:dyDescent="0.15">
      <c r="B41" s="632" t="s">
        <v>343</v>
      </c>
      <c r="C41" s="633"/>
      <c r="D41" s="633"/>
      <c r="E41" s="633"/>
      <c r="F41" s="633"/>
      <c r="G41" s="633"/>
      <c r="H41" s="633"/>
      <c r="I41" s="633"/>
      <c r="J41" s="633"/>
      <c r="K41" s="633"/>
      <c r="L41" s="633"/>
      <c r="M41" s="633"/>
      <c r="N41" s="633"/>
      <c r="O41" s="633"/>
      <c r="P41" s="633"/>
      <c r="Q41" s="634"/>
      <c r="R41" s="635" t="s">
        <v>128</v>
      </c>
      <c r="S41" s="636"/>
      <c r="T41" s="636"/>
      <c r="U41" s="636"/>
      <c r="V41" s="636"/>
      <c r="W41" s="636"/>
      <c r="X41" s="636"/>
      <c r="Y41" s="637"/>
      <c r="Z41" s="661" t="s">
        <v>128</v>
      </c>
      <c r="AA41" s="661"/>
      <c r="AB41" s="661"/>
      <c r="AC41" s="661"/>
      <c r="AD41" s="662" t="s">
        <v>128</v>
      </c>
      <c r="AE41" s="662"/>
      <c r="AF41" s="662"/>
      <c r="AG41" s="662"/>
      <c r="AH41" s="662"/>
      <c r="AI41" s="662"/>
      <c r="AJ41" s="662"/>
      <c r="AK41" s="662"/>
      <c r="AL41" s="638" t="s">
        <v>128</v>
      </c>
      <c r="AM41" s="639"/>
      <c r="AN41" s="639"/>
      <c r="AO41" s="663"/>
      <c r="AQ41" s="669" t="s">
        <v>344</v>
      </c>
      <c r="AR41" s="670"/>
      <c r="AS41" s="670"/>
      <c r="AT41" s="670"/>
      <c r="AU41" s="670"/>
      <c r="AV41" s="670"/>
      <c r="AW41" s="670"/>
      <c r="AX41" s="670"/>
      <c r="AY41" s="671"/>
      <c r="AZ41" s="635">
        <v>59376</v>
      </c>
      <c r="BA41" s="636"/>
      <c r="BB41" s="636"/>
      <c r="BC41" s="636"/>
      <c r="BD41" s="645"/>
      <c r="BE41" s="645"/>
      <c r="BF41" s="672"/>
      <c r="BG41" s="675"/>
      <c r="BH41" s="676"/>
      <c r="BI41" s="676"/>
      <c r="BJ41" s="676"/>
      <c r="BK41" s="676"/>
      <c r="BL41" s="346"/>
      <c r="BM41" s="633" t="s">
        <v>345</v>
      </c>
      <c r="BN41" s="633"/>
      <c r="BO41" s="633"/>
      <c r="BP41" s="633"/>
      <c r="BQ41" s="633"/>
      <c r="BR41" s="633"/>
      <c r="BS41" s="633"/>
      <c r="BT41" s="633"/>
      <c r="BU41" s="634"/>
      <c r="BV41" s="635" t="s">
        <v>128</v>
      </c>
      <c r="BW41" s="636"/>
      <c r="BX41" s="636"/>
      <c r="BY41" s="636"/>
      <c r="BZ41" s="636"/>
      <c r="CA41" s="636"/>
      <c r="CB41" s="673"/>
      <c r="CD41" s="632" t="s">
        <v>346</v>
      </c>
      <c r="CE41" s="633"/>
      <c r="CF41" s="633"/>
      <c r="CG41" s="633"/>
      <c r="CH41" s="633"/>
      <c r="CI41" s="633"/>
      <c r="CJ41" s="633"/>
      <c r="CK41" s="633"/>
      <c r="CL41" s="633"/>
      <c r="CM41" s="633"/>
      <c r="CN41" s="633"/>
      <c r="CO41" s="633"/>
      <c r="CP41" s="633"/>
      <c r="CQ41" s="634"/>
      <c r="CR41" s="635" t="s">
        <v>128</v>
      </c>
      <c r="CS41" s="645"/>
      <c r="CT41" s="645"/>
      <c r="CU41" s="645"/>
      <c r="CV41" s="645"/>
      <c r="CW41" s="645"/>
      <c r="CX41" s="645"/>
      <c r="CY41" s="646"/>
      <c r="CZ41" s="638" t="s">
        <v>128</v>
      </c>
      <c r="DA41" s="647"/>
      <c r="DB41" s="647"/>
      <c r="DC41" s="648"/>
      <c r="DD41" s="641" t="s">
        <v>128</v>
      </c>
      <c r="DE41" s="645"/>
      <c r="DF41" s="645"/>
      <c r="DG41" s="645"/>
      <c r="DH41" s="645"/>
      <c r="DI41" s="645"/>
      <c r="DJ41" s="645"/>
      <c r="DK41" s="646"/>
      <c r="DL41" s="642"/>
      <c r="DM41" s="643"/>
      <c r="DN41" s="643"/>
      <c r="DO41" s="643"/>
      <c r="DP41" s="643"/>
      <c r="DQ41" s="643"/>
      <c r="DR41" s="643"/>
      <c r="DS41" s="643"/>
      <c r="DT41" s="643"/>
      <c r="DU41" s="643"/>
      <c r="DV41" s="644"/>
      <c r="DW41" s="628"/>
      <c r="DX41" s="629"/>
      <c r="DY41" s="629"/>
      <c r="DZ41" s="629"/>
      <c r="EA41" s="629"/>
      <c r="EB41" s="629"/>
      <c r="EC41" s="630"/>
    </row>
    <row r="42" spans="2:133" ht="11.25" customHeight="1" x14ac:dyDescent="0.15">
      <c r="B42" s="632" t="s">
        <v>347</v>
      </c>
      <c r="C42" s="633"/>
      <c r="D42" s="633"/>
      <c r="E42" s="633"/>
      <c r="F42" s="633"/>
      <c r="G42" s="633"/>
      <c r="H42" s="633"/>
      <c r="I42" s="633"/>
      <c r="J42" s="633"/>
      <c r="K42" s="633"/>
      <c r="L42" s="633"/>
      <c r="M42" s="633"/>
      <c r="N42" s="633"/>
      <c r="O42" s="633"/>
      <c r="P42" s="633"/>
      <c r="Q42" s="634"/>
      <c r="R42" s="635" t="s">
        <v>128</v>
      </c>
      <c r="S42" s="636"/>
      <c r="T42" s="636"/>
      <c r="U42" s="636"/>
      <c r="V42" s="636"/>
      <c r="W42" s="636"/>
      <c r="X42" s="636"/>
      <c r="Y42" s="637"/>
      <c r="Z42" s="661" t="s">
        <v>128</v>
      </c>
      <c r="AA42" s="661"/>
      <c r="AB42" s="661"/>
      <c r="AC42" s="661"/>
      <c r="AD42" s="662" t="s">
        <v>128</v>
      </c>
      <c r="AE42" s="662"/>
      <c r="AF42" s="662"/>
      <c r="AG42" s="662"/>
      <c r="AH42" s="662"/>
      <c r="AI42" s="662"/>
      <c r="AJ42" s="662"/>
      <c r="AK42" s="662"/>
      <c r="AL42" s="638" t="s">
        <v>128</v>
      </c>
      <c r="AM42" s="639"/>
      <c r="AN42" s="639"/>
      <c r="AO42" s="663"/>
      <c r="AQ42" s="666" t="s">
        <v>348</v>
      </c>
      <c r="AR42" s="667"/>
      <c r="AS42" s="667"/>
      <c r="AT42" s="667"/>
      <c r="AU42" s="667"/>
      <c r="AV42" s="667"/>
      <c r="AW42" s="667"/>
      <c r="AX42" s="667"/>
      <c r="AY42" s="668"/>
      <c r="AZ42" s="615">
        <v>199991</v>
      </c>
      <c r="BA42" s="649"/>
      <c r="BB42" s="649"/>
      <c r="BC42" s="649"/>
      <c r="BD42" s="616"/>
      <c r="BE42" s="616"/>
      <c r="BF42" s="664"/>
      <c r="BG42" s="677"/>
      <c r="BH42" s="678"/>
      <c r="BI42" s="678"/>
      <c r="BJ42" s="678"/>
      <c r="BK42" s="678"/>
      <c r="BL42" s="344"/>
      <c r="BM42" s="613" t="s">
        <v>349</v>
      </c>
      <c r="BN42" s="613"/>
      <c r="BO42" s="613"/>
      <c r="BP42" s="613"/>
      <c r="BQ42" s="613"/>
      <c r="BR42" s="613"/>
      <c r="BS42" s="613"/>
      <c r="BT42" s="613"/>
      <c r="BU42" s="614"/>
      <c r="BV42" s="615">
        <v>411</v>
      </c>
      <c r="BW42" s="649"/>
      <c r="BX42" s="649"/>
      <c r="BY42" s="649"/>
      <c r="BZ42" s="649"/>
      <c r="CA42" s="649"/>
      <c r="CB42" s="665"/>
      <c r="CD42" s="632" t="s">
        <v>350</v>
      </c>
      <c r="CE42" s="633"/>
      <c r="CF42" s="633"/>
      <c r="CG42" s="633"/>
      <c r="CH42" s="633"/>
      <c r="CI42" s="633"/>
      <c r="CJ42" s="633"/>
      <c r="CK42" s="633"/>
      <c r="CL42" s="633"/>
      <c r="CM42" s="633"/>
      <c r="CN42" s="633"/>
      <c r="CO42" s="633"/>
      <c r="CP42" s="633"/>
      <c r="CQ42" s="634"/>
      <c r="CR42" s="635">
        <v>770924</v>
      </c>
      <c r="CS42" s="645"/>
      <c r="CT42" s="645"/>
      <c r="CU42" s="645"/>
      <c r="CV42" s="645"/>
      <c r="CW42" s="645"/>
      <c r="CX42" s="645"/>
      <c r="CY42" s="646"/>
      <c r="CZ42" s="638">
        <v>20.2</v>
      </c>
      <c r="DA42" s="647"/>
      <c r="DB42" s="647"/>
      <c r="DC42" s="648"/>
      <c r="DD42" s="641">
        <v>152029</v>
      </c>
      <c r="DE42" s="645"/>
      <c r="DF42" s="645"/>
      <c r="DG42" s="645"/>
      <c r="DH42" s="645"/>
      <c r="DI42" s="645"/>
      <c r="DJ42" s="645"/>
      <c r="DK42" s="646"/>
      <c r="DL42" s="642"/>
      <c r="DM42" s="643"/>
      <c r="DN42" s="643"/>
      <c r="DO42" s="643"/>
      <c r="DP42" s="643"/>
      <c r="DQ42" s="643"/>
      <c r="DR42" s="643"/>
      <c r="DS42" s="643"/>
      <c r="DT42" s="643"/>
      <c r="DU42" s="643"/>
      <c r="DV42" s="644"/>
      <c r="DW42" s="628"/>
      <c r="DX42" s="629"/>
      <c r="DY42" s="629"/>
      <c r="DZ42" s="629"/>
      <c r="EA42" s="629"/>
      <c r="EB42" s="629"/>
      <c r="EC42" s="630"/>
    </row>
    <row r="43" spans="2:133" ht="11.25" customHeight="1" x14ac:dyDescent="0.15">
      <c r="B43" s="632" t="s">
        <v>351</v>
      </c>
      <c r="C43" s="633"/>
      <c r="D43" s="633"/>
      <c r="E43" s="633"/>
      <c r="F43" s="633"/>
      <c r="G43" s="633"/>
      <c r="H43" s="633"/>
      <c r="I43" s="633"/>
      <c r="J43" s="633"/>
      <c r="K43" s="633"/>
      <c r="L43" s="633"/>
      <c r="M43" s="633"/>
      <c r="N43" s="633"/>
      <c r="O43" s="633"/>
      <c r="P43" s="633"/>
      <c r="Q43" s="634"/>
      <c r="R43" s="635" t="s">
        <v>128</v>
      </c>
      <c r="S43" s="636"/>
      <c r="T43" s="636"/>
      <c r="U43" s="636"/>
      <c r="V43" s="636"/>
      <c r="W43" s="636"/>
      <c r="X43" s="636"/>
      <c r="Y43" s="637"/>
      <c r="Z43" s="661" t="s">
        <v>128</v>
      </c>
      <c r="AA43" s="661"/>
      <c r="AB43" s="661"/>
      <c r="AC43" s="661"/>
      <c r="AD43" s="662" t="s">
        <v>128</v>
      </c>
      <c r="AE43" s="662"/>
      <c r="AF43" s="662"/>
      <c r="AG43" s="662"/>
      <c r="AH43" s="662"/>
      <c r="AI43" s="662"/>
      <c r="AJ43" s="662"/>
      <c r="AK43" s="662"/>
      <c r="AL43" s="638" t="s">
        <v>128</v>
      </c>
      <c r="AM43" s="639"/>
      <c r="AN43" s="639"/>
      <c r="AO43" s="663"/>
      <c r="CD43" s="632" t="s">
        <v>352</v>
      </c>
      <c r="CE43" s="633"/>
      <c r="CF43" s="633"/>
      <c r="CG43" s="633"/>
      <c r="CH43" s="633"/>
      <c r="CI43" s="633"/>
      <c r="CJ43" s="633"/>
      <c r="CK43" s="633"/>
      <c r="CL43" s="633"/>
      <c r="CM43" s="633"/>
      <c r="CN43" s="633"/>
      <c r="CO43" s="633"/>
      <c r="CP43" s="633"/>
      <c r="CQ43" s="634"/>
      <c r="CR43" s="635" t="s">
        <v>128</v>
      </c>
      <c r="CS43" s="645"/>
      <c r="CT43" s="645"/>
      <c r="CU43" s="645"/>
      <c r="CV43" s="645"/>
      <c r="CW43" s="645"/>
      <c r="CX43" s="645"/>
      <c r="CY43" s="646"/>
      <c r="CZ43" s="638" t="s">
        <v>128</v>
      </c>
      <c r="DA43" s="647"/>
      <c r="DB43" s="647"/>
      <c r="DC43" s="648"/>
      <c r="DD43" s="641" t="s">
        <v>128</v>
      </c>
      <c r="DE43" s="645"/>
      <c r="DF43" s="645"/>
      <c r="DG43" s="645"/>
      <c r="DH43" s="645"/>
      <c r="DI43" s="645"/>
      <c r="DJ43" s="645"/>
      <c r="DK43" s="646"/>
      <c r="DL43" s="642"/>
      <c r="DM43" s="643"/>
      <c r="DN43" s="643"/>
      <c r="DO43" s="643"/>
      <c r="DP43" s="643"/>
      <c r="DQ43" s="643"/>
      <c r="DR43" s="643"/>
      <c r="DS43" s="643"/>
      <c r="DT43" s="643"/>
      <c r="DU43" s="643"/>
      <c r="DV43" s="644"/>
      <c r="DW43" s="628"/>
      <c r="DX43" s="629"/>
      <c r="DY43" s="629"/>
      <c r="DZ43" s="629"/>
      <c r="EA43" s="629"/>
      <c r="EB43" s="629"/>
      <c r="EC43" s="630"/>
    </row>
    <row r="44" spans="2:133" ht="11.25" customHeight="1" x14ac:dyDescent="0.15">
      <c r="B44" s="612" t="s">
        <v>353</v>
      </c>
      <c r="C44" s="613"/>
      <c r="D44" s="613"/>
      <c r="E44" s="613"/>
      <c r="F44" s="613"/>
      <c r="G44" s="613"/>
      <c r="H44" s="613"/>
      <c r="I44" s="613"/>
      <c r="J44" s="613"/>
      <c r="K44" s="613"/>
      <c r="L44" s="613"/>
      <c r="M44" s="613"/>
      <c r="N44" s="613"/>
      <c r="O44" s="613"/>
      <c r="P44" s="613"/>
      <c r="Q44" s="614"/>
      <c r="R44" s="615">
        <v>4529305</v>
      </c>
      <c r="S44" s="649"/>
      <c r="T44" s="649"/>
      <c r="U44" s="649"/>
      <c r="V44" s="649"/>
      <c r="W44" s="649"/>
      <c r="X44" s="649"/>
      <c r="Y44" s="650"/>
      <c r="Z44" s="651">
        <v>100</v>
      </c>
      <c r="AA44" s="651"/>
      <c r="AB44" s="651"/>
      <c r="AC44" s="651"/>
      <c r="AD44" s="652">
        <v>2233075</v>
      </c>
      <c r="AE44" s="652"/>
      <c r="AF44" s="652"/>
      <c r="AG44" s="652"/>
      <c r="AH44" s="652"/>
      <c r="AI44" s="652"/>
      <c r="AJ44" s="652"/>
      <c r="AK44" s="652"/>
      <c r="AL44" s="618">
        <v>100</v>
      </c>
      <c r="AM44" s="653"/>
      <c r="AN44" s="653"/>
      <c r="AO44" s="654"/>
      <c r="CD44" s="655" t="s">
        <v>300</v>
      </c>
      <c r="CE44" s="656"/>
      <c r="CF44" s="632" t="s">
        <v>354</v>
      </c>
      <c r="CG44" s="633"/>
      <c r="CH44" s="633"/>
      <c r="CI44" s="633"/>
      <c r="CJ44" s="633"/>
      <c r="CK44" s="633"/>
      <c r="CL44" s="633"/>
      <c r="CM44" s="633"/>
      <c r="CN44" s="633"/>
      <c r="CO44" s="633"/>
      <c r="CP44" s="633"/>
      <c r="CQ44" s="634"/>
      <c r="CR44" s="635">
        <v>762748</v>
      </c>
      <c r="CS44" s="636"/>
      <c r="CT44" s="636"/>
      <c r="CU44" s="636"/>
      <c r="CV44" s="636"/>
      <c r="CW44" s="636"/>
      <c r="CX44" s="636"/>
      <c r="CY44" s="637"/>
      <c r="CZ44" s="638">
        <v>20</v>
      </c>
      <c r="DA44" s="639"/>
      <c r="DB44" s="639"/>
      <c r="DC44" s="640"/>
      <c r="DD44" s="641">
        <v>146704</v>
      </c>
      <c r="DE44" s="636"/>
      <c r="DF44" s="636"/>
      <c r="DG44" s="636"/>
      <c r="DH44" s="636"/>
      <c r="DI44" s="636"/>
      <c r="DJ44" s="636"/>
      <c r="DK44" s="637"/>
      <c r="DL44" s="642"/>
      <c r="DM44" s="643"/>
      <c r="DN44" s="643"/>
      <c r="DO44" s="643"/>
      <c r="DP44" s="643"/>
      <c r="DQ44" s="643"/>
      <c r="DR44" s="643"/>
      <c r="DS44" s="643"/>
      <c r="DT44" s="643"/>
      <c r="DU44" s="643"/>
      <c r="DV44" s="644"/>
      <c r="DW44" s="628"/>
      <c r="DX44" s="629"/>
      <c r="DY44" s="629"/>
      <c r="DZ44" s="629"/>
      <c r="EA44" s="629"/>
      <c r="EB44" s="629"/>
      <c r="EC44" s="630"/>
    </row>
    <row r="45" spans="2:133" ht="11.25" customHeight="1" x14ac:dyDescent="0.15">
      <c r="CD45" s="657"/>
      <c r="CE45" s="658"/>
      <c r="CF45" s="632" t="s">
        <v>355</v>
      </c>
      <c r="CG45" s="633"/>
      <c r="CH45" s="633"/>
      <c r="CI45" s="633"/>
      <c r="CJ45" s="633"/>
      <c r="CK45" s="633"/>
      <c r="CL45" s="633"/>
      <c r="CM45" s="633"/>
      <c r="CN45" s="633"/>
      <c r="CO45" s="633"/>
      <c r="CP45" s="633"/>
      <c r="CQ45" s="634"/>
      <c r="CR45" s="635">
        <v>550672</v>
      </c>
      <c r="CS45" s="645"/>
      <c r="CT45" s="645"/>
      <c r="CU45" s="645"/>
      <c r="CV45" s="645"/>
      <c r="CW45" s="645"/>
      <c r="CX45" s="645"/>
      <c r="CY45" s="646"/>
      <c r="CZ45" s="638">
        <v>14.5</v>
      </c>
      <c r="DA45" s="647"/>
      <c r="DB45" s="647"/>
      <c r="DC45" s="648"/>
      <c r="DD45" s="641">
        <v>26224</v>
      </c>
      <c r="DE45" s="645"/>
      <c r="DF45" s="645"/>
      <c r="DG45" s="645"/>
      <c r="DH45" s="645"/>
      <c r="DI45" s="645"/>
      <c r="DJ45" s="645"/>
      <c r="DK45" s="646"/>
      <c r="DL45" s="642"/>
      <c r="DM45" s="643"/>
      <c r="DN45" s="643"/>
      <c r="DO45" s="643"/>
      <c r="DP45" s="643"/>
      <c r="DQ45" s="643"/>
      <c r="DR45" s="643"/>
      <c r="DS45" s="643"/>
      <c r="DT45" s="643"/>
      <c r="DU45" s="643"/>
      <c r="DV45" s="644"/>
      <c r="DW45" s="628"/>
      <c r="DX45" s="629"/>
      <c r="DY45" s="629"/>
      <c r="DZ45" s="629"/>
      <c r="EA45" s="629"/>
      <c r="EB45" s="629"/>
      <c r="EC45" s="630"/>
    </row>
    <row r="46" spans="2:133" ht="11.25" customHeight="1" x14ac:dyDescent="0.15">
      <c r="B46" s="342" t="s">
        <v>356</v>
      </c>
      <c r="CD46" s="657"/>
      <c r="CE46" s="658"/>
      <c r="CF46" s="632" t="s">
        <v>357</v>
      </c>
      <c r="CG46" s="633"/>
      <c r="CH46" s="633"/>
      <c r="CI46" s="633"/>
      <c r="CJ46" s="633"/>
      <c r="CK46" s="633"/>
      <c r="CL46" s="633"/>
      <c r="CM46" s="633"/>
      <c r="CN46" s="633"/>
      <c r="CO46" s="633"/>
      <c r="CP46" s="633"/>
      <c r="CQ46" s="634"/>
      <c r="CR46" s="635">
        <v>194026</v>
      </c>
      <c r="CS46" s="636"/>
      <c r="CT46" s="636"/>
      <c r="CU46" s="636"/>
      <c r="CV46" s="636"/>
      <c r="CW46" s="636"/>
      <c r="CX46" s="636"/>
      <c r="CY46" s="637"/>
      <c r="CZ46" s="638">
        <v>5.0999999999999996</v>
      </c>
      <c r="DA46" s="639"/>
      <c r="DB46" s="639"/>
      <c r="DC46" s="640"/>
      <c r="DD46" s="641">
        <v>114030</v>
      </c>
      <c r="DE46" s="636"/>
      <c r="DF46" s="636"/>
      <c r="DG46" s="636"/>
      <c r="DH46" s="636"/>
      <c r="DI46" s="636"/>
      <c r="DJ46" s="636"/>
      <c r="DK46" s="637"/>
      <c r="DL46" s="642"/>
      <c r="DM46" s="643"/>
      <c r="DN46" s="643"/>
      <c r="DO46" s="643"/>
      <c r="DP46" s="643"/>
      <c r="DQ46" s="643"/>
      <c r="DR46" s="643"/>
      <c r="DS46" s="643"/>
      <c r="DT46" s="643"/>
      <c r="DU46" s="643"/>
      <c r="DV46" s="644"/>
      <c r="DW46" s="628"/>
      <c r="DX46" s="629"/>
      <c r="DY46" s="629"/>
      <c r="DZ46" s="629"/>
      <c r="EA46" s="629"/>
      <c r="EB46" s="629"/>
      <c r="EC46" s="630"/>
    </row>
    <row r="47" spans="2:133" ht="11.25" customHeight="1" x14ac:dyDescent="0.15">
      <c r="B47" s="631" t="s">
        <v>358</v>
      </c>
      <c r="C47" s="631"/>
      <c r="D47" s="631"/>
      <c r="E47" s="631"/>
      <c r="F47" s="631"/>
      <c r="G47" s="631"/>
      <c r="H47" s="631"/>
      <c r="I47" s="631"/>
      <c r="J47" s="631"/>
      <c r="K47" s="631"/>
      <c r="L47" s="631"/>
      <c r="M47" s="631"/>
      <c r="N47" s="631"/>
      <c r="O47" s="631"/>
      <c r="P47" s="631"/>
      <c r="Q47" s="631"/>
      <c r="R47" s="631"/>
      <c r="S47" s="631"/>
      <c r="T47" s="631"/>
      <c r="U47" s="631"/>
      <c r="V47" s="631"/>
      <c r="W47" s="631"/>
      <c r="X47" s="631"/>
      <c r="Y47" s="631"/>
      <c r="Z47" s="631"/>
      <c r="AA47" s="631"/>
      <c r="AB47" s="631"/>
      <c r="AC47" s="631"/>
      <c r="AD47" s="631"/>
      <c r="AE47" s="631"/>
      <c r="AF47" s="631"/>
      <c r="AG47" s="631"/>
      <c r="AH47" s="631"/>
      <c r="AI47" s="631"/>
      <c r="AJ47" s="631"/>
      <c r="AK47" s="631"/>
      <c r="AL47" s="631"/>
      <c r="AM47" s="631"/>
      <c r="AN47" s="631"/>
      <c r="AO47" s="631"/>
      <c r="AP47" s="631"/>
      <c r="AQ47" s="631"/>
      <c r="AR47" s="631"/>
      <c r="AS47" s="631"/>
      <c r="AT47" s="631"/>
      <c r="AU47" s="631"/>
      <c r="AV47" s="631"/>
      <c r="AW47" s="631"/>
      <c r="AX47" s="631"/>
      <c r="AY47" s="631"/>
      <c r="AZ47" s="631"/>
      <c r="BA47" s="631"/>
      <c r="BB47" s="631"/>
      <c r="BC47" s="631"/>
      <c r="BD47" s="631"/>
      <c r="BE47" s="631"/>
      <c r="BF47" s="631"/>
      <c r="BG47" s="631"/>
      <c r="BH47" s="631"/>
      <c r="BI47" s="631"/>
      <c r="BJ47" s="631"/>
      <c r="BK47" s="631"/>
      <c r="BL47" s="631"/>
      <c r="BM47" s="631"/>
      <c r="BN47" s="631"/>
      <c r="BO47" s="631"/>
      <c r="BP47" s="631"/>
      <c r="BQ47" s="631"/>
      <c r="BR47" s="631"/>
      <c r="BS47" s="631"/>
      <c r="BT47" s="631"/>
      <c r="BU47" s="631"/>
      <c r="BV47" s="631"/>
      <c r="BW47" s="631"/>
      <c r="BX47" s="631"/>
      <c r="BY47" s="631"/>
      <c r="BZ47" s="631"/>
      <c r="CA47" s="631"/>
      <c r="CB47" s="631"/>
      <c r="CD47" s="657"/>
      <c r="CE47" s="658"/>
      <c r="CF47" s="632" t="s">
        <v>359</v>
      </c>
      <c r="CG47" s="633"/>
      <c r="CH47" s="633"/>
      <c r="CI47" s="633"/>
      <c r="CJ47" s="633"/>
      <c r="CK47" s="633"/>
      <c r="CL47" s="633"/>
      <c r="CM47" s="633"/>
      <c r="CN47" s="633"/>
      <c r="CO47" s="633"/>
      <c r="CP47" s="633"/>
      <c r="CQ47" s="634"/>
      <c r="CR47" s="635">
        <v>8176</v>
      </c>
      <c r="CS47" s="645"/>
      <c r="CT47" s="645"/>
      <c r="CU47" s="645"/>
      <c r="CV47" s="645"/>
      <c r="CW47" s="645"/>
      <c r="CX47" s="645"/>
      <c r="CY47" s="646"/>
      <c r="CZ47" s="638">
        <v>0.2</v>
      </c>
      <c r="DA47" s="647"/>
      <c r="DB47" s="647"/>
      <c r="DC47" s="648"/>
      <c r="DD47" s="641">
        <v>5325</v>
      </c>
      <c r="DE47" s="645"/>
      <c r="DF47" s="645"/>
      <c r="DG47" s="645"/>
      <c r="DH47" s="645"/>
      <c r="DI47" s="645"/>
      <c r="DJ47" s="645"/>
      <c r="DK47" s="646"/>
      <c r="DL47" s="642"/>
      <c r="DM47" s="643"/>
      <c r="DN47" s="643"/>
      <c r="DO47" s="643"/>
      <c r="DP47" s="643"/>
      <c r="DQ47" s="643"/>
      <c r="DR47" s="643"/>
      <c r="DS47" s="643"/>
      <c r="DT47" s="643"/>
      <c r="DU47" s="643"/>
      <c r="DV47" s="644"/>
      <c r="DW47" s="628"/>
      <c r="DX47" s="629"/>
      <c r="DY47" s="629"/>
      <c r="DZ47" s="629"/>
      <c r="EA47" s="629"/>
      <c r="EB47" s="629"/>
      <c r="EC47" s="630"/>
    </row>
    <row r="48" spans="2:133" x14ac:dyDescent="0.15">
      <c r="B48" s="631" t="s">
        <v>360</v>
      </c>
      <c r="C48" s="631"/>
      <c r="D48" s="631"/>
      <c r="E48" s="631"/>
      <c r="F48" s="631"/>
      <c r="G48" s="631"/>
      <c r="H48" s="631"/>
      <c r="I48" s="631"/>
      <c r="J48" s="631"/>
      <c r="K48" s="631"/>
      <c r="L48" s="631"/>
      <c r="M48" s="631"/>
      <c r="N48" s="631"/>
      <c r="O48" s="631"/>
      <c r="P48" s="631"/>
      <c r="Q48" s="631"/>
      <c r="R48" s="631"/>
      <c r="S48" s="631"/>
      <c r="T48" s="631"/>
      <c r="U48" s="631"/>
      <c r="V48" s="631"/>
      <c r="W48" s="631"/>
      <c r="X48" s="631"/>
      <c r="Y48" s="631"/>
      <c r="Z48" s="631"/>
      <c r="AA48" s="631"/>
      <c r="AB48" s="631"/>
      <c r="AC48" s="631"/>
      <c r="AD48" s="631"/>
      <c r="AE48" s="631"/>
      <c r="AF48" s="631"/>
      <c r="AG48" s="631"/>
      <c r="AH48" s="631"/>
      <c r="AI48" s="631"/>
      <c r="AJ48" s="631"/>
      <c r="AK48" s="631"/>
      <c r="AL48" s="631"/>
      <c r="AM48" s="631"/>
      <c r="AN48" s="631"/>
      <c r="AO48" s="631"/>
      <c r="AP48" s="631"/>
      <c r="AQ48" s="631"/>
      <c r="AR48" s="631"/>
      <c r="AS48" s="631"/>
      <c r="AT48" s="631"/>
      <c r="AU48" s="631"/>
      <c r="AV48" s="631"/>
      <c r="AW48" s="631"/>
      <c r="AX48" s="631"/>
      <c r="AY48" s="631"/>
      <c r="AZ48" s="631"/>
      <c r="BA48" s="631"/>
      <c r="BB48" s="631"/>
      <c r="BC48" s="631"/>
      <c r="BD48" s="631"/>
      <c r="BE48" s="631"/>
      <c r="BF48" s="631"/>
      <c r="BG48" s="631"/>
      <c r="BH48" s="631"/>
      <c r="BI48" s="631"/>
      <c r="BJ48" s="631"/>
      <c r="BK48" s="631"/>
      <c r="BL48" s="631"/>
      <c r="BM48" s="631"/>
      <c r="BN48" s="631"/>
      <c r="BO48" s="631"/>
      <c r="BP48" s="631"/>
      <c r="BQ48" s="631"/>
      <c r="BR48" s="631"/>
      <c r="BS48" s="631"/>
      <c r="BT48" s="631"/>
      <c r="BU48" s="631"/>
      <c r="BV48" s="631"/>
      <c r="BW48" s="631"/>
      <c r="BX48" s="631"/>
      <c r="BY48" s="631"/>
      <c r="BZ48" s="631"/>
      <c r="CA48" s="631"/>
      <c r="CB48" s="631"/>
      <c r="CD48" s="659"/>
      <c r="CE48" s="660"/>
      <c r="CF48" s="632" t="s">
        <v>361</v>
      </c>
      <c r="CG48" s="633"/>
      <c r="CH48" s="633"/>
      <c r="CI48" s="633"/>
      <c r="CJ48" s="633"/>
      <c r="CK48" s="633"/>
      <c r="CL48" s="633"/>
      <c r="CM48" s="633"/>
      <c r="CN48" s="633"/>
      <c r="CO48" s="633"/>
      <c r="CP48" s="633"/>
      <c r="CQ48" s="634"/>
      <c r="CR48" s="635" t="s">
        <v>128</v>
      </c>
      <c r="CS48" s="636"/>
      <c r="CT48" s="636"/>
      <c r="CU48" s="636"/>
      <c r="CV48" s="636"/>
      <c r="CW48" s="636"/>
      <c r="CX48" s="636"/>
      <c r="CY48" s="637"/>
      <c r="CZ48" s="638" t="s">
        <v>128</v>
      </c>
      <c r="DA48" s="639"/>
      <c r="DB48" s="639"/>
      <c r="DC48" s="640"/>
      <c r="DD48" s="641" t="s">
        <v>128</v>
      </c>
      <c r="DE48" s="636"/>
      <c r="DF48" s="636"/>
      <c r="DG48" s="636"/>
      <c r="DH48" s="636"/>
      <c r="DI48" s="636"/>
      <c r="DJ48" s="636"/>
      <c r="DK48" s="637"/>
      <c r="DL48" s="642"/>
      <c r="DM48" s="643"/>
      <c r="DN48" s="643"/>
      <c r="DO48" s="643"/>
      <c r="DP48" s="643"/>
      <c r="DQ48" s="643"/>
      <c r="DR48" s="643"/>
      <c r="DS48" s="643"/>
      <c r="DT48" s="643"/>
      <c r="DU48" s="643"/>
      <c r="DV48" s="644"/>
      <c r="DW48" s="628"/>
      <c r="DX48" s="629"/>
      <c r="DY48" s="629"/>
      <c r="DZ48" s="629"/>
      <c r="EA48" s="629"/>
      <c r="EB48" s="629"/>
      <c r="EC48" s="630"/>
    </row>
    <row r="49" spans="2:133" ht="11.25" customHeight="1" x14ac:dyDescent="0.15">
      <c r="B49" s="347"/>
      <c r="CD49" s="612" t="s">
        <v>362</v>
      </c>
      <c r="CE49" s="613"/>
      <c r="CF49" s="613"/>
      <c r="CG49" s="613"/>
      <c r="CH49" s="613"/>
      <c r="CI49" s="613"/>
      <c r="CJ49" s="613"/>
      <c r="CK49" s="613"/>
      <c r="CL49" s="613"/>
      <c r="CM49" s="613"/>
      <c r="CN49" s="613"/>
      <c r="CO49" s="613"/>
      <c r="CP49" s="613"/>
      <c r="CQ49" s="614"/>
      <c r="CR49" s="615">
        <v>3808624</v>
      </c>
      <c r="CS49" s="616"/>
      <c r="CT49" s="616"/>
      <c r="CU49" s="616"/>
      <c r="CV49" s="616"/>
      <c r="CW49" s="616"/>
      <c r="CX49" s="616"/>
      <c r="CY49" s="617"/>
      <c r="CZ49" s="618">
        <v>100</v>
      </c>
      <c r="DA49" s="619"/>
      <c r="DB49" s="619"/>
      <c r="DC49" s="620"/>
      <c r="DD49" s="621">
        <v>2268271</v>
      </c>
      <c r="DE49" s="616"/>
      <c r="DF49" s="616"/>
      <c r="DG49" s="616"/>
      <c r="DH49" s="616"/>
      <c r="DI49" s="616"/>
      <c r="DJ49" s="616"/>
      <c r="DK49" s="617"/>
      <c r="DL49" s="622"/>
      <c r="DM49" s="623"/>
      <c r="DN49" s="623"/>
      <c r="DO49" s="623"/>
      <c r="DP49" s="623"/>
      <c r="DQ49" s="623"/>
      <c r="DR49" s="623"/>
      <c r="DS49" s="623"/>
      <c r="DT49" s="623"/>
      <c r="DU49" s="623"/>
      <c r="DV49" s="624"/>
      <c r="DW49" s="625"/>
      <c r="DX49" s="626"/>
      <c r="DY49" s="626"/>
      <c r="DZ49" s="626"/>
      <c r="EA49" s="626"/>
      <c r="EB49" s="626"/>
      <c r="EC49" s="627"/>
    </row>
    <row r="50" spans="2:133" hidden="1" x14ac:dyDescent="0.15">
      <c r="B50" s="347"/>
    </row>
  </sheetData>
  <sheetProtection algorithmName="SHA-512" hashValue="Cl9wu3jImKviFR/WLu3yD+RKygFNh44rtgKAPcjE4fsgoCBneWVnTCWAgeausrurmGTeeQY43RNyBhQ8nt9BTA==" saltValue="oOn16KxNphi06hhND78Iz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15" customWidth="1"/>
    <col min="131" max="131" width="1.625" style="215" customWidth="1"/>
    <col min="132" max="16384" width="9" style="215" hidden="1"/>
  </cols>
  <sheetData>
    <row r="1" spans="1:131" ht="11.25" customHeight="1" thickBot="1" x14ac:dyDescent="0.2">
      <c r="A1" s="211"/>
      <c r="B1" s="211"/>
      <c r="C1" s="211"/>
      <c r="D1" s="211"/>
      <c r="E1" s="211"/>
      <c r="F1" s="211"/>
      <c r="G1" s="211"/>
      <c r="H1" s="211"/>
      <c r="I1" s="211"/>
      <c r="J1" s="211"/>
      <c r="K1" s="211"/>
      <c r="L1" s="211"/>
      <c r="M1" s="211"/>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c r="BQ1" s="212"/>
      <c r="BR1" s="212"/>
      <c r="BS1" s="212"/>
      <c r="BT1" s="212"/>
      <c r="BU1" s="212"/>
      <c r="BV1" s="212"/>
      <c r="BW1" s="212"/>
      <c r="BX1" s="212"/>
      <c r="BY1" s="212"/>
      <c r="BZ1" s="212"/>
      <c r="CA1" s="212"/>
      <c r="CB1" s="212"/>
      <c r="CC1" s="212"/>
      <c r="CD1" s="212"/>
      <c r="CE1" s="212"/>
      <c r="CF1" s="212"/>
      <c r="CG1" s="212"/>
      <c r="CH1" s="212"/>
      <c r="CI1" s="212"/>
      <c r="CJ1" s="212"/>
      <c r="CK1" s="212"/>
      <c r="CL1" s="212"/>
      <c r="CM1" s="212"/>
      <c r="CN1" s="212"/>
      <c r="CO1" s="212"/>
      <c r="CP1" s="212"/>
      <c r="CQ1" s="212"/>
      <c r="CR1" s="212"/>
      <c r="CS1" s="212"/>
      <c r="CT1" s="212"/>
      <c r="CU1" s="212"/>
      <c r="CV1" s="212"/>
      <c r="CW1" s="212"/>
      <c r="CX1" s="212"/>
      <c r="CY1" s="212"/>
      <c r="CZ1" s="212"/>
      <c r="DA1" s="212"/>
      <c r="DB1" s="212"/>
      <c r="DC1" s="212"/>
      <c r="DD1" s="212"/>
      <c r="DE1" s="212"/>
      <c r="DF1" s="212"/>
      <c r="DG1" s="212"/>
      <c r="DH1" s="212"/>
      <c r="DI1" s="212"/>
      <c r="DJ1" s="212"/>
      <c r="DK1" s="212"/>
      <c r="DL1" s="212"/>
      <c r="DM1" s="212"/>
      <c r="DN1" s="212"/>
      <c r="DO1" s="212"/>
      <c r="DP1" s="212"/>
      <c r="DQ1" s="213"/>
      <c r="DR1" s="213"/>
      <c r="DS1" s="213"/>
      <c r="DT1" s="213"/>
      <c r="DU1" s="213"/>
      <c r="DV1" s="213"/>
      <c r="DW1" s="213"/>
      <c r="DX1" s="213"/>
      <c r="DY1" s="213"/>
      <c r="DZ1" s="213"/>
      <c r="EA1" s="214"/>
    </row>
    <row r="2" spans="1:131" ht="26.25" customHeight="1" thickBot="1" x14ac:dyDescent="0.2">
      <c r="A2" s="730" t="s">
        <v>363</v>
      </c>
      <c r="B2" s="730"/>
      <c r="C2" s="730"/>
      <c r="D2" s="730"/>
      <c r="E2" s="730"/>
      <c r="F2" s="730"/>
      <c r="G2" s="730"/>
      <c r="H2" s="730"/>
      <c r="I2" s="730"/>
      <c r="J2" s="730"/>
      <c r="K2" s="730"/>
      <c r="L2" s="730"/>
      <c r="M2" s="730"/>
      <c r="N2" s="730"/>
      <c r="O2" s="730"/>
      <c r="P2" s="730"/>
      <c r="Q2" s="730"/>
      <c r="R2" s="730"/>
      <c r="S2" s="730"/>
      <c r="T2" s="730"/>
      <c r="U2" s="730"/>
      <c r="V2" s="730"/>
      <c r="W2" s="730"/>
      <c r="X2" s="730"/>
      <c r="Y2" s="730"/>
      <c r="Z2" s="730"/>
      <c r="AA2" s="730"/>
      <c r="AB2" s="730"/>
      <c r="AC2" s="730"/>
      <c r="AD2" s="730"/>
      <c r="AE2" s="730"/>
      <c r="AF2" s="730"/>
      <c r="AG2" s="730"/>
      <c r="AH2" s="730"/>
      <c r="AI2" s="730"/>
      <c r="AJ2" s="730"/>
      <c r="AK2" s="730"/>
      <c r="AL2" s="730"/>
      <c r="AM2" s="730"/>
      <c r="AN2" s="730"/>
      <c r="AO2" s="730"/>
      <c r="AP2" s="730"/>
      <c r="AQ2" s="730"/>
      <c r="AR2" s="730"/>
      <c r="AS2" s="730"/>
      <c r="AT2" s="730"/>
      <c r="AU2" s="730"/>
      <c r="AV2" s="730"/>
      <c r="AW2" s="730"/>
      <c r="AX2" s="730"/>
      <c r="AY2" s="730"/>
      <c r="AZ2" s="730"/>
      <c r="BA2" s="730"/>
      <c r="BB2" s="730"/>
      <c r="BC2" s="730"/>
      <c r="BD2" s="730"/>
      <c r="BE2" s="730"/>
      <c r="BF2" s="730"/>
      <c r="BG2" s="730"/>
      <c r="BH2" s="730"/>
      <c r="BI2" s="730"/>
      <c r="BJ2" s="212"/>
      <c r="BK2" s="212"/>
      <c r="BL2" s="212"/>
      <c r="BM2" s="212"/>
      <c r="BN2" s="212"/>
      <c r="BO2" s="212"/>
      <c r="BP2" s="212"/>
      <c r="BQ2" s="212"/>
      <c r="BR2" s="212"/>
      <c r="BS2" s="212"/>
      <c r="BT2" s="212"/>
      <c r="BU2" s="212"/>
      <c r="BV2" s="212"/>
      <c r="BW2" s="212"/>
      <c r="BX2" s="212"/>
      <c r="BY2" s="212"/>
      <c r="BZ2" s="212"/>
      <c r="CA2" s="212"/>
      <c r="CB2" s="212"/>
      <c r="CC2" s="212"/>
      <c r="CD2" s="212"/>
      <c r="CE2" s="212"/>
      <c r="CF2" s="212"/>
      <c r="CG2" s="212"/>
      <c r="CH2" s="212"/>
      <c r="CI2" s="212"/>
      <c r="CJ2" s="212"/>
      <c r="CK2" s="212"/>
      <c r="CL2" s="212"/>
      <c r="CM2" s="212"/>
      <c r="CN2" s="212"/>
      <c r="CO2" s="212"/>
      <c r="CP2" s="212"/>
      <c r="CQ2" s="212"/>
      <c r="CR2" s="212"/>
      <c r="CS2" s="212"/>
      <c r="CT2" s="212"/>
      <c r="CU2" s="212"/>
      <c r="CV2" s="212"/>
      <c r="CW2" s="212"/>
      <c r="CX2" s="212"/>
      <c r="CY2" s="212"/>
      <c r="CZ2" s="212"/>
      <c r="DA2" s="212"/>
      <c r="DB2" s="212"/>
      <c r="DC2" s="212"/>
      <c r="DD2" s="212"/>
      <c r="DE2" s="212"/>
      <c r="DF2" s="212"/>
      <c r="DG2" s="212"/>
      <c r="DH2" s="212"/>
      <c r="DI2" s="212"/>
      <c r="DJ2" s="731" t="s">
        <v>364</v>
      </c>
      <c r="DK2" s="732"/>
      <c r="DL2" s="732"/>
      <c r="DM2" s="732"/>
      <c r="DN2" s="732"/>
      <c r="DO2" s="733"/>
      <c r="DP2" s="212"/>
      <c r="DQ2" s="731" t="s">
        <v>365</v>
      </c>
      <c r="DR2" s="732"/>
      <c r="DS2" s="732"/>
      <c r="DT2" s="732"/>
      <c r="DU2" s="732"/>
      <c r="DV2" s="732"/>
      <c r="DW2" s="732"/>
      <c r="DX2" s="732"/>
      <c r="DY2" s="732"/>
      <c r="DZ2" s="733"/>
      <c r="EA2" s="214"/>
    </row>
    <row r="3" spans="1:131" ht="11.25" customHeight="1" x14ac:dyDescent="0.15">
      <c r="A3" s="212"/>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2"/>
      <c r="AZ3" s="212"/>
      <c r="BA3" s="212"/>
      <c r="BB3" s="212"/>
      <c r="BC3" s="212"/>
      <c r="BD3" s="212"/>
      <c r="BE3" s="212"/>
      <c r="BF3" s="212"/>
      <c r="BG3" s="212"/>
      <c r="BH3" s="212"/>
      <c r="BI3" s="212"/>
      <c r="BJ3" s="212"/>
      <c r="BK3" s="212"/>
      <c r="BL3" s="212"/>
      <c r="BM3" s="212"/>
      <c r="BN3" s="212"/>
      <c r="BO3" s="212"/>
      <c r="BP3" s="212"/>
      <c r="BQ3" s="212"/>
      <c r="BR3" s="212"/>
      <c r="BS3" s="212"/>
      <c r="BT3" s="212"/>
      <c r="BU3" s="212"/>
      <c r="BV3" s="212"/>
      <c r="BW3" s="212"/>
      <c r="BX3" s="212"/>
      <c r="BY3" s="212"/>
      <c r="BZ3" s="212"/>
      <c r="CA3" s="212"/>
      <c r="CB3" s="212"/>
      <c r="CC3" s="212"/>
      <c r="CD3" s="212"/>
      <c r="CE3" s="212"/>
      <c r="CF3" s="212"/>
      <c r="CG3" s="212"/>
      <c r="CH3" s="212"/>
      <c r="CI3" s="212"/>
      <c r="CJ3" s="212"/>
      <c r="CK3" s="212"/>
      <c r="CL3" s="212"/>
      <c r="CM3" s="212"/>
      <c r="CN3" s="212"/>
      <c r="CO3" s="212"/>
      <c r="CP3" s="212"/>
      <c r="CQ3" s="212"/>
      <c r="CR3" s="212"/>
      <c r="CS3" s="212"/>
      <c r="CT3" s="212"/>
      <c r="CU3" s="212"/>
      <c r="CV3" s="212"/>
      <c r="CW3" s="212"/>
      <c r="CX3" s="212"/>
      <c r="CY3" s="212"/>
      <c r="CZ3" s="212"/>
      <c r="DA3" s="212"/>
      <c r="DB3" s="212"/>
      <c r="DC3" s="212"/>
      <c r="DD3" s="212"/>
      <c r="DE3" s="212"/>
      <c r="DF3" s="212"/>
      <c r="DG3" s="212"/>
      <c r="DH3" s="212"/>
      <c r="DI3" s="212"/>
      <c r="DJ3" s="212"/>
      <c r="DK3" s="212"/>
      <c r="DL3" s="212"/>
      <c r="DM3" s="212"/>
      <c r="DN3" s="212"/>
      <c r="DO3" s="212"/>
      <c r="DP3" s="212"/>
      <c r="DQ3" s="212"/>
      <c r="DR3" s="212"/>
      <c r="DS3" s="212"/>
      <c r="DT3" s="212"/>
      <c r="DU3" s="212"/>
      <c r="DV3" s="212"/>
      <c r="DW3" s="212"/>
      <c r="DX3" s="212"/>
      <c r="DY3" s="212"/>
      <c r="DZ3" s="212"/>
      <c r="EA3" s="214"/>
    </row>
    <row r="4" spans="1:131" s="219" customFormat="1" ht="26.25" customHeight="1" thickBot="1" x14ac:dyDescent="0.2">
      <c r="A4" s="734" t="s">
        <v>366</v>
      </c>
      <c r="B4" s="734"/>
      <c r="C4" s="734"/>
      <c r="D4" s="734"/>
      <c r="E4" s="734"/>
      <c r="F4" s="734"/>
      <c r="G4" s="734"/>
      <c r="H4" s="734"/>
      <c r="I4" s="734"/>
      <c r="J4" s="734"/>
      <c r="K4" s="734"/>
      <c r="L4" s="734"/>
      <c r="M4" s="734"/>
      <c r="N4" s="734"/>
      <c r="O4" s="734"/>
      <c r="P4" s="734"/>
      <c r="Q4" s="734"/>
      <c r="R4" s="734"/>
      <c r="S4" s="734"/>
      <c r="T4" s="734"/>
      <c r="U4" s="734"/>
      <c r="V4" s="734"/>
      <c r="W4" s="734"/>
      <c r="X4" s="734"/>
      <c r="Y4" s="734"/>
      <c r="Z4" s="734"/>
      <c r="AA4" s="734"/>
      <c r="AB4" s="734"/>
      <c r="AC4" s="734"/>
      <c r="AD4" s="734"/>
      <c r="AE4" s="734"/>
      <c r="AF4" s="734"/>
      <c r="AG4" s="734"/>
      <c r="AH4" s="734"/>
      <c r="AI4" s="734"/>
      <c r="AJ4" s="734"/>
      <c r="AK4" s="734"/>
      <c r="AL4" s="734"/>
      <c r="AM4" s="734"/>
      <c r="AN4" s="734"/>
      <c r="AO4" s="734"/>
      <c r="AP4" s="734"/>
      <c r="AQ4" s="734"/>
      <c r="AR4" s="734"/>
      <c r="AS4" s="734"/>
      <c r="AT4" s="734"/>
      <c r="AU4" s="734"/>
      <c r="AV4" s="734"/>
      <c r="AW4" s="734"/>
      <c r="AX4" s="734"/>
      <c r="AY4" s="734"/>
      <c r="AZ4" s="216"/>
      <c r="BA4" s="216"/>
      <c r="BB4" s="216"/>
      <c r="BC4" s="216"/>
      <c r="BD4" s="216"/>
      <c r="BE4" s="217"/>
      <c r="BF4" s="217"/>
      <c r="BG4" s="217"/>
      <c r="BH4" s="217"/>
      <c r="BI4" s="217"/>
      <c r="BJ4" s="217"/>
      <c r="BK4" s="217"/>
      <c r="BL4" s="217"/>
      <c r="BM4" s="217"/>
      <c r="BN4" s="217"/>
      <c r="BO4" s="217"/>
      <c r="BP4" s="217"/>
      <c r="BQ4" s="735" t="s">
        <v>367</v>
      </c>
      <c r="BR4" s="735"/>
      <c r="BS4" s="735"/>
      <c r="BT4" s="735"/>
      <c r="BU4" s="735"/>
      <c r="BV4" s="735"/>
      <c r="BW4" s="735"/>
      <c r="BX4" s="735"/>
      <c r="BY4" s="735"/>
      <c r="BZ4" s="735"/>
      <c r="CA4" s="735"/>
      <c r="CB4" s="735"/>
      <c r="CC4" s="735"/>
      <c r="CD4" s="735"/>
      <c r="CE4" s="735"/>
      <c r="CF4" s="735"/>
      <c r="CG4" s="735"/>
      <c r="CH4" s="735"/>
      <c r="CI4" s="735"/>
      <c r="CJ4" s="735"/>
      <c r="CK4" s="735"/>
      <c r="CL4" s="735"/>
      <c r="CM4" s="735"/>
      <c r="CN4" s="735"/>
      <c r="CO4" s="735"/>
      <c r="CP4" s="735"/>
      <c r="CQ4" s="735"/>
      <c r="CR4" s="735"/>
      <c r="CS4" s="735"/>
      <c r="CT4" s="735"/>
      <c r="CU4" s="735"/>
      <c r="CV4" s="735"/>
      <c r="CW4" s="735"/>
      <c r="CX4" s="735"/>
      <c r="CY4" s="735"/>
      <c r="CZ4" s="735"/>
      <c r="DA4" s="735"/>
      <c r="DB4" s="735"/>
      <c r="DC4" s="735"/>
      <c r="DD4" s="735"/>
      <c r="DE4" s="735"/>
      <c r="DF4" s="735"/>
      <c r="DG4" s="735"/>
      <c r="DH4" s="735"/>
      <c r="DI4" s="735"/>
      <c r="DJ4" s="735"/>
      <c r="DK4" s="735"/>
      <c r="DL4" s="735"/>
      <c r="DM4" s="735"/>
      <c r="DN4" s="735"/>
      <c r="DO4" s="735"/>
      <c r="DP4" s="735"/>
      <c r="DQ4" s="735"/>
      <c r="DR4" s="735"/>
      <c r="DS4" s="735"/>
      <c r="DT4" s="735"/>
      <c r="DU4" s="735"/>
      <c r="DV4" s="735"/>
      <c r="DW4" s="735"/>
      <c r="DX4" s="735"/>
      <c r="DY4" s="735"/>
      <c r="DZ4" s="735"/>
      <c r="EA4" s="218"/>
    </row>
    <row r="5" spans="1:131" s="219" customFormat="1" ht="26.25" customHeight="1" x14ac:dyDescent="0.15">
      <c r="A5" s="736" t="s">
        <v>368</v>
      </c>
      <c r="B5" s="737"/>
      <c r="C5" s="737"/>
      <c r="D5" s="737"/>
      <c r="E5" s="737"/>
      <c r="F5" s="737"/>
      <c r="G5" s="737"/>
      <c r="H5" s="737"/>
      <c r="I5" s="737"/>
      <c r="J5" s="737"/>
      <c r="K5" s="737"/>
      <c r="L5" s="737"/>
      <c r="M5" s="737"/>
      <c r="N5" s="737"/>
      <c r="O5" s="737"/>
      <c r="P5" s="738"/>
      <c r="Q5" s="742" t="s">
        <v>369</v>
      </c>
      <c r="R5" s="743"/>
      <c r="S5" s="743"/>
      <c r="T5" s="743"/>
      <c r="U5" s="744"/>
      <c r="V5" s="742" t="s">
        <v>370</v>
      </c>
      <c r="W5" s="743"/>
      <c r="X5" s="743"/>
      <c r="Y5" s="743"/>
      <c r="Z5" s="744"/>
      <c r="AA5" s="742" t="s">
        <v>371</v>
      </c>
      <c r="AB5" s="743"/>
      <c r="AC5" s="743"/>
      <c r="AD5" s="743"/>
      <c r="AE5" s="743"/>
      <c r="AF5" s="748" t="s">
        <v>372</v>
      </c>
      <c r="AG5" s="743"/>
      <c r="AH5" s="743"/>
      <c r="AI5" s="743"/>
      <c r="AJ5" s="749"/>
      <c r="AK5" s="743" t="s">
        <v>373</v>
      </c>
      <c r="AL5" s="743"/>
      <c r="AM5" s="743"/>
      <c r="AN5" s="743"/>
      <c r="AO5" s="744"/>
      <c r="AP5" s="742" t="s">
        <v>374</v>
      </c>
      <c r="AQ5" s="743"/>
      <c r="AR5" s="743"/>
      <c r="AS5" s="743"/>
      <c r="AT5" s="744"/>
      <c r="AU5" s="742" t="s">
        <v>375</v>
      </c>
      <c r="AV5" s="743"/>
      <c r="AW5" s="743"/>
      <c r="AX5" s="743"/>
      <c r="AY5" s="749"/>
      <c r="AZ5" s="216"/>
      <c r="BA5" s="216"/>
      <c r="BB5" s="216"/>
      <c r="BC5" s="216"/>
      <c r="BD5" s="216"/>
      <c r="BE5" s="217"/>
      <c r="BF5" s="217"/>
      <c r="BG5" s="217"/>
      <c r="BH5" s="217"/>
      <c r="BI5" s="217"/>
      <c r="BJ5" s="217"/>
      <c r="BK5" s="217"/>
      <c r="BL5" s="217"/>
      <c r="BM5" s="217"/>
      <c r="BN5" s="217"/>
      <c r="BO5" s="217"/>
      <c r="BP5" s="217"/>
      <c r="BQ5" s="736" t="s">
        <v>376</v>
      </c>
      <c r="BR5" s="737"/>
      <c r="BS5" s="737"/>
      <c r="BT5" s="737"/>
      <c r="BU5" s="737"/>
      <c r="BV5" s="737"/>
      <c r="BW5" s="737"/>
      <c r="BX5" s="737"/>
      <c r="BY5" s="737"/>
      <c r="BZ5" s="737"/>
      <c r="CA5" s="737"/>
      <c r="CB5" s="737"/>
      <c r="CC5" s="737"/>
      <c r="CD5" s="737"/>
      <c r="CE5" s="737"/>
      <c r="CF5" s="737"/>
      <c r="CG5" s="738"/>
      <c r="CH5" s="742" t="s">
        <v>377</v>
      </c>
      <c r="CI5" s="743"/>
      <c r="CJ5" s="743"/>
      <c r="CK5" s="743"/>
      <c r="CL5" s="744"/>
      <c r="CM5" s="742" t="s">
        <v>378</v>
      </c>
      <c r="CN5" s="743"/>
      <c r="CO5" s="743"/>
      <c r="CP5" s="743"/>
      <c r="CQ5" s="744"/>
      <c r="CR5" s="742" t="s">
        <v>379</v>
      </c>
      <c r="CS5" s="743"/>
      <c r="CT5" s="743"/>
      <c r="CU5" s="743"/>
      <c r="CV5" s="744"/>
      <c r="CW5" s="742" t="s">
        <v>380</v>
      </c>
      <c r="CX5" s="743"/>
      <c r="CY5" s="743"/>
      <c r="CZ5" s="743"/>
      <c r="DA5" s="744"/>
      <c r="DB5" s="742" t="s">
        <v>381</v>
      </c>
      <c r="DC5" s="743"/>
      <c r="DD5" s="743"/>
      <c r="DE5" s="743"/>
      <c r="DF5" s="744"/>
      <c r="DG5" s="772" t="s">
        <v>382</v>
      </c>
      <c r="DH5" s="773"/>
      <c r="DI5" s="773"/>
      <c r="DJ5" s="773"/>
      <c r="DK5" s="774"/>
      <c r="DL5" s="772" t="s">
        <v>383</v>
      </c>
      <c r="DM5" s="773"/>
      <c r="DN5" s="773"/>
      <c r="DO5" s="773"/>
      <c r="DP5" s="774"/>
      <c r="DQ5" s="742" t="s">
        <v>384</v>
      </c>
      <c r="DR5" s="743"/>
      <c r="DS5" s="743"/>
      <c r="DT5" s="743"/>
      <c r="DU5" s="744"/>
      <c r="DV5" s="742" t="s">
        <v>375</v>
      </c>
      <c r="DW5" s="743"/>
      <c r="DX5" s="743"/>
      <c r="DY5" s="743"/>
      <c r="DZ5" s="749"/>
      <c r="EA5" s="218"/>
    </row>
    <row r="6" spans="1:131" s="219" customFormat="1" ht="26.25" customHeight="1" thickBot="1" x14ac:dyDescent="0.2">
      <c r="A6" s="739"/>
      <c r="B6" s="740"/>
      <c r="C6" s="740"/>
      <c r="D6" s="740"/>
      <c r="E6" s="740"/>
      <c r="F6" s="740"/>
      <c r="G6" s="740"/>
      <c r="H6" s="740"/>
      <c r="I6" s="740"/>
      <c r="J6" s="740"/>
      <c r="K6" s="740"/>
      <c r="L6" s="740"/>
      <c r="M6" s="740"/>
      <c r="N6" s="740"/>
      <c r="O6" s="740"/>
      <c r="P6" s="741"/>
      <c r="Q6" s="745"/>
      <c r="R6" s="746"/>
      <c r="S6" s="746"/>
      <c r="T6" s="746"/>
      <c r="U6" s="747"/>
      <c r="V6" s="745"/>
      <c r="W6" s="746"/>
      <c r="X6" s="746"/>
      <c r="Y6" s="746"/>
      <c r="Z6" s="747"/>
      <c r="AA6" s="745"/>
      <c r="AB6" s="746"/>
      <c r="AC6" s="746"/>
      <c r="AD6" s="746"/>
      <c r="AE6" s="746"/>
      <c r="AF6" s="750"/>
      <c r="AG6" s="746"/>
      <c r="AH6" s="746"/>
      <c r="AI6" s="746"/>
      <c r="AJ6" s="751"/>
      <c r="AK6" s="746"/>
      <c r="AL6" s="746"/>
      <c r="AM6" s="746"/>
      <c r="AN6" s="746"/>
      <c r="AO6" s="747"/>
      <c r="AP6" s="745"/>
      <c r="AQ6" s="746"/>
      <c r="AR6" s="746"/>
      <c r="AS6" s="746"/>
      <c r="AT6" s="747"/>
      <c r="AU6" s="745"/>
      <c r="AV6" s="746"/>
      <c r="AW6" s="746"/>
      <c r="AX6" s="746"/>
      <c r="AY6" s="751"/>
      <c r="AZ6" s="216"/>
      <c r="BA6" s="216"/>
      <c r="BB6" s="216"/>
      <c r="BC6" s="216"/>
      <c r="BD6" s="216"/>
      <c r="BE6" s="217"/>
      <c r="BF6" s="217"/>
      <c r="BG6" s="217"/>
      <c r="BH6" s="217"/>
      <c r="BI6" s="217"/>
      <c r="BJ6" s="217"/>
      <c r="BK6" s="217"/>
      <c r="BL6" s="217"/>
      <c r="BM6" s="217"/>
      <c r="BN6" s="217"/>
      <c r="BO6" s="217"/>
      <c r="BP6" s="217"/>
      <c r="BQ6" s="739"/>
      <c r="BR6" s="740"/>
      <c r="BS6" s="740"/>
      <c r="BT6" s="740"/>
      <c r="BU6" s="740"/>
      <c r="BV6" s="740"/>
      <c r="BW6" s="740"/>
      <c r="BX6" s="740"/>
      <c r="BY6" s="740"/>
      <c r="BZ6" s="740"/>
      <c r="CA6" s="740"/>
      <c r="CB6" s="740"/>
      <c r="CC6" s="740"/>
      <c r="CD6" s="740"/>
      <c r="CE6" s="740"/>
      <c r="CF6" s="740"/>
      <c r="CG6" s="741"/>
      <c r="CH6" s="745"/>
      <c r="CI6" s="746"/>
      <c r="CJ6" s="746"/>
      <c r="CK6" s="746"/>
      <c r="CL6" s="747"/>
      <c r="CM6" s="745"/>
      <c r="CN6" s="746"/>
      <c r="CO6" s="746"/>
      <c r="CP6" s="746"/>
      <c r="CQ6" s="747"/>
      <c r="CR6" s="745"/>
      <c r="CS6" s="746"/>
      <c r="CT6" s="746"/>
      <c r="CU6" s="746"/>
      <c r="CV6" s="747"/>
      <c r="CW6" s="745"/>
      <c r="CX6" s="746"/>
      <c r="CY6" s="746"/>
      <c r="CZ6" s="746"/>
      <c r="DA6" s="747"/>
      <c r="DB6" s="745"/>
      <c r="DC6" s="746"/>
      <c r="DD6" s="746"/>
      <c r="DE6" s="746"/>
      <c r="DF6" s="747"/>
      <c r="DG6" s="775"/>
      <c r="DH6" s="776"/>
      <c r="DI6" s="776"/>
      <c r="DJ6" s="776"/>
      <c r="DK6" s="777"/>
      <c r="DL6" s="775"/>
      <c r="DM6" s="776"/>
      <c r="DN6" s="776"/>
      <c r="DO6" s="776"/>
      <c r="DP6" s="777"/>
      <c r="DQ6" s="745"/>
      <c r="DR6" s="746"/>
      <c r="DS6" s="746"/>
      <c r="DT6" s="746"/>
      <c r="DU6" s="747"/>
      <c r="DV6" s="745"/>
      <c r="DW6" s="746"/>
      <c r="DX6" s="746"/>
      <c r="DY6" s="746"/>
      <c r="DZ6" s="751"/>
      <c r="EA6" s="218"/>
    </row>
    <row r="7" spans="1:131" s="219" customFormat="1" ht="26.25" customHeight="1" thickTop="1" x14ac:dyDescent="0.15">
      <c r="A7" s="220">
        <v>1</v>
      </c>
      <c r="B7" s="758" t="s">
        <v>385</v>
      </c>
      <c r="C7" s="759"/>
      <c r="D7" s="759"/>
      <c r="E7" s="759"/>
      <c r="F7" s="759"/>
      <c r="G7" s="759"/>
      <c r="H7" s="759"/>
      <c r="I7" s="759"/>
      <c r="J7" s="759"/>
      <c r="K7" s="759"/>
      <c r="L7" s="759"/>
      <c r="M7" s="759"/>
      <c r="N7" s="759"/>
      <c r="O7" s="759"/>
      <c r="P7" s="760"/>
      <c r="Q7" s="761">
        <v>4529</v>
      </c>
      <c r="R7" s="762"/>
      <c r="S7" s="762"/>
      <c r="T7" s="762"/>
      <c r="U7" s="762"/>
      <c r="V7" s="762">
        <v>3809</v>
      </c>
      <c r="W7" s="762"/>
      <c r="X7" s="762"/>
      <c r="Y7" s="762"/>
      <c r="Z7" s="762"/>
      <c r="AA7" s="762">
        <v>721</v>
      </c>
      <c r="AB7" s="762"/>
      <c r="AC7" s="762"/>
      <c r="AD7" s="762"/>
      <c r="AE7" s="763"/>
      <c r="AF7" s="764">
        <v>700</v>
      </c>
      <c r="AG7" s="765"/>
      <c r="AH7" s="765"/>
      <c r="AI7" s="765"/>
      <c r="AJ7" s="766"/>
      <c r="AK7" s="767">
        <v>0</v>
      </c>
      <c r="AL7" s="768"/>
      <c r="AM7" s="768"/>
      <c r="AN7" s="768"/>
      <c r="AO7" s="768"/>
      <c r="AP7" s="768">
        <v>2019</v>
      </c>
      <c r="AQ7" s="768"/>
      <c r="AR7" s="768"/>
      <c r="AS7" s="768"/>
      <c r="AT7" s="768"/>
      <c r="AU7" s="769"/>
      <c r="AV7" s="769"/>
      <c r="AW7" s="769"/>
      <c r="AX7" s="769"/>
      <c r="AY7" s="770"/>
      <c r="AZ7" s="216"/>
      <c r="BA7" s="216"/>
      <c r="BB7" s="216"/>
      <c r="BC7" s="216"/>
      <c r="BD7" s="216"/>
      <c r="BE7" s="217"/>
      <c r="BF7" s="217"/>
      <c r="BG7" s="217"/>
      <c r="BH7" s="217"/>
      <c r="BI7" s="217"/>
      <c r="BJ7" s="217"/>
      <c r="BK7" s="217"/>
      <c r="BL7" s="217"/>
      <c r="BM7" s="217"/>
      <c r="BN7" s="217"/>
      <c r="BO7" s="217"/>
      <c r="BP7" s="217"/>
      <c r="BQ7" s="220">
        <v>1</v>
      </c>
      <c r="BR7" s="221"/>
      <c r="BS7" s="755" t="s">
        <v>585</v>
      </c>
      <c r="BT7" s="756"/>
      <c r="BU7" s="756"/>
      <c r="BV7" s="756"/>
      <c r="BW7" s="756"/>
      <c r="BX7" s="756"/>
      <c r="BY7" s="756"/>
      <c r="BZ7" s="756"/>
      <c r="CA7" s="756"/>
      <c r="CB7" s="756"/>
      <c r="CC7" s="756"/>
      <c r="CD7" s="756"/>
      <c r="CE7" s="756"/>
      <c r="CF7" s="756"/>
      <c r="CG7" s="771"/>
      <c r="CH7" s="752">
        <v>2</v>
      </c>
      <c r="CI7" s="753"/>
      <c r="CJ7" s="753"/>
      <c r="CK7" s="753"/>
      <c r="CL7" s="754"/>
      <c r="CM7" s="752">
        <v>20</v>
      </c>
      <c r="CN7" s="753"/>
      <c r="CO7" s="753"/>
      <c r="CP7" s="753"/>
      <c r="CQ7" s="754"/>
      <c r="CR7" s="752">
        <v>5</v>
      </c>
      <c r="CS7" s="753"/>
      <c r="CT7" s="753"/>
      <c r="CU7" s="753"/>
      <c r="CV7" s="754"/>
      <c r="CW7" s="752" t="s">
        <v>595</v>
      </c>
      <c r="CX7" s="753"/>
      <c r="CY7" s="753"/>
      <c r="CZ7" s="753"/>
      <c r="DA7" s="754"/>
      <c r="DB7" s="752" t="s">
        <v>510</v>
      </c>
      <c r="DC7" s="753"/>
      <c r="DD7" s="753"/>
      <c r="DE7" s="753"/>
      <c r="DF7" s="754"/>
      <c r="DG7" s="752" t="s">
        <v>510</v>
      </c>
      <c r="DH7" s="753"/>
      <c r="DI7" s="753"/>
      <c r="DJ7" s="753"/>
      <c r="DK7" s="754"/>
      <c r="DL7" s="752" t="s">
        <v>510</v>
      </c>
      <c r="DM7" s="753"/>
      <c r="DN7" s="753"/>
      <c r="DO7" s="753"/>
      <c r="DP7" s="754"/>
      <c r="DQ7" s="752" t="s">
        <v>510</v>
      </c>
      <c r="DR7" s="753"/>
      <c r="DS7" s="753"/>
      <c r="DT7" s="753"/>
      <c r="DU7" s="754"/>
      <c r="DV7" s="755"/>
      <c r="DW7" s="756"/>
      <c r="DX7" s="756"/>
      <c r="DY7" s="756"/>
      <c r="DZ7" s="757"/>
      <c r="EA7" s="218"/>
    </row>
    <row r="8" spans="1:131" s="219" customFormat="1" ht="26.25" customHeight="1" x14ac:dyDescent="0.15">
      <c r="A8" s="222">
        <v>2</v>
      </c>
      <c r="B8" s="789"/>
      <c r="C8" s="790"/>
      <c r="D8" s="790"/>
      <c r="E8" s="790"/>
      <c r="F8" s="790"/>
      <c r="G8" s="790"/>
      <c r="H8" s="790"/>
      <c r="I8" s="790"/>
      <c r="J8" s="790"/>
      <c r="K8" s="790"/>
      <c r="L8" s="790"/>
      <c r="M8" s="790"/>
      <c r="N8" s="790"/>
      <c r="O8" s="790"/>
      <c r="P8" s="791"/>
      <c r="Q8" s="792"/>
      <c r="R8" s="793"/>
      <c r="S8" s="793"/>
      <c r="T8" s="793"/>
      <c r="U8" s="793"/>
      <c r="V8" s="793"/>
      <c r="W8" s="793"/>
      <c r="X8" s="793"/>
      <c r="Y8" s="793"/>
      <c r="Z8" s="793"/>
      <c r="AA8" s="793"/>
      <c r="AB8" s="793"/>
      <c r="AC8" s="793"/>
      <c r="AD8" s="793"/>
      <c r="AE8" s="794"/>
      <c r="AF8" s="795"/>
      <c r="AG8" s="796"/>
      <c r="AH8" s="796"/>
      <c r="AI8" s="796"/>
      <c r="AJ8" s="797"/>
      <c r="AK8" s="778"/>
      <c r="AL8" s="779"/>
      <c r="AM8" s="779"/>
      <c r="AN8" s="779"/>
      <c r="AO8" s="779"/>
      <c r="AP8" s="779"/>
      <c r="AQ8" s="779"/>
      <c r="AR8" s="779"/>
      <c r="AS8" s="779"/>
      <c r="AT8" s="779"/>
      <c r="AU8" s="780"/>
      <c r="AV8" s="780"/>
      <c r="AW8" s="780"/>
      <c r="AX8" s="780"/>
      <c r="AY8" s="781"/>
      <c r="AZ8" s="216"/>
      <c r="BA8" s="216"/>
      <c r="BB8" s="216"/>
      <c r="BC8" s="216"/>
      <c r="BD8" s="216"/>
      <c r="BE8" s="217"/>
      <c r="BF8" s="217"/>
      <c r="BG8" s="217"/>
      <c r="BH8" s="217"/>
      <c r="BI8" s="217"/>
      <c r="BJ8" s="217"/>
      <c r="BK8" s="217"/>
      <c r="BL8" s="217"/>
      <c r="BM8" s="217"/>
      <c r="BN8" s="217"/>
      <c r="BO8" s="217"/>
      <c r="BP8" s="217"/>
      <c r="BQ8" s="222">
        <v>2</v>
      </c>
      <c r="BR8" s="223"/>
      <c r="BS8" s="782" t="s">
        <v>592</v>
      </c>
      <c r="BT8" s="783"/>
      <c r="BU8" s="783"/>
      <c r="BV8" s="783"/>
      <c r="BW8" s="783"/>
      <c r="BX8" s="783"/>
      <c r="BY8" s="783"/>
      <c r="BZ8" s="783"/>
      <c r="CA8" s="783"/>
      <c r="CB8" s="783"/>
      <c r="CC8" s="783"/>
      <c r="CD8" s="783"/>
      <c r="CE8" s="783"/>
      <c r="CF8" s="783"/>
      <c r="CG8" s="784"/>
      <c r="CH8" s="785">
        <v>-4</v>
      </c>
      <c r="CI8" s="786"/>
      <c r="CJ8" s="786"/>
      <c r="CK8" s="786"/>
      <c r="CL8" s="787"/>
      <c r="CM8" s="785">
        <v>197</v>
      </c>
      <c r="CN8" s="786"/>
      <c r="CO8" s="786"/>
      <c r="CP8" s="786"/>
      <c r="CQ8" s="787"/>
      <c r="CR8" s="785">
        <v>12</v>
      </c>
      <c r="CS8" s="786"/>
      <c r="CT8" s="786"/>
      <c r="CU8" s="786"/>
      <c r="CV8" s="787"/>
      <c r="CW8" s="785">
        <v>2</v>
      </c>
      <c r="CX8" s="786"/>
      <c r="CY8" s="786"/>
      <c r="CZ8" s="786"/>
      <c r="DA8" s="787"/>
      <c r="DB8" s="785" t="s">
        <v>593</v>
      </c>
      <c r="DC8" s="786"/>
      <c r="DD8" s="786"/>
      <c r="DE8" s="786"/>
      <c r="DF8" s="787"/>
      <c r="DG8" s="785" t="s">
        <v>593</v>
      </c>
      <c r="DH8" s="786"/>
      <c r="DI8" s="786"/>
      <c r="DJ8" s="786"/>
      <c r="DK8" s="787"/>
      <c r="DL8" s="785" t="s">
        <v>593</v>
      </c>
      <c r="DM8" s="786"/>
      <c r="DN8" s="786"/>
      <c r="DO8" s="786"/>
      <c r="DP8" s="787"/>
      <c r="DQ8" s="785" t="s">
        <v>593</v>
      </c>
      <c r="DR8" s="786"/>
      <c r="DS8" s="786"/>
      <c r="DT8" s="786"/>
      <c r="DU8" s="787"/>
      <c r="DV8" s="782"/>
      <c r="DW8" s="783"/>
      <c r="DX8" s="783"/>
      <c r="DY8" s="783"/>
      <c r="DZ8" s="788"/>
      <c r="EA8" s="218"/>
    </row>
    <row r="9" spans="1:131" s="219" customFormat="1" ht="26.25" customHeight="1" x14ac:dyDescent="0.15">
      <c r="A9" s="222">
        <v>3</v>
      </c>
      <c r="B9" s="789"/>
      <c r="C9" s="790"/>
      <c r="D9" s="790"/>
      <c r="E9" s="790"/>
      <c r="F9" s="790"/>
      <c r="G9" s="790"/>
      <c r="H9" s="790"/>
      <c r="I9" s="790"/>
      <c r="J9" s="790"/>
      <c r="K9" s="790"/>
      <c r="L9" s="790"/>
      <c r="M9" s="790"/>
      <c r="N9" s="790"/>
      <c r="O9" s="790"/>
      <c r="P9" s="791"/>
      <c r="Q9" s="792"/>
      <c r="R9" s="793"/>
      <c r="S9" s="793"/>
      <c r="T9" s="793"/>
      <c r="U9" s="793"/>
      <c r="V9" s="793"/>
      <c r="W9" s="793"/>
      <c r="X9" s="793"/>
      <c r="Y9" s="793"/>
      <c r="Z9" s="793"/>
      <c r="AA9" s="793"/>
      <c r="AB9" s="793"/>
      <c r="AC9" s="793"/>
      <c r="AD9" s="793"/>
      <c r="AE9" s="794"/>
      <c r="AF9" s="795"/>
      <c r="AG9" s="796"/>
      <c r="AH9" s="796"/>
      <c r="AI9" s="796"/>
      <c r="AJ9" s="797"/>
      <c r="AK9" s="778"/>
      <c r="AL9" s="779"/>
      <c r="AM9" s="779"/>
      <c r="AN9" s="779"/>
      <c r="AO9" s="779"/>
      <c r="AP9" s="779"/>
      <c r="AQ9" s="779"/>
      <c r="AR9" s="779"/>
      <c r="AS9" s="779"/>
      <c r="AT9" s="779"/>
      <c r="AU9" s="780"/>
      <c r="AV9" s="780"/>
      <c r="AW9" s="780"/>
      <c r="AX9" s="780"/>
      <c r="AY9" s="781"/>
      <c r="AZ9" s="216"/>
      <c r="BA9" s="216"/>
      <c r="BB9" s="216"/>
      <c r="BC9" s="216"/>
      <c r="BD9" s="216"/>
      <c r="BE9" s="217"/>
      <c r="BF9" s="217"/>
      <c r="BG9" s="217"/>
      <c r="BH9" s="217"/>
      <c r="BI9" s="217"/>
      <c r="BJ9" s="217"/>
      <c r="BK9" s="217"/>
      <c r="BL9" s="217"/>
      <c r="BM9" s="217"/>
      <c r="BN9" s="217"/>
      <c r="BO9" s="217"/>
      <c r="BP9" s="217"/>
      <c r="BQ9" s="222">
        <v>3</v>
      </c>
      <c r="BR9" s="223"/>
      <c r="BS9" s="782" t="s">
        <v>590</v>
      </c>
      <c r="BT9" s="783"/>
      <c r="BU9" s="783"/>
      <c r="BV9" s="783"/>
      <c r="BW9" s="783"/>
      <c r="BX9" s="783"/>
      <c r="BY9" s="783"/>
      <c r="BZ9" s="783"/>
      <c r="CA9" s="783"/>
      <c r="CB9" s="783"/>
      <c r="CC9" s="783"/>
      <c r="CD9" s="783"/>
      <c r="CE9" s="783"/>
      <c r="CF9" s="783"/>
      <c r="CG9" s="784"/>
      <c r="CH9" s="785">
        <v>-10</v>
      </c>
      <c r="CI9" s="786"/>
      <c r="CJ9" s="786"/>
      <c r="CK9" s="786"/>
      <c r="CL9" s="787"/>
      <c r="CM9" s="785">
        <v>47</v>
      </c>
      <c r="CN9" s="786"/>
      <c r="CO9" s="786"/>
      <c r="CP9" s="786"/>
      <c r="CQ9" s="787"/>
      <c r="CR9" s="785">
        <v>20</v>
      </c>
      <c r="CS9" s="786"/>
      <c r="CT9" s="786"/>
      <c r="CU9" s="786"/>
      <c r="CV9" s="787"/>
      <c r="CW9" s="785" t="s">
        <v>593</v>
      </c>
      <c r="CX9" s="786"/>
      <c r="CY9" s="786"/>
      <c r="CZ9" s="786"/>
      <c r="DA9" s="787"/>
      <c r="DB9" s="785" t="s">
        <v>593</v>
      </c>
      <c r="DC9" s="786"/>
      <c r="DD9" s="786"/>
      <c r="DE9" s="786"/>
      <c r="DF9" s="787"/>
      <c r="DG9" s="785" t="s">
        <v>593</v>
      </c>
      <c r="DH9" s="786"/>
      <c r="DI9" s="786"/>
      <c r="DJ9" s="786"/>
      <c r="DK9" s="787"/>
      <c r="DL9" s="785" t="s">
        <v>593</v>
      </c>
      <c r="DM9" s="786"/>
      <c r="DN9" s="786"/>
      <c r="DO9" s="786"/>
      <c r="DP9" s="787"/>
      <c r="DQ9" s="785" t="s">
        <v>593</v>
      </c>
      <c r="DR9" s="786"/>
      <c r="DS9" s="786"/>
      <c r="DT9" s="786"/>
      <c r="DU9" s="787"/>
      <c r="DV9" s="782"/>
      <c r="DW9" s="783"/>
      <c r="DX9" s="783"/>
      <c r="DY9" s="783"/>
      <c r="DZ9" s="788"/>
      <c r="EA9" s="218"/>
    </row>
    <row r="10" spans="1:131" s="219" customFormat="1" ht="26.25" customHeight="1" x14ac:dyDescent="0.15">
      <c r="A10" s="222">
        <v>4</v>
      </c>
      <c r="B10" s="789"/>
      <c r="C10" s="790"/>
      <c r="D10" s="790"/>
      <c r="E10" s="790"/>
      <c r="F10" s="790"/>
      <c r="G10" s="790"/>
      <c r="H10" s="790"/>
      <c r="I10" s="790"/>
      <c r="J10" s="790"/>
      <c r="K10" s="790"/>
      <c r="L10" s="790"/>
      <c r="M10" s="790"/>
      <c r="N10" s="790"/>
      <c r="O10" s="790"/>
      <c r="P10" s="791"/>
      <c r="Q10" s="792"/>
      <c r="R10" s="793"/>
      <c r="S10" s="793"/>
      <c r="T10" s="793"/>
      <c r="U10" s="793"/>
      <c r="V10" s="793"/>
      <c r="W10" s="793"/>
      <c r="X10" s="793"/>
      <c r="Y10" s="793"/>
      <c r="Z10" s="793"/>
      <c r="AA10" s="793"/>
      <c r="AB10" s="793"/>
      <c r="AC10" s="793"/>
      <c r="AD10" s="793"/>
      <c r="AE10" s="794"/>
      <c r="AF10" s="795"/>
      <c r="AG10" s="796"/>
      <c r="AH10" s="796"/>
      <c r="AI10" s="796"/>
      <c r="AJ10" s="797"/>
      <c r="AK10" s="778"/>
      <c r="AL10" s="779"/>
      <c r="AM10" s="779"/>
      <c r="AN10" s="779"/>
      <c r="AO10" s="779"/>
      <c r="AP10" s="779"/>
      <c r="AQ10" s="779"/>
      <c r="AR10" s="779"/>
      <c r="AS10" s="779"/>
      <c r="AT10" s="779"/>
      <c r="AU10" s="780"/>
      <c r="AV10" s="780"/>
      <c r="AW10" s="780"/>
      <c r="AX10" s="780"/>
      <c r="AY10" s="781"/>
      <c r="AZ10" s="216"/>
      <c r="BA10" s="216"/>
      <c r="BB10" s="216"/>
      <c r="BC10" s="216"/>
      <c r="BD10" s="216"/>
      <c r="BE10" s="217"/>
      <c r="BF10" s="217"/>
      <c r="BG10" s="217"/>
      <c r="BH10" s="217"/>
      <c r="BI10" s="217"/>
      <c r="BJ10" s="217"/>
      <c r="BK10" s="217"/>
      <c r="BL10" s="217"/>
      <c r="BM10" s="217"/>
      <c r="BN10" s="217"/>
      <c r="BO10" s="217"/>
      <c r="BP10" s="217"/>
      <c r="BQ10" s="222">
        <v>4</v>
      </c>
      <c r="BR10" s="223"/>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18"/>
    </row>
    <row r="11" spans="1:131" s="219" customFormat="1" ht="26.25" customHeight="1" x14ac:dyDescent="0.15">
      <c r="A11" s="222">
        <v>5</v>
      </c>
      <c r="B11" s="789"/>
      <c r="C11" s="790"/>
      <c r="D11" s="790"/>
      <c r="E11" s="790"/>
      <c r="F11" s="790"/>
      <c r="G11" s="790"/>
      <c r="H11" s="790"/>
      <c r="I11" s="790"/>
      <c r="J11" s="790"/>
      <c r="K11" s="790"/>
      <c r="L11" s="790"/>
      <c r="M11" s="790"/>
      <c r="N11" s="790"/>
      <c r="O11" s="790"/>
      <c r="P11" s="791"/>
      <c r="Q11" s="792"/>
      <c r="R11" s="793"/>
      <c r="S11" s="793"/>
      <c r="T11" s="793"/>
      <c r="U11" s="793"/>
      <c r="V11" s="793"/>
      <c r="W11" s="793"/>
      <c r="X11" s="793"/>
      <c r="Y11" s="793"/>
      <c r="Z11" s="793"/>
      <c r="AA11" s="793"/>
      <c r="AB11" s="793"/>
      <c r="AC11" s="793"/>
      <c r="AD11" s="793"/>
      <c r="AE11" s="794"/>
      <c r="AF11" s="795"/>
      <c r="AG11" s="796"/>
      <c r="AH11" s="796"/>
      <c r="AI11" s="796"/>
      <c r="AJ11" s="797"/>
      <c r="AK11" s="778"/>
      <c r="AL11" s="779"/>
      <c r="AM11" s="779"/>
      <c r="AN11" s="779"/>
      <c r="AO11" s="779"/>
      <c r="AP11" s="779"/>
      <c r="AQ11" s="779"/>
      <c r="AR11" s="779"/>
      <c r="AS11" s="779"/>
      <c r="AT11" s="779"/>
      <c r="AU11" s="780"/>
      <c r="AV11" s="780"/>
      <c r="AW11" s="780"/>
      <c r="AX11" s="780"/>
      <c r="AY11" s="781"/>
      <c r="AZ11" s="216"/>
      <c r="BA11" s="216"/>
      <c r="BB11" s="216"/>
      <c r="BC11" s="216"/>
      <c r="BD11" s="216"/>
      <c r="BE11" s="217"/>
      <c r="BF11" s="217"/>
      <c r="BG11" s="217"/>
      <c r="BH11" s="217"/>
      <c r="BI11" s="217"/>
      <c r="BJ11" s="217"/>
      <c r="BK11" s="217"/>
      <c r="BL11" s="217"/>
      <c r="BM11" s="217"/>
      <c r="BN11" s="217"/>
      <c r="BO11" s="217"/>
      <c r="BP11" s="217"/>
      <c r="BQ11" s="222">
        <v>5</v>
      </c>
      <c r="BR11" s="223"/>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18"/>
    </row>
    <row r="12" spans="1:131" s="219" customFormat="1" ht="26.25" customHeight="1" x14ac:dyDescent="0.15">
      <c r="A12" s="222">
        <v>6</v>
      </c>
      <c r="B12" s="789"/>
      <c r="C12" s="790"/>
      <c r="D12" s="790"/>
      <c r="E12" s="790"/>
      <c r="F12" s="790"/>
      <c r="G12" s="790"/>
      <c r="H12" s="790"/>
      <c r="I12" s="790"/>
      <c r="J12" s="790"/>
      <c r="K12" s="790"/>
      <c r="L12" s="790"/>
      <c r="M12" s="790"/>
      <c r="N12" s="790"/>
      <c r="O12" s="790"/>
      <c r="P12" s="791"/>
      <c r="Q12" s="792"/>
      <c r="R12" s="793"/>
      <c r="S12" s="793"/>
      <c r="T12" s="793"/>
      <c r="U12" s="793"/>
      <c r="V12" s="793"/>
      <c r="W12" s="793"/>
      <c r="X12" s="793"/>
      <c r="Y12" s="793"/>
      <c r="Z12" s="793"/>
      <c r="AA12" s="793"/>
      <c r="AB12" s="793"/>
      <c r="AC12" s="793"/>
      <c r="AD12" s="793"/>
      <c r="AE12" s="794"/>
      <c r="AF12" s="795"/>
      <c r="AG12" s="796"/>
      <c r="AH12" s="796"/>
      <c r="AI12" s="796"/>
      <c r="AJ12" s="797"/>
      <c r="AK12" s="778"/>
      <c r="AL12" s="779"/>
      <c r="AM12" s="779"/>
      <c r="AN12" s="779"/>
      <c r="AO12" s="779"/>
      <c r="AP12" s="779"/>
      <c r="AQ12" s="779"/>
      <c r="AR12" s="779"/>
      <c r="AS12" s="779"/>
      <c r="AT12" s="779"/>
      <c r="AU12" s="780"/>
      <c r="AV12" s="780"/>
      <c r="AW12" s="780"/>
      <c r="AX12" s="780"/>
      <c r="AY12" s="781"/>
      <c r="AZ12" s="216"/>
      <c r="BA12" s="216"/>
      <c r="BB12" s="216"/>
      <c r="BC12" s="216"/>
      <c r="BD12" s="216"/>
      <c r="BE12" s="217"/>
      <c r="BF12" s="217"/>
      <c r="BG12" s="217"/>
      <c r="BH12" s="217"/>
      <c r="BI12" s="217"/>
      <c r="BJ12" s="217"/>
      <c r="BK12" s="217"/>
      <c r="BL12" s="217"/>
      <c r="BM12" s="217"/>
      <c r="BN12" s="217"/>
      <c r="BO12" s="217"/>
      <c r="BP12" s="217"/>
      <c r="BQ12" s="222">
        <v>6</v>
      </c>
      <c r="BR12" s="223"/>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18"/>
    </row>
    <row r="13" spans="1:131" s="219" customFormat="1" ht="26.25" customHeight="1" x14ac:dyDescent="0.15">
      <c r="A13" s="222">
        <v>7</v>
      </c>
      <c r="B13" s="789"/>
      <c r="C13" s="790"/>
      <c r="D13" s="790"/>
      <c r="E13" s="790"/>
      <c r="F13" s="790"/>
      <c r="G13" s="790"/>
      <c r="H13" s="790"/>
      <c r="I13" s="790"/>
      <c r="J13" s="790"/>
      <c r="K13" s="790"/>
      <c r="L13" s="790"/>
      <c r="M13" s="790"/>
      <c r="N13" s="790"/>
      <c r="O13" s="790"/>
      <c r="P13" s="791"/>
      <c r="Q13" s="792"/>
      <c r="R13" s="793"/>
      <c r="S13" s="793"/>
      <c r="T13" s="793"/>
      <c r="U13" s="793"/>
      <c r="V13" s="793"/>
      <c r="W13" s="793"/>
      <c r="X13" s="793"/>
      <c r="Y13" s="793"/>
      <c r="Z13" s="793"/>
      <c r="AA13" s="793"/>
      <c r="AB13" s="793"/>
      <c r="AC13" s="793"/>
      <c r="AD13" s="793"/>
      <c r="AE13" s="794"/>
      <c r="AF13" s="795"/>
      <c r="AG13" s="796"/>
      <c r="AH13" s="796"/>
      <c r="AI13" s="796"/>
      <c r="AJ13" s="797"/>
      <c r="AK13" s="778"/>
      <c r="AL13" s="779"/>
      <c r="AM13" s="779"/>
      <c r="AN13" s="779"/>
      <c r="AO13" s="779"/>
      <c r="AP13" s="779"/>
      <c r="AQ13" s="779"/>
      <c r="AR13" s="779"/>
      <c r="AS13" s="779"/>
      <c r="AT13" s="779"/>
      <c r="AU13" s="780"/>
      <c r="AV13" s="780"/>
      <c r="AW13" s="780"/>
      <c r="AX13" s="780"/>
      <c r="AY13" s="781"/>
      <c r="AZ13" s="216"/>
      <c r="BA13" s="216"/>
      <c r="BB13" s="216"/>
      <c r="BC13" s="216"/>
      <c r="BD13" s="216"/>
      <c r="BE13" s="217"/>
      <c r="BF13" s="217"/>
      <c r="BG13" s="217"/>
      <c r="BH13" s="217"/>
      <c r="BI13" s="217"/>
      <c r="BJ13" s="217"/>
      <c r="BK13" s="217"/>
      <c r="BL13" s="217"/>
      <c r="BM13" s="217"/>
      <c r="BN13" s="217"/>
      <c r="BO13" s="217"/>
      <c r="BP13" s="217"/>
      <c r="BQ13" s="222">
        <v>7</v>
      </c>
      <c r="BR13" s="223"/>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18"/>
    </row>
    <row r="14" spans="1:131" s="219" customFormat="1" ht="26.25" customHeight="1" x14ac:dyDescent="0.15">
      <c r="A14" s="222">
        <v>8</v>
      </c>
      <c r="B14" s="789"/>
      <c r="C14" s="790"/>
      <c r="D14" s="790"/>
      <c r="E14" s="790"/>
      <c r="F14" s="790"/>
      <c r="G14" s="790"/>
      <c r="H14" s="790"/>
      <c r="I14" s="790"/>
      <c r="J14" s="790"/>
      <c r="K14" s="790"/>
      <c r="L14" s="790"/>
      <c r="M14" s="790"/>
      <c r="N14" s="790"/>
      <c r="O14" s="790"/>
      <c r="P14" s="791"/>
      <c r="Q14" s="792"/>
      <c r="R14" s="793"/>
      <c r="S14" s="793"/>
      <c r="T14" s="793"/>
      <c r="U14" s="793"/>
      <c r="V14" s="793"/>
      <c r="W14" s="793"/>
      <c r="X14" s="793"/>
      <c r="Y14" s="793"/>
      <c r="Z14" s="793"/>
      <c r="AA14" s="793"/>
      <c r="AB14" s="793"/>
      <c r="AC14" s="793"/>
      <c r="AD14" s="793"/>
      <c r="AE14" s="794"/>
      <c r="AF14" s="795"/>
      <c r="AG14" s="796"/>
      <c r="AH14" s="796"/>
      <c r="AI14" s="796"/>
      <c r="AJ14" s="797"/>
      <c r="AK14" s="778"/>
      <c r="AL14" s="779"/>
      <c r="AM14" s="779"/>
      <c r="AN14" s="779"/>
      <c r="AO14" s="779"/>
      <c r="AP14" s="779"/>
      <c r="AQ14" s="779"/>
      <c r="AR14" s="779"/>
      <c r="AS14" s="779"/>
      <c r="AT14" s="779"/>
      <c r="AU14" s="780"/>
      <c r="AV14" s="780"/>
      <c r="AW14" s="780"/>
      <c r="AX14" s="780"/>
      <c r="AY14" s="781"/>
      <c r="AZ14" s="216"/>
      <c r="BA14" s="216"/>
      <c r="BB14" s="216"/>
      <c r="BC14" s="216"/>
      <c r="BD14" s="216"/>
      <c r="BE14" s="217"/>
      <c r="BF14" s="217"/>
      <c r="BG14" s="217"/>
      <c r="BH14" s="217"/>
      <c r="BI14" s="217"/>
      <c r="BJ14" s="217"/>
      <c r="BK14" s="217"/>
      <c r="BL14" s="217"/>
      <c r="BM14" s="217"/>
      <c r="BN14" s="217"/>
      <c r="BO14" s="217"/>
      <c r="BP14" s="217"/>
      <c r="BQ14" s="222">
        <v>8</v>
      </c>
      <c r="BR14" s="223"/>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18"/>
    </row>
    <row r="15" spans="1:131" s="219" customFormat="1" ht="26.25" customHeight="1" x14ac:dyDescent="0.15">
      <c r="A15" s="222">
        <v>9</v>
      </c>
      <c r="B15" s="789"/>
      <c r="C15" s="790"/>
      <c r="D15" s="790"/>
      <c r="E15" s="790"/>
      <c r="F15" s="790"/>
      <c r="G15" s="790"/>
      <c r="H15" s="790"/>
      <c r="I15" s="790"/>
      <c r="J15" s="790"/>
      <c r="K15" s="790"/>
      <c r="L15" s="790"/>
      <c r="M15" s="790"/>
      <c r="N15" s="790"/>
      <c r="O15" s="790"/>
      <c r="P15" s="791"/>
      <c r="Q15" s="792"/>
      <c r="R15" s="793"/>
      <c r="S15" s="793"/>
      <c r="T15" s="793"/>
      <c r="U15" s="793"/>
      <c r="V15" s="793"/>
      <c r="W15" s="793"/>
      <c r="X15" s="793"/>
      <c r="Y15" s="793"/>
      <c r="Z15" s="793"/>
      <c r="AA15" s="793"/>
      <c r="AB15" s="793"/>
      <c r="AC15" s="793"/>
      <c r="AD15" s="793"/>
      <c r="AE15" s="794"/>
      <c r="AF15" s="795"/>
      <c r="AG15" s="796"/>
      <c r="AH15" s="796"/>
      <c r="AI15" s="796"/>
      <c r="AJ15" s="797"/>
      <c r="AK15" s="778"/>
      <c r="AL15" s="779"/>
      <c r="AM15" s="779"/>
      <c r="AN15" s="779"/>
      <c r="AO15" s="779"/>
      <c r="AP15" s="779"/>
      <c r="AQ15" s="779"/>
      <c r="AR15" s="779"/>
      <c r="AS15" s="779"/>
      <c r="AT15" s="779"/>
      <c r="AU15" s="780"/>
      <c r="AV15" s="780"/>
      <c r="AW15" s="780"/>
      <c r="AX15" s="780"/>
      <c r="AY15" s="781"/>
      <c r="AZ15" s="216"/>
      <c r="BA15" s="216"/>
      <c r="BB15" s="216"/>
      <c r="BC15" s="216"/>
      <c r="BD15" s="216"/>
      <c r="BE15" s="217"/>
      <c r="BF15" s="217"/>
      <c r="BG15" s="217"/>
      <c r="BH15" s="217"/>
      <c r="BI15" s="217"/>
      <c r="BJ15" s="217"/>
      <c r="BK15" s="217"/>
      <c r="BL15" s="217"/>
      <c r="BM15" s="217"/>
      <c r="BN15" s="217"/>
      <c r="BO15" s="217"/>
      <c r="BP15" s="217"/>
      <c r="BQ15" s="222">
        <v>9</v>
      </c>
      <c r="BR15" s="223"/>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18"/>
    </row>
    <row r="16" spans="1:131" s="219" customFormat="1" ht="26.25" customHeight="1" x14ac:dyDescent="0.15">
      <c r="A16" s="222">
        <v>10</v>
      </c>
      <c r="B16" s="789"/>
      <c r="C16" s="790"/>
      <c r="D16" s="790"/>
      <c r="E16" s="790"/>
      <c r="F16" s="790"/>
      <c r="G16" s="790"/>
      <c r="H16" s="790"/>
      <c r="I16" s="790"/>
      <c r="J16" s="790"/>
      <c r="K16" s="790"/>
      <c r="L16" s="790"/>
      <c r="M16" s="790"/>
      <c r="N16" s="790"/>
      <c r="O16" s="790"/>
      <c r="P16" s="791"/>
      <c r="Q16" s="792"/>
      <c r="R16" s="793"/>
      <c r="S16" s="793"/>
      <c r="T16" s="793"/>
      <c r="U16" s="793"/>
      <c r="V16" s="793"/>
      <c r="W16" s="793"/>
      <c r="X16" s="793"/>
      <c r="Y16" s="793"/>
      <c r="Z16" s="793"/>
      <c r="AA16" s="793"/>
      <c r="AB16" s="793"/>
      <c r="AC16" s="793"/>
      <c r="AD16" s="793"/>
      <c r="AE16" s="794"/>
      <c r="AF16" s="795"/>
      <c r="AG16" s="796"/>
      <c r="AH16" s="796"/>
      <c r="AI16" s="796"/>
      <c r="AJ16" s="797"/>
      <c r="AK16" s="778"/>
      <c r="AL16" s="779"/>
      <c r="AM16" s="779"/>
      <c r="AN16" s="779"/>
      <c r="AO16" s="779"/>
      <c r="AP16" s="779"/>
      <c r="AQ16" s="779"/>
      <c r="AR16" s="779"/>
      <c r="AS16" s="779"/>
      <c r="AT16" s="779"/>
      <c r="AU16" s="780"/>
      <c r="AV16" s="780"/>
      <c r="AW16" s="780"/>
      <c r="AX16" s="780"/>
      <c r="AY16" s="781"/>
      <c r="AZ16" s="216"/>
      <c r="BA16" s="216"/>
      <c r="BB16" s="216"/>
      <c r="BC16" s="216"/>
      <c r="BD16" s="216"/>
      <c r="BE16" s="217"/>
      <c r="BF16" s="217"/>
      <c r="BG16" s="217"/>
      <c r="BH16" s="217"/>
      <c r="BI16" s="217"/>
      <c r="BJ16" s="217"/>
      <c r="BK16" s="217"/>
      <c r="BL16" s="217"/>
      <c r="BM16" s="217"/>
      <c r="BN16" s="217"/>
      <c r="BO16" s="217"/>
      <c r="BP16" s="217"/>
      <c r="BQ16" s="222">
        <v>10</v>
      </c>
      <c r="BR16" s="223"/>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18"/>
    </row>
    <row r="17" spans="1:131" s="219" customFormat="1" ht="26.25" customHeight="1" x14ac:dyDescent="0.15">
      <c r="A17" s="222">
        <v>11</v>
      </c>
      <c r="B17" s="789"/>
      <c r="C17" s="790"/>
      <c r="D17" s="790"/>
      <c r="E17" s="790"/>
      <c r="F17" s="790"/>
      <c r="G17" s="790"/>
      <c r="H17" s="790"/>
      <c r="I17" s="790"/>
      <c r="J17" s="790"/>
      <c r="K17" s="790"/>
      <c r="L17" s="790"/>
      <c r="M17" s="790"/>
      <c r="N17" s="790"/>
      <c r="O17" s="790"/>
      <c r="P17" s="791"/>
      <c r="Q17" s="792"/>
      <c r="R17" s="793"/>
      <c r="S17" s="793"/>
      <c r="T17" s="793"/>
      <c r="U17" s="793"/>
      <c r="V17" s="793"/>
      <c r="W17" s="793"/>
      <c r="X17" s="793"/>
      <c r="Y17" s="793"/>
      <c r="Z17" s="793"/>
      <c r="AA17" s="793"/>
      <c r="AB17" s="793"/>
      <c r="AC17" s="793"/>
      <c r="AD17" s="793"/>
      <c r="AE17" s="794"/>
      <c r="AF17" s="795"/>
      <c r="AG17" s="796"/>
      <c r="AH17" s="796"/>
      <c r="AI17" s="796"/>
      <c r="AJ17" s="797"/>
      <c r="AK17" s="778"/>
      <c r="AL17" s="779"/>
      <c r="AM17" s="779"/>
      <c r="AN17" s="779"/>
      <c r="AO17" s="779"/>
      <c r="AP17" s="779"/>
      <c r="AQ17" s="779"/>
      <c r="AR17" s="779"/>
      <c r="AS17" s="779"/>
      <c r="AT17" s="779"/>
      <c r="AU17" s="780"/>
      <c r="AV17" s="780"/>
      <c r="AW17" s="780"/>
      <c r="AX17" s="780"/>
      <c r="AY17" s="781"/>
      <c r="AZ17" s="216"/>
      <c r="BA17" s="216"/>
      <c r="BB17" s="216"/>
      <c r="BC17" s="216"/>
      <c r="BD17" s="216"/>
      <c r="BE17" s="217"/>
      <c r="BF17" s="217"/>
      <c r="BG17" s="217"/>
      <c r="BH17" s="217"/>
      <c r="BI17" s="217"/>
      <c r="BJ17" s="217"/>
      <c r="BK17" s="217"/>
      <c r="BL17" s="217"/>
      <c r="BM17" s="217"/>
      <c r="BN17" s="217"/>
      <c r="BO17" s="217"/>
      <c r="BP17" s="217"/>
      <c r="BQ17" s="222">
        <v>11</v>
      </c>
      <c r="BR17" s="223"/>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18"/>
    </row>
    <row r="18" spans="1:131" s="219" customFormat="1" ht="26.25" customHeight="1" x14ac:dyDescent="0.15">
      <c r="A18" s="222">
        <v>12</v>
      </c>
      <c r="B18" s="789"/>
      <c r="C18" s="790"/>
      <c r="D18" s="790"/>
      <c r="E18" s="790"/>
      <c r="F18" s="790"/>
      <c r="G18" s="790"/>
      <c r="H18" s="790"/>
      <c r="I18" s="790"/>
      <c r="J18" s="790"/>
      <c r="K18" s="790"/>
      <c r="L18" s="790"/>
      <c r="M18" s="790"/>
      <c r="N18" s="790"/>
      <c r="O18" s="790"/>
      <c r="P18" s="791"/>
      <c r="Q18" s="792"/>
      <c r="R18" s="793"/>
      <c r="S18" s="793"/>
      <c r="T18" s="793"/>
      <c r="U18" s="793"/>
      <c r="V18" s="793"/>
      <c r="W18" s="793"/>
      <c r="X18" s="793"/>
      <c r="Y18" s="793"/>
      <c r="Z18" s="793"/>
      <c r="AA18" s="793"/>
      <c r="AB18" s="793"/>
      <c r="AC18" s="793"/>
      <c r="AD18" s="793"/>
      <c r="AE18" s="794"/>
      <c r="AF18" s="795"/>
      <c r="AG18" s="796"/>
      <c r="AH18" s="796"/>
      <c r="AI18" s="796"/>
      <c r="AJ18" s="797"/>
      <c r="AK18" s="778"/>
      <c r="AL18" s="779"/>
      <c r="AM18" s="779"/>
      <c r="AN18" s="779"/>
      <c r="AO18" s="779"/>
      <c r="AP18" s="779"/>
      <c r="AQ18" s="779"/>
      <c r="AR18" s="779"/>
      <c r="AS18" s="779"/>
      <c r="AT18" s="779"/>
      <c r="AU18" s="780"/>
      <c r="AV18" s="780"/>
      <c r="AW18" s="780"/>
      <c r="AX18" s="780"/>
      <c r="AY18" s="781"/>
      <c r="AZ18" s="216"/>
      <c r="BA18" s="216"/>
      <c r="BB18" s="216"/>
      <c r="BC18" s="216"/>
      <c r="BD18" s="216"/>
      <c r="BE18" s="217"/>
      <c r="BF18" s="217"/>
      <c r="BG18" s="217"/>
      <c r="BH18" s="217"/>
      <c r="BI18" s="217"/>
      <c r="BJ18" s="217"/>
      <c r="BK18" s="217"/>
      <c r="BL18" s="217"/>
      <c r="BM18" s="217"/>
      <c r="BN18" s="217"/>
      <c r="BO18" s="217"/>
      <c r="BP18" s="217"/>
      <c r="BQ18" s="222">
        <v>12</v>
      </c>
      <c r="BR18" s="223"/>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18"/>
    </row>
    <row r="19" spans="1:131" s="219" customFormat="1" ht="26.25" customHeight="1" x14ac:dyDescent="0.15">
      <c r="A19" s="222">
        <v>13</v>
      </c>
      <c r="B19" s="789"/>
      <c r="C19" s="790"/>
      <c r="D19" s="790"/>
      <c r="E19" s="790"/>
      <c r="F19" s="790"/>
      <c r="G19" s="790"/>
      <c r="H19" s="790"/>
      <c r="I19" s="790"/>
      <c r="J19" s="790"/>
      <c r="K19" s="790"/>
      <c r="L19" s="790"/>
      <c r="M19" s="790"/>
      <c r="N19" s="790"/>
      <c r="O19" s="790"/>
      <c r="P19" s="791"/>
      <c r="Q19" s="792"/>
      <c r="R19" s="793"/>
      <c r="S19" s="793"/>
      <c r="T19" s="793"/>
      <c r="U19" s="793"/>
      <c r="V19" s="793"/>
      <c r="W19" s="793"/>
      <c r="X19" s="793"/>
      <c r="Y19" s="793"/>
      <c r="Z19" s="793"/>
      <c r="AA19" s="793"/>
      <c r="AB19" s="793"/>
      <c r="AC19" s="793"/>
      <c r="AD19" s="793"/>
      <c r="AE19" s="794"/>
      <c r="AF19" s="795"/>
      <c r="AG19" s="796"/>
      <c r="AH19" s="796"/>
      <c r="AI19" s="796"/>
      <c r="AJ19" s="797"/>
      <c r="AK19" s="778"/>
      <c r="AL19" s="779"/>
      <c r="AM19" s="779"/>
      <c r="AN19" s="779"/>
      <c r="AO19" s="779"/>
      <c r="AP19" s="779"/>
      <c r="AQ19" s="779"/>
      <c r="AR19" s="779"/>
      <c r="AS19" s="779"/>
      <c r="AT19" s="779"/>
      <c r="AU19" s="780"/>
      <c r="AV19" s="780"/>
      <c r="AW19" s="780"/>
      <c r="AX19" s="780"/>
      <c r="AY19" s="781"/>
      <c r="AZ19" s="216"/>
      <c r="BA19" s="216"/>
      <c r="BB19" s="216"/>
      <c r="BC19" s="216"/>
      <c r="BD19" s="216"/>
      <c r="BE19" s="217"/>
      <c r="BF19" s="217"/>
      <c r="BG19" s="217"/>
      <c r="BH19" s="217"/>
      <c r="BI19" s="217"/>
      <c r="BJ19" s="217"/>
      <c r="BK19" s="217"/>
      <c r="BL19" s="217"/>
      <c r="BM19" s="217"/>
      <c r="BN19" s="217"/>
      <c r="BO19" s="217"/>
      <c r="BP19" s="217"/>
      <c r="BQ19" s="222">
        <v>13</v>
      </c>
      <c r="BR19" s="223"/>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18"/>
    </row>
    <row r="20" spans="1:131" s="219" customFormat="1" ht="26.25" customHeight="1" x14ac:dyDescent="0.15">
      <c r="A20" s="222">
        <v>14</v>
      </c>
      <c r="B20" s="789"/>
      <c r="C20" s="790"/>
      <c r="D20" s="790"/>
      <c r="E20" s="790"/>
      <c r="F20" s="790"/>
      <c r="G20" s="790"/>
      <c r="H20" s="790"/>
      <c r="I20" s="790"/>
      <c r="J20" s="790"/>
      <c r="K20" s="790"/>
      <c r="L20" s="790"/>
      <c r="M20" s="790"/>
      <c r="N20" s="790"/>
      <c r="O20" s="790"/>
      <c r="P20" s="791"/>
      <c r="Q20" s="792"/>
      <c r="R20" s="793"/>
      <c r="S20" s="793"/>
      <c r="T20" s="793"/>
      <c r="U20" s="793"/>
      <c r="V20" s="793"/>
      <c r="W20" s="793"/>
      <c r="X20" s="793"/>
      <c r="Y20" s="793"/>
      <c r="Z20" s="793"/>
      <c r="AA20" s="793"/>
      <c r="AB20" s="793"/>
      <c r="AC20" s="793"/>
      <c r="AD20" s="793"/>
      <c r="AE20" s="794"/>
      <c r="AF20" s="795"/>
      <c r="AG20" s="796"/>
      <c r="AH20" s="796"/>
      <c r="AI20" s="796"/>
      <c r="AJ20" s="797"/>
      <c r="AK20" s="778"/>
      <c r="AL20" s="779"/>
      <c r="AM20" s="779"/>
      <c r="AN20" s="779"/>
      <c r="AO20" s="779"/>
      <c r="AP20" s="779"/>
      <c r="AQ20" s="779"/>
      <c r="AR20" s="779"/>
      <c r="AS20" s="779"/>
      <c r="AT20" s="779"/>
      <c r="AU20" s="780"/>
      <c r="AV20" s="780"/>
      <c r="AW20" s="780"/>
      <c r="AX20" s="780"/>
      <c r="AY20" s="781"/>
      <c r="AZ20" s="216"/>
      <c r="BA20" s="216"/>
      <c r="BB20" s="216"/>
      <c r="BC20" s="216"/>
      <c r="BD20" s="216"/>
      <c r="BE20" s="217"/>
      <c r="BF20" s="217"/>
      <c r="BG20" s="217"/>
      <c r="BH20" s="217"/>
      <c r="BI20" s="217"/>
      <c r="BJ20" s="217"/>
      <c r="BK20" s="217"/>
      <c r="BL20" s="217"/>
      <c r="BM20" s="217"/>
      <c r="BN20" s="217"/>
      <c r="BO20" s="217"/>
      <c r="BP20" s="217"/>
      <c r="BQ20" s="222">
        <v>14</v>
      </c>
      <c r="BR20" s="223"/>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18"/>
    </row>
    <row r="21" spans="1:131" s="219" customFormat="1" ht="26.25" customHeight="1" thickBot="1" x14ac:dyDescent="0.2">
      <c r="A21" s="222">
        <v>15</v>
      </c>
      <c r="B21" s="789"/>
      <c r="C21" s="790"/>
      <c r="D21" s="790"/>
      <c r="E21" s="790"/>
      <c r="F21" s="790"/>
      <c r="G21" s="790"/>
      <c r="H21" s="790"/>
      <c r="I21" s="790"/>
      <c r="J21" s="790"/>
      <c r="K21" s="790"/>
      <c r="L21" s="790"/>
      <c r="M21" s="790"/>
      <c r="N21" s="790"/>
      <c r="O21" s="790"/>
      <c r="P21" s="791"/>
      <c r="Q21" s="792"/>
      <c r="R21" s="793"/>
      <c r="S21" s="793"/>
      <c r="T21" s="793"/>
      <c r="U21" s="793"/>
      <c r="V21" s="793"/>
      <c r="W21" s="793"/>
      <c r="X21" s="793"/>
      <c r="Y21" s="793"/>
      <c r="Z21" s="793"/>
      <c r="AA21" s="793"/>
      <c r="AB21" s="793"/>
      <c r="AC21" s="793"/>
      <c r="AD21" s="793"/>
      <c r="AE21" s="794"/>
      <c r="AF21" s="795"/>
      <c r="AG21" s="796"/>
      <c r="AH21" s="796"/>
      <c r="AI21" s="796"/>
      <c r="AJ21" s="797"/>
      <c r="AK21" s="778"/>
      <c r="AL21" s="779"/>
      <c r="AM21" s="779"/>
      <c r="AN21" s="779"/>
      <c r="AO21" s="779"/>
      <c r="AP21" s="779"/>
      <c r="AQ21" s="779"/>
      <c r="AR21" s="779"/>
      <c r="AS21" s="779"/>
      <c r="AT21" s="779"/>
      <c r="AU21" s="780"/>
      <c r="AV21" s="780"/>
      <c r="AW21" s="780"/>
      <c r="AX21" s="780"/>
      <c r="AY21" s="781"/>
      <c r="AZ21" s="216"/>
      <c r="BA21" s="216"/>
      <c r="BB21" s="216"/>
      <c r="BC21" s="216"/>
      <c r="BD21" s="216"/>
      <c r="BE21" s="217"/>
      <c r="BF21" s="217"/>
      <c r="BG21" s="217"/>
      <c r="BH21" s="217"/>
      <c r="BI21" s="217"/>
      <c r="BJ21" s="217"/>
      <c r="BK21" s="217"/>
      <c r="BL21" s="217"/>
      <c r="BM21" s="217"/>
      <c r="BN21" s="217"/>
      <c r="BO21" s="217"/>
      <c r="BP21" s="217"/>
      <c r="BQ21" s="222">
        <v>15</v>
      </c>
      <c r="BR21" s="223"/>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18"/>
    </row>
    <row r="22" spans="1:131" s="219" customFormat="1" ht="26.25" customHeight="1" x14ac:dyDescent="0.15">
      <c r="A22" s="222">
        <v>16</v>
      </c>
      <c r="B22" s="789"/>
      <c r="C22" s="790"/>
      <c r="D22" s="790"/>
      <c r="E22" s="790"/>
      <c r="F22" s="790"/>
      <c r="G22" s="790"/>
      <c r="H22" s="790"/>
      <c r="I22" s="790"/>
      <c r="J22" s="790"/>
      <c r="K22" s="790"/>
      <c r="L22" s="790"/>
      <c r="M22" s="790"/>
      <c r="N22" s="790"/>
      <c r="O22" s="790"/>
      <c r="P22" s="791"/>
      <c r="Q22" s="808"/>
      <c r="R22" s="809"/>
      <c r="S22" s="809"/>
      <c r="T22" s="809"/>
      <c r="U22" s="809"/>
      <c r="V22" s="809"/>
      <c r="W22" s="809"/>
      <c r="X22" s="809"/>
      <c r="Y22" s="809"/>
      <c r="Z22" s="809"/>
      <c r="AA22" s="809"/>
      <c r="AB22" s="809"/>
      <c r="AC22" s="809"/>
      <c r="AD22" s="809"/>
      <c r="AE22" s="810"/>
      <c r="AF22" s="795"/>
      <c r="AG22" s="796"/>
      <c r="AH22" s="796"/>
      <c r="AI22" s="796"/>
      <c r="AJ22" s="797"/>
      <c r="AK22" s="811"/>
      <c r="AL22" s="812"/>
      <c r="AM22" s="812"/>
      <c r="AN22" s="812"/>
      <c r="AO22" s="812"/>
      <c r="AP22" s="812"/>
      <c r="AQ22" s="812"/>
      <c r="AR22" s="812"/>
      <c r="AS22" s="812"/>
      <c r="AT22" s="812"/>
      <c r="AU22" s="813"/>
      <c r="AV22" s="813"/>
      <c r="AW22" s="813"/>
      <c r="AX22" s="813"/>
      <c r="AY22" s="814"/>
      <c r="AZ22" s="815" t="s">
        <v>386</v>
      </c>
      <c r="BA22" s="815"/>
      <c r="BB22" s="815"/>
      <c r="BC22" s="815"/>
      <c r="BD22" s="816"/>
      <c r="BE22" s="217"/>
      <c r="BF22" s="217"/>
      <c r="BG22" s="217"/>
      <c r="BH22" s="217"/>
      <c r="BI22" s="217"/>
      <c r="BJ22" s="217"/>
      <c r="BK22" s="217"/>
      <c r="BL22" s="217"/>
      <c r="BM22" s="217"/>
      <c r="BN22" s="217"/>
      <c r="BO22" s="217"/>
      <c r="BP22" s="217"/>
      <c r="BQ22" s="222">
        <v>16</v>
      </c>
      <c r="BR22" s="223"/>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18"/>
    </row>
    <row r="23" spans="1:131" s="219" customFormat="1" ht="26.25" customHeight="1" thickBot="1" x14ac:dyDescent="0.2">
      <c r="A23" s="224" t="s">
        <v>387</v>
      </c>
      <c r="B23" s="798" t="s">
        <v>388</v>
      </c>
      <c r="C23" s="799"/>
      <c r="D23" s="799"/>
      <c r="E23" s="799"/>
      <c r="F23" s="799"/>
      <c r="G23" s="799"/>
      <c r="H23" s="799"/>
      <c r="I23" s="799"/>
      <c r="J23" s="799"/>
      <c r="K23" s="799"/>
      <c r="L23" s="799"/>
      <c r="M23" s="799"/>
      <c r="N23" s="799"/>
      <c r="O23" s="799"/>
      <c r="P23" s="800"/>
      <c r="Q23" s="801">
        <v>4530</v>
      </c>
      <c r="R23" s="802"/>
      <c r="S23" s="802"/>
      <c r="T23" s="802"/>
      <c r="U23" s="802"/>
      <c r="V23" s="802">
        <v>3809</v>
      </c>
      <c r="W23" s="802"/>
      <c r="X23" s="802"/>
      <c r="Y23" s="802"/>
      <c r="Z23" s="802"/>
      <c r="AA23" s="802">
        <v>721</v>
      </c>
      <c r="AB23" s="802"/>
      <c r="AC23" s="802"/>
      <c r="AD23" s="802"/>
      <c r="AE23" s="803"/>
      <c r="AF23" s="804">
        <v>700</v>
      </c>
      <c r="AG23" s="802"/>
      <c r="AH23" s="802"/>
      <c r="AI23" s="802"/>
      <c r="AJ23" s="805"/>
      <c r="AK23" s="806"/>
      <c r="AL23" s="807"/>
      <c r="AM23" s="807"/>
      <c r="AN23" s="807"/>
      <c r="AO23" s="807"/>
      <c r="AP23" s="802">
        <v>2019</v>
      </c>
      <c r="AQ23" s="802"/>
      <c r="AR23" s="802"/>
      <c r="AS23" s="802"/>
      <c r="AT23" s="802"/>
      <c r="AU23" s="818"/>
      <c r="AV23" s="818"/>
      <c r="AW23" s="818"/>
      <c r="AX23" s="818"/>
      <c r="AY23" s="819"/>
      <c r="AZ23" s="820" t="s">
        <v>128</v>
      </c>
      <c r="BA23" s="821"/>
      <c r="BB23" s="821"/>
      <c r="BC23" s="821"/>
      <c r="BD23" s="822"/>
      <c r="BE23" s="217"/>
      <c r="BF23" s="217"/>
      <c r="BG23" s="217"/>
      <c r="BH23" s="217"/>
      <c r="BI23" s="217"/>
      <c r="BJ23" s="217"/>
      <c r="BK23" s="217"/>
      <c r="BL23" s="217"/>
      <c r="BM23" s="217"/>
      <c r="BN23" s="217"/>
      <c r="BO23" s="217"/>
      <c r="BP23" s="217"/>
      <c r="BQ23" s="222">
        <v>17</v>
      </c>
      <c r="BR23" s="223"/>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18"/>
    </row>
    <row r="24" spans="1:131" s="219" customFormat="1" ht="26.25" customHeight="1" x14ac:dyDescent="0.15">
      <c r="A24" s="817" t="s">
        <v>389</v>
      </c>
      <c r="B24" s="817"/>
      <c r="C24" s="817"/>
      <c r="D24" s="817"/>
      <c r="E24" s="817"/>
      <c r="F24" s="817"/>
      <c r="G24" s="817"/>
      <c r="H24" s="817"/>
      <c r="I24" s="817"/>
      <c r="J24" s="817"/>
      <c r="K24" s="817"/>
      <c r="L24" s="817"/>
      <c r="M24" s="817"/>
      <c r="N24" s="817"/>
      <c r="O24" s="817"/>
      <c r="P24" s="817"/>
      <c r="Q24" s="817"/>
      <c r="R24" s="817"/>
      <c r="S24" s="817"/>
      <c r="T24" s="817"/>
      <c r="U24" s="817"/>
      <c r="V24" s="817"/>
      <c r="W24" s="817"/>
      <c r="X24" s="817"/>
      <c r="Y24" s="817"/>
      <c r="Z24" s="817"/>
      <c r="AA24" s="817"/>
      <c r="AB24" s="817"/>
      <c r="AC24" s="817"/>
      <c r="AD24" s="817"/>
      <c r="AE24" s="817"/>
      <c r="AF24" s="817"/>
      <c r="AG24" s="817"/>
      <c r="AH24" s="817"/>
      <c r="AI24" s="817"/>
      <c r="AJ24" s="817"/>
      <c r="AK24" s="817"/>
      <c r="AL24" s="817"/>
      <c r="AM24" s="817"/>
      <c r="AN24" s="817"/>
      <c r="AO24" s="817"/>
      <c r="AP24" s="817"/>
      <c r="AQ24" s="817"/>
      <c r="AR24" s="817"/>
      <c r="AS24" s="817"/>
      <c r="AT24" s="817"/>
      <c r="AU24" s="817"/>
      <c r="AV24" s="817"/>
      <c r="AW24" s="817"/>
      <c r="AX24" s="817"/>
      <c r="AY24" s="817"/>
      <c r="AZ24" s="216"/>
      <c r="BA24" s="216"/>
      <c r="BB24" s="216"/>
      <c r="BC24" s="216"/>
      <c r="BD24" s="216"/>
      <c r="BE24" s="217"/>
      <c r="BF24" s="217"/>
      <c r="BG24" s="217"/>
      <c r="BH24" s="217"/>
      <c r="BI24" s="217"/>
      <c r="BJ24" s="217"/>
      <c r="BK24" s="217"/>
      <c r="BL24" s="217"/>
      <c r="BM24" s="217"/>
      <c r="BN24" s="217"/>
      <c r="BO24" s="217"/>
      <c r="BP24" s="217"/>
      <c r="BQ24" s="222">
        <v>18</v>
      </c>
      <c r="BR24" s="223"/>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18"/>
    </row>
    <row r="25" spans="1:131" ht="26.25" customHeight="1" thickBot="1" x14ac:dyDescent="0.2">
      <c r="A25" s="734" t="s">
        <v>390</v>
      </c>
      <c r="B25" s="734"/>
      <c r="C25" s="734"/>
      <c r="D25" s="734"/>
      <c r="E25" s="734"/>
      <c r="F25" s="734"/>
      <c r="G25" s="734"/>
      <c r="H25" s="734"/>
      <c r="I25" s="734"/>
      <c r="J25" s="734"/>
      <c r="K25" s="734"/>
      <c r="L25" s="734"/>
      <c r="M25" s="734"/>
      <c r="N25" s="734"/>
      <c r="O25" s="734"/>
      <c r="P25" s="734"/>
      <c r="Q25" s="734"/>
      <c r="R25" s="734"/>
      <c r="S25" s="734"/>
      <c r="T25" s="734"/>
      <c r="U25" s="734"/>
      <c r="V25" s="734"/>
      <c r="W25" s="734"/>
      <c r="X25" s="734"/>
      <c r="Y25" s="734"/>
      <c r="Z25" s="734"/>
      <c r="AA25" s="734"/>
      <c r="AB25" s="734"/>
      <c r="AC25" s="734"/>
      <c r="AD25" s="734"/>
      <c r="AE25" s="734"/>
      <c r="AF25" s="734"/>
      <c r="AG25" s="734"/>
      <c r="AH25" s="734"/>
      <c r="AI25" s="734"/>
      <c r="AJ25" s="734"/>
      <c r="AK25" s="734"/>
      <c r="AL25" s="734"/>
      <c r="AM25" s="734"/>
      <c r="AN25" s="734"/>
      <c r="AO25" s="734"/>
      <c r="AP25" s="734"/>
      <c r="AQ25" s="734"/>
      <c r="AR25" s="734"/>
      <c r="AS25" s="734"/>
      <c r="AT25" s="734"/>
      <c r="AU25" s="734"/>
      <c r="AV25" s="734"/>
      <c r="AW25" s="734"/>
      <c r="AX25" s="734"/>
      <c r="AY25" s="734"/>
      <c r="AZ25" s="734"/>
      <c r="BA25" s="734"/>
      <c r="BB25" s="734"/>
      <c r="BC25" s="734"/>
      <c r="BD25" s="734"/>
      <c r="BE25" s="734"/>
      <c r="BF25" s="734"/>
      <c r="BG25" s="734"/>
      <c r="BH25" s="734"/>
      <c r="BI25" s="734"/>
      <c r="BJ25" s="216"/>
      <c r="BK25" s="216"/>
      <c r="BL25" s="216"/>
      <c r="BM25" s="216"/>
      <c r="BN25" s="216"/>
      <c r="BO25" s="225"/>
      <c r="BP25" s="225"/>
      <c r="BQ25" s="222">
        <v>19</v>
      </c>
      <c r="BR25" s="223"/>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14"/>
    </row>
    <row r="26" spans="1:131" ht="26.25" customHeight="1" x14ac:dyDescent="0.15">
      <c r="A26" s="736" t="s">
        <v>368</v>
      </c>
      <c r="B26" s="737"/>
      <c r="C26" s="737"/>
      <c r="D26" s="737"/>
      <c r="E26" s="737"/>
      <c r="F26" s="737"/>
      <c r="G26" s="737"/>
      <c r="H26" s="737"/>
      <c r="I26" s="737"/>
      <c r="J26" s="737"/>
      <c r="K26" s="737"/>
      <c r="L26" s="737"/>
      <c r="M26" s="737"/>
      <c r="N26" s="737"/>
      <c r="O26" s="737"/>
      <c r="P26" s="738"/>
      <c r="Q26" s="742" t="s">
        <v>391</v>
      </c>
      <c r="R26" s="743"/>
      <c r="S26" s="743"/>
      <c r="T26" s="743"/>
      <c r="U26" s="744"/>
      <c r="V26" s="742" t="s">
        <v>392</v>
      </c>
      <c r="W26" s="743"/>
      <c r="X26" s="743"/>
      <c r="Y26" s="743"/>
      <c r="Z26" s="744"/>
      <c r="AA26" s="742" t="s">
        <v>393</v>
      </c>
      <c r="AB26" s="743"/>
      <c r="AC26" s="743"/>
      <c r="AD26" s="743"/>
      <c r="AE26" s="743"/>
      <c r="AF26" s="823" t="s">
        <v>394</v>
      </c>
      <c r="AG26" s="824"/>
      <c r="AH26" s="824"/>
      <c r="AI26" s="824"/>
      <c r="AJ26" s="825"/>
      <c r="AK26" s="743" t="s">
        <v>395</v>
      </c>
      <c r="AL26" s="743"/>
      <c r="AM26" s="743"/>
      <c r="AN26" s="743"/>
      <c r="AO26" s="744"/>
      <c r="AP26" s="742" t="s">
        <v>396</v>
      </c>
      <c r="AQ26" s="743"/>
      <c r="AR26" s="743"/>
      <c r="AS26" s="743"/>
      <c r="AT26" s="744"/>
      <c r="AU26" s="742" t="s">
        <v>397</v>
      </c>
      <c r="AV26" s="743"/>
      <c r="AW26" s="743"/>
      <c r="AX26" s="743"/>
      <c r="AY26" s="744"/>
      <c r="AZ26" s="742" t="s">
        <v>398</v>
      </c>
      <c r="BA26" s="743"/>
      <c r="BB26" s="743"/>
      <c r="BC26" s="743"/>
      <c r="BD26" s="744"/>
      <c r="BE26" s="742" t="s">
        <v>375</v>
      </c>
      <c r="BF26" s="743"/>
      <c r="BG26" s="743"/>
      <c r="BH26" s="743"/>
      <c r="BI26" s="749"/>
      <c r="BJ26" s="216"/>
      <c r="BK26" s="216"/>
      <c r="BL26" s="216"/>
      <c r="BM26" s="216"/>
      <c r="BN26" s="216"/>
      <c r="BO26" s="225"/>
      <c r="BP26" s="225"/>
      <c r="BQ26" s="222">
        <v>20</v>
      </c>
      <c r="BR26" s="223"/>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14"/>
    </row>
    <row r="27" spans="1:131" ht="26.25" customHeight="1" thickBot="1" x14ac:dyDescent="0.2">
      <c r="A27" s="739"/>
      <c r="B27" s="740"/>
      <c r="C27" s="740"/>
      <c r="D27" s="740"/>
      <c r="E27" s="740"/>
      <c r="F27" s="740"/>
      <c r="G27" s="740"/>
      <c r="H27" s="740"/>
      <c r="I27" s="740"/>
      <c r="J27" s="740"/>
      <c r="K27" s="740"/>
      <c r="L27" s="740"/>
      <c r="M27" s="740"/>
      <c r="N27" s="740"/>
      <c r="O27" s="740"/>
      <c r="P27" s="741"/>
      <c r="Q27" s="745"/>
      <c r="R27" s="746"/>
      <c r="S27" s="746"/>
      <c r="T27" s="746"/>
      <c r="U27" s="747"/>
      <c r="V27" s="745"/>
      <c r="W27" s="746"/>
      <c r="X27" s="746"/>
      <c r="Y27" s="746"/>
      <c r="Z27" s="747"/>
      <c r="AA27" s="745"/>
      <c r="AB27" s="746"/>
      <c r="AC27" s="746"/>
      <c r="AD27" s="746"/>
      <c r="AE27" s="746"/>
      <c r="AF27" s="826"/>
      <c r="AG27" s="827"/>
      <c r="AH27" s="827"/>
      <c r="AI27" s="827"/>
      <c r="AJ27" s="828"/>
      <c r="AK27" s="746"/>
      <c r="AL27" s="746"/>
      <c r="AM27" s="746"/>
      <c r="AN27" s="746"/>
      <c r="AO27" s="747"/>
      <c r="AP27" s="745"/>
      <c r="AQ27" s="746"/>
      <c r="AR27" s="746"/>
      <c r="AS27" s="746"/>
      <c r="AT27" s="747"/>
      <c r="AU27" s="745"/>
      <c r="AV27" s="746"/>
      <c r="AW27" s="746"/>
      <c r="AX27" s="746"/>
      <c r="AY27" s="747"/>
      <c r="AZ27" s="745"/>
      <c r="BA27" s="746"/>
      <c r="BB27" s="746"/>
      <c r="BC27" s="746"/>
      <c r="BD27" s="747"/>
      <c r="BE27" s="745"/>
      <c r="BF27" s="746"/>
      <c r="BG27" s="746"/>
      <c r="BH27" s="746"/>
      <c r="BI27" s="751"/>
      <c r="BJ27" s="216"/>
      <c r="BK27" s="216"/>
      <c r="BL27" s="216"/>
      <c r="BM27" s="216"/>
      <c r="BN27" s="216"/>
      <c r="BO27" s="225"/>
      <c r="BP27" s="225"/>
      <c r="BQ27" s="222">
        <v>21</v>
      </c>
      <c r="BR27" s="223"/>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14"/>
    </row>
    <row r="28" spans="1:131" ht="26.25" customHeight="1" thickTop="1" x14ac:dyDescent="0.15">
      <c r="A28" s="226">
        <v>1</v>
      </c>
      <c r="B28" s="758" t="s">
        <v>399</v>
      </c>
      <c r="C28" s="759"/>
      <c r="D28" s="759"/>
      <c r="E28" s="759"/>
      <c r="F28" s="759"/>
      <c r="G28" s="759"/>
      <c r="H28" s="759"/>
      <c r="I28" s="759"/>
      <c r="J28" s="759"/>
      <c r="K28" s="759"/>
      <c r="L28" s="759"/>
      <c r="M28" s="759"/>
      <c r="N28" s="759"/>
      <c r="O28" s="759"/>
      <c r="P28" s="760"/>
      <c r="Q28" s="831">
        <v>596</v>
      </c>
      <c r="R28" s="832"/>
      <c r="S28" s="832"/>
      <c r="T28" s="832"/>
      <c r="U28" s="832"/>
      <c r="V28" s="832">
        <v>575</v>
      </c>
      <c r="W28" s="832"/>
      <c r="X28" s="832"/>
      <c r="Y28" s="832"/>
      <c r="Z28" s="832"/>
      <c r="AA28" s="832">
        <v>21</v>
      </c>
      <c r="AB28" s="832"/>
      <c r="AC28" s="832"/>
      <c r="AD28" s="832"/>
      <c r="AE28" s="833"/>
      <c r="AF28" s="834">
        <v>21</v>
      </c>
      <c r="AG28" s="832"/>
      <c r="AH28" s="832"/>
      <c r="AI28" s="832"/>
      <c r="AJ28" s="835"/>
      <c r="AK28" s="836">
        <v>55</v>
      </c>
      <c r="AL28" s="837"/>
      <c r="AM28" s="837"/>
      <c r="AN28" s="837"/>
      <c r="AO28" s="837"/>
      <c r="AP28" s="837" t="s">
        <v>575</v>
      </c>
      <c r="AQ28" s="837"/>
      <c r="AR28" s="837"/>
      <c r="AS28" s="837"/>
      <c r="AT28" s="837"/>
      <c r="AU28" s="837" t="s">
        <v>575</v>
      </c>
      <c r="AV28" s="837"/>
      <c r="AW28" s="837"/>
      <c r="AX28" s="837"/>
      <c r="AY28" s="837"/>
      <c r="AZ28" s="837" t="s">
        <v>575</v>
      </c>
      <c r="BA28" s="837"/>
      <c r="BB28" s="837"/>
      <c r="BC28" s="837"/>
      <c r="BD28" s="837"/>
      <c r="BE28" s="829"/>
      <c r="BF28" s="829"/>
      <c r="BG28" s="829"/>
      <c r="BH28" s="829"/>
      <c r="BI28" s="830"/>
      <c r="BJ28" s="216"/>
      <c r="BK28" s="216"/>
      <c r="BL28" s="216"/>
      <c r="BM28" s="216"/>
      <c r="BN28" s="216"/>
      <c r="BO28" s="225"/>
      <c r="BP28" s="225"/>
      <c r="BQ28" s="222">
        <v>22</v>
      </c>
      <c r="BR28" s="223"/>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14"/>
    </row>
    <row r="29" spans="1:131" ht="26.25" customHeight="1" x14ac:dyDescent="0.15">
      <c r="A29" s="226">
        <v>2</v>
      </c>
      <c r="B29" s="789" t="s">
        <v>400</v>
      </c>
      <c r="C29" s="790"/>
      <c r="D29" s="790"/>
      <c r="E29" s="790"/>
      <c r="F29" s="790"/>
      <c r="G29" s="790"/>
      <c r="H29" s="790"/>
      <c r="I29" s="790"/>
      <c r="J29" s="790"/>
      <c r="K29" s="790"/>
      <c r="L29" s="790"/>
      <c r="M29" s="790"/>
      <c r="N29" s="790"/>
      <c r="O29" s="790"/>
      <c r="P29" s="791"/>
      <c r="Q29" s="792">
        <v>54</v>
      </c>
      <c r="R29" s="793"/>
      <c r="S29" s="793"/>
      <c r="T29" s="793"/>
      <c r="U29" s="793"/>
      <c r="V29" s="793">
        <v>54</v>
      </c>
      <c r="W29" s="793"/>
      <c r="X29" s="793"/>
      <c r="Y29" s="793"/>
      <c r="Z29" s="793"/>
      <c r="AA29" s="793">
        <v>0</v>
      </c>
      <c r="AB29" s="793"/>
      <c r="AC29" s="793"/>
      <c r="AD29" s="793"/>
      <c r="AE29" s="794"/>
      <c r="AF29" s="795">
        <v>0</v>
      </c>
      <c r="AG29" s="796"/>
      <c r="AH29" s="796"/>
      <c r="AI29" s="796"/>
      <c r="AJ29" s="797"/>
      <c r="AK29" s="840">
        <v>18</v>
      </c>
      <c r="AL29" s="843"/>
      <c r="AM29" s="843"/>
      <c r="AN29" s="843"/>
      <c r="AO29" s="843"/>
      <c r="AP29" s="838" t="s">
        <v>575</v>
      </c>
      <c r="AQ29" s="839"/>
      <c r="AR29" s="839"/>
      <c r="AS29" s="839"/>
      <c r="AT29" s="840"/>
      <c r="AU29" s="838" t="s">
        <v>575</v>
      </c>
      <c r="AV29" s="839"/>
      <c r="AW29" s="839"/>
      <c r="AX29" s="839"/>
      <c r="AY29" s="840"/>
      <c r="AZ29" s="838" t="s">
        <v>575</v>
      </c>
      <c r="BA29" s="839"/>
      <c r="BB29" s="839"/>
      <c r="BC29" s="839"/>
      <c r="BD29" s="840"/>
      <c r="BE29" s="841"/>
      <c r="BF29" s="841"/>
      <c r="BG29" s="841"/>
      <c r="BH29" s="841"/>
      <c r="BI29" s="842"/>
      <c r="BJ29" s="216"/>
      <c r="BK29" s="216"/>
      <c r="BL29" s="216"/>
      <c r="BM29" s="216"/>
      <c r="BN29" s="216"/>
      <c r="BO29" s="225"/>
      <c r="BP29" s="225"/>
      <c r="BQ29" s="222">
        <v>23</v>
      </c>
      <c r="BR29" s="223"/>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14"/>
    </row>
    <row r="30" spans="1:131" ht="26.25" customHeight="1" x14ac:dyDescent="0.15">
      <c r="A30" s="226">
        <v>3</v>
      </c>
      <c r="B30" s="789" t="s">
        <v>401</v>
      </c>
      <c r="C30" s="790"/>
      <c r="D30" s="790"/>
      <c r="E30" s="790"/>
      <c r="F30" s="790"/>
      <c r="G30" s="790"/>
      <c r="H30" s="790"/>
      <c r="I30" s="790"/>
      <c r="J30" s="790"/>
      <c r="K30" s="790"/>
      <c r="L30" s="790"/>
      <c r="M30" s="790"/>
      <c r="N30" s="790"/>
      <c r="O30" s="790"/>
      <c r="P30" s="791"/>
      <c r="Q30" s="792">
        <v>73</v>
      </c>
      <c r="R30" s="793"/>
      <c r="S30" s="793"/>
      <c r="T30" s="793"/>
      <c r="U30" s="793"/>
      <c r="V30" s="793">
        <v>73</v>
      </c>
      <c r="W30" s="793"/>
      <c r="X30" s="793"/>
      <c r="Y30" s="793"/>
      <c r="Z30" s="793"/>
      <c r="AA30" s="793">
        <v>0</v>
      </c>
      <c r="AB30" s="793"/>
      <c r="AC30" s="793"/>
      <c r="AD30" s="793"/>
      <c r="AE30" s="794"/>
      <c r="AF30" s="795">
        <v>0</v>
      </c>
      <c r="AG30" s="796"/>
      <c r="AH30" s="796"/>
      <c r="AI30" s="796"/>
      <c r="AJ30" s="797"/>
      <c r="AK30" s="840">
        <v>26</v>
      </c>
      <c r="AL30" s="843"/>
      <c r="AM30" s="843"/>
      <c r="AN30" s="843"/>
      <c r="AO30" s="843"/>
      <c r="AP30" s="838" t="s">
        <v>575</v>
      </c>
      <c r="AQ30" s="839"/>
      <c r="AR30" s="839"/>
      <c r="AS30" s="839"/>
      <c r="AT30" s="840"/>
      <c r="AU30" s="838" t="s">
        <v>575</v>
      </c>
      <c r="AV30" s="839"/>
      <c r="AW30" s="839"/>
      <c r="AX30" s="839"/>
      <c r="AY30" s="840"/>
      <c r="AZ30" s="838" t="s">
        <v>575</v>
      </c>
      <c r="BA30" s="839"/>
      <c r="BB30" s="839"/>
      <c r="BC30" s="839"/>
      <c r="BD30" s="840"/>
      <c r="BE30" s="841"/>
      <c r="BF30" s="841"/>
      <c r="BG30" s="841"/>
      <c r="BH30" s="841"/>
      <c r="BI30" s="842"/>
      <c r="BJ30" s="216"/>
      <c r="BK30" s="216"/>
      <c r="BL30" s="216"/>
      <c r="BM30" s="216"/>
      <c r="BN30" s="216"/>
      <c r="BO30" s="225"/>
      <c r="BP30" s="225"/>
      <c r="BQ30" s="222">
        <v>24</v>
      </c>
      <c r="BR30" s="223"/>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14"/>
    </row>
    <row r="31" spans="1:131" ht="26.25" customHeight="1" x14ac:dyDescent="0.15">
      <c r="A31" s="226">
        <v>4</v>
      </c>
      <c r="B31" s="789" t="s">
        <v>402</v>
      </c>
      <c r="C31" s="790"/>
      <c r="D31" s="790"/>
      <c r="E31" s="790"/>
      <c r="F31" s="790"/>
      <c r="G31" s="790"/>
      <c r="H31" s="790"/>
      <c r="I31" s="790"/>
      <c r="J31" s="790"/>
      <c r="K31" s="790"/>
      <c r="L31" s="790"/>
      <c r="M31" s="790"/>
      <c r="N31" s="790"/>
      <c r="O31" s="790"/>
      <c r="P31" s="791"/>
      <c r="Q31" s="792">
        <v>632</v>
      </c>
      <c r="R31" s="793"/>
      <c r="S31" s="793"/>
      <c r="T31" s="793"/>
      <c r="U31" s="793"/>
      <c r="V31" s="793">
        <v>631</v>
      </c>
      <c r="W31" s="793"/>
      <c r="X31" s="793"/>
      <c r="Y31" s="793"/>
      <c r="Z31" s="793"/>
      <c r="AA31" s="793">
        <v>0</v>
      </c>
      <c r="AB31" s="793"/>
      <c r="AC31" s="793"/>
      <c r="AD31" s="793"/>
      <c r="AE31" s="794"/>
      <c r="AF31" s="795">
        <v>0</v>
      </c>
      <c r="AG31" s="796"/>
      <c r="AH31" s="796"/>
      <c r="AI31" s="796"/>
      <c r="AJ31" s="797"/>
      <c r="AK31" s="840">
        <v>104</v>
      </c>
      <c r="AL31" s="843"/>
      <c r="AM31" s="843"/>
      <c r="AN31" s="843"/>
      <c r="AO31" s="843"/>
      <c r="AP31" s="838" t="s">
        <v>575</v>
      </c>
      <c r="AQ31" s="839"/>
      <c r="AR31" s="839"/>
      <c r="AS31" s="839"/>
      <c r="AT31" s="840"/>
      <c r="AU31" s="838" t="s">
        <v>575</v>
      </c>
      <c r="AV31" s="839"/>
      <c r="AW31" s="839"/>
      <c r="AX31" s="839"/>
      <c r="AY31" s="840"/>
      <c r="AZ31" s="838" t="s">
        <v>575</v>
      </c>
      <c r="BA31" s="839"/>
      <c r="BB31" s="839"/>
      <c r="BC31" s="839"/>
      <c r="BD31" s="840"/>
      <c r="BE31" s="841"/>
      <c r="BF31" s="841"/>
      <c r="BG31" s="841"/>
      <c r="BH31" s="841"/>
      <c r="BI31" s="842"/>
      <c r="BJ31" s="216"/>
      <c r="BK31" s="216"/>
      <c r="BL31" s="216"/>
      <c r="BM31" s="216"/>
      <c r="BN31" s="216"/>
      <c r="BO31" s="225"/>
      <c r="BP31" s="225"/>
      <c r="BQ31" s="222">
        <v>25</v>
      </c>
      <c r="BR31" s="223"/>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14"/>
    </row>
    <row r="32" spans="1:131" ht="26.25" customHeight="1" x14ac:dyDescent="0.15">
      <c r="A32" s="226">
        <v>5</v>
      </c>
      <c r="B32" s="789" t="s">
        <v>403</v>
      </c>
      <c r="C32" s="790"/>
      <c r="D32" s="790"/>
      <c r="E32" s="790"/>
      <c r="F32" s="790"/>
      <c r="G32" s="790"/>
      <c r="H32" s="790"/>
      <c r="I32" s="790"/>
      <c r="J32" s="790"/>
      <c r="K32" s="790"/>
      <c r="L32" s="790"/>
      <c r="M32" s="790"/>
      <c r="N32" s="790"/>
      <c r="O32" s="790"/>
      <c r="P32" s="791"/>
      <c r="Q32" s="792">
        <v>55</v>
      </c>
      <c r="R32" s="793"/>
      <c r="S32" s="793"/>
      <c r="T32" s="793"/>
      <c r="U32" s="793"/>
      <c r="V32" s="793">
        <v>53</v>
      </c>
      <c r="W32" s="793"/>
      <c r="X32" s="793"/>
      <c r="Y32" s="793"/>
      <c r="Z32" s="793"/>
      <c r="AA32" s="793">
        <v>3</v>
      </c>
      <c r="AB32" s="793"/>
      <c r="AC32" s="793"/>
      <c r="AD32" s="793"/>
      <c r="AE32" s="794"/>
      <c r="AF32" s="795">
        <v>3</v>
      </c>
      <c r="AG32" s="796"/>
      <c r="AH32" s="796"/>
      <c r="AI32" s="796"/>
      <c r="AJ32" s="797"/>
      <c r="AK32" s="840">
        <v>0</v>
      </c>
      <c r="AL32" s="843"/>
      <c r="AM32" s="843"/>
      <c r="AN32" s="843"/>
      <c r="AO32" s="843"/>
      <c r="AP32" s="843">
        <v>136</v>
      </c>
      <c r="AQ32" s="843"/>
      <c r="AR32" s="843"/>
      <c r="AS32" s="843"/>
      <c r="AT32" s="843"/>
      <c r="AU32" s="843">
        <v>14</v>
      </c>
      <c r="AV32" s="843"/>
      <c r="AW32" s="843"/>
      <c r="AX32" s="843"/>
      <c r="AY32" s="843"/>
      <c r="AZ32" s="838" t="s">
        <v>575</v>
      </c>
      <c r="BA32" s="839"/>
      <c r="BB32" s="839"/>
      <c r="BC32" s="839"/>
      <c r="BD32" s="840"/>
      <c r="BE32" s="841" t="s">
        <v>404</v>
      </c>
      <c r="BF32" s="841"/>
      <c r="BG32" s="841"/>
      <c r="BH32" s="841"/>
      <c r="BI32" s="842"/>
      <c r="BJ32" s="216"/>
      <c r="BK32" s="216"/>
      <c r="BL32" s="216"/>
      <c r="BM32" s="216"/>
      <c r="BN32" s="216"/>
      <c r="BO32" s="225"/>
      <c r="BP32" s="225"/>
      <c r="BQ32" s="222">
        <v>26</v>
      </c>
      <c r="BR32" s="223"/>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14"/>
    </row>
    <row r="33" spans="1:131" ht="26.25" customHeight="1" x14ac:dyDescent="0.15">
      <c r="A33" s="226">
        <v>6</v>
      </c>
      <c r="B33" s="789" t="s">
        <v>405</v>
      </c>
      <c r="C33" s="790"/>
      <c r="D33" s="790"/>
      <c r="E33" s="790"/>
      <c r="F33" s="790"/>
      <c r="G33" s="790"/>
      <c r="H33" s="790"/>
      <c r="I33" s="790"/>
      <c r="J33" s="790"/>
      <c r="K33" s="790"/>
      <c r="L33" s="790"/>
      <c r="M33" s="790"/>
      <c r="N33" s="790"/>
      <c r="O33" s="790"/>
      <c r="P33" s="791"/>
      <c r="Q33" s="792">
        <v>77</v>
      </c>
      <c r="R33" s="793"/>
      <c r="S33" s="793"/>
      <c r="T33" s="793"/>
      <c r="U33" s="793"/>
      <c r="V33" s="793">
        <v>77</v>
      </c>
      <c r="W33" s="793"/>
      <c r="X33" s="793"/>
      <c r="Y33" s="793"/>
      <c r="Z33" s="793"/>
      <c r="AA33" s="793">
        <v>0</v>
      </c>
      <c r="AB33" s="793"/>
      <c r="AC33" s="793"/>
      <c r="AD33" s="793"/>
      <c r="AE33" s="794"/>
      <c r="AF33" s="795">
        <v>0</v>
      </c>
      <c r="AG33" s="796"/>
      <c r="AH33" s="796"/>
      <c r="AI33" s="796"/>
      <c r="AJ33" s="797"/>
      <c r="AK33" s="840">
        <v>27</v>
      </c>
      <c r="AL33" s="843"/>
      <c r="AM33" s="843"/>
      <c r="AN33" s="843"/>
      <c r="AO33" s="843"/>
      <c r="AP33" s="843">
        <v>172</v>
      </c>
      <c r="AQ33" s="843"/>
      <c r="AR33" s="843"/>
      <c r="AS33" s="843"/>
      <c r="AT33" s="843"/>
      <c r="AU33" s="843">
        <v>113</v>
      </c>
      <c r="AV33" s="843"/>
      <c r="AW33" s="843"/>
      <c r="AX33" s="843"/>
      <c r="AY33" s="843"/>
      <c r="AZ33" s="838" t="s">
        <v>575</v>
      </c>
      <c r="BA33" s="839"/>
      <c r="BB33" s="839"/>
      <c r="BC33" s="839"/>
      <c r="BD33" s="840"/>
      <c r="BE33" s="841" t="s">
        <v>404</v>
      </c>
      <c r="BF33" s="841"/>
      <c r="BG33" s="841"/>
      <c r="BH33" s="841"/>
      <c r="BI33" s="842"/>
      <c r="BJ33" s="216"/>
      <c r="BK33" s="216"/>
      <c r="BL33" s="216"/>
      <c r="BM33" s="216"/>
      <c r="BN33" s="216"/>
      <c r="BO33" s="225"/>
      <c r="BP33" s="225"/>
      <c r="BQ33" s="222">
        <v>27</v>
      </c>
      <c r="BR33" s="223"/>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14"/>
    </row>
    <row r="34" spans="1:131" ht="26.25" customHeight="1" x14ac:dyDescent="0.15">
      <c r="A34" s="226">
        <v>7</v>
      </c>
      <c r="B34" s="789" t="s">
        <v>406</v>
      </c>
      <c r="C34" s="790"/>
      <c r="D34" s="790"/>
      <c r="E34" s="790"/>
      <c r="F34" s="790"/>
      <c r="G34" s="790"/>
      <c r="H34" s="790"/>
      <c r="I34" s="790"/>
      <c r="J34" s="790"/>
      <c r="K34" s="790"/>
      <c r="L34" s="790"/>
      <c r="M34" s="790"/>
      <c r="N34" s="790"/>
      <c r="O34" s="790"/>
      <c r="P34" s="791"/>
      <c r="Q34" s="792">
        <v>45</v>
      </c>
      <c r="R34" s="793"/>
      <c r="S34" s="793"/>
      <c r="T34" s="793"/>
      <c r="U34" s="793"/>
      <c r="V34" s="793">
        <v>41</v>
      </c>
      <c r="W34" s="793"/>
      <c r="X34" s="793"/>
      <c r="Y34" s="793"/>
      <c r="Z34" s="793"/>
      <c r="AA34" s="793">
        <v>4</v>
      </c>
      <c r="AB34" s="793"/>
      <c r="AC34" s="793"/>
      <c r="AD34" s="793"/>
      <c r="AE34" s="794"/>
      <c r="AF34" s="795">
        <v>0</v>
      </c>
      <c r="AG34" s="796"/>
      <c r="AH34" s="796"/>
      <c r="AI34" s="796"/>
      <c r="AJ34" s="797"/>
      <c r="AK34" s="840">
        <v>14</v>
      </c>
      <c r="AL34" s="843"/>
      <c r="AM34" s="843"/>
      <c r="AN34" s="843"/>
      <c r="AO34" s="843"/>
      <c r="AP34" s="843">
        <v>71</v>
      </c>
      <c r="AQ34" s="843"/>
      <c r="AR34" s="843"/>
      <c r="AS34" s="843"/>
      <c r="AT34" s="843"/>
      <c r="AU34" s="843">
        <v>65</v>
      </c>
      <c r="AV34" s="843"/>
      <c r="AW34" s="843"/>
      <c r="AX34" s="843"/>
      <c r="AY34" s="843"/>
      <c r="AZ34" s="838" t="s">
        <v>575</v>
      </c>
      <c r="BA34" s="839"/>
      <c r="BB34" s="839"/>
      <c r="BC34" s="839"/>
      <c r="BD34" s="840"/>
      <c r="BE34" s="841" t="s">
        <v>407</v>
      </c>
      <c r="BF34" s="841"/>
      <c r="BG34" s="841"/>
      <c r="BH34" s="841"/>
      <c r="BI34" s="842"/>
      <c r="BJ34" s="216"/>
      <c r="BK34" s="216"/>
      <c r="BL34" s="216"/>
      <c r="BM34" s="216"/>
      <c r="BN34" s="216"/>
      <c r="BO34" s="225"/>
      <c r="BP34" s="225"/>
      <c r="BQ34" s="222">
        <v>28</v>
      </c>
      <c r="BR34" s="223"/>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14"/>
    </row>
    <row r="35" spans="1:131" ht="26.25" customHeight="1" x14ac:dyDescent="0.15">
      <c r="A35" s="226">
        <v>8</v>
      </c>
      <c r="B35" s="789"/>
      <c r="C35" s="790"/>
      <c r="D35" s="790"/>
      <c r="E35" s="790"/>
      <c r="F35" s="790"/>
      <c r="G35" s="790"/>
      <c r="H35" s="790"/>
      <c r="I35" s="790"/>
      <c r="J35" s="790"/>
      <c r="K35" s="790"/>
      <c r="L35" s="790"/>
      <c r="M35" s="790"/>
      <c r="N35" s="790"/>
      <c r="O35" s="790"/>
      <c r="P35" s="791"/>
      <c r="Q35" s="792"/>
      <c r="R35" s="793"/>
      <c r="S35" s="793"/>
      <c r="T35" s="793"/>
      <c r="U35" s="793"/>
      <c r="V35" s="793"/>
      <c r="W35" s="793"/>
      <c r="X35" s="793"/>
      <c r="Y35" s="793"/>
      <c r="Z35" s="793"/>
      <c r="AA35" s="793"/>
      <c r="AB35" s="793"/>
      <c r="AC35" s="793"/>
      <c r="AD35" s="793"/>
      <c r="AE35" s="794"/>
      <c r="AF35" s="795"/>
      <c r="AG35" s="796"/>
      <c r="AH35" s="796"/>
      <c r="AI35" s="796"/>
      <c r="AJ35" s="797"/>
      <c r="AK35" s="840"/>
      <c r="AL35" s="843"/>
      <c r="AM35" s="843"/>
      <c r="AN35" s="843"/>
      <c r="AO35" s="843"/>
      <c r="AP35" s="843"/>
      <c r="AQ35" s="843"/>
      <c r="AR35" s="843"/>
      <c r="AS35" s="843"/>
      <c r="AT35" s="843"/>
      <c r="AU35" s="843"/>
      <c r="AV35" s="843"/>
      <c r="AW35" s="843"/>
      <c r="AX35" s="843"/>
      <c r="AY35" s="843"/>
      <c r="AZ35" s="844"/>
      <c r="BA35" s="844"/>
      <c r="BB35" s="844"/>
      <c r="BC35" s="844"/>
      <c r="BD35" s="844"/>
      <c r="BE35" s="841"/>
      <c r="BF35" s="841"/>
      <c r="BG35" s="841"/>
      <c r="BH35" s="841"/>
      <c r="BI35" s="842"/>
      <c r="BJ35" s="216"/>
      <c r="BK35" s="216"/>
      <c r="BL35" s="216"/>
      <c r="BM35" s="216"/>
      <c r="BN35" s="216"/>
      <c r="BO35" s="225"/>
      <c r="BP35" s="225"/>
      <c r="BQ35" s="222">
        <v>29</v>
      </c>
      <c r="BR35" s="223"/>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14"/>
    </row>
    <row r="36" spans="1:131" ht="26.25" customHeight="1" x14ac:dyDescent="0.15">
      <c r="A36" s="226">
        <v>9</v>
      </c>
      <c r="B36" s="789"/>
      <c r="C36" s="790"/>
      <c r="D36" s="790"/>
      <c r="E36" s="790"/>
      <c r="F36" s="790"/>
      <c r="G36" s="790"/>
      <c r="H36" s="790"/>
      <c r="I36" s="790"/>
      <c r="J36" s="790"/>
      <c r="K36" s="790"/>
      <c r="L36" s="790"/>
      <c r="M36" s="790"/>
      <c r="N36" s="790"/>
      <c r="O36" s="790"/>
      <c r="P36" s="791"/>
      <c r="Q36" s="792"/>
      <c r="R36" s="793"/>
      <c r="S36" s="793"/>
      <c r="T36" s="793"/>
      <c r="U36" s="793"/>
      <c r="V36" s="793"/>
      <c r="W36" s="793"/>
      <c r="X36" s="793"/>
      <c r="Y36" s="793"/>
      <c r="Z36" s="793"/>
      <c r="AA36" s="793"/>
      <c r="AB36" s="793"/>
      <c r="AC36" s="793"/>
      <c r="AD36" s="793"/>
      <c r="AE36" s="794"/>
      <c r="AF36" s="795"/>
      <c r="AG36" s="796"/>
      <c r="AH36" s="796"/>
      <c r="AI36" s="796"/>
      <c r="AJ36" s="797"/>
      <c r="AK36" s="840"/>
      <c r="AL36" s="843"/>
      <c r="AM36" s="843"/>
      <c r="AN36" s="843"/>
      <c r="AO36" s="843"/>
      <c r="AP36" s="843"/>
      <c r="AQ36" s="843"/>
      <c r="AR36" s="843"/>
      <c r="AS36" s="843"/>
      <c r="AT36" s="843"/>
      <c r="AU36" s="843"/>
      <c r="AV36" s="843"/>
      <c r="AW36" s="843"/>
      <c r="AX36" s="843"/>
      <c r="AY36" s="843"/>
      <c r="AZ36" s="844"/>
      <c r="BA36" s="844"/>
      <c r="BB36" s="844"/>
      <c r="BC36" s="844"/>
      <c r="BD36" s="844"/>
      <c r="BE36" s="841"/>
      <c r="BF36" s="841"/>
      <c r="BG36" s="841"/>
      <c r="BH36" s="841"/>
      <c r="BI36" s="842"/>
      <c r="BJ36" s="216"/>
      <c r="BK36" s="216"/>
      <c r="BL36" s="216"/>
      <c r="BM36" s="216"/>
      <c r="BN36" s="216"/>
      <c r="BO36" s="225"/>
      <c r="BP36" s="225"/>
      <c r="BQ36" s="222">
        <v>30</v>
      </c>
      <c r="BR36" s="223"/>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14"/>
    </row>
    <row r="37" spans="1:131" ht="26.25" customHeight="1" x14ac:dyDescent="0.15">
      <c r="A37" s="226">
        <v>10</v>
      </c>
      <c r="B37" s="789"/>
      <c r="C37" s="790"/>
      <c r="D37" s="790"/>
      <c r="E37" s="790"/>
      <c r="F37" s="790"/>
      <c r="G37" s="790"/>
      <c r="H37" s="790"/>
      <c r="I37" s="790"/>
      <c r="J37" s="790"/>
      <c r="K37" s="790"/>
      <c r="L37" s="790"/>
      <c r="M37" s="790"/>
      <c r="N37" s="790"/>
      <c r="O37" s="790"/>
      <c r="P37" s="791"/>
      <c r="Q37" s="792"/>
      <c r="R37" s="793"/>
      <c r="S37" s="793"/>
      <c r="T37" s="793"/>
      <c r="U37" s="793"/>
      <c r="V37" s="793"/>
      <c r="W37" s="793"/>
      <c r="X37" s="793"/>
      <c r="Y37" s="793"/>
      <c r="Z37" s="793"/>
      <c r="AA37" s="793"/>
      <c r="AB37" s="793"/>
      <c r="AC37" s="793"/>
      <c r="AD37" s="793"/>
      <c r="AE37" s="794"/>
      <c r="AF37" s="795"/>
      <c r="AG37" s="796"/>
      <c r="AH37" s="796"/>
      <c r="AI37" s="796"/>
      <c r="AJ37" s="797"/>
      <c r="AK37" s="840"/>
      <c r="AL37" s="843"/>
      <c r="AM37" s="843"/>
      <c r="AN37" s="843"/>
      <c r="AO37" s="843"/>
      <c r="AP37" s="843"/>
      <c r="AQ37" s="843"/>
      <c r="AR37" s="843"/>
      <c r="AS37" s="843"/>
      <c r="AT37" s="843"/>
      <c r="AU37" s="843"/>
      <c r="AV37" s="843"/>
      <c r="AW37" s="843"/>
      <c r="AX37" s="843"/>
      <c r="AY37" s="843"/>
      <c r="AZ37" s="844"/>
      <c r="BA37" s="844"/>
      <c r="BB37" s="844"/>
      <c r="BC37" s="844"/>
      <c r="BD37" s="844"/>
      <c r="BE37" s="841"/>
      <c r="BF37" s="841"/>
      <c r="BG37" s="841"/>
      <c r="BH37" s="841"/>
      <c r="BI37" s="842"/>
      <c r="BJ37" s="216"/>
      <c r="BK37" s="216"/>
      <c r="BL37" s="216"/>
      <c r="BM37" s="216"/>
      <c r="BN37" s="216"/>
      <c r="BO37" s="225"/>
      <c r="BP37" s="225"/>
      <c r="BQ37" s="222">
        <v>31</v>
      </c>
      <c r="BR37" s="223"/>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14"/>
    </row>
    <row r="38" spans="1:131" ht="26.25" customHeight="1" x14ac:dyDescent="0.15">
      <c r="A38" s="226">
        <v>11</v>
      </c>
      <c r="B38" s="789"/>
      <c r="C38" s="790"/>
      <c r="D38" s="790"/>
      <c r="E38" s="790"/>
      <c r="F38" s="790"/>
      <c r="G38" s="790"/>
      <c r="H38" s="790"/>
      <c r="I38" s="790"/>
      <c r="J38" s="790"/>
      <c r="K38" s="790"/>
      <c r="L38" s="790"/>
      <c r="M38" s="790"/>
      <c r="N38" s="790"/>
      <c r="O38" s="790"/>
      <c r="P38" s="791"/>
      <c r="Q38" s="792"/>
      <c r="R38" s="793"/>
      <c r="S38" s="793"/>
      <c r="T38" s="793"/>
      <c r="U38" s="793"/>
      <c r="V38" s="793"/>
      <c r="W38" s="793"/>
      <c r="X38" s="793"/>
      <c r="Y38" s="793"/>
      <c r="Z38" s="793"/>
      <c r="AA38" s="793"/>
      <c r="AB38" s="793"/>
      <c r="AC38" s="793"/>
      <c r="AD38" s="793"/>
      <c r="AE38" s="794"/>
      <c r="AF38" s="795"/>
      <c r="AG38" s="796"/>
      <c r="AH38" s="796"/>
      <c r="AI38" s="796"/>
      <c r="AJ38" s="797"/>
      <c r="AK38" s="840"/>
      <c r="AL38" s="843"/>
      <c r="AM38" s="843"/>
      <c r="AN38" s="843"/>
      <c r="AO38" s="843"/>
      <c r="AP38" s="843"/>
      <c r="AQ38" s="843"/>
      <c r="AR38" s="843"/>
      <c r="AS38" s="843"/>
      <c r="AT38" s="843"/>
      <c r="AU38" s="843"/>
      <c r="AV38" s="843"/>
      <c r="AW38" s="843"/>
      <c r="AX38" s="843"/>
      <c r="AY38" s="843"/>
      <c r="AZ38" s="844"/>
      <c r="BA38" s="844"/>
      <c r="BB38" s="844"/>
      <c r="BC38" s="844"/>
      <c r="BD38" s="844"/>
      <c r="BE38" s="841"/>
      <c r="BF38" s="841"/>
      <c r="BG38" s="841"/>
      <c r="BH38" s="841"/>
      <c r="BI38" s="842"/>
      <c r="BJ38" s="216"/>
      <c r="BK38" s="216"/>
      <c r="BL38" s="216"/>
      <c r="BM38" s="216"/>
      <c r="BN38" s="216"/>
      <c r="BO38" s="225"/>
      <c r="BP38" s="225"/>
      <c r="BQ38" s="222">
        <v>32</v>
      </c>
      <c r="BR38" s="223"/>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14"/>
    </row>
    <row r="39" spans="1:131" ht="26.25" customHeight="1" x14ac:dyDescent="0.15">
      <c r="A39" s="226">
        <v>12</v>
      </c>
      <c r="B39" s="789"/>
      <c r="C39" s="790"/>
      <c r="D39" s="790"/>
      <c r="E39" s="790"/>
      <c r="F39" s="790"/>
      <c r="G39" s="790"/>
      <c r="H39" s="790"/>
      <c r="I39" s="790"/>
      <c r="J39" s="790"/>
      <c r="K39" s="790"/>
      <c r="L39" s="790"/>
      <c r="M39" s="790"/>
      <c r="N39" s="790"/>
      <c r="O39" s="790"/>
      <c r="P39" s="791"/>
      <c r="Q39" s="792"/>
      <c r="R39" s="793"/>
      <c r="S39" s="793"/>
      <c r="T39" s="793"/>
      <c r="U39" s="793"/>
      <c r="V39" s="793"/>
      <c r="W39" s="793"/>
      <c r="X39" s="793"/>
      <c r="Y39" s="793"/>
      <c r="Z39" s="793"/>
      <c r="AA39" s="793"/>
      <c r="AB39" s="793"/>
      <c r="AC39" s="793"/>
      <c r="AD39" s="793"/>
      <c r="AE39" s="794"/>
      <c r="AF39" s="795"/>
      <c r="AG39" s="796"/>
      <c r="AH39" s="796"/>
      <c r="AI39" s="796"/>
      <c r="AJ39" s="797"/>
      <c r="AK39" s="840"/>
      <c r="AL39" s="843"/>
      <c r="AM39" s="843"/>
      <c r="AN39" s="843"/>
      <c r="AO39" s="843"/>
      <c r="AP39" s="843"/>
      <c r="AQ39" s="843"/>
      <c r="AR39" s="843"/>
      <c r="AS39" s="843"/>
      <c r="AT39" s="843"/>
      <c r="AU39" s="843"/>
      <c r="AV39" s="843"/>
      <c r="AW39" s="843"/>
      <c r="AX39" s="843"/>
      <c r="AY39" s="843"/>
      <c r="AZ39" s="844"/>
      <c r="BA39" s="844"/>
      <c r="BB39" s="844"/>
      <c r="BC39" s="844"/>
      <c r="BD39" s="844"/>
      <c r="BE39" s="841"/>
      <c r="BF39" s="841"/>
      <c r="BG39" s="841"/>
      <c r="BH39" s="841"/>
      <c r="BI39" s="842"/>
      <c r="BJ39" s="216"/>
      <c r="BK39" s="216"/>
      <c r="BL39" s="216"/>
      <c r="BM39" s="216"/>
      <c r="BN39" s="216"/>
      <c r="BO39" s="225"/>
      <c r="BP39" s="225"/>
      <c r="BQ39" s="222">
        <v>33</v>
      </c>
      <c r="BR39" s="223"/>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14"/>
    </row>
    <row r="40" spans="1:131" ht="26.25" customHeight="1" x14ac:dyDescent="0.15">
      <c r="A40" s="222">
        <v>13</v>
      </c>
      <c r="B40" s="789"/>
      <c r="C40" s="790"/>
      <c r="D40" s="790"/>
      <c r="E40" s="790"/>
      <c r="F40" s="790"/>
      <c r="G40" s="790"/>
      <c r="H40" s="790"/>
      <c r="I40" s="790"/>
      <c r="J40" s="790"/>
      <c r="K40" s="790"/>
      <c r="L40" s="790"/>
      <c r="M40" s="790"/>
      <c r="N40" s="790"/>
      <c r="O40" s="790"/>
      <c r="P40" s="791"/>
      <c r="Q40" s="792"/>
      <c r="R40" s="793"/>
      <c r="S40" s="793"/>
      <c r="T40" s="793"/>
      <c r="U40" s="793"/>
      <c r="V40" s="793"/>
      <c r="W40" s="793"/>
      <c r="X40" s="793"/>
      <c r="Y40" s="793"/>
      <c r="Z40" s="793"/>
      <c r="AA40" s="793"/>
      <c r="AB40" s="793"/>
      <c r="AC40" s="793"/>
      <c r="AD40" s="793"/>
      <c r="AE40" s="794"/>
      <c r="AF40" s="795"/>
      <c r="AG40" s="796"/>
      <c r="AH40" s="796"/>
      <c r="AI40" s="796"/>
      <c r="AJ40" s="797"/>
      <c r="AK40" s="840"/>
      <c r="AL40" s="843"/>
      <c r="AM40" s="843"/>
      <c r="AN40" s="843"/>
      <c r="AO40" s="843"/>
      <c r="AP40" s="843"/>
      <c r="AQ40" s="843"/>
      <c r="AR40" s="843"/>
      <c r="AS40" s="843"/>
      <c r="AT40" s="843"/>
      <c r="AU40" s="843"/>
      <c r="AV40" s="843"/>
      <c r="AW40" s="843"/>
      <c r="AX40" s="843"/>
      <c r="AY40" s="843"/>
      <c r="AZ40" s="844"/>
      <c r="BA40" s="844"/>
      <c r="BB40" s="844"/>
      <c r="BC40" s="844"/>
      <c r="BD40" s="844"/>
      <c r="BE40" s="841"/>
      <c r="BF40" s="841"/>
      <c r="BG40" s="841"/>
      <c r="BH40" s="841"/>
      <c r="BI40" s="842"/>
      <c r="BJ40" s="216"/>
      <c r="BK40" s="216"/>
      <c r="BL40" s="216"/>
      <c r="BM40" s="216"/>
      <c r="BN40" s="216"/>
      <c r="BO40" s="225"/>
      <c r="BP40" s="225"/>
      <c r="BQ40" s="222">
        <v>34</v>
      </c>
      <c r="BR40" s="223"/>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14"/>
    </row>
    <row r="41" spans="1:131" ht="26.25" customHeight="1" x14ac:dyDescent="0.15">
      <c r="A41" s="222">
        <v>14</v>
      </c>
      <c r="B41" s="789"/>
      <c r="C41" s="790"/>
      <c r="D41" s="790"/>
      <c r="E41" s="790"/>
      <c r="F41" s="790"/>
      <c r="G41" s="790"/>
      <c r="H41" s="790"/>
      <c r="I41" s="790"/>
      <c r="J41" s="790"/>
      <c r="K41" s="790"/>
      <c r="L41" s="790"/>
      <c r="M41" s="790"/>
      <c r="N41" s="790"/>
      <c r="O41" s="790"/>
      <c r="P41" s="791"/>
      <c r="Q41" s="792"/>
      <c r="R41" s="793"/>
      <c r="S41" s="793"/>
      <c r="T41" s="793"/>
      <c r="U41" s="793"/>
      <c r="V41" s="793"/>
      <c r="W41" s="793"/>
      <c r="X41" s="793"/>
      <c r="Y41" s="793"/>
      <c r="Z41" s="793"/>
      <c r="AA41" s="793"/>
      <c r="AB41" s="793"/>
      <c r="AC41" s="793"/>
      <c r="AD41" s="793"/>
      <c r="AE41" s="794"/>
      <c r="AF41" s="795"/>
      <c r="AG41" s="796"/>
      <c r="AH41" s="796"/>
      <c r="AI41" s="796"/>
      <c r="AJ41" s="797"/>
      <c r="AK41" s="840"/>
      <c r="AL41" s="843"/>
      <c r="AM41" s="843"/>
      <c r="AN41" s="843"/>
      <c r="AO41" s="843"/>
      <c r="AP41" s="843"/>
      <c r="AQ41" s="843"/>
      <c r="AR41" s="843"/>
      <c r="AS41" s="843"/>
      <c r="AT41" s="843"/>
      <c r="AU41" s="843"/>
      <c r="AV41" s="843"/>
      <c r="AW41" s="843"/>
      <c r="AX41" s="843"/>
      <c r="AY41" s="843"/>
      <c r="AZ41" s="844"/>
      <c r="BA41" s="844"/>
      <c r="BB41" s="844"/>
      <c r="BC41" s="844"/>
      <c r="BD41" s="844"/>
      <c r="BE41" s="841"/>
      <c r="BF41" s="841"/>
      <c r="BG41" s="841"/>
      <c r="BH41" s="841"/>
      <c r="BI41" s="842"/>
      <c r="BJ41" s="216"/>
      <c r="BK41" s="216"/>
      <c r="BL41" s="216"/>
      <c r="BM41" s="216"/>
      <c r="BN41" s="216"/>
      <c r="BO41" s="225"/>
      <c r="BP41" s="225"/>
      <c r="BQ41" s="222">
        <v>35</v>
      </c>
      <c r="BR41" s="223"/>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14"/>
    </row>
    <row r="42" spans="1:131" ht="26.25" customHeight="1" x14ac:dyDescent="0.15">
      <c r="A42" s="222">
        <v>15</v>
      </c>
      <c r="B42" s="789"/>
      <c r="C42" s="790"/>
      <c r="D42" s="790"/>
      <c r="E42" s="790"/>
      <c r="F42" s="790"/>
      <c r="G42" s="790"/>
      <c r="H42" s="790"/>
      <c r="I42" s="790"/>
      <c r="J42" s="790"/>
      <c r="K42" s="790"/>
      <c r="L42" s="790"/>
      <c r="M42" s="790"/>
      <c r="N42" s="790"/>
      <c r="O42" s="790"/>
      <c r="P42" s="791"/>
      <c r="Q42" s="792"/>
      <c r="R42" s="793"/>
      <c r="S42" s="793"/>
      <c r="T42" s="793"/>
      <c r="U42" s="793"/>
      <c r="V42" s="793"/>
      <c r="W42" s="793"/>
      <c r="X42" s="793"/>
      <c r="Y42" s="793"/>
      <c r="Z42" s="793"/>
      <c r="AA42" s="793"/>
      <c r="AB42" s="793"/>
      <c r="AC42" s="793"/>
      <c r="AD42" s="793"/>
      <c r="AE42" s="794"/>
      <c r="AF42" s="795"/>
      <c r="AG42" s="796"/>
      <c r="AH42" s="796"/>
      <c r="AI42" s="796"/>
      <c r="AJ42" s="797"/>
      <c r="AK42" s="840"/>
      <c r="AL42" s="843"/>
      <c r="AM42" s="843"/>
      <c r="AN42" s="843"/>
      <c r="AO42" s="843"/>
      <c r="AP42" s="843"/>
      <c r="AQ42" s="843"/>
      <c r="AR42" s="843"/>
      <c r="AS42" s="843"/>
      <c r="AT42" s="843"/>
      <c r="AU42" s="843"/>
      <c r="AV42" s="843"/>
      <c r="AW42" s="843"/>
      <c r="AX42" s="843"/>
      <c r="AY42" s="843"/>
      <c r="AZ42" s="844"/>
      <c r="BA42" s="844"/>
      <c r="BB42" s="844"/>
      <c r="BC42" s="844"/>
      <c r="BD42" s="844"/>
      <c r="BE42" s="841"/>
      <c r="BF42" s="841"/>
      <c r="BG42" s="841"/>
      <c r="BH42" s="841"/>
      <c r="BI42" s="842"/>
      <c r="BJ42" s="216"/>
      <c r="BK42" s="216"/>
      <c r="BL42" s="216"/>
      <c r="BM42" s="216"/>
      <c r="BN42" s="216"/>
      <c r="BO42" s="225"/>
      <c r="BP42" s="225"/>
      <c r="BQ42" s="222">
        <v>36</v>
      </c>
      <c r="BR42" s="223"/>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14"/>
    </row>
    <row r="43" spans="1:131" ht="26.25" customHeight="1" x14ac:dyDescent="0.15">
      <c r="A43" s="222">
        <v>16</v>
      </c>
      <c r="B43" s="789"/>
      <c r="C43" s="790"/>
      <c r="D43" s="790"/>
      <c r="E43" s="790"/>
      <c r="F43" s="790"/>
      <c r="G43" s="790"/>
      <c r="H43" s="790"/>
      <c r="I43" s="790"/>
      <c r="J43" s="790"/>
      <c r="K43" s="790"/>
      <c r="L43" s="790"/>
      <c r="M43" s="790"/>
      <c r="N43" s="790"/>
      <c r="O43" s="790"/>
      <c r="P43" s="791"/>
      <c r="Q43" s="792"/>
      <c r="R43" s="793"/>
      <c r="S43" s="793"/>
      <c r="T43" s="793"/>
      <c r="U43" s="793"/>
      <c r="V43" s="793"/>
      <c r="W43" s="793"/>
      <c r="X43" s="793"/>
      <c r="Y43" s="793"/>
      <c r="Z43" s="793"/>
      <c r="AA43" s="793"/>
      <c r="AB43" s="793"/>
      <c r="AC43" s="793"/>
      <c r="AD43" s="793"/>
      <c r="AE43" s="794"/>
      <c r="AF43" s="795"/>
      <c r="AG43" s="796"/>
      <c r="AH43" s="796"/>
      <c r="AI43" s="796"/>
      <c r="AJ43" s="797"/>
      <c r="AK43" s="840"/>
      <c r="AL43" s="843"/>
      <c r="AM43" s="843"/>
      <c r="AN43" s="843"/>
      <c r="AO43" s="843"/>
      <c r="AP43" s="843"/>
      <c r="AQ43" s="843"/>
      <c r="AR43" s="843"/>
      <c r="AS43" s="843"/>
      <c r="AT43" s="843"/>
      <c r="AU43" s="843"/>
      <c r="AV43" s="843"/>
      <c r="AW43" s="843"/>
      <c r="AX43" s="843"/>
      <c r="AY43" s="843"/>
      <c r="AZ43" s="844"/>
      <c r="BA43" s="844"/>
      <c r="BB43" s="844"/>
      <c r="BC43" s="844"/>
      <c r="BD43" s="844"/>
      <c r="BE43" s="841"/>
      <c r="BF43" s="841"/>
      <c r="BG43" s="841"/>
      <c r="BH43" s="841"/>
      <c r="BI43" s="842"/>
      <c r="BJ43" s="216"/>
      <c r="BK43" s="216"/>
      <c r="BL43" s="216"/>
      <c r="BM43" s="216"/>
      <c r="BN43" s="216"/>
      <c r="BO43" s="225"/>
      <c r="BP43" s="225"/>
      <c r="BQ43" s="222">
        <v>37</v>
      </c>
      <c r="BR43" s="223"/>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14"/>
    </row>
    <row r="44" spans="1:131" ht="26.25" customHeight="1" x14ac:dyDescent="0.15">
      <c r="A44" s="222">
        <v>17</v>
      </c>
      <c r="B44" s="789"/>
      <c r="C44" s="790"/>
      <c r="D44" s="790"/>
      <c r="E44" s="790"/>
      <c r="F44" s="790"/>
      <c r="G44" s="790"/>
      <c r="H44" s="790"/>
      <c r="I44" s="790"/>
      <c r="J44" s="790"/>
      <c r="K44" s="790"/>
      <c r="L44" s="790"/>
      <c r="M44" s="790"/>
      <c r="N44" s="790"/>
      <c r="O44" s="790"/>
      <c r="P44" s="791"/>
      <c r="Q44" s="792"/>
      <c r="R44" s="793"/>
      <c r="S44" s="793"/>
      <c r="T44" s="793"/>
      <c r="U44" s="793"/>
      <c r="V44" s="793"/>
      <c r="W44" s="793"/>
      <c r="X44" s="793"/>
      <c r="Y44" s="793"/>
      <c r="Z44" s="793"/>
      <c r="AA44" s="793"/>
      <c r="AB44" s="793"/>
      <c r="AC44" s="793"/>
      <c r="AD44" s="793"/>
      <c r="AE44" s="794"/>
      <c r="AF44" s="795"/>
      <c r="AG44" s="796"/>
      <c r="AH44" s="796"/>
      <c r="AI44" s="796"/>
      <c r="AJ44" s="797"/>
      <c r="AK44" s="840"/>
      <c r="AL44" s="843"/>
      <c r="AM44" s="843"/>
      <c r="AN44" s="843"/>
      <c r="AO44" s="843"/>
      <c r="AP44" s="843"/>
      <c r="AQ44" s="843"/>
      <c r="AR44" s="843"/>
      <c r="AS44" s="843"/>
      <c r="AT44" s="843"/>
      <c r="AU44" s="843"/>
      <c r="AV44" s="843"/>
      <c r="AW44" s="843"/>
      <c r="AX44" s="843"/>
      <c r="AY44" s="843"/>
      <c r="AZ44" s="844"/>
      <c r="BA44" s="844"/>
      <c r="BB44" s="844"/>
      <c r="BC44" s="844"/>
      <c r="BD44" s="844"/>
      <c r="BE44" s="841"/>
      <c r="BF44" s="841"/>
      <c r="BG44" s="841"/>
      <c r="BH44" s="841"/>
      <c r="BI44" s="842"/>
      <c r="BJ44" s="216"/>
      <c r="BK44" s="216"/>
      <c r="BL44" s="216"/>
      <c r="BM44" s="216"/>
      <c r="BN44" s="216"/>
      <c r="BO44" s="225"/>
      <c r="BP44" s="225"/>
      <c r="BQ44" s="222">
        <v>38</v>
      </c>
      <c r="BR44" s="223"/>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14"/>
    </row>
    <row r="45" spans="1:131" ht="26.25" customHeight="1" x14ac:dyDescent="0.15">
      <c r="A45" s="222">
        <v>18</v>
      </c>
      <c r="B45" s="789"/>
      <c r="C45" s="790"/>
      <c r="D45" s="790"/>
      <c r="E45" s="790"/>
      <c r="F45" s="790"/>
      <c r="G45" s="790"/>
      <c r="H45" s="790"/>
      <c r="I45" s="790"/>
      <c r="J45" s="790"/>
      <c r="K45" s="790"/>
      <c r="L45" s="790"/>
      <c r="M45" s="790"/>
      <c r="N45" s="790"/>
      <c r="O45" s="790"/>
      <c r="P45" s="791"/>
      <c r="Q45" s="792"/>
      <c r="R45" s="793"/>
      <c r="S45" s="793"/>
      <c r="T45" s="793"/>
      <c r="U45" s="793"/>
      <c r="V45" s="793"/>
      <c r="W45" s="793"/>
      <c r="X45" s="793"/>
      <c r="Y45" s="793"/>
      <c r="Z45" s="793"/>
      <c r="AA45" s="793"/>
      <c r="AB45" s="793"/>
      <c r="AC45" s="793"/>
      <c r="AD45" s="793"/>
      <c r="AE45" s="794"/>
      <c r="AF45" s="795"/>
      <c r="AG45" s="796"/>
      <c r="AH45" s="796"/>
      <c r="AI45" s="796"/>
      <c r="AJ45" s="797"/>
      <c r="AK45" s="840"/>
      <c r="AL45" s="843"/>
      <c r="AM45" s="843"/>
      <c r="AN45" s="843"/>
      <c r="AO45" s="843"/>
      <c r="AP45" s="843"/>
      <c r="AQ45" s="843"/>
      <c r="AR45" s="843"/>
      <c r="AS45" s="843"/>
      <c r="AT45" s="843"/>
      <c r="AU45" s="843"/>
      <c r="AV45" s="843"/>
      <c r="AW45" s="843"/>
      <c r="AX45" s="843"/>
      <c r="AY45" s="843"/>
      <c r="AZ45" s="844"/>
      <c r="BA45" s="844"/>
      <c r="BB45" s="844"/>
      <c r="BC45" s="844"/>
      <c r="BD45" s="844"/>
      <c r="BE45" s="841"/>
      <c r="BF45" s="841"/>
      <c r="BG45" s="841"/>
      <c r="BH45" s="841"/>
      <c r="BI45" s="842"/>
      <c r="BJ45" s="216"/>
      <c r="BK45" s="216"/>
      <c r="BL45" s="216"/>
      <c r="BM45" s="216"/>
      <c r="BN45" s="216"/>
      <c r="BO45" s="225"/>
      <c r="BP45" s="225"/>
      <c r="BQ45" s="222">
        <v>39</v>
      </c>
      <c r="BR45" s="223"/>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14"/>
    </row>
    <row r="46" spans="1:131" ht="26.25" customHeight="1" x14ac:dyDescent="0.15">
      <c r="A46" s="222">
        <v>19</v>
      </c>
      <c r="B46" s="789"/>
      <c r="C46" s="790"/>
      <c r="D46" s="790"/>
      <c r="E46" s="790"/>
      <c r="F46" s="790"/>
      <c r="G46" s="790"/>
      <c r="H46" s="790"/>
      <c r="I46" s="790"/>
      <c r="J46" s="790"/>
      <c r="K46" s="790"/>
      <c r="L46" s="790"/>
      <c r="M46" s="790"/>
      <c r="N46" s="790"/>
      <c r="O46" s="790"/>
      <c r="P46" s="791"/>
      <c r="Q46" s="792"/>
      <c r="R46" s="793"/>
      <c r="S46" s="793"/>
      <c r="T46" s="793"/>
      <c r="U46" s="793"/>
      <c r="V46" s="793"/>
      <c r="W46" s="793"/>
      <c r="X46" s="793"/>
      <c r="Y46" s="793"/>
      <c r="Z46" s="793"/>
      <c r="AA46" s="793"/>
      <c r="AB46" s="793"/>
      <c r="AC46" s="793"/>
      <c r="AD46" s="793"/>
      <c r="AE46" s="794"/>
      <c r="AF46" s="795"/>
      <c r="AG46" s="796"/>
      <c r="AH46" s="796"/>
      <c r="AI46" s="796"/>
      <c r="AJ46" s="797"/>
      <c r="AK46" s="840"/>
      <c r="AL46" s="843"/>
      <c r="AM46" s="843"/>
      <c r="AN46" s="843"/>
      <c r="AO46" s="843"/>
      <c r="AP46" s="843"/>
      <c r="AQ46" s="843"/>
      <c r="AR46" s="843"/>
      <c r="AS46" s="843"/>
      <c r="AT46" s="843"/>
      <c r="AU46" s="843"/>
      <c r="AV46" s="843"/>
      <c r="AW46" s="843"/>
      <c r="AX46" s="843"/>
      <c r="AY46" s="843"/>
      <c r="AZ46" s="844"/>
      <c r="BA46" s="844"/>
      <c r="BB46" s="844"/>
      <c r="BC46" s="844"/>
      <c r="BD46" s="844"/>
      <c r="BE46" s="841"/>
      <c r="BF46" s="841"/>
      <c r="BG46" s="841"/>
      <c r="BH46" s="841"/>
      <c r="BI46" s="842"/>
      <c r="BJ46" s="216"/>
      <c r="BK46" s="216"/>
      <c r="BL46" s="216"/>
      <c r="BM46" s="216"/>
      <c r="BN46" s="216"/>
      <c r="BO46" s="225"/>
      <c r="BP46" s="225"/>
      <c r="BQ46" s="222">
        <v>40</v>
      </c>
      <c r="BR46" s="223"/>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14"/>
    </row>
    <row r="47" spans="1:131" ht="26.25" customHeight="1" x14ac:dyDescent="0.15">
      <c r="A47" s="222">
        <v>20</v>
      </c>
      <c r="B47" s="789"/>
      <c r="C47" s="790"/>
      <c r="D47" s="790"/>
      <c r="E47" s="790"/>
      <c r="F47" s="790"/>
      <c r="G47" s="790"/>
      <c r="H47" s="790"/>
      <c r="I47" s="790"/>
      <c r="J47" s="790"/>
      <c r="K47" s="790"/>
      <c r="L47" s="790"/>
      <c r="M47" s="790"/>
      <c r="N47" s="790"/>
      <c r="O47" s="790"/>
      <c r="P47" s="791"/>
      <c r="Q47" s="792"/>
      <c r="R47" s="793"/>
      <c r="S47" s="793"/>
      <c r="T47" s="793"/>
      <c r="U47" s="793"/>
      <c r="V47" s="793"/>
      <c r="W47" s="793"/>
      <c r="X47" s="793"/>
      <c r="Y47" s="793"/>
      <c r="Z47" s="793"/>
      <c r="AA47" s="793"/>
      <c r="AB47" s="793"/>
      <c r="AC47" s="793"/>
      <c r="AD47" s="793"/>
      <c r="AE47" s="794"/>
      <c r="AF47" s="795"/>
      <c r="AG47" s="796"/>
      <c r="AH47" s="796"/>
      <c r="AI47" s="796"/>
      <c r="AJ47" s="797"/>
      <c r="AK47" s="840"/>
      <c r="AL47" s="843"/>
      <c r="AM47" s="843"/>
      <c r="AN47" s="843"/>
      <c r="AO47" s="843"/>
      <c r="AP47" s="843"/>
      <c r="AQ47" s="843"/>
      <c r="AR47" s="843"/>
      <c r="AS47" s="843"/>
      <c r="AT47" s="843"/>
      <c r="AU47" s="843"/>
      <c r="AV47" s="843"/>
      <c r="AW47" s="843"/>
      <c r="AX47" s="843"/>
      <c r="AY47" s="843"/>
      <c r="AZ47" s="844"/>
      <c r="BA47" s="844"/>
      <c r="BB47" s="844"/>
      <c r="BC47" s="844"/>
      <c r="BD47" s="844"/>
      <c r="BE47" s="841"/>
      <c r="BF47" s="841"/>
      <c r="BG47" s="841"/>
      <c r="BH47" s="841"/>
      <c r="BI47" s="842"/>
      <c r="BJ47" s="216"/>
      <c r="BK47" s="216"/>
      <c r="BL47" s="216"/>
      <c r="BM47" s="216"/>
      <c r="BN47" s="216"/>
      <c r="BO47" s="225"/>
      <c r="BP47" s="225"/>
      <c r="BQ47" s="222">
        <v>41</v>
      </c>
      <c r="BR47" s="223"/>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14"/>
    </row>
    <row r="48" spans="1:131" ht="26.25" customHeight="1" x14ac:dyDescent="0.15">
      <c r="A48" s="222">
        <v>21</v>
      </c>
      <c r="B48" s="789"/>
      <c r="C48" s="790"/>
      <c r="D48" s="790"/>
      <c r="E48" s="790"/>
      <c r="F48" s="790"/>
      <c r="G48" s="790"/>
      <c r="H48" s="790"/>
      <c r="I48" s="790"/>
      <c r="J48" s="790"/>
      <c r="K48" s="790"/>
      <c r="L48" s="790"/>
      <c r="M48" s="790"/>
      <c r="N48" s="790"/>
      <c r="O48" s="790"/>
      <c r="P48" s="791"/>
      <c r="Q48" s="792"/>
      <c r="R48" s="793"/>
      <c r="S48" s="793"/>
      <c r="T48" s="793"/>
      <c r="U48" s="793"/>
      <c r="V48" s="793"/>
      <c r="W48" s="793"/>
      <c r="X48" s="793"/>
      <c r="Y48" s="793"/>
      <c r="Z48" s="793"/>
      <c r="AA48" s="793"/>
      <c r="AB48" s="793"/>
      <c r="AC48" s="793"/>
      <c r="AD48" s="793"/>
      <c r="AE48" s="794"/>
      <c r="AF48" s="795"/>
      <c r="AG48" s="796"/>
      <c r="AH48" s="796"/>
      <c r="AI48" s="796"/>
      <c r="AJ48" s="797"/>
      <c r="AK48" s="840"/>
      <c r="AL48" s="843"/>
      <c r="AM48" s="843"/>
      <c r="AN48" s="843"/>
      <c r="AO48" s="843"/>
      <c r="AP48" s="843"/>
      <c r="AQ48" s="843"/>
      <c r="AR48" s="843"/>
      <c r="AS48" s="843"/>
      <c r="AT48" s="843"/>
      <c r="AU48" s="843"/>
      <c r="AV48" s="843"/>
      <c r="AW48" s="843"/>
      <c r="AX48" s="843"/>
      <c r="AY48" s="843"/>
      <c r="AZ48" s="844"/>
      <c r="BA48" s="844"/>
      <c r="BB48" s="844"/>
      <c r="BC48" s="844"/>
      <c r="BD48" s="844"/>
      <c r="BE48" s="841"/>
      <c r="BF48" s="841"/>
      <c r="BG48" s="841"/>
      <c r="BH48" s="841"/>
      <c r="BI48" s="842"/>
      <c r="BJ48" s="216"/>
      <c r="BK48" s="216"/>
      <c r="BL48" s="216"/>
      <c r="BM48" s="216"/>
      <c r="BN48" s="216"/>
      <c r="BO48" s="225"/>
      <c r="BP48" s="225"/>
      <c r="BQ48" s="222">
        <v>42</v>
      </c>
      <c r="BR48" s="223"/>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14"/>
    </row>
    <row r="49" spans="1:131" ht="26.25" customHeight="1" x14ac:dyDescent="0.15">
      <c r="A49" s="222">
        <v>22</v>
      </c>
      <c r="B49" s="789"/>
      <c r="C49" s="790"/>
      <c r="D49" s="790"/>
      <c r="E49" s="790"/>
      <c r="F49" s="790"/>
      <c r="G49" s="790"/>
      <c r="H49" s="790"/>
      <c r="I49" s="790"/>
      <c r="J49" s="790"/>
      <c r="K49" s="790"/>
      <c r="L49" s="790"/>
      <c r="M49" s="790"/>
      <c r="N49" s="790"/>
      <c r="O49" s="790"/>
      <c r="P49" s="791"/>
      <c r="Q49" s="792"/>
      <c r="R49" s="793"/>
      <c r="S49" s="793"/>
      <c r="T49" s="793"/>
      <c r="U49" s="793"/>
      <c r="V49" s="793"/>
      <c r="W49" s="793"/>
      <c r="X49" s="793"/>
      <c r="Y49" s="793"/>
      <c r="Z49" s="793"/>
      <c r="AA49" s="793"/>
      <c r="AB49" s="793"/>
      <c r="AC49" s="793"/>
      <c r="AD49" s="793"/>
      <c r="AE49" s="794"/>
      <c r="AF49" s="795"/>
      <c r="AG49" s="796"/>
      <c r="AH49" s="796"/>
      <c r="AI49" s="796"/>
      <c r="AJ49" s="797"/>
      <c r="AK49" s="840"/>
      <c r="AL49" s="843"/>
      <c r="AM49" s="843"/>
      <c r="AN49" s="843"/>
      <c r="AO49" s="843"/>
      <c r="AP49" s="843"/>
      <c r="AQ49" s="843"/>
      <c r="AR49" s="843"/>
      <c r="AS49" s="843"/>
      <c r="AT49" s="843"/>
      <c r="AU49" s="843"/>
      <c r="AV49" s="843"/>
      <c r="AW49" s="843"/>
      <c r="AX49" s="843"/>
      <c r="AY49" s="843"/>
      <c r="AZ49" s="844"/>
      <c r="BA49" s="844"/>
      <c r="BB49" s="844"/>
      <c r="BC49" s="844"/>
      <c r="BD49" s="844"/>
      <c r="BE49" s="841"/>
      <c r="BF49" s="841"/>
      <c r="BG49" s="841"/>
      <c r="BH49" s="841"/>
      <c r="BI49" s="842"/>
      <c r="BJ49" s="216"/>
      <c r="BK49" s="216"/>
      <c r="BL49" s="216"/>
      <c r="BM49" s="216"/>
      <c r="BN49" s="216"/>
      <c r="BO49" s="225"/>
      <c r="BP49" s="225"/>
      <c r="BQ49" s="222">
        <v>43</v>
      </c>
      <c r="BR49" s="223"/>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14"/>
    </row>
    <row r="50" spans="1:131" ht="26.25" customHeight="1" x14ac:dyDescent="0.15">
      <c r="A50" s="222">
        <v>23</v>
      </c>
      <c r="B50" s="789"/>
      <c r="C50" s="790"/>
      <c r="D50" s="790"/>
      <c r="E50" s="790"/>
      <c r="F50" s="790"/>
      <c r="G50" s="790"/>
      <c r="H50" s="790"/>
      <c r="I50" s="790"/>
      <c r="J50" s="790"/>
      <c r="K50" s="790"/>
      <c r="L50" s="790"/>
      <c r="M50" s="790"/>
      <c r="N50" s="790"/>
      <c r="O50" s="790"/>
      <c r="P50" s="791"/>
      <c r="Q50" s="845"/>
      <c r="R50" s="846"/>
      <c r="S50" s="846"/>
      <c r="T50" s="846"/>
      <c r="U50" s="846"/>
      <c r="V50" s="846"/>
      <c r="W50" s="846"/>
      <c r="X50" s="846"/>
      <c r="Y50" s="846"/>
      <c r="Z50" s="846"/>
      <c r="AA50" s="846"/>
      <c r="AB50" s="846"/>
      <c r="AC50" s="846"/>
      <c r="AD50" s="846"/>
      <c r="AE50" s="847"/>
      <c r="AF50" s="795"/>
      <c r="AG50" s="796"/>
      <c r="AH50" s="796"/>
      <c r="AI50" s="796"/>
      <c r="AJ50" s="797"/>
      <c r="AK50" s="849"/>
      <c r="AL50" s="846"/>
      <c r="AM50" s="846"/>
      <c r="AN50" s="846"/>
      <c r="AO50" s="846"/>
      <c r="AP50" s="846"/>
      <c r="AQ50" s="846"/>
      <c r="AR50" s="846"/>
      <c r="AS50" s="846"/>
      <c r="AT50" s="846"/>
      <c r="AU50" s="846"/>
      <c r="AV50" s="846"/>
      <c r="AW50" s="846"/>
      <c r="AX50" s="846"/>
      <c r="AY50" s="846"/>
      <c r="AZ50" s="848"/>
      <c r="BA50" s="848"/>
      <c r="BB50" s="848"/>
      <c r="BC50" s="848"/>
      <c r="BD50" s="848"/>
      <c r="BE50" s="841"/>
      <c r="BF50" s="841"/>
      <c r="BG50" s="841"/>
      <c r="BH50" s="841"/>
      <c r="BI50" s="842"/>
      <c r="BJ50" s="216"/>
      <c r="BK50" s="216"/>
      <c r="BL50" s="216"/>
      <c r="BM50" s="216"/>
      <c r="BN50" s="216"/>
      <c r="BO50" s="225"/>
      <c r="BP50" s="225"/>
      <c r="BQ50" s="222">
        <v>44</v>
      </c>
      <c r="BR50" s="223"/>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14"/>
    </row>
    <row r="51" spans="1:131" ht="26.25" customHeight="1" x14ac:dyDescent="0.15">
      <c r="A51" s="222">
        <v>24</v>
      </c>
      <c r="B51" s="789"/>
      <c r="C51" s="790"/>
      <c r="D51" s="790"/>
      <c r="E51" s="790"/>
      <c r="F51" s="790"/>
      <c r="G51" s="790"/>
      <c r="H51" s="790"/>
      <c r="I51" s="790"/>
      <c r="J51" s="790"/>
      <c r="K51" s="790"/>
      <c r="L51" s="790"/>
      <c r="M51" s="790"/>
      <c r="N51" s="790"/>
      <c r="O51" s="790"/>
      <c r="P51" s="791"/>
      <c r="Q51" s="845"/>
      <c r="R51" s="846"/>
      <c r="S51" s="846"/>
      <c r="T51" s="846"/>
      <c r="U51" s="846"/>
      <c r="V51" s="846"/>
      <c r="W51" s="846"/>
      <c r="X51" s="846"/>
      <c r="Y51" s="846"/>
      <c r="Z51" s="846"/>
      <c r="AA51" s="846"/>
      <c r="AB51" s="846"/>
      <c r="AC51" s="846"/>
      <c r="AD51" s="846"/>
      <c r="AE51" s="847"/>
      <c r="AF51" s="795"/>
      <c r="AG51" s="796"/>
      <c r="AH51" s="796"/>
      <c r="AI51" s="796"/>
      <c r="AJ51" s="797"/>
      <c r="AK51" s="849"/>
      <c r="AL51" s="846"/>
      <c r="AM51" s="846"/>
      <c r="AN51" s="846"/>
      <c r="AO51" s="846"/>
      <c r="AP51" s="846"/>
      <c r="AQ51" s="846"/>
      <c r="AR51" s="846"/>
      <c r="AS51" s="846"/>
      <c r="AT51" s="846"/>
      <c r="AU51" s="846"/>
      <c r="AV51" s="846"/>
      <c r="AW51" s="846"/>
      <c r="AX51" s="846"/>
      <c r="AY51" s="846"/>
      <c r="AZ51" s="848"/>
      <c r="BA51" s="848"/>
      <c r="BB51" s="848"/>
      <c r="BC51" s="848"/>
      <c r="BD51" s="848"/>
      <c r="BE51" s="841"/>
      <c r="BF51" s="841"/>
      <c r="BG51" s="841"/>
      <c r="BH51" s="841"/>
      <c r="BI51" s="842"/>
      <c r="BJ51" s="216"/>
      <c r="BK51" s="216"/>
      <c r="BL51" s="216"/>
      <c r="BM51" s="216"/>
      <c r="BN51" s="216"/>
      <c r="BO51" s="225"/>
      <c r="BP51" s="225"/>
      <c r="BQ51" s="222">
        <v>45</v>
      </c>
      <c r="BR51" s="223"/>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14"/>
    </row>
    <row r="52" spans="1:131" ht="26.25" customHeight="1" x14ac:dyDescent="0.15">
      <c r="A52" s="222">
        <v>25</v>
      </c>
      <c r="B52" s="789"/>
      <c r="C52" s="790"/>
      <c r="D52" s="790"/>
      <c r="E52" s="790"/>
      <c r="F52" s="790"/>
      <c r="G52" s="790"/>
      <c r="H52" s="790"/>
      <c r="I52" s="790"/>
      <c r="J52" s="790"/>
      <c r="K52" s="790"/>
      <c r="L52" s="790"/>
      <c r="M52" s="790"/>
      <c r="N52" s="790"/>
      <c r="O52" s="790"/>
      <c r="P52" s="791"/>
      <c r="Q52" s="845"/>
      <c r="R52" s="846"/>
      <c r="S52" s="846"/>
      <c r="T52" s="846"/>
      <c r="U52" s="846"/>
      <c r="V52" s="846"/>
      <c r="W52" s="846"/>
      <c r="X52" s="846"/>
      <c r="Y52" s="846"/>
      <c r="Z52" s="846"/>
      <c r="AA52" s="846"/>
      <c r="AB52" s="846"/>
      <c r="AC52" s="846"/>
      <c r="AD52" s="846"/>
      <c r="AE52" s="847"/>
      <c r="AF52" s="795"/>
      <c r="AG52" s="796"/>
      <c r="AH52" s="796"/>
      <c r="AI52" s="796"/>
      <c r="AJ52" s="797"/>
      <c r="AK52" s="849"/>
      <c r="AL52" s="846"/>
      <c r="AM52" s="846"/>
      <c r="AN52" s="846"/>
      <c r="AO52" s="846"/>
      <c r="AP52" s="846"/>
      <c r="AQ52" s="846"/>
      <c r="AR52" s="846"/>
      <c r="AS52" s="846"/>
      <c r="AT52" s="846"/>
      <c r="AU52" s="846"/>
      <c r="AV52" s="846"/>
      <c r="AW52" s="846"/>
      <c r="AX52" s="846"/>
      <c r="AY52" s="846"/>
      <c r="AZ52" s="848"/>
      <c r="BA52" s="848"/>
      <c r="BB52" s="848"/>
      <c r="BC52" s="848"/>
      <c r="BD52" s="848"/>
      <c r="BE52" s="841"/>
      <c r="BF52" s="841"/>
      <c r="BG52" s="841"/>
      <c r="BH52" s="841"/>
      <c r="BI52" s="842"/>
      <c r="BJ52" s="216"/>
      <c r="BK52" s="216"/>
      <c r="BL52" s="216"/>
      <c r="BM52" s="216"/>
      <c r="BN52" s="216"/>
      <c r="BO52" s="225"/>
      <c r="BP52" s="225"/>
      <c r="BQ52" s="222">
        <v>46</v>
      </c>
      <c r="BR52" s="223"/>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14"/>
    </row>
    <row r="53" spans="1:131" ht="26.25" customHeight="1" x14ac:dyDescent="0.15">
      <c r="A53" s="222">
        <v>26</v>
      </c>
      <c r="B53" s="789"/>
      <c r="C53" s="790"/>
      <c r="D53" s="790"/>
      <c r="E53" s="790"/>
      <c r="F53" s="790"/>
      <c r="G53" s="790"/>
      <c r="H53" s="790"/>
      <c r="I53" s="790"/>
      <c r="J53" s="790"/>
      <c r="K53" s="790"/>
      <c r="L53" s="790"/>
      <c r="M53" s="790"/>
      <c r="N53" s="790"/>
      <c r="O53" s="790"/>
      <c r="P53" s="791"/>
      <c r="Q53" s="845"/>
      <c r="R53" s="846"/>
      <c r="S53" s="846"/>
      <c r="T53" s="846"/>
      <c r="U53" s="846"/>
      <c r="V53" s="846"/>
      <c r="W53" s="846"/>
      <c r="X53" s="846"/>
      <c r="Y53" s="846"/>
      <c r="Z53" s="846"/>
      <c r="AA53" s="846"/>
      <c r="AB53" s="846"/>
      <c r="AC53" s="846"/>
      <c r="AD53" s="846"/>
      <c r="AE53" s="847"/>
      <c r="AF53" s="795"/>
      <c r="AG53" s="796"/>
      <c r="AH53" s="796"/>
      <c r="AI53" s="796"/>
      <c r="AJ53" s="797"/>
      <c r="AK53" s="849"/>
      <c r="AL53" s="846"/>
      <c r="AM53" s="846"/>
      <c r="AN53" s="846"/>
      <c r="AO53" s="846"/>
      <c r="AP53" s="846"/>
      <c r="AQ53" s="846"/>
      <c r="AR53" s="846"/>
      <c r="AS53" s="846"/>
      <c r="AT53" s="846"/>
      <c r="AU53" s="846"/>
      <c r="AV53" s="846"/>
      <c r="AW53" s="846"/>
      <c r="AX53" s="846"/>
      <c r="AY53" s="846"/>
      <c r="AZ53" s="848"/>
      <c r="BA53" s="848"/>
      <c r="BB53" s="848"/>
      <c r="BC53" s="848"/>
      <c r="BD53" s="848"/>
      <c r="BE53" s="841"/>
      <c r="BF53" s="841"/>
      <c r="BG53" s="841"/>
      <c r="BH53" s="841"/>
      <c r="BI53" s="842"/>
      <c r="BJ53" s="216"/>
      <c r="BK53" s="216"/>
      <c r="BL53" s="216"/>
      <c r="BM53" s="216"/>
      <c r="BN53" s="216"/>
      <c r="BO53" s="225"/>
      <c r="BP53" s="225"/>
      <c r="BQ53" s="222">
        <v>47</v>
      </c>
      <c r="BR53" s="223"/>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14"/>
    </row>
    <row r="54" spans="1:131" ht="26.25" customHeight="1" x14ac:dyDescent="0.15">
      <c r="A54" s="222">
        <v>27</v>
      </c>
      <c r="B54" s="789"/>
      <c r="C54" s="790"/>
      <c r="D54" s="790"/>
      <c r="E54" s="790"/>
      <c r="F54" s="790"/>
      <c r="G54" s="790"/>
      <c r="H54" s="790"/>
      <c r="I54" s="790"/>
      <c r="J54" s="790"/>
      <c r="K54" s="790"/>
      <c r="L54" s="790"/>
      <c r="M54" s="790"/>
      <c r="N54" s="790"/>
      <c r="O54" s="790"/>
      <c r="P54" s="791"/>
      <c r="Q54" s="845"/>
      <c r="R54" s="846"/>
      <c r="S54" s="846"/>
      <c r="T54" s="846"/>
      <c r="U54" s="846"/>
      <c r="V54" s="846"/>
      <c r="W54" s="846"/>
      <c r="X54" s="846"/>
      <c r="Y54" s="846"/>
      <c r="Z54" s="846"/>
      <c r="AA54" s="846"/>
      <c r="AB54" s="846"/>
      <c r="AC54" s="846"/>
      <c r="AD54" s="846"/>
      <c r="AE54" s="847"/>
      <c r="AF54" s="795"/>
      <c r="AG54" s="796"/>
      <c r="AH54" s="796"/>
      <c r="AI54" s="796"/>
      <c r="AJ54" s="797"/>
      <c r="AK54" s="849"/>
      <c r="AL54" s="846"/>
      <c r="AM54" s="846"/>
      <c r="AN54" s="846"/>
      <c r="AO54" s="846"/>
      <c r="AP54" s="846"/>
      <c r="AQ54" s="846"/>
      <c r="AR54" s="846"/>
      <c r="AS54" s="846"/>
      <c r="AT54" s="846"/>
      <c r="AU54" s="846"/>
      <c r="AV54" s="846"/>
      <c r="AW54" s="846"/>
      <c r="AX54" s="846"/>
      <c r="AY54" s="846"/>
      <c r="AZ54" s="848"/>
      <c r="BA54" s="848"/>
      <c r="BB54" s="848"/>
      <c r="BC54" s="848"/>
      <c r="BD54" s="848"/>
      <c r="BE54" s="841"/>
      <c r="BF54" s="841"/>
      <c r="BG54" s="841"/>
      <c r="BH54" s="841"/>
      <c r="BI54" s="842"/>
      <c r="BJ54" s="216"/>
      <c r="BK54" s="216"/>
      <c r="BL54" s="216"/>
      <c r="BM54" s="216"/>
      <c r="BN54" s="216"/>
      <c r="BO54" s="225"/>
      <c r="BP54" s="225"/>
      <c r="BQ54" s="222">
        <v>48</v>
      </c>
      <c r="BR54" s="223"/>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14"/>
    </row>
    <row r="55" spans="1:131" ht="26.25" customHeight="1" x14ac:dyDescent="0.15">
      <c r="A55" s="222">
        <v>28</v>
      </c>
      <c r="B55" s="789"/>
      <c r="C55" s="790"/>
      <c r="D55" s="790"/>
      <c r="E55" s="790"/>
      <c r="F55" s="790"/>
      <c r="G55" s="790"/>
      <c r="H55" s="790"/>
      <c r="I55" s="790"/>
      <c r="J55" s="790"/>
      <c r="K55" s="790"/>
      <c r="L55" s="790"/>
      <c r="M55" s="790"/>
      <c r="N55" s="790"/>
      <c r="O55" s="790"/>
      <c r="P55" s="791"/>
      <c r="Q55" s="845"/>
      <c r="R55" s="846"/>
      <c r="S55" s="846"/>
      <c r="T55" s="846"/>
      <c r="U55" s="846"/>
      <c r="V55" s="846"/>
      <c r="W55" s="846"/>
      <c r="X55" s="846"/>
      <c r="Y55" s="846"/>
      <c r="Z55" s="846"/>
      <c r="AA55" s="846"/>
      <c r="AB55" s="846"/>
      <c r="AC55" s="846"/>
      <c r="AD55" s="846"/>
      <c r="AE55" s="847"/>
      <c r="AF55" s="795"/>
      <c r="AG55" s="796"/>
      <c r="AH55" s="796"/>
      <c r="AI55" s="796"/>
      <c r="AJ55" s="797"/>
      <c r="AK55" s="849"/>
      <c r="AL55" s="846"/>
      <c r="AM55" s="846"/>
      <c r="AN55" s="846"/>
      <c r="AO55" s="846"/>
      <c r="AP55" s="846"/>
      <c r="AQ55" s="846"/>
      <c r="AR55" s="846"/>
      <c r="AS55" s="846"/>
      <c r="AT55" s="846"/>
      <c r="AU55" s="846"/>
      <c r="AV55" s="846"/>
      <c r="AW55" s="846"/>
      <c r="AX55" s="846"/>
      <c r="AY55" s="846"/>
      <c r="AZ55" s="848"/>
      <c r="BA55" s="848"/>
      <c r="BB55" s="848"/>
      <c r="BC55" s="848"/>
      <c r="BD55" s="848"/>
      <c r="BE55" s="841"/>
      <c r="BF55" s="841"/>
      <c r="BG55" s="841"/>
      <c r="BH55" s="841"/>
      <c r="BI55" s="842"/>
      <c r="BJ55" s="216"/>
      <c r="BK55" s="216"/>
      <c r="BL55" s="216"/>
      <c r="BM55" s="216"/>
      <c r="BN55" s="216"/>
      <c r="BO55" s="225"/>
      <c r="BP55" s="225"/>
      <c r="BQ55" s="222">
        <v>49</v>
      </c>
      <c r="BR55" s="223"/>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14"/>
    </row>
    <row r="56" spans="1:131" ht="26.25" customHeight="1" x14ac:dyDescent="0.15">
      <c r="A56" s="222">
        <v>29</v>
      </c>
      <c r="B56" s="789"/>
      <c r="C56" s="790"/>
      <c r="D56" s="790"/>
      <c r="E56" s="790"/>
      <c r="F56" s="790"/>
      <c r="G56" s="790"/>
      <c r="H56" s="790"/>
      <c r="I56" s="790"/>
      <c r="J56" s="790"/>
      <c r="K56" s="790"/>
      <c r="L56" s="790"/>
      <c r="M56" s="790"/>
      <c r="N56" s="790"/>
      <c r="O56" s="790"/>
      <c r="P56" s="791"/>
      <c r="Q56" s="845"/>
      <c r="R56" s="846"/>
      <c r="S56" s="846"/>
      <c r="T56" s="846"/>
      <c r="U56" s="846"/>
      <c r="V56" s="846"/>
      <c r="W56" s="846"/>
      <c r="X56" s="846"/>
      <c r="Y56" s="846"/>
      <c r="Z56" s="846"/>
      <c r="AA56" s="846"/>
      <c r="AB56" s="846"/>
      <c r="AC56" s="846"/>
      <c r="AD56" s="846"/>
      <c r="AE56" s="847"/>
      <c r="AF56" s="795"/>
      <c r="AG56" s="796"/>
      <c r="AH56" s="796"/>
      <c r="AI56" s="796"/>
      <c r="AJ56" s="797"/>
      <c r="AK56" s="849"/>
      <c r="AL56" s="846"/>
      <c r="AM56" s="846"/>
      <c r="AN56" s="846"/>
      <c r="AO56" s="846"/>
      <c r="AP56" s="846"/>
      <c r="AQ56" s="846"/>
      <c r="AR56" s="846"/>
      <c r="AS56" s="846"/>
      <c r="AT56" s="846"/>
      <c r="AU56" s="846"/>
      <c r="AV56" s="846"/>
      <c r="AW56" s="846"/>
      <c r="AX56" s="846"/>
      <c r="AY56" s="846"/>
      <c r="AZ56" s="848"/>
      <c r="BA56" s="848"/>
      <c r="BB56" s="848"/>
      <c r="BC56" s="848"/>
      <c r="BD56" s="848"/>
      <c r="BE56" s="841"/>
      <c r="BF56" s="841"/>
      <c r="BG56" s="841"/>
      <c r="BH56" s="841"/>
      <c r="BI56" s="842"/>
      <c r="BJ56" s="216"/>
      <c r="BK56" s="216"/>
      <c r="BL56" s="216"/>
      <c r="BM56" s="216"/>
      <c r="BN56" s="216"/>
      <c r="BO56" s="225"/>
      <c r="BP56" s="225"/>
      <c r="BQ56" s="222">
        <v>50</v>
      </c>
      <c r="BR56" s="223"/>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14"/>
    </row>
    <row r="57" spans="1:131" ht="26.25" customHeight="1" x14ac:dyDescent="0.15">
      <c r="A57" s="222">
        <v>30</v>
      </c>
      <c r="B57" s="789"/>
      <c r="C57" s="790"/>
      <c r="D57" s="790"/>
      <c r="E57" s="790"/>
      <c r="F57" s="790"/>
      <c r="G57" s="790"/>
      <c r="H57" s="790"/>
      <c r="I57" s="790"/>
      <c r="J57" s="790"/>
      <c r="K57" s="790"/>
      <c r="L57" s="790"/>
      <c r="M57" s="790"/>
      <c r="N57" s="790"/>
      <c r="O57" s="790"/>
      <c r="P57" s="791"/>
      <c r="Q57" s="845"/>
      <c r="R57" s="846"/>
      <c r="S57" s="846"/>
      <c r="T57" s="846"/>
      <c r="U57" s="846"/>
      <c r="V57" s="846"/>
      <c r="W57" s="846"/>
      <c r="X57" s="846"/>
      <c r="Y57" s="846"/>
      <c r="Z57" s="846"/>
      <c r="AA57" s="846"/>
      <c r="AB57" s="846"/>
      <c r="AC57" s="846"/>
      <c r="AD57" s="846"/>
      <c r="AE57" s="847"/>
      <c r="AF57" s="795"/>
      <c r="AG57" s="796"/>
      <c r="AH57" s="796"/>
      <c r="AI57" s="796"/>
      <c r="AJ57" s="797"/>
      <c r="AK57" s="849"/>
      <c r="AL57" s="846"/>
      <c r="AM57" s="846"/>
      <c r="AN57" s="846"/>
      <c r="AO57" s="846"/>
      <c r="AP57" s="846"/>
      <c r="AQ57" s="846"/>
      <c r="AR57" s="846"/>
      <c r="AS57" s="846"/>
      <c r="AT57" s="846"/>
      <c r="AU57" s="846"/>
      <c r="AV57" s="846"/>
      <c r="AW57" s="846"/>
      <c r="AX57" s="846"/>
      <c r="AY57" s="846"/>
      <c r="AZ57" s="848"/>
      <c r="BA57" s="848"/>
      <c r="BB57" s="848"/>
      <c r="BC57" s="848"/>
      <c r="BD57" s="848"/>
      <c r="BE57" s="841"/>
      <c r="BF57" s="841"/>
      <c r="BG57" s="841"/>
      <c r="BH57" s="841"/>
      <c r="BI57" s="842"/>
      <c r="BJ57" s="216"/>
      <c r="BK57" s="216"/>
      <c r="BL57" s="216"/>
      <c r="BM57" s="216"/>
      <c r="BN57" s="216"/>
      <c r="BO57" s="225"/>
      <c r="BP57" s="225"/>
      <c r="BQ57" s="222">
        <v>51</v>
      </c>
      <c r="BR57" s="223"/>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14"/>
    </row>
    <row r="58" spans="1:131" ht="26.25" customHeight="1" x14ac:dyDescent="0.15">
      <c r="A58" s="222">
        <v>31</v>
      </c>
      <c r="B58" s="789"/>
      <c r="C58" s="790"/>
      <c r="D58" s="790"/>
      <c r="E58" s="790"/>
      <c r="F58" s="790"/>
      <c r="G58" s="790"/>
      <c r="H58" s="790"/>
      <c r="I58" s="790"/>
      <c r="J58" s="790"/>
      <c r="K58" s="790"/>
      <c r="L58" s="790"/>
      <c r="M58" s="790"/>
      <c r="N58" s="790"/>
      <c r="O58" s="790"/>
      <c r="P58" s="791"/>
      <c r="Q58" s="845"/>
      <c r="R58" s="846"/>
      <c r="S58" s="846"/>
      <c r="T58" s="846"/>
      <c r="U58" s="846"/>
      <c r="V58" s="846"/>
      <c r="W58" s="846"/>
      <c r="X58" s="846"/>
      <c r="Y58" s="846"/>
      <c r="Z58" s="846"/>
      <c r="AA58" s="846"/>
      <c r="AB58" s="846"/>
      <c r="AC58" s="846"/>
      <c r="AD58" s="846"/>
      <c r="AE58" s="847"/>
      <c r="AF58" s="795"/>
      <c r="AG58" s="796"/>
      <c r="AH58" s="796"/>
      <c r="AI58" s="796"/>
      <c r="AJ58" s="797"/>
      <c r="AK58" s="849"/>
      <c r="AL58" s="846"/>
      <c r="AM58" s="846"/>
      <c r="AN58" s="846"/>
      <c r="AO58" s="846"/>
      <c r="AP58" s="846"/>
      <c r="AQ58" s="846"/>
      <c r="AR58" s="846"/>
      <c r="AS58" s="846"/>
      <c r="AT58" s="846"/>
      <c r="AU58" s="846"/>
      <c r="AV58" s="846"/>
      <c r="AW58" s="846"/>
      <c r="AX58" s="846"/>
      <c r="AY58" s="846"/>
      <c r="AZ58" s="848"/>
      <c r="BA58" s="848"/>
      <c r="BB58" s="848"/>
      <c r="BC58" s="848"/>
      <c r="BD58" s="848"/>
      <c r="BE58" s="841"/>
      <c r="BF58" s="841"/>
      <c r="BG58" s="841"/>
      <c r="BH58" s="841"/>
      <c r="BI58" s="842"/>
      <c r="BJ58" s="216"/>
      <c r="BK58" s="216"/>
      <c r="BL58" s="216"/>
      <c r="BM58" s="216"/>
      <c r="BN58" s="216"/>
      <c r="BO58" s="225"/>
      <c r="BP58" s="225"/>
      <c r="BQ58" s="222">
        <v>52</v>
      </c>
      <c r="BR58" s="223"/>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14"/>
    </row>
    <row r="59" spans="1:131" ht="26.25" customHeight="1" x14ac:dyDescent="0.15">
      <c r="A59" s="222">
        <v>32</v>
      </c>
      <c r="B59" s="789"/>
      <c r="C59" s="790"/>
      <c r="D59" s="790"/>
      <c r="E59" s="790"/>
      <c r="F59" s="790"/>
      <c r="G59" s="790"/>
      <c r="H59" s="790"/>
      <c r="I59" s="790"/>
      <c r="J59" s="790"/>
      <c r="K59" s="790"/>
      <c r="L59" s="790"/>
      <c r="M59" s="790"/>
      <c r="N59" s="790"/>
      <c r="O59" s="790"/>
      <c r="P59" s="791"/>
      <c r="Q59" s="845"/>
      <c r="R59" s="846"/>
      <c r="S59" s="846"/>
      <c r="T59" s="846"/>
      <c r="U59" s="846"/>
      <c r="V59" s="846"/>
      <c r="W59" s="846"/>
      <c r="X59" s="846"/>
      <c r="Y59" s="846"/>
      <c r="Z59" s="846"/>
      <c r="AA59" s="846"/>
      <c r="AB59" s="846"/>
      <c r="AC59" s="846"/>
      <c r="AD59" s="846"/>
      <c r="AE59" s="847"/>
      <c r="AF59" s="795"/>
      <c r="AG59" s="796"/>
      <c r="AH59" s="796"/>
      <c r="AI59" s="796"/>
      <c r="AJ59" s="797"/>
      <c r="AK59" s="849"/>
      <c r="AL59" s="846"/>
      <c r="AM59" s="846"/>
      <c r="AN59" s="846"/>
      <c r="AO59" s="846"/>
      <c r="AP59" s="846"/>
      <c r="AQ59" s="846"/>
      <c r="AR59" s="846"/>
      <c r="AS59" s="846"/>
      <c r="AT59" s="846"/>
      <c r="AU59" s="846"/>
      <c r="AV59" s="846"/>
      <c r="AW59" s="846"/>
      <c r="AX59" s="846"/>
      <c r="AY59" s="846"/>
      <c r="AZ59" s="848"/>
      <c r="BA59" s="848"/>
      <c r="BB59" s="848"/>
      <c r="BC59" s="848"/>
      <c r="BD59" s="848"/>
      <c r="BE59" s="841"/>
      <c r="BF59" s="841"/>
      <c r="BG59" s="841"/>
      <c r="BH59" s="841"/>
      <c r="BI59" s="842"/>
      <c r="BJ59" s="216"/>
      <c r="BK59" s="216"/>
      <c r="BL59" s="216"/>
      <c r="BM59" s="216"/>
      <c r="BN59" s="216"/>
      <c r="BO59" s="225"/>
      <c r="BP59" s="225"/>
      <c r="BQ59" s="222">
        <v>53</v>
      </c>
      <c r="BR59" s="223"/>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14"/>
    </row>
    <row r="60" spans="1:131" ht="26.25" customHeight="1" x14ac:dyDescent="0.15">
      <c r="A60" s="222">
        <v>33</v>
      </c>
      <c r="B60" s="789"/>
      <c r="C60" s="790"/>
      <c r="D60" s="790"/>
      <c r="E60" s="790"/>
      <c r="F60" s="790"/>
      <c r="G60" s="790"/>
      <c r="H60" s="790"/>
      <c r="I60" s="790"/>
      <c r="J60" s="790"/>
      <c r="K60" s="790"/>
      <c r="L60" s="790"/>
      <c r="M60" s="790"/>
      <c r="N60" s="790"/>
      <c r="O60" s="790"/>
      <c r="P60" s="791"/>
      <c r="Q60" s="845"/>
      <c r="R60" s="846"/>
      <c r="S60" s="846"/>
      <c r="T60" s="846"/>
      <c r="U60" s="846"/>
      <c r="V60" s="846"/>
      <c r="W60" s="846"/>
      <c r="X60" s="846"/>
      <c r="Y60" s="846"/>
      <c r="Z60" s="846"/>
      <c r="AA60" s="846"/>
      <c r="AB60" s="846"/>
      <c r="AC60" s="846"/>
      <c r="AD60" s="846"/>
      <c r="AE60" s="847"/>
      <c r="AF60" s="795"/>
      <c r="AG60" s="796"/>
      <c r="AH60" s="796"/>
      <c r="AI60" s="796"/>
      <c r="AJ60" s="797"/>
      <c r="AK60" s="849"/>
      <c r="AL60" s="846"/>
      <c r="AM60" s="846"/>
      <c r="AN60" s="846"/>
      <c r="AO60" s="846"/>
      <c r="AP60" s="846"/>
      <c r="AQ60" s="846"/>
      <c r="AR60" s="846"/>
      <c r="AS60" s="846"/>
      <c r="AT60" s="846"/>
      <c r="AU60" s="846"/>
      <c r="AV60" s="846"/>
      <c r="AW60" s="846"/>
      <c r="AX60" s="846"/>
      <c r="AY60" s="846"/>
      <c r="AZ60" s="848"/>
      <c r="BA60" s="848"/>
      <c r="BB60" s="848"/>
      <c r="BC60" s="848"/>
      <c r="BD60" s="848"/>
      <c r="BE60" s="841"/>
      <c r="BF60" s="841"/>
      <c r="BG60" s="841"/>
      <c r="BH60" s="841"/>
      <c r="BI60" s="842"/>
      <c r="BJ60" s="216"/>
      <c r="BK60" s="216"/>
      <c r="BL60" s="216"/>
      <c r="BM60" s="216"/>
      <c r="BN60" s="216"/>
      <c r="BO60" s="225"/>
      <c r="BP60" s="225"/>
      <c r="BQ60" s="222">
        <v>54</v>
      </c>
      <c r="BR60" s="223"/>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14"/>
    </row>
    <row r="61" spans="1:131" ht="26.25" customHeight="1" thickBot="1" x14ac:dyDescent="0.2">
      <c r="A61" s="222">
        <v>34</v>
      </c>
      <c r="B61" s="789"/>
      <c r="C61" s="790"/>
      <c r="D61" s="790"/>
      <c r="E61" s="790"/>
      <c r="F61" s="790"/>
      <c r="G61" s="790"/>
      <c r="H61" s="790"/>
      <c r="I61" s="790"/>
      <c r="J61" s="790"/>
      <c r="K61" s="790"/>
      <c r="L61" s="790"/>
      <c r="M61" s="790"/>
      <c r="N61" s="790"/>
      <c r="O61" s="790"/>
      <c r="P61" s="791"/>
      <c r="Q61" s="845"/>
      <c r="R61" s="846"/>
      <c r="S61" s="846"/>
      <c r="T61" s="846"/>
      <c r="U61" s="846"/>
      <c r="V61" s="846"/>
      <c r="W61" s="846"/>
      <c r="X61" s="846"/>
      <c r="Y61" s="846"/>
      <c r="Z61" s="846"/>
      <c r="AA61" s="846"/>
      <c r="AB61" s="846"/>
      <c r="AC61" s="846"/>
      <c r="AD61" s="846"/>
      <c r="AE61" s="847"/>
      <c r="AF61" s="795"/>
      <c r="AG61" s="796"/>
      <c r="AH61" s="796"/>
      <c r="AI61" s="796"/>
      <c r="AJ61" s="797"/>
      <c r="AK61" s="849"/>
      <c r="AL61" s="846"/>
      <c r="AM61" s="846"/>
      <c r="AN61" s="846"/>
      <c r="AO61" s="846"/>
      <c r="AP61" s="846"/>
      <c r="AQ61" s="846"/>
      <c r="AR61" s="846"/>
      <c r="AS61" s="846"/>
      <c r="AT61" s="846"/>
      <c r="AU61" s="846"/>
      <c r="AV61" s="846"/>
      <c r="AW61" s="846"/>
      <c r="AX61" s="846"/>
      <c r="AY61" s="846"/>
      <c r="AZ61" s="848"/>
      <c r="BA61" s="848"/>
      <c r="BB61" s="848"/>
      <c r="BC61" s="848"/>
      <c r="BD61" s="848"/>
      <c r="BE61" s="841"/>
      <c r="BF61" s="841"/>
      <c r="BG61" s="841"/>
      <c r="BH61" s="841"/>
      <c r="BI61" s="842"/>
      <c r="BJ61" s="216"/>
      <c r="BK61" s="216"/>
      <c r="BL61" s="216"/>
      <c r="BM61" s="216"/>
      <c r="BN61" s="216"/>
      <c r="BO61" s="225"/>
      <c r="BP61" s="225"/>
      <c r="BQ61" s="222">
        <v>55</v>
      </c>
      <c r="BR61" s="223"/>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14"/>
    </row>
    <row r="62" spans="1:131" ht="26.25" customHeight="1" x14ac:dyDescent="0.15">
      <c r="A62" s="222">
        <v>35</v>
      </c>
      <c r="B62" s="789"/>
      <c r="C62" s="790"/>
      <c r="D62" s="790"/>
      <c r="E62" s="790"/>
      <c r="F62" s="790"/>
      <c r="G62" s="790"/>
      <c r="H62" s="790"/>
      <c r="I62" s="790"/>
      <c r="J62" s="790"/>
      <c r="K62" s="790"/>
      <c r="L62" s="790"/>
      <c r="M62" s="790"/>
      <c r="N62" s="790"/>
      <c r="O62" s="790"/>
      <c r="P62" s="791"/>
      <c r="Q62" s="845"/>
      <c r="R62" s="846"/>
      <c r="S62" s="846"/>
      <c r="T62" s="846"/>
      <c r="U62" s="846"/>
      <c r="V62" s="846"/>
      <c r="W62" s="846"/>
      <c r="X62" s="846"/>
      <c r="Y62" s="846"/>
      <c r="Z62" s="846"/>
      <c r="AA62" s="846"/>
      <c r="AB62" s="846"/>
      <c r="AC62" s="846"/>
      <c r="AD62" s="846"/>
      <c r="AE62" s="847"/>
      <c r="AF62" s="795"/>
      <c r="AG62" s="796"/>
      <c r="AH62" s="796"/>
      <c r="AI62" s="796"/>
      <c r="AJ62" s="797"/>
      <c r="AK62" s="849"/>
      <c r="AL62" s="846"/>
      <c r="AM62" s="846"/>
      <c r="AN62" s="846"/>
      <c r="AO62" s="846"/>
      <c r="AP62" s="846"/>
      <c r="AQ62" s="846"/>
      <c r="AR62" s="846"/>
      <c r="AS62" s="846"/>
      <c r="AT62" s="846"/>
      <c r="AU62" s="846"/>
      <c r="AV62" s="846"/>
      <c r="AW62" s="846"/>
      <c r="AX62" s="846"/>
      <c r="AY62" s="846"/>
      <c r="AZ62" s="848"/>
      <c r="BA62" s="848"/>
      <c r="BB62" s="848"/>
      <c r="BC62" s="848"/>
      <c r="BD62" s="848"/>
      <c r="BE62" s="841"/>
      <c r="BF62" s="841"/>
      <c r="BG62" s="841"/>
      <c r="BH62" s="841"/>
      <c r="BI62" s="842"/>
      <c r="BJ62" s="857" t="s">
        <v>408</v>
      </c>
      <c r="BK62" s="815"/>
      <c r="BL62" s="815"/>
      <c r="BM62" s="815"/>
      <c r="BN62" s="816"/>
      <c r="BO62" s="225"/>
      <c r="BP62" s="225"/>
      <c r="BQ62" s="222">
        <v>56</v>
      </c>
      <c r="BR62" s="223"/>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14"/>
    </row>
    <row r="63" spans="1:131" ht="26.25" customHeight="1" thickBot="1" x14ac:dyDescent="0.2">
      <c r="A63" s="224" t="s">
        <v>387</v>
      </c>
      <c r="B63" s="798" t="s">
        <v>409</v>
      </c>
      <c r="C63" s="799"/>
      <c r="D63" s="799"/>
      <c r="E63" s="799"/>
      <c r="F63" s="799"/>
      <c r="G63" s="799"/>
      <c r="H63" s="799"/>
      <c r="I63" s="799"/>
      <c r="J63" s="799"/>
      <c r="K63" s="799"/>
      <c r="L63" s="799"/>
      <c r="M63" s="799"/>
      <c r="N63" s="799"/>
      <c r="O63" s="799"/>
      <c r="P63" s="800"/>
      <c r="Q63" s="850"/>
      <c r="R63" s="851"/>
      <c r="S63" s="851"/>
      <c r="T63" s="851"/>
      <c r="U63" s="851"/>
      <c r="V63" s="851"/>
      <c r="W63" s="851"/>
      <c r="X63" s="851"/>
      <c r="Y63" s="851"/>
      <c r="Z63" s="851"/>
      <c r="AA63" s="851"/>
      <c r="AB63" s="851"/>
      <c r="AC63" s="851"/>
      <c r="AD63" s="851"/>
      <c r="AE63" s="852"/>
      <c r="AF63" s="853">
        <v>24</v>
      </c>
      <c r="AG63" s="854"/>
      <c r="AH63" s="854"/>
      <c r="AI63" s="854"/>
      <c r="AJ63" s="855"/>
      <c r="AK63" s="856"/>
      <c r="AL63" s="851"/>
      <c r="AM63" s="851"/>
      <c r="AN63" s="851"/>
      <c r="AO63" s="851"/>
      <c r="AP63" s="854">
        <v>380</v>
      </c>
      <c r="AQ63" s="854"/>
      <c r="AR63" s="854"/>
      <c r="AS63" s="854"/>
      <c r="AT63" s="854"/>
      <c r="AU63" s="854">
        <v>192</v>
      </c>
      <c r="AV63" s="854"/>
      <c r="AW63" s="854"/>
      <c r="AX63" s="854"/>
      <c r="AY63" s="854"/>
      <c r="AZ63" s="858"/>
      <c r="BA63" s="858"/>
      <c r="BB63" s="858"/>
      <c r="BC63" s="858"/>
      <c r="BD63" s="858"/>
      <c r="BE63" s="859"/>
      <c r="BF63" s="859"/>
      <c r="BG63" s="859"/>
      <c r="BH63" s="859"/>
      <c r="BI63" s="860"/>
      <c r="BJ63" s="861" t="s">
        <v>128</v>
      </c>
      <c r="BK63" s="862"/>
      <c r="BL63" s="862"/>
      <c r="BM63" s="862"/>
      <c r="BN63" s="863"/>
      <c r="BO63" s="225"/>
      <c r="BP63" s="225"/>
      <c r="BQ63" s="222">
        <v>57</v>
      </c>
      <c r="BR63" s="223"/>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14"/>
    </row>
    <row r="64" spans="1:131" ht="26.25" customHeight="1" x14ac:dyDescent="0.15">
      <c r="A64" s="225"/>
      <c r="B64" s="225"/>
      <c r="C64" s="225"/>
      <c r="D64" s="225"/>
      <c r="E64" s="225"/>
      <c r="F64" s="225"/>
      <c r="G64" s="225"/>
      <c r="H64" s="225"/>
      <c r="I64" s="225"/>
      <c r="J64" s="225"/>
      <c r="K64" s="225"/>
      <c r="L64" s="225"/>
      <c r="M64" s="225"/>
      <c r="N64" s="225"/>
      <c r="O64" s="225"/>
      <c r="P64" s="225"/>
      <c r="Q64" s="225"/>
      <c r="R64" s="225"/>
      <c r="S64" s="225"/>
      <c r="T64" s="225"/>
      <c r="U64" s="225"/>
      <c r="V64" s="225"/>
      <c r="W64" s="225"/>
      <c r="X64" s="225"/>
      <c r="Y64" s="225"/>
      <c r="Z64" s="225"/>
      <c r="AA64" s="225"/>
      <c r="AB64" s="225"/>
      <c r="AC64" s="225"/>
      <c r="AD64" s="225"/>
      <c r="AE64" s="225"/>
      <c r="AF64" s="225"/>
      <c r="AG64" s="225"/>
      <c r="AH64" s="225"/>
      <c r="AI64" s="225"/>
      <c r="AJ64" s="225"/>
      <c r="AK64" s="225"/>
      <c r="AL64" s="225"/>
      <c r="AM64" s="225"/>
      <c r="AN64" s="225"/>
      <c r="AO64" s="225"/>
      <c r="AP64" s="225"/>
      <c r="AQ64" s="225"/>
      <c r="AR64" s="225"/>
      <c r="AS64" s="225"/>
      <c r="AT64" s="225"/>
      <c r="AU64" s="225"/>
      <c r="AV64" s="225"/>
      <c r="AW64" s="225"/>
      <c r="AX64" s="225"/>
      <c r="AY64" s="225"/>
      <c r="AZ64" s="225"/>
      <c r="BA64" s="225"/>
      <c r="BB64" s="225"/>
      <c r="BC64" s="225"/>
      <c r="BD64" s="225"/>
      <c r="BE64" s="225"/>
      <c r="BF64" s="225"/>
      <c r="BG64" s="225"/>
      <c r="BH64" s="225"/>
      <c r="BI64" s="225"/>
      <c r="BJ64" s="225"/>
      <c r="BK64" s="225"/>
      <c r="BL64" s="225"/>
      <c r="BM64" s="225"/>
      <c r="BN64" s="225"/>
      <c r="BO64" s="225"/>
      <c r="BP64" s="225"/>
      <c r="BQ64" s="222">
        <v>58</v>
      </c>
      <c r="BR64" s="223"/>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14"/>
    </row>
    <row r="65" spans="1:131" ht="26.25" customHeight="1" thickBot="1" x14ac:dyDescent="0.2">
      <c r="A65" s="216" t="s">
        <v>410</v>
      </c>
      <c r="B65" s="216"/>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216"/>
      <c r="BA65" s="216"/>
      <c r="BB65" s="216"/>
      <c r="BC65" s="216"/>
      <c r="BD65" s="216"/>
      <c r="BE65" s="225"/>
      <c r="BF65" s="225"/>
      <c r="BG65" s="225"/>
      <c r="BH65" s="225"/>
      <c r="BI65" s="225"/>
      <c r="BJ65" s="225"/>
      <c r="BK65" s="225"/>
      <c r="BL65" s="225"/>
      <c r="BM65" s="225"/>
      <c r="BN65" s="225"/>
      <c r="BO65" s="225"/>
      <c r="BP65" s="225"/>
      <c r="BQ65" s="222">
        <v>59</v>
      </c>
      <c r="BR65" s="223"/>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14"/>
    </row>
    <row r="66" spans="1:131" ht="26.25" customHeight="1" x14ac:dyDescent="0.15">
      <c r="A66" s="736" t="s">
        <v>411</v>
      </c>
      <c r="B66" s="737"/>
      <c r="C66" s="737"/>
      <c r="D66" s="737"/>
      <c r="E66" s="737"/>
      <c r="F66" s="737"/>
      <c r="G66" s="737"/>
      <c r="H66" s="737"/>
      <c r="I66" s="737"/>
      <c r="J66" s="737"/>
      <c r="K66" s="737"/>
      <c r="L66" s="737"/>
      <c r="M66" s="737"/>
      <c r="N66" s="737"/>
      <c r="O66" s="737"/>
      <c r="P66" s="738"/>
      <c r="Q66" s="742" t="s">
        <v>412</v>
      </c>
      <c r="R66" s="743"/>
      <c r="S66" s="743"/>
      <c r="T66" s="743"/>
      <c r="U66" s="744"/>
      <c r="V66" s="742" t="s">
        <v>413</v>
      </c>
      <c r="W66" s="743"/>
      <c r="X66" s="743"/>
      <c r="Y66" s="743"/>
      <c r="Z66" s="744"/>
      <c r="AA66" s="742" t="s">
        <v>414</v>
      </c>
      <c r="AB66" s="743"/>
      <c r="AC66" s="743"/>
      <c r="AD66" s="743"/>
      <c r="AE66" s="744"/>
      <c r="AF66" s="864" t="s">
        <v>415</v>
      </c>
      <c r="AG66" s="824"/>
      <c r="AH66" s="824"/>
      <c r="AI66" s="824"/>
      <c r="AJ66" s="865"/>
      <c r="AK66" s="742" t="s">
        <v>395</v>
      </c>
      <c r="AL66" s="737"/>
      <c r="AM66" s="737"/>
      <c r="AN66" s="737"/>
      <c r="AO66" s="738"/>
      <c r="AP66" s="742" t="s">
        <v>416</v>
      </c>
      <c r="AQ66" s="743"/>
      <c r="AR66" s="743"/>
      <c r="AS66" s="743"/>
      <c r="AT66" s="744"/>
      <c r="AU66" s="742" t="s">
        <v>417</v>
      </c>
      <c r="AV66" s="743"/>
      <c r="AW66" s="743"/>
      <c r="AX66" s="743"/>
      <c r="AY66" s="744"/>
      <c r="AZ66" s="742" t="s">
        <v>375</v>
      </c>
      <c r="BA66" s="743"/>
      <c r="BB66" s="743"/>
      <c r="BC66" s="743"/>
      <c r="BD66" s="749"/>
      <c r="BE66" s="225"/>
      <c r="BF66" s="225"/>
      <c r="BG66" s="225"/>
      <c r="BH66" s="225"/>
      <c r="BI66" s="225"/>
      <c r="BJ66" s="225"/>
      <c r="BK66" s="225"/>
      <c r="BL66" s="225"/>
      <c r="BM66" s="225"/>
      <c r="BN66" s="225"/>
      <c r="BO66" s="225"/>
      <c r="BP66" s="225"/>
      <c r="BQ66" s="222">
        <v>60</v>
      </c>
      <c r="BR66" s="227"/>
      <c r="BS66" s="869"/>
      <c r="BT66" s="870"/>
      <c r="BU66" s="870"/>
      <c r="BV66" s="870"/>
      <c r="BW66" s="870"/>
      <c r="BX66" s="870"/>
      <c r="BY66" s="870"/>
      <c r="BZ66" s="870"/>
      <c r="CA66" s="870"/>
      <c r="CB66" s="870"/>
      <c r="CC66" s="870"/>
      <c r="CD66" s="870"/>
      <c r="CE66" s="870"/>
      <c r="CF66" s="870"/>
      <c r="CG66" s="875"/>
      <c r="CH66" s="872"/>
      <c r="CI66" s="873"/>
      <c r="CJ66" s="873"/>
      <c r="CK66" s="873"/>
      <c r="CL66" s="874"/>
      <c r="CM66" s="872"/>
      <c r="CN66" s="873"/>
      <c r="CO66" s="873"/>
      <c r="CP66" s="873"/>
      <c r="CQ66" s="874"/>
      <c r="CR66" s="872"/>
      <c r="CS66" s="873"/>
      <c r="CT66" s="873"/>
      <c r="CU66" s="873"/>
      <c r="CV66" s="874"/>
      <c r="CW66" s="872"/>
      <c r="CX66" s="873"/>
      <c r="CY66" s="873"/>
      <c r="CZ66" s="873"/>
      <c r="DA66" s="874"/>
      <c r="DB66" s="872"/>
      <c r="DC66" s="873"/>
      <c r="DD66" s="873"/>
      <c r="DE66" s="873"/>
      <c r="DF66" s="874"/>
      <c r="DG66" s="872"/>
      <c r="DH66" s="873"/>
      <c r="DI66" s="873"/>
      <c r="DJ66" s="873"/>
      <c r="DK66" s="874"/>
      <c r="DL66" s="872"/>
      <c r="DM66" s="873"/>
      <c r="DN66" s="873"/>
      <c r="DO66" s="873"/>
      <c r="DP66" s="874"/>
      <c r="DQ66" s="872"/>
      <c r="DR66" s="873"/>
      <c r="DS66" s="873"/>
      <c r="DT66" s="873"/>
      <c r="DU66" s="874"/>
      <c r="DV66" s="869"/>
      <c r="DW66" s="870"/>
      <c r="DX66" s="870"/>
      <c r="DY66" s="870"/>
      <c r="DZ66" s="871"/>
      <c r="EA66" s="214"/>
    </row>
    <row r="67" spans="1:131" ht="26.25" customHeight="1" thickBot="1" x14ac:dyDescent="0.2">
      <c r="A67" s="739"/>
      <c r="B67" s="740"/>
      <c r="C67" s="740"/>
      <c r="D67" s="740"/>
      <c r="E67" s="740"/>
      <c r="F67" s="740"/>
      <c r="G67" s="740"/>
      <c r="H67" s="740"/>
      <c r="I67" s="740"/>
      <c r="J67" s="740"/>
      <c r="K67" s="740"/>
      <c r="L67" s="740"/>
      <c r="M67" s="740"/>
      <c r="N67" s="740"/>
      <c r="O67" s="740"/>
      <c r="P67" s="741"/>
      <c r="Q67" s="745"/>
      <c r="R67" s="746"/>
      <c r="S67" s="746"/>
      <c r="T67" s="746"/>
      <c r="U67" s="747"/>
      <c r="V67" s="745"/>
      <c r="W67" s="746"/>
      <c r="X67" s="746"/>
      <c r="Y67" s="746"/>
      <c r="Z67" s="747"/>
      <c r="AA67" s="745"/>
      <c r="AB67" s="746"/>
      <c r="AC67" s="746"/>
      <c r="AD67" s="746"/>
      <c r="AE67" s="747"/>
      <c r="AF67" s="866"/>
      <c r="AG67" s="827"/>
      <c r="AH67" s="827"/>
      <c r="AI67" s="827"/>
      <c r="AJ67" s="867"/>
      <c r="AK67" s="868"/>
      <c r="AL67" s="740"/>
      <c r="AM67" s="740"/>
      <c r="AN67" s="740"/>
      <c r="AO67" s="741"/>
      <c r="AP67" s="745"/>
      <c r="AQ67" s="746"/>
      <c r="AR67" s="746"/>
      <c r="AS67" s="746"/>
      <c r="AT67" s="747"/>
      <c r="AU67" s="745"/>
      <c r="AV67" s="746"/>
      <c r="AW67" s="746"/>
      <c r="AX67" s="746"/>
      <c r="AY67" s="747"/>
      <c r="AZ67" s="745"/>
      <c r="BA67" s="746"/>
      <c r="BB67" s="746"/>
      <c r="BC67" s="746"/>
      <c r="BD67" s="751"/>
      <c r="BE67" s="225"/>
      <c r="BF67" s="225"/>
      <c r="BG67" s="225"/>
      <c r="BH67" s="225"/>
      <c r="BI67" s="225"/>
      <c r="BJ67" s="225"/>
      <c r="BK67" s="225"/>
      <c r="BL67" s="225"/>
      <c r="BM67" s="225"/>
      <c r="BN67" s="225"/>
      <c r="BO67" s="225"/>
      <c r="BP67" s="225"/>
      <c r="BQ67" s="222">
        <v>61</v>
      </c>
      <c r="BR67" s="227"/>
      <c r="BS67" s="869"/>
      <c r="BT67" s="870"/>
      <c r="BU67" s="870"/>
      <c r="BV67" s="870"/>
      <c r="BW67" s="870"/>
      <c r="BX67" s="870"/>
      <c r="BY67" s="870"/>
      <c r="BZ67" s="870"/>
      <c r="CA67" s="870"/>
      <c r="CB67" s="870"/>
      <c r="CC67" s="870"/>
      <c r="CD67" s="870"/>
      <c r="CE67" s="870"/>
      <c r="CF67" s="870"/>
      <c r="CG67" s="875"/>
      <c r="CH67" s="872"/>
      <c r="CI67" s="873"/>
      <c r="CJ67" s="873"/>
      <c r="CK67" s="873"/>
      <c r="CL67" s="874"/>
      <c r="CM67" s="872"/>
      <c r="CN67" s="873"/>
      <c r="CO67" s="873"/>
      <c r="CP67" s="873"/>
      <c r="CQ67" s="874"/>
      <c r="CR67" s="872"/>
      <c r="CS67" s="873"/>
      <c r="CT67" s="873"/>
      <c r="CU67" s="873"/>
      <c r="CV67" s="874"/>
      <c r="CW67" s="872"/>
      <c r="CX67" s="873"/>
      <c r="CY67" s="873"/>
      <c r="CZ67" s="873"/>
      <c r="DA67" s="874"/>
      <c r="DB67" s="872"/>
      <c r="DC67" s="873"/>
      <c r="DD67" s="873"/>
      <c r="DE67" s="873"/>
      <c r="DF67" s="874"/>
      <c r="DG67" s="872"/>
      <c r="DH67" s="873"/>
      <c r="DI67" s="873"/>
      <c r="DJ67" s="873"/>
      <c r="DK67" s="874"/>
      <c r="DL67" s="872"/>
      <c r="DM67" s="873"/>
      <c r="DN67" s="873"/>
      <c r="DO67" s="873"/>
      <c r="DP67" s="874"/>
      <c r="DQ67" s="872"/>
      <c r="DR67" s="873"/>
      <c r="DS67" s="873"/>
      <c r="DT67" s="873"/>
      <c r="DU67" s="874"/>
      <c r="DV67" s="869"/>
      <c r="DW67" s="870"/>
      <c r="DX67" s="870"/>
      <c r="DY67" s="870"/>
      <c r="DZ67" s="871"/>
      <c r="EA67" s="214"/>
    </row>
    <row r="68" spans="1:131" ht="26.25" customHeight="1" thickTop="1" x14ac:dyDescent="0.15">
      <c r="A68" s="220">
        <v>1</v>
      </c>
      <c r="B68" s="879" t="s">
        <v>576</v>
      </c>
      <c r="C68" s="880"/>
      <c r="D68" s="880"/>
      <c r="E68" s="880"/>
      <c r="F68" s="880"/>
      <c r="G68" s="880"/>
      <c r="H68" s="880"/>
      <c r="I68" s="880"/>
      <c r="J68" s="880"/>
      <c r="K68" s="880"/>
      <c r="L68" s="880"/>
      <c r="M68" s="880"/>
      <c r="N68" s="880"/>
      <c r="O68" s="880"/>
      <c r="P68" s="881"/>
      <c r="Q68" s="882">
        <v>310</v>
      </c>
      <c r="R68" s="876"/>
      <c r="S68" s="876"/>
      <c r="T68" s="876"/>
      <c r="U68" s="876"/>
      <c r="V68" s="876">
        <v>303</v>
      </c>
      <c r="W68" s="876"/>
      <c r="X68" s="876"/>
      <c r="Y68" s="876"/>
      <c r="Z68" s="876"/>
      <c r="AA68" s="876">
        <v>7</v>
      </c>
      <c r="AB68" s="876"/>
      <c r="AC68" s="876"/>
      <c r="AD68" s="876"/>
      <c r="AE68" s="876"/>
      <c r="AF68" s="876">
        <v>7</v>
      </c>
      <c r="AG68" s="876"/>
      <c r="AH68" s="876"/>
      <c r="AI68" s="876"/>
      <c r="AJ68" s="876"/>
      <c r="AK68" s="876">
        <v>66</v>
      </c>
      <c r="AL68" s="876"/>
      <c r="AM68" s="876"/>
      <c r="AN68" s="876"/>
      <c r="AO68" s="876"/>
      <c r="AP68" s="876" t="s">
        <v>510</v>
      </c>
      <c r="AQ68" s="876"/>
      <c r="AR68" s="876"/>
      <c r="AS68" s="876"/>
      <c r="AT68" s="876"/>
      <c r="AU68" s="876" t="s">
        <v>510</v>
      </c>
      <c r="AV68" s="876"/>
      <c r="AW68" s="876"/>
      <c r="AX68" s="876"/>
      <c r="AY68" s="876"/>
      <c r="AZ68" s="877"/>
      <c r="BA68" s="877"/>
      <c r="BB68" s="877"/>
      <c r="BC68" s="877"/>
      <c r="BD68" s="878"/>
      <c r="BE68" s="225"/>
      <c r="BF68" s="225"/>
      <c r="BG68" s="225"/>
      <c r="BH68" s="225"/>
      <c r="BI68" s="225"/>
      <c r="BJ68" s="225"/>
      <c r="BK68" s="225"/>
      <c r="BL68" s="225"/>
      <c r="BM68" s="225"/>
      <c r="BN68" s="225"/>
      <c r="BO68" s="225"/>
      <c r="BP68" s="225"/>
      <c r="BQ68" s="222">
        <v>62</v>
      </c>
      <c r="BR68" s="227"/>
      <c r="BS68" s="869"/>
      <c r="BT68" s="870"/>
      <c r="BU68" s="870"/>
      <c r="BV68" s="870"/>
      <c r="BW68" s="870"/>
      <c r="BX68" s="870"/>
      <c r="BY68" s="870"/>
      <c r="BZ68" s="870"/>
      <c r="CA68" s="870"/>
      <c r="CB68" s="870"/>
      <c r="CC68" s="870"/>
      <c r="CD68" s="870"/>
      <c r="CE68" s="870"/>
      <c r="CF68" s="870"/>
      <c r="CG68" s="875"/>
      <c r="CH68" s="872"/>
      <c r="CI68" s="873"/>
      <c r="CJ68" s="873"/>
      <c r="CK68" s="873"/>
      <c r="CL68" s="874"/>
      <c r="CM68" s="872"/>
      <c r="CN68" s="873"/>
      <c r="CO68" s="873"/>
      <c r="CP68" s="873"/>
      <c r="CQ68" s="874"/>
      <c r="CR68" s="872"/>
      <c r="CS68" s="873"/>
      <c r="CT68" s="873"/>
      <c r="CU68" s="873"/>
      <c r="CV68" s="874"/>
      <c r="CW68" s="872"/>
      <c r="CX68" s="873"/>
      <c r="CY68" s="873"/>
      <c r="CZ68" s="873"/>
      <c r="DA68" s="874"/>
      <c r="DB68" s="872"/>
      <c r="DC68" s="873"/>
      <c r="DD68" s="873"/>
      <c r="DE68" s="873"/>
      <c r="DF68" s="874"/>
      <c r="DG68" s="872"/>
      <c r="DH68" s="873"/>
      <c r="DI68" s="873"/>
      <c r="DJ68" s="873"/>
      <c r="DK68" s="874"/>
      <c r="DL68" s="872"/>
      <c r="DM68" s="873"/>
      <c r="DN68" s="873"/>
      <c r="DO68" s="873"/>
      <c r="DP68" s="874"/>
      <c r="DQ68" s="872"/>
      <c r="DR68" s="873"/>
      <c r="DS68" s="873"/>
      <c r="DT68" s="873"/>
      <c r="DU68" s="874"/>
      <c r="DV68" s="869"/>
      <c r="DW68" s="870"/>
      <c r="DX68" s="870"/>
      <c r="DY68" s="870"/>
      <c r="DZ68" s="871"/>
      <c r="EA68" s="214"/>
    </row>
    <row r="69" spans="1:131" ht="26.25" customHeight="1" x14ac:dyDescent="0.15">
      <c r="A69" s="222">
        <v>2</v>
      </c>
      <c r="B69" s="883" t="s">
        <v>577</v>
      </c>
      <c r="C69" s="884"/>
      <c r="D69" s="884"/>
      <c r="E69" s="884"/>
      <c r="F69" s="884"/>
      <c r="G69" s="884"/>
      <c r="H69" s="884"/>
      <c r="I69" s="884"/>
      <c r="J69" s="884"/>
      <c r="K69" s="884"/>
      <c r="L69" s="884"/>
      <c r="M69" s="884"/>
      <c r="N69" s="884"/>
      <c r="O69" s="884"/>
      <c r="P69" s="885"/>
      <c r="Q69" s="886">
        <v>760</v>
      </c>
      <c r="R69" s="843"/>
      <c r="S69" s="843"/>
      <c r="T69" s="843"/>
      <c r="U69" s="843"/>
      <c r="V69" s="843">
        <v>731</v>
      </c>
      <c r="W69" s="843"/>
      <c r="X69" s="843"/>
      <c r="Y69" s="843"/>
      <c r="Z69" s="843"/>
      <c r="AA69" s="843">
        <v>29</v>
      </c>
      <c r="AB69" s="843"/>
      <c r="AC69" s="843"/>
      <c r="AD69" s="843"/>
      <c r="AE69" s="843"/>
      <c r="AF69" s="843">
        <v>29</v>
      </c>
      <c r="AG69" s="843"/>
      <c r="AH69" s="843"/>
      <c r="AI69" s="843"/>
      <c r="AJ69" s="843"/>
      <c r="AK69" s="843">
        <v>6</v>
      </c>
      <c r="AL69" s="843"/>
      <c r="AM69" s="843"/>
      <c r="AN69" s="843"/>
      <c r="AO69" s="843"/>
      <c r="AP69" s="843" t="s">
        <v>510</v>
      </c>
      <c r="AQ69" s="843"/>
      <c r="AR69" s="843"/>
      <c r="AS69" s="843"/>
      <c r="AT69" s="843"/>
      <c r="AU69" s="843" t="s">
        <v>510</v>
      </c>
      <c r="AV69" s="843"/>
      <c r="AW69" s="843"/>
      <c r="AX69" s="843"/>
      <c r="AY69" s="843"/>
      <c r="AZ69" s="841"/>
      <c r="BA69" s="841"/>
      <c r="BB69" s="841"/>
      <c r="BC69" s="841"/>
      <c r="BD69" s="842"/>
      <c r="BE69" s="225"/>
      <c r="BF69" s="225"/>
      <c r="BG69" s="225"/>
      <c r="BH69" s="225"/>
      <c r="BI69" s="225"/>
      <c r="BJ69" s="225"/>
      <c r="BK69" s="225"/>
      <c r="BL69" s="225"/>
      <c r="BM69" s="225"/>
      <c r="BN69" s="225"/>
      <c r="BO69" s="225"/>
      <c r="BP69" s="225"/>
      <c r="BQ69" s="222">
        <v>63</v>
      </c>
      <c r="BR69" s="227"/>
      <c r="BS69" s="869"/>
      <c r="BT69" s="870"/>
      <c r="BU69" s="870"/>
      <c r="BV69" s="870"/>
      <c r="BW69" s="870"/>
      <c r="BX69" s="870"/>
      <c r="BY69" s="870"/>
      <c r="BZ69" s="870"/>
      <c r="CA69" s="870"/>
      <c r="CB69" s="870"/>
      <c r="CC69" s="870"/>
      <c r="CD69" s="870"/>
      <c r="CE69" s="870"/>
      <c r="CF69" s="870"/>
      <c r="CG69" s="875"/>
      <c r="CH69" s="872"/>
      <c r="CI69" s="873"/>
      <c r="CJ69" s="873"/>
      <c r="CK69" s="873"/>
      <c r="CL69" s="874"/>
      <c r="CM69" s="872"/>
      <c r="CN69" s="873"/>
      <c r="CO69" s="873"/>
      <c r="CP69" s="873"/>
      <c r="CQ69" s="874"/>
      <c r="CR69" s="872"/>
      <c r="CS69" s="873"/>
      <c r="CT69" s="873"/>
      <c r="CU69" s="873"/>
      <c r="CV69" s="874"/>
      <c r="CW69" s="872"/>
      <c r="CX69" s="873"/>
      <c r="CY69" s="873"/>
      <c r="CZ69" s="873"/>
      <c r="DA69" s="874"/>
      <c r="DB69" s="872"/>
      <c r="DC69" s="873"/>
      <c r="DD69" s="873"/>
      <c r="DE69" s="873"/>
      <c r="DF69" s="874"/>
      <c r="DG69" s="872"/>
      <c r="DH69" s="873"/>
      <c r="DI69" s="873"/>
      <c r="DJ69" s="873"/>
      <c r="DK69" s="874"/>
      <c r="DL69" s="872"/>
      <c r="DM69" s="873"/>
      <c r="DN69" s="873"/>
      <c r="DO69" s="873"/>
      <c r="DP69" s="874"/>
      <c r="DQ69" s="872"/>
      <c r="DR69" s="873"/>
      <c r="DS69" s="873"/>
      <c r="DT69" s="873"/>
      <c r="DU69" s="874"/>
      <c r="DV69" s="869"/>
      <c r="DW69" s="870"/>
      <c r="DX69" s="870"/>
      <c r="DY69" s="870"/>
      <c r="DZ69" s="871"/>
      <c r="EA69" s="214"/>
    </row>
    <row r="70" spans="1:131" ht="26.25" customHeight="1" x14ac:dyDescent="0.15">
      <c r="A70" s="222">
        <v>3</v>
      </c>
      <c r="B70" s="883" t="s">
        <v>578</v>
      </c>
      <c r="C70" s="884"/>
      <c r="D70" s="884"/>
      <c r="E70" s="884"/>
      <c r="F70" s="884"/>
      <c r="G70" s="884"/>
      <c r="H70" s="884"/>
      <c r="I70" s="884"/>
      <c r="J70" s="884"/>
      <c r="K70" s="884"/>
      <c r="L70" s="884"/>
      <c r="M70" s="884"/>
      <c r="N70" s="884"/>
      <c r="O70" s="884"/>
      <c r="P70" s="885"/>
      <c r="Q70" s="886">
        <v>171</v>
      </c>
      <c r="R70" s="843"/>
      <c r="S70" s="843"/>
      <c r="T70" s="843"/>
      <c r="U70" s="843"/>
      <c r="V70" s="843">
        <v>168</v>
      </c>
      <c r="W70" s="843"/>
      <c r="X70" s="843"/>
      <c r="Y70" s="843"/>
      <c r="Z70" s="843"/>
      <c r="AA70" s="843">
        <v>3</v>
      </c>
      <c r="AB70" s="843"/>
      <c r="AC70" s="843"/>
      <c r="AD70" s="843"/>
      <c r="AE70" s="843"/>
      <c r="AF70" s="843">
        <v>3</v>
      </c>
      <c r="AG70" s="843"/>
      <c r="AH70" s="843"/>
      <c r="AI70" s="843"/>
      <c r="AJ70" s="843"/>
      <c r="AK70" s="843" t="s">
        <v>510</v>
      </c>
      <c r="AL70" s="843"/>
      <c r="AM70" s="843"/>
      <c r="AN70" s="843"/>
      <c r="AO70" s="843"/>
      <c r="AP70" s="843" t="s">
        <v>510</v>
      </c>
      <c r="AQ70" s="843"/>
      <c r="AR70" s="843"/>
      <c r="AS70" s="843"/>
      <c r="AT70" s="843"/>
      <c r="AU70" s="843" t="s">
        <v>510</v>
      </c>
      <c r="AV70" s="843"/>
      <c r="AW70" s="843"/>
      <c r="AX70" s="843"/>
      <c r="AY70" s="843"/>
      <c r="AZ70" s="841"/>
      <c r="BA70" s="841"/>
      <c r="BB70" s="841"/>
      <c r="BC70" s="841"/>
      <c r="BD70" s="842"/>
      <c r="BE70" s="225"/>
      <c r="BF70" s="225"/>
      <c r="BG70" s="225"/>
      <c r="BH70" s="225"/>
      <c r="BI70" s="225"/>
      <c r="BJ70" s="225"/>
      <c r="BK70" s="225"/>
      <c r="BL70" s="225"/>
      <c r="BM70" s="225"/>
      <c r="BN70" s="225"/>
      <c r="BO70" s="225"/>
      <c r="BP70" s="225"/>
      <c r="BQ70" s="222">
        <v>64</v>
      </c>
      <c r="BR70" s="227"/>
      <c r="BS70" s="869"/>
      <c r="BT70" s="870"/>
      <c r="BU70" s="870"/>
      <c r="BV70" s="870"/>
      <c r="BW70" s="870"/>
      <c r="BX70" s="870"/>
      <c r="BY70" s="870"/>
      <c r="BZ70" s="870"/>
      <c r="CA70" s="870"/>
      <c r="CB70" s="870"/>
      <c r="CC70" s="870"/>
      <c r="CD70" s="870"/>
      <c r="CE70" s="870"/>
      <c r="CF70" s="870"/>
      <c r="CG70" s="875"/>
      <c r="CH70" s="872"/>
      <c r="CI70" s="873"/>
      <c r="CJ70" s="873"/>
      <c r="CK70" s="873"/>
      <c r="CL70" s="874"/>
      <c r="CM70" s="872"/>
      <c r="CN70" s="873"/>
      <c r="CO70" s="873"/>
      <c r="CP70" s="873"/>
      <c r="CQ70" s="874"/>
      <c r="CR70" s="872"/>
      <c r="CS70" s="873"/>
      <c r="CT70" s="873"/>
      <c r="CU70" s="873"/>
      <c r="CV70" s="874"/>
      <c r="CW70" s="872"/>
      <c r="CX70" s="873"/>
      <c r="CY70" s="873"/>
      <c r="CZ70" s="873"/>
      <c r="DA70" s="874"/>
      <c r="DB70" s="872"/>
      <c r="DC70" s="873"/>
      <c r="DD70" s="873"/>
      <c r="DE70" s="873"/>
      <c r="DF70" s="874"/>
      <c r="DG70" s="872"/>
      <c r="DH70" s="873"/>
      <c r="DI70" s="873"/>
      <c r="DJ70" s="873"/>
      <c r="DK70" s="874"/>
      <c r="DL70" s="872"/>
      <c r="DM70" s="873"/>
      <c r="DN70" s="873"/>
      <c r="DO70" s="873"/>
      <c r="DP70" s="874"/>
      <c r="DQ70" s="872"/>
      <c r="DR70" s="873"/>
      <c r="DS70" s="873"/>
      <c r="DT70" s="873"/>
      <c r="DU70" s="874"/>
      <c r="DV70" s="869"/>
      <c r="DW70" s="870"/>
      <c r="DX70" s="870"/>
      <c r="DY70" s="870"/>
      <c r="DZ70" s="871"/>
      <c r="EA70" s="214"/>
    </row>
    <row r="71" spans="1:131" ht="26.25" customHeight="1" x14ac:dyDescent="0.15">
      <c r="A71" s="222">
        <v>4</v>
      </c>
      <c r="B71" s="883" t="s">
        <v>579</v>
      </c>
      <c r="C71" s="884"/>
      <c r="D71" s="884"/>
      <c r="E71" s="884"/>
      <c r="F71" s="884"/>
      <c r="G71" s="884"/>
      <c r="H71" s="884"/>
      <c r="I71" s="884"/>
      <c r="J71" s="884"/>
      <c r="K71" s="884"/>
      <c r="L71" s="884"/>
      <c r="M71" s="884"/>
      <c r="N71" s="884"/>
      <c r="O71" s="884"/>
      <c r="P71" s="885"/>
      <c r="Q71" s="886">
        <v>32</v>
      </c>
      <c r="R71" s="843"/>
      <c r="S71" s="843"/>
      <c r="T71" s="843"/>
      <c r="U71" s="843"/>
      <c r="V71" s="843">
        <v>31</v>
      </c>
      <c r="W71" s="843"/>
      <c r="X71" s="843"/>
      <c r="Y71" s="843"/>
      <c r="Z71" s="843"/>
      <c r="AA71" s="843">
        <v>2</v>
      </c>
      <c r="AB71" s="843"/>
      <c r="AC71" s="843"/>
      <c r="AD71" s="843"/>
      <c r="AE71" s="843"/>
      <c r="AF71" s="843">
        <v>2</v>
      </c>
      <c r="AG71" s="843"/>
      <c r="AH71" s="843"/>
      <c r="AI71" s="843"/>
      <c r="AJ71" s="843"/>
      <c r="AK71" s="843">
        <v>17</v>
      </c>
      <c r="AL71" s="843"/>
      <c r="AM71" s="843"/>
      <c r="AN71" s="843"/>
      <c r="AO71" s="843"/>
      <c r="AP71" s="843" t="s">
        <v>510</v>
      </c>
      <c r="AQ71" s="843"/>
      <c r="AR71" s="843"/>
      <c r="AS71" s="843"/>
      <c r="AT71" s="843"/>
      <c r="AU71" s="843" t="s">
        <v>510</v>
      </c>
      <c r="AV71" s="843"/>
      <c r="AW71" s="843"/>
      <c r="AX71" s="843"/>
      <c r="AY71" s="843"/>
      <c r="AZ71" s="841"/>
      <c r="BA71" s="841"/>
      <c r="BB71" s="841"/>
      <c r="BC71" s="841"/>
      <c r="BD71" s="842"/>
      <c r="BE71" s="225"/>
      <c r="BF71" s="225"/>
      <c r="BG71" s="225"/>
      <c r="BH71" s="225"/>
      <c r="BI71" s="225"/>
      <c r="BJ71" s="225"/>
      <c r="BK71" s="225"/>
      <c r="BL71" s="225"/>
      <c r="BM71" s="225"/>
      <c r="BN71" s="225"/>
      <c r="BO71" s="225"/>
      <c r="BP71" s="225"/>
      <c r="BQ71" s="222">
        <v>65</v>
      </c>
      <c r="BR71" s="227"/>
      <c r="BS71" s="869"/>
      <c r="BT71" s="870"/>
      <c r="BU71" s="870"/>
      <c r="BV71" s="870"/>
      <c r="BW71" s="870"/>
      <c r="BX71" s="870"/>
      <c r="BY71" s="870"/>
      <c r="BZ71" s="870"/>
      <c r="CA71" s="870"/>
      <c r="CB71" s="870"/>
      <c r="CC71" s="870"/>
      <c r="CD71" s="870"/>
      <c r="CE71" s="870"/>
      <c r="CF71" s="870"/>
      <c r="CG71" s="875"/>
      <c r="CH71" s="872"/>
      <c r="CI71" s="873"/>
      <c r="CJ71" s="873"/>
      <c r="CK71" s="873"/>
      <c r="CL71" s="874"/>
      <c r="CM71" s="872"/>
      <c r="CN71" s="873"/>
      <c r="CO71" s="873"/>
      <c r="CP71" s="873"/>
      <c r="CQ71" s="874"/>
      <c r="CR71" s="872"/>
      <c r="CS71" s="873"/>
      <c r="CT71" s="873"/>
      <c r="CU71" s="873"/>
      <c r="CV71" s="874"/>
      <c r="CW71" s="872"/>
      <c r="CX71" s="873"/>
      <c r="CY71" s="873"/>
      <c r="CZ71" s="873"/>
      <c r="DA71" s="874"/>
      <c r="DB71" s="872"/>
      <c r="DC71" s="873"/>
      <c r="DD71" s="873"/>
      <c r="DE71" s="873"/>
      <c r="DF71" s="874"/>
      <c r="DG71" s="872"/>
      <c r="DH71" s="873"/>
      <c r="DI71" s="873"/>
      <c r="DJ71" s="873"/>
      <c r="DK71" s="874"/>
      <c r="DL71" s="872"/>
      <c r="DM71" s="873"/>
      <c r="DN71" s="873"/>
      <c r="DO71" s="873"/>
      <c r="DP71" s="874"/>
      <c r="DQ71" s="872"/>
      <c r="DR71" s="873"/>
      <c r="DS71" s="873"/>
      <c r="DT71" s="873"/>
      <c r="DU71" s="874"/>
      <c r="DV71" s="869"/>
      <c r="DW71" s="870"/>
      <c r="DX71" s="870"/>
      <c r="DY71" s="870"/>
      <c r="DZ71" s="871"/>
      <c r="EA71" s="214"/>
    </row>
    <row r="72" spans="1:131" ht="26.25" customHeight="1" x14ac:dyDescent="0.15">
      <c r="A72" s="222">
        <v>5</v>
      </c>
      <c r="B72" s="883" t="s">
        <v>580</v>
      </c>
      <c r="C72" s="884"/>
      <c r="D72" s="884"/>
      <c r="E72" s="884"/>
      <c r="F72" s="884"/>
      <c r="G72" s="884"/>
      <c r="H72" s="884"/>
      <c r="I72" s="884"/>
      <c r="J72" s="884"/>
      <c r="K72" s="884"/>
      <c r="L72" s="884"/>
      <c r="M72" s="884"/>
      <c r="N72" s="884"/>
      <c r="O72" s="884"/>
      <c r="P72" s="885"/>
      <c r="Q72" s="886">
        <v>16</v>
      </c>
      <c r="R72" s="843"/>
      <c r="S72" s="843"/>
      <c r="T72" s="843"/>
      <c r="U72" s="843"/>
      <c r="V72" s="843">
        <v>9</v>
      </c>
      <c r="W72" s="843"/>
      <c r="X72" s="843"/>
      <c r="Y72" s="843"/>
      <c r="Z72" s="843"/>
      <c r="AA72" s="843">
        <v>7</v>
      </c>
      <c r="AB72" s="843"/>
      <c r="AC72" s="843"/>
      <c r="AD72" s="843"/>
      <c r="AE72" s="843"/>
      <c r="AF72" s="843">
        <v>7</v>
      </c>
      <c r="AG72" s="843"/>
      <c r="AH72" s="843"/>
      <c r="AI72" s="843"/>
      <c r="AJ72" s="843"/>
      <c r="AK72" s="843" t="s">
        <v>510</v>
      </c>
      <c r="AL72" s="843"/>
      <c r="AM72" s="843"/>
      <c r="AN72" s="843"/>
      <c r="AO72" s="843"/>
      <c r="AP72" s="843" t="s">
        <v>510</v>
      </c>
      <c r="AQ72" s="843"/>
      <c r="AR72" s="843"/>
      <c r="AS72" s="843"/>
      <c r="AT72" s="843"/>
      <c r="AU72" s="843" t="s">
        <v>510</v>
      </c>
      <c r="AV72" s="843"/>
      <c r="AW72" s="843"/>
      <c r="AX72" s="843"/>
      <c r="AY72" s="843"/>
      <c r="AZ72" s="841"/>
      <c r="BA72" s="841"/>
      <c r="BB72" s="841"/>
      <c r="BC72" s="841"/>
      <c r="BD72" s="842"/>
      <c r="BE72" s="225"/>
      <c r="BF72" s="225"/>
      <c r="BG72" s="225"/>
      <c r="BH72" s="225"/>
      <c r="BI72" s="225"/>
      <c r="BJ72" s="225"/>
      <c r="BK72" s="225"/>
      <c r="BL72" s="225"/>
      <c r="BM72" s="225"/>
      <c r="BN72" s="225"/>
      <c r="BO72" s="225"/>
      <c r="BP72" s="225"/>
      <c r="BQ72" s="222">
        <v>66</v>
      </c>
      <c r="BR72" s="227"/>
      <c r="BS72" s="869"/>
      <c r="BT72" s="870"/>
      <c r="BU72" s="870"/>
      <c r="BV72" s="870"/>
      <c r="BW72" s="870"/>
      <c r="BX72" s="870"/>
      <c r="BY72" s="870"/>
      <c r="BZ72" s="870"/>
      <c r="CA72" s="870"/>
      <c r="CB72" s="870"/>
      <c r="CC72" s="870"/>
      <c r="CD72" s="870"/>
      <c r="CE72" s="870"/>
      <c r="CF72" s="870"/>
      <c r="CG72" s="875"/>
      <c r="CH72" s="872"/>
      <c r="CI72" s="873"/>
      <c r="CJ72" s="873"/>
      <c r="CK72" s="873"/>
      <c r="CL72" s="874"/>
      <c r="CM72" s="872"/>
      <c r="CN72" s="873"/>
      <c r="CO72" s="873"/>
      <c r="CP72" s="873"/>
      <c r="CQ72" s="874"/>
      <c r="CR72" s="872"/>
      <c r="CS72" s="873"/>
      <c r="CT72" s="873"/>
      <c r="CU72" s="873"/>
      <c r="CV72" s="874"/>
      <c r="CW72" s="872"/>
      <c r="CX72" s="873"/>
      <c r="CY72" s="873"/>
      <c r="CZ72" s="873"/>
      <c r="DA72" s="874"/>
      <c r="DB72" s="872"/>
      <c r="DC72" s="873"/>
      <c r="DD72" s="873"/>
      <c r="DE72" s="873"/>
      <c r="DF72" s="874"/>
      <c r="DG72" s="872"/>
      <c r="DH72" s="873"/>
      <c r="DI72" s="873"/>
      <c r="DJ72" s="873"/>
      <c r="DK72" s="874"/>
      <c r="DL72" s="872"/>
      <c r="DM72" s="873"/>
      <c r="DN72" s="873"/>
      <c r="DO72" s="873"/>
      <c r="DP72" s="874"/>
      <c r="DQ72" s="872"/>
      <c r="DR72" s="873"/>
      <c r="DS72" s="873"/>
      <c r="DT72" s="873"/>
      <c r="DU72" s="874"/>
      <c r="DV72" s="869"/>
      <c r="DW72" s="870"/>
      <c r="DX72" s="870"/>
      <c r="DY72" s="870"/>
      <c r="DZ72" s="871"/>
      <c r="EA72" s="214"/>
    </row>
    <row r="73" spans="1:131" ht="26.25" customHeight="1" x14ac:dyDescent="0.15">
      <c r="A73" s="222">
        <v>6</v>
      </c>
      <c r="B73" s="883" t="s">
        <v>581</v>
      </c>
      <c r="C73" s="884"/>
      <c r="D73" s="884"/>
      <c r="E73" s="884"/>
      <c r="F73" s="884"/>
      <c r="G73" s="884"/>
      <c r="H73" s="884"/>
      <c r="I73" s="884"/>
      <c r="J73" s="884"/>
      <c r="K73" s="884"/>
      <c r="L73" s="884"/>
      <c r="M73" s="884"/>
      <c r="N73" s="884"/>
      <c r="O73" s="884"/>
      <c r="P73" s="885"/>
      <c r="Q73" s="886">
        <v>28</v>
      </c>
      <c r="R73" s="843"/>
      <c r="S73" s="843"/>
      <c r="T73" s="843"/>
      <c r="U73" s="843"/>
      <c r="V73" s="843">
        <v>28</v>
      </c>
      <c r="W73" s="843"/>
      <c r="X73" s="843"/>
      <c r="Y73" s="843"/>
      <c r="Z73" s="843"/>
      <c r="AA73" s="843">
        <v>0</v>
      </c>
      <c r="AB73" s="843"/>
      <c r="AC73" s="843"/>
      <c r="AD73" s="843"/>
      <c r="AE73" s="843"/>
      <c r="AF73" s="843">
        <v>0</v>
      </c>
      <c r="AG73" s="843"/>
      <c r="AH73" s="843"/>
      <c r="AI73" s="843"/>
      <c r="AJ73" s="843"/>
      <c r="AK73" s="843">
        <v>2</v>
      </c>
      <c r="AL73" s="843"/>
      <c r="AM73" s="843"/>
      <c r="AN73" s="843"/>
      <c r="AO73" s="843"/>
      <c r="AP73" s="843" t="s">
        <v>510</v>
      </c>
      <c r="AQ73" s="843"/>
      <c r="AR73" s="843"/>
      <c r="AS73" s="843"/>
      <c r="AT73" s="843"/>
      <c r="AU73" s="843" t="s">
        <v>510</v>
      </c>
      <c r="AV73" s="843"/>
      <c r="AW73" s="843"/>
      <c r="AX73" s="843"/>
      <c r="AY73" s="843"/>
      <c r="AZ73" s="841"/>
      <c r="BA73" s="841"/>
      <c r="BB73" s="841"/>
      <c r="BC73" s="841"/>
      <c r="BD73" s="842"/>
      <c r="BE73" s="225"/>
      <c r="BF73" s="225"/>
      <c r="BG73" s="225"/>
      <c r="BH73" s="225"/>
      <c r="BI73" s="225"/>
      <c r="BJ73" s="225"/>
      <c r="BK73" s="225"/>
      <c r="BL73" s="225"/>
      <c r="BM73" s="225"/>
      <c r="BN73" s="225"/>
      <c r="BO73" s="225"/>
      <c r="BP73" s="225"/>
      <c r="BQ73" s="222">
        <v>67</v>
      </c>
      <c r="BR73" s="227"/>
      <c r="BS73" s="869"/>
      <c r="BT73" s="870"/>
      <c r="BU73" s="870"/>
      <c r="BV73" s="870"/>
      <c r="BW73" s="870"/>
      <c r="BX73" s="870"/>
      <c r="BY73" s="870"/>
      <c r="BZ73" s="870"/>
      <c r="CA73" s="870"/>
      <c r="CB73" s="870"/>
      <c r="CC73" s="870"/>
      <c r="CD73" s="870"/>
      <c r="CE73" s="870"/>
      <c r="CF73" s="870"/>
      <c r="CG73" s="875"/>
      <c r="CH73" s="872"/>
      <c r="CI73" s="873"/>
      <c r="CJ73" s="873"/>
      <c r="CK73" s="873"/>
      <c r="CL73" s="874"/>
      <c r="CM73" s="872"/>
      <c r="CN73" s="873"/>
      <c r="CO73" s="873"/>
      <c r="CP73" s="873"/>
      <c r="CQ73" s="874"/>
      <c r="CR73" s="872"/>
      <c r="CS73" s="873"/>
      <c r="CT73" s="873"/>
      <c r="CU73" s="873"/>
      <c r="CV73" s="874"/>
      <c r="CW73" s="872"/>
      <c r="CX73" s="873"/>
      <c r="CY73" s="873"/>
      <c r="CZ73" s="873"/>
      <c r="DA73" s="874"/>
      <c r="DB73" s="872"/>
      <c r="DC73" s="873"/>
      <c r="DD73" s="873"/>
      <c r="DE73" s="873"/>
      <c r="DF73" s="874"/>
      <c r="DG73" s="872"/>
      <c r="DH73" s="873"/>
      <c r="DI73" s="873"/>
      <c r="DJ73" s="873"/>
      <c r="DK73" s="874"/>
      <c r="DL73" s="872"/>
      <c r="DM73" s="873"/>
      <c r="DN73" s="873"/>
      <c r="DO73" s="873"/>
      <c r="DP73" s="874"/>
      <c r="DQ73" s="872"/>
      <c r="DR73" s="873"/>
      <c r="DS73" s="873"/>
      <c r="DT73" s="873"/>
      <c r="DU73" s="874"/>
      <c r="DV73" s="869"/>
      <c r="DW73" s="870"/>
      <c r="DX73" s="870"/>
      <c r="DY73" s="870"/>
      <c r="DZ73" s="871"/>
      <c r="EA73" s="214"/>
    </row>
    <row r="74" spans="1:131" ht="26.25" customHeight="1" x14ac:dyDescent="0.15">
      <c r="A74" s="222">
        <v>7</v>
      </c>
      <c r="B74" s="883" t="s">
        <v>582</v>
      </c>
      <c r="C74" s="884"/>
      <c r="D74" s="884"/>
      <c r="E74" s="884"/>
      <c r="F74" s="884"/>
      <c r="G74" s="884"/>
      <c r="H74" s="884"/>
      <c r="I74" s="884"/>
      <c r="J74" s="884"/>
      <c r="K74" s="884"/>
      <c r="L74" s="884"/>
      <c r="M74" s="884"/>
      <c r="N74" s="884"/>
      <c r="O74" s="884"/>
      <c r="P74" s="885"/>
      <c r="Q74" s="886">
        <v>37</v>
      </c>
      <c r="R74" s="843"/>
      <c r="S74" s="843"/>
      <c r="T74" s="843"/>
      <c r="U74" s="843"/>
      <c r="V74" s="843">
        <v>34</v>
      </c>
      <c r="W74" s="843"/>
      <c r="X74" s="843"/>
      <c r="Y74" s="843"/>
      <c r="Z74" s="843"/>
      <c r="AA74" s="843">
        <v>3</v>
      </c>
      <c r="AB74" s="843"/>
      <c r="AC74" s="843"/>
      <c r="AD74" s="843"/>
      <c r="AE74" s="843"/>
      <c r="AF74" s="843">
        <v>3</v>
      </c>
      <c r="AG74" s="843"/>
      <c r="AH74" s="843"/>
      <c r="AI74" s="843"/>
      <c r="AJ74" s="843"/>
      <c r="AK74" s="843">
        <v>5</v>
      </c>
      <c r="AL74" s="843"/>
      <c r="AM74" s="843"/>
      <c r="AN74" s="843"/>
      <c r="AO74" s="843"/>
      <c r="AP74" s="843" t="s">
        <v>510</v>
      </c>
      <c r="AQ74" s="843"/>
      <c r="AR74" s="843"/>
      <c r="AS74" s="843"/>
      <c r="AT74" s="843"/>
      <c r="AU74" s="843" t="s">
        <v>510</v>
      </c>
      <c r="AV74" s="843"/>
      <c r="AW74" s="843"/>
      <c r="AX74" s="843"/>
      <c r="AY74" s="843"/>
      <c r="AZ74" s="841"/>
      <c r="BA74" s="841"/>
      <c r="BB74" s="841"/>
      <c r="BC74" s="841"/>
      <c r="BD74" s="842"/>
      <c r="BE74" s="225"/>
      <c r="BF74" s="225"/>
      <c r="BG74" s="225"/>
      <c r="BH74" s="225"/>
      <c r="BI74" s="225"/>
      <c r="BJ74" s="225"/>
      <c r="BK74" s="225"/>
      <c r="BL74" s="225"/>
      <c r="BM74" s="225"/>
      <c r="BN74" s="225"/>
      <c r="BO74" s="225"/>
      <c r="BP74" s="225"/>
      <c r="BQ74" s="222">
        <v>68</v>
      </c>
      <c r="BR74" s="227"/>
      <c r="BS74" s="869"/>
      <c r="BT74" s="870"/>
      <c r="BU74" s="870"/>
      <c r="BV74" s="870"/>
      <c r="BW74" s="870"/>
      <c r="BX74" s="870"/>
      <c r="BY74" s="870"/>
      <c r="BZ74" s="870"/>
      <c r="CA74" s="870"/>
      <c r="CB74" s="870"/>
      <c r="CC74" s="870"/>
      <c r="CD74" s="870"/>
      <c r="CE74" s="870"/>
      <c r="CF74" s="870"/>
      <c r="CG74" s="875"/>
      <c r="CH74" s="872"/>
      <c r="CI74" s="873"/>
      <c r="CJ74" s="873"/>
      <c r="CK74" s="873"/>
      <c r="CL74" s="874"/>
      <c r="CM74" s="872"/>
      <c r="CN74" s="873"/>
      <c r="CO74" s="873"/>
      <c r="CP74" s="873"/>
      <c r="CQ74" s="874"/>
      <c r="CR74" s="872"/>
      <c r="CS74" s="873"/>
      <c r="CT74" s="873"/>
      <c r="CU74" s="873"/>
      <c r="CV74" s="874"/>
      <c r="CW74" s="872"/>
      <c r="CX74" s="873"/>
      <c r="CY74" s="873"/>
      <c r="CZ74" s="873"/>
      <c r="DA74" s="874"/>
      <c r="DB74" s="872"/>
      <c r="DC74" s="873"/>
      <c r="DD74" s="873"/>
      <c r="DE74" s="873"/>
      <c r="DF74" s="874"/>
      <c r="DG74" s="872"/>
      <c r="DH74" s="873"/>
      <c r="DI74" s="873"/>
      <c r="DJ74" s="873"/>
      <c r="DK74" s="874"/>
      <c r="DL74" s="872"/>
      <c r="DM74" s="873"/>
      <c r="DN74" s="873"/>
      <c r="DO74" s="873"/>
      <c r="DP74" s="874"/>
      <c r="DQ74" s="872"/>
      <c r="DR74" s="873"/>
      <c r="DS74" s="873"/>
      <c r="DT74" s="873"/>
      <c r="DU74" s="874"/>
      <c r="DV74" s="869"/>
      <c r="DW74" s="870"/>
      <c r="DX74" s="870"/>
      <c r="DY74" s="870"/>
      <c r="DZ74" s="871"/>
      <c r="EA74" s="214"/>
    </row>
    <row r="75" spans="1:131" ht="26.25" customHeight="1" x14ac:dyDescent="0.15">
      <c r="A75" s="222">
        <v>8</v>
      </c>
      <c r="B75" s="883" t="s">
        <v>583</v>
      </c>
      <c r="C75" s="884"/>
      <c r="D75" s="884"/>
      <c r="E75" s="884"/>
      <c r="F75" s="884"/>
      <c r="G75" s="884"/>
      <c r="H75" s="884"/>
      <c r="I75" s="884"/>
      <c r="J75" s="884"/>
      <c r="K75" s="884"/>
      <c r="L75" s="884"/>
      <c r="M75" s="884"/>
      <c r="N75" s="884"/>
      <c r="O75" s="884"/>
      <c r="P75" s="885"/>
      <c r="Q75" s="887">
        <v>66</v>
      </c>
      <c r="R75" s="839"/>
      <c r="S75" s="839"/>
      <c r="T75" s="839"/>
      <c r="U75" s="840"/>
      <c r="V75" s="838">
        <v>61</v>
      </c>
      <c r="W75" s="839"/>
      <c r="X75" s="839"/>
      <c r="Y75" s="839"/>
      <c r="Z75" s="840"/>
      <c r="AA75" s="838">
        <v>6</v>
      </c>
      <c r="AB75" s="839"/>
      <c r="AC75" s="839"/>
      <c r="AD75" s="839"/>
      <c r="AE75" s="840"/>
      <c r="AF75" s="838">
        <v>6</v>
      </c>
      <c r="AG75" s="839"/>
      <c r="AH75" s="839"/>
      <c r="AI75" s="839"/>
      <c r="AJ75" s="840"/>
      <c r="AK75" s="838" t="s">
        <v>510</v>
      </c>
      <c r="AL75" s="839"/>
      <c r="AM75" s="839"/>
      <c r="AN75" s="839"/>
      <c r="AO75" s="840"/>
      <c r="AP75" s="838" t="s">
        <v>510</v>
      </c>
      <c r="AQ75" s="839"/>
      <c r="AR75" s="839"/>
      <c r="AS75" s="839"/>
      <c r="AT75" s="840"/>
      <c r="AU75" s="838" t="s">
        <v>510</v>
      </c>
      <c r="AV75" s="839"/>
      <c r="AW75" s="839"/>
      <c r="AX75" s="839"/>
      <c r="AY75" s="840"/>
      <c r="AZ75" s="841"/>
      <c r="BA75" s="841"/>
      <c r="BB75" s="841"/>
      <c r="BC75" s="841"/>
      <c r="BD75" s="842"/>
      <c r="BE75" s="225"/>
      <c r="BF75" s="225"/>
      <c r="BG75" s="225"/>
      <c r="BH75" s="225"/>
      <c r="BI75" s="225"/>
      <c r="BJ75" s="225"/>
      <c r="BK75" s="225"/>
      <c r="BL75" s="225"/>
      <c r="BM75" s="225"/>
      <c r="BN75" s="225"/>
      <c r="BO75" s="225"/>
      <c r="BP75" s="225"/>
      <c r="BQ75" s="222">
        <v>69</v>
      </c>
      <c r="BR75" s="227"/>
      <c r="BS75" s="869"/>
      <c r="BT75" s="870"/>
      <c r="BU75" s="870"/>
      <c r="BV75" s="870"/>
      <c r="BW75" s="870"/>
      <c r="BX75" s="870"/>
      <c r="BY75" s="870"/>
      <c r="BZ75" s="870"/>
      <c r="CA75" s="870"/>
      <c r="CB75" s="870"/>
      <c r="CC75" s="870"/>
      <c r="CD75" s="870"/>
      <c r="CE75" s="870"/>
      <c r="CF75" s="870"/>
      <c r="CG75" s="875"/>
      <c r="CH75" s="872"/>
      <c r="CI75" s="873"/>
      <c r="CJ75" s="873"/>
      <c r="CK75" s="873"/>
      <c r="CL75" s="874"/>
      <c r="CM75" s="872"/>
      <c r="CN75" s="873"/>
      <c r="CO75" s="873"/>
      <c r="CP75" s="873"/>
      <c r="CQ75" s="874"/>
      <c r="CR75" s="872"/>
      <c r="CS75" s="873"/>
      <c r="CT75" s="873"/>
      <c r="CU75" s="873"/>
      <c r="CV75" s="874"/>
      <c r="CW75" s="872"/>
      <c r="CX75" s="873"/>
      <c r="CY75" s="873"/>
      <c r="CZ75" s="873"/>
      <c r="DA75" s="874"/>
      <c r="DB75" s="872"/>
      <c r="DC75" s="873"/>
      <c r="DD75" s="873"/>
      <c r="DE75" s="873"/>
      <c r="DF75" s="874"/>
      <c r="DG75" s="872"/>
      <c r="DH75" s="873"/>
      <c r="DI75" s="873"/>
      <c r="DJ75" s="873"/>
      <c r="DK75" s="874"/>
      <c r="DL75" s="872"/>
      <c r="DM75" s="873"/>
      <c r="DN75" s="873"/>
      <c r="DO75" s="873"/>
      <c r="DP75" s="874"/>
      <c r="DQ75" s="872"/>
      <c r="DR75" s="873"/>
      <c r="DS75" s="873"/>
      <c r="DT75" s="873"/>
      <c r="DU75" s="874"/>
      <c r="DV75" s="869"/>
      <c r="DW75" s="870"/>
      <c r="DX75" s="870"/>
      <c r="DY75" s="870"/>
      <c r="DZ75" s="871"/>
      <c r="EA75" s="214"/>
    </row>
    <row r="76" spans="1:131" ht="26.25" customHeight="1" x14ac:dyDescent="0.15">
      <c r="A76" s="222">
        <v>9</v>
      </c>
      <c r="B76" s="883" t="s">
        <v>584</v>
      </c>
      <c r="C76" s="884"/>
      <c r="D76" s="884"/>
      <c r="E76" s="884"/>
      <c r="F76" s="884"/>
      <c r="G76" s="884"/>
      <c r="H76" s="884"/>
      <c r="I76" s="884"/>
      <c r="J76" s="884"/>
      <c r="K76" s="884"/>
      <c r="L76" s="884"/>
      <c r="M76" s="884"/>
      <c r="N76" s="884"/>
      <c r="O76" s="884"/>
      <c r="P76" s="885"/>
      <c r="Q76" s="887">
        <v>247756</v>
      </c>
      <c r="R76" s="839"/>
      <c r="S76" s="839"/>
      <c r="T76" s="839"/>
      <c r="U76" s="840"/>
      <c r="V76" s="838">
        <v>239546</v>
      </c>
      <c r="W76" s="839"/>
      <c r="X76" s="839"/>
      <c r="Y76" s="839"/>
      <c r="Z76" s="840"/>
      <c r="AA76" s="838">
        <v>8210</v>
      </c>
      <c r="AB76" s="839"/>
      <c r="AC76" s="839"/>
      <c r="AD76" s="839"/>
      <c r="AE76" s="840"/>
      <c r="AF76" s="838">
        <v>8210</v>
      </c>
      <c r="AG76" s="839"/>
      <c r="AH76" s="839"/>
      <c r="AI76" s="839"/>
      <c r="AJ76" s="840"/>
      <c r="AK76" s="838" t="s">
        <v>510</v>
      </c>
      <c r="AL76" s="839"/>
      <c r="AM76" s="839"/>
      <c r="AN76" s="839"/>
      <c r="AO76" s="840"/>
      <c r="AP76" s="838" t="s">
        <v>510</v>
      </c>
      <c r="AQ76" s="839"/>
      <c r="AR76" s="839"/>
      <c r="AS76" s="839"/>
      <c r="AT76" s="840"/>
      <c r="AU76" s="838" t="s">
        <v>510</v>
      </c>
      <c r="AV76" s="839"/>
      <c r="AW76" s="839"/>
      <c r="AX76" s="839"/>
      <c r="AY76" s="840"/>
      <c r="AZ76" s="841"/>
      <c r="BA76" s="841"/>
      <c r="BB76" s="841"/>
      <c r="BC76" s="841"/>
      <c r="BD76" s="842"/>
      <c r="BE76" s="225"/>
      <c r="BF76" s="225"/>
      <c r="BG76" s="225"/>
      <c r="BH76" s="225"/>
      <c r="BI76" s="225"/>
      <c r="BJ76" s="225"/>
      <c r="BK76" s="225"/>
      <c r="BL76" s="225"/>
      <c r="BM76" s="225"/>
      <c r="BN76" s="225"/>
      <c r="BO76" s="225"/>
      <c r="BP76" s="225"/>
      <c r="BQ76" s="222">
        <v>70</v>
      </c>
      <c r="BR76" s="227"/>
      <c r="BS76" s="869"/>
      <c r="BT76" s="870"/>
      <c r="BU76" s="870"/>
      <c r="BV76" s="870"/>
      <c r="BW76" s="870"/>
      <c r="BX76" s="870"/>
      <c r="BY76" s="870"/>
      <c r="BZ76" s="870"/>
      <c r="CA76" s="870"/>
      <c r="CB76" s="870"/>
      <c r="CC76" s="870"/>
      <c r="CD76" s="870"/>
      <c r="CE76" s="870"/>
      <c r="CF76" s="870"/>
      <c r="CG76" s="875"/>
      <c r="CH76" s="872"/>
      <c r="CI76" s="873"/>
      <c r="CJ76" s="873"/>
      <c r="CK76" s="873"/>
      <c r="CL76" s="874"/>
      <c r="CM76" s="872"/>
      <c r="CN76" s="873"/>
      <c r="CO76" s="873"/>
      <c r="CP76" s="873"/>
      <c r="CQ76" s="874"/>
      <c r="CR76" s="872"/>
      <c r="CS76" s="873"/>
      <c r="CT76" s="873"/>
      <c r="CU76" s="873"/>
      <c r="CV76" s="874"/>
      <c r="CW76" s="872"/>
      <c r="CX76" s="873"/>
      <c r="CY76" s="873"/>
      <c r="CZ76" s="873"/>
      <c r="DA76" s="874"/>
      <c r="DB76" s="872"/>
      <c r="DC76" s="873"/>
      <c r="DD76" s="873"/>
      <c r="DE76" s="873"/>
      <c r="DF76" s="874"/>
      <c r="DG76" s="872"/>
      <c r="DH76" s="873"/>
      <c r="DI76" s="873"/>
      <c r="DJ76" s="873"/>
      <c r="DK76" s="874"/>
      <c r="DL76" s="872"/>
      <c r="DM76" s="873"/>
      <c r="DN76" s="873"/>
      <c r="DO76" s="873"/>
      <c r="DP76" s="874"/>
      <c r="DQ76" s="872"/>
      <c r="DR76" s="873"/>
      <c r="DS76" s="873"/>
      <c r="DT76" s="873"/>
      <c r="DU76" s="874"/>
      <c r="DV76" s="869"/>
      <c r="DW76" s="870"/>
      <c r="DX76" s="870"/>
      <c r="DY76" s="870"/>
      <c r="DZ76" s="871"/>
      <c r="EA76" s="214"/>
    </row>
    <row r="77" spans="1:131" ht="26.25" customHeight="1" x14ac:dyDescent="0.15">
      <c r="A77" s="222">
        <v>10</v>
      </c>
      <c r="B77" s="883" t="s">
        <v>591</v>
      </c>
      <c r="C77" s="884"/>
      <c r="D77" s="884"/>
      <c r="E77" s="884"/>
      <c r="F77" s="884"/>
      <c r="G77" s="884"/>
      <c r="H77" s="884"/>
      <c r="I77" s="884"/>
      <c r="J77" s="884"/>
      <c r="K77" s="884"/>
      <c r="L77" s="884"/>
      <c r="M77" s="884"/>
      <c r="N77" s="884"/>
      <c r="O77" s="884"/>
      <c r="P77" s="885"/>
      <c r="Q77" s="887">
        <v>418</v>
      </c>
      <c r="R77" s="839"/>
      <c r="S77" s="839"/>
      <c r="T77" s="839"/>
      <c r="U77" s="840"/>
      <c r="V77" s="838">
        <v>407</v>
      </c>
      <c r="W77" s="839"/>
      <c r="X77" s="839"/>
      <c r="Y77" s="839"/>
      <c r="Z77" s="840"/>
      <c r="AA77" s="838">
        <v>11</v>
      </c>
      <c r="AB77" s="839"/>
      <c r="AC77" s="839"/>
      <c r="AD77" s="839"/>
      <c r="AE77" s="840"/>
      <c r="AF77" s="838">
        <v>11</v>
      </c>
      <c r="AG77" s="839"/>
      <c r="AH77" s="839"/>
      <c r="AI77" s="839"/>
      <c r="AJ77" s="840"/>
      <c r="AK77" s="838" t="s">
        <v>510</v>
      </c>
      <c r="AL77" s="839"/>
      <c r="AM77" s="839"/>
      <c r="AN77" s="839"/>
      <c r="AO77" s="840"/>
      <c r="AP77" s="838" t="s">
        <v>510</v>
      </c>
      <c r="AQ77" s="839"/>
      <c r="AR77" s="839"/>
      <c r="AS77" s="839"/>
      <c r="AT77" s="840"/>
      <c r="AU77" s="838" t="s">
        <v>510</v>
      </c>
      <c r="AV77" s="839"/>
      <c r="AW77" s="839"/>
      <c r="AX77" s="839"/>
      <c r="AY77" s="840"/>
      <c r="AZ77" s="841"/>
      <c r="BA77" s="841"/>
      <c r="BB77" s="841"/>
      <c r="BC77" s="841"/>
      <c r="BD77" s="842"/>
      <c r="BE77" s="225"/>
      <c r="BF77" s="225"/>
      <c r="BG77" s="225"/>
      <c r="BH77" s="225"/>
      <c r="BI77" s="225"/>
      <c r="BJ77" s="225"/>
      <c r="BK77" s="225"/>
      <c r="BL77" s="225"/>
      <c r="BM77" s="225"/>
      <c r="BN77" s="225"/>
      <c r="BO77" s="225"/>
      <c r="BP77" s="225"/>
      <c r="BQ77" s="222">
        <v>71</v>
      </c>
      <c r="BR77" s="227"/>
      <c r="BS77" s="869"/>
      <c r="BT77" s="870"/>
      <c r="BU77" s="870"/>
      <c r="BV77" s="870"/>
      <c r="BW77" s="870"/>
      <c r="BX77" s="870"/>
      <c r="BY77" s="870"/>
      <c r="BZ77" s="870"/>
      <c r="CA77" s="870"/>
      <c r="CB77" s="870"/>
      <c r="CC77" s="870"/>
      <c r="CD77" s="870"/>
      <c r="CE77" s="870"/>
      <c r="CF77" s="870"/>
      <c r="CG77" s="875"/>
      <c r="CH77" s="872"/>
      <c r="CI77" s="873"/>
      <c r="CJ77" s="873"/>
      <c r="CK77" s="873"/>
      <c r="CL77" s="874"/>
      <c r="CM77" s="872"/>
      <c r="CN77" s="873"/>
      <c r="CO77" s="873"/>
      <c r="CP77" s="873"/>
      <c r="CQ77" s="874"/>
      <c r="CR77" s="872"/>
      <c r="CS77" s="873"/>
      <c r="CT77" s="873"/>
      <c r="CU77" s="873"/>
      <c r="CV77" s="874"/>
      <c r="CW77" s="872"/>
      <c r="CX77" s="873"/>
      <c r="CY77" s="873"/>
      <c r="CZ77" s="873"/>
      <c r="DA77" s="874"/>
      <c r="DB77" s="872"/>
      <c r="DC77" s="873"/>
      <c r="DD77" s="873"/>
      <c r="DE77" s="873"/>
      <c r="DF77" s="874"/>
      <c r="DG77" s="872"/>
      <c r="DH77" s="873"/>
      <c r="DI77" s="873"/>
      <c r="DJ77" s="873"/>
      <c r="DK77" s="874"/>
      <c r="DL77" s="872"/>
      <c r="DM77" s="873"/>
      <c r="DN77" s="873"/>
      <c r="DO77" s="873"/>
      <c r="DP77" s="874"/>
      <c r="DQ77" s="872"/>
      <c r="DR77" s="873"/>
      <c r="DS77" s="873"/>
      <c r="DT77" s="873"/>
      <c r="DU77" s="874"/>
      <c r="DV77" s="869"/>
      <c r="DW77" s="870"/>
      <c r="DX77" s="870"/>
      <c r="DY77" s="870"/>
      <c r="DZ77" s="871"/>
      <c r="EA77" s="214"/>
    </row>
    <row r="78" spans="1:131" ht="26.25" customHeight="1" x14ac:dyDescent="0.15">
      <c r="A78" s="222">
        <v>11</v>
      </c>
      <c r="B78" s="883"/>
      <c r="C78" s="884"/>
      <c r="D78" s="884"/>
      <c r="E78" s="884"/>
      <c r="F78" s="884"/>
      <c r="G78" s="884"/>
      <c r="H78" s="884"/>
      <c r="I78" s="884"/>
      <c r="J78" s="884"/>
      <c r="K78" s="884"/>
      <c r="L78" s="884"/>
      <c r="M78" s="884"/>
      <c r="N78" s="884"/>
      <c r="O78" s="884"/>
      <c r="P78" s="885"/>
      <c r="Q78" s="886"/>
      <c r="R78" s="843"/>
      <c r="S78" s="843"/>
      <c r="T78" s="843"/>
      <c r="U78" s="843"/>
      <c r="V78" s="843"/>
      <c r="W78" s="843"/>
      <c r="X78" s="843"/>
      <c r="Y78" s="843"/>
      <c r="Z78" s="843"/>
      <c r="AA78" s="843"/>
      <c r="AB78" s="843"/>
      <c r="AC78" s="843"/>
      <c r="AD78" s="843"/>
      <c r="AE78" s="843"/>
      <c r="AF78" s="843"/>
      <c r="AG78" s="843"/>
      <c r="AH78" s="843"/>
      <c r="AI78" s="843"/>
      <c r="AJ78" s="843"/>
      <c r="AK78" s="843"/>
      <c r="AL78" s="843"/>
      <c r="AM78" s="843"/>
      <c r="AN78" s="843"/>
      <c r="AO78" s="843"/>
      <c r="AP78" s="843"/>
      <c r="AQ78" s="843"/>
      <c r="AR78" s="843"/>
      <c r="AS78" s="843"/>
      <c r="AT78" s="843"/>
      <c r="AU78" s="843"/>
      <c r="AV78" s="843"/>
      <c r="AW78" s="843"/>
      <c r="AX78" s="843"/>
      <c r="AY78" s="843"/>
      <c r="AZ78" s="841"/>
      <c r="BA78" s="841"/>
      <c r="BB78" s="841"/>
      <c r="BC78" s="841"/>
      <c r="BD78" s="842"/>
      <c r="BE78" s="225"/>
      <c r="BF78" s="225"/>
      <c r="BG78" s="225"/>
      <c r="BH78" s="225"/>
      <c r="BI78" s="225"/>
      <c r="BJ78" s="214"/>
      <c r="BK78" s="214"/>
      <c r="BL78" s="214"/>
      <c r="BM78" s="214"/>
      <c r="BN78" s="214"/>
      <c r="BO78" s="225"/>
      <c r="BP78" s="225"/>
      <c r="BQ78" s="222">
        <v>72</v>
      </c>
      <c r="BR78" s="227"/>
      <c r="BS78" s="869"/>
      <c r="BT78" s="870"/>
      <c r="BU78" s="870"/>
      <c r="BV78" s="870"/>
      <c r="BW78" s="870"/>
      <c r="BX78" s="870"/>
      <c r="BY78" s="870"/>
      <c r="BZ78" s="870"/>
      <c r="CA78" s="870"/>
      <c r="CB78" s="870"/>
      <c r="CC78" s="870"/>
      <c r="CD78" s="870"/>
      <c r="CE78" s="870"/>
      <c r="CF78" s="870"/>
      <c r="CG78" s="875"/>
      <c r="CH78" s="872"/>
      <c r="CI78" s="873"/>
      <c r="CJ78" s="873"/>
      <c r="CK78" s="873"/>
      <c r="CL78" s="874"/>
      <c r="CM78" s="872"/>
      <c r="CN78" s="873"/>
      <c r="CO78" s="873"/>
      <c r="CP78" s="873"/>
      <c r="CQ78" s="874"/>
      <c r="CR78" s="872"/>
      <c r="CS78" s="873"/>
      <c r="CT78" s="873"/>
      <c r="CU78" s="873"/>
      <c r="CV78" s="874"/>
      <c r="CW78" s="872"/>
      <c r="CX78" s="873"/>
      <c r="CY78" s="873"/>
      <c r="CZ78" s="873"/>
      <c r="DA78" s="874"/>
      <c r="DB78" s="872"/>
      <c r="DC78" s="873"/>
      <c r="DD78" s="873"/>
      <c r="DE78" s="873"/>
      <c r="DF78" s="874"/>
      <c r="DG78" s="872"/>
      <c r="DH78" s="873"/>
      <c r="DI78" s="873"/>
      <c r="DJ78" s="873"/>
      <c r="DK78" s="874"/>
      <c r="DL78" s="872"/>
      <c r="DM78" s="873"/>
      <c r="DN78" s="873"/>
      <c r="DO78" s="873"/>
      <c r="DP78" s="874"/>
      <c r="DQ78" s="872"/>
      <c r="DR78" s="873"/>
      <c r="DS78" s="873"/>
      <c r="DT78" s="873"/>
      <c r="DU78" s="874"/>
      <c r="DV78" s="869"/>
      <c r="DW78" s="870"/>
      <c r="DX78" s="870"/>
      <c r="DY78" s="870"/>
      <c r="DZ78" s="871"/>
      <c r="EA78" s="214"/>
    </row>
    <row r="79" spans="1:131" ht="26.25" customHeight="1" x14ac:dyDescent="0.15">
      <c r="A79" s="222">
        <v>12</v>
      </c>
      <c r="B79" s="883"/>
      <c r="C79" s="884"/>
      <c r="D79" s="884"/>
      <c r="E79" s="884"/>
      <c r="F79" s="884"/>
      <c r="G79" s="884"/>
      <c r="H79" s="884"/>
      <c r="I79" s="884"/>
      <c r="J79" s="884"/>
      <c r="K79" s="884"/>
      <c r="L79" s="884"/>
      <c r="M79" s="884"/>
      <c r="N79" s="884"/>
      <c r="O79" s="884"/>
      <c r="P79" s="885"/>
      <c r="Q79" s="886"/>
      <c r="R79" s="843"/>
      <c r="S79" s="843"/>
      <c r="T79" s="843"/>
      <c r="U79" s="843"/>
      <c r="V79" s="843"/>
      <c r="W79" s="843"/>
      <c r="X79" s="843"/>
      <c r="Y79" s="843"/>
      <c r="Z79" s="843"/>
      <c r="AA79" s="843"/>
      <c r="AB79" s="843"/>
      <c r="AC79" s="843"/>
      <c r="AD79" s="843"/>
      <c r="AE79" s="843"/>
      <c r="AF79" s="843"/>
      <c r="AG79" s="843"/>
      <c r="AH79" s="843"/>
      <c r="AI79" s="843"/>
      <c r="AJ79" s="843"/>
      <c r="AK79" s="843"/>
      <c r="AL79" s="843"/>
      <c r="AM79" s="843"/>
      <c r="AN79" s="843"/>
      <c r="AO79" s="843"/>
      <c r="AP79" s="843"/>
      <c r="AQ79" s="843"/>
      <c r="AR79" s="843"/>
      <c r="AS79" s="843"/>
      <c r="AT79" s="843"/>
      <c r="AU79" s="843"/>
      <c r="AV79" s="843"/>
      <c r="AW79" s="843"/>
      <c r="AX79" s="843"/>
      <c r="AY79" s="843"/>
      <c r="AZ79" s="841"/>
      <c r="BA79" s="841"/>
      <c r="BB79" s="841"/>
      <c r="BC79" s="841"/>
      <c r="BD79" s="842"/>
      <c r="BE79" s="225"/>
      <c r="BF79" s="225"/>
      <c r="BG79" s="225"/>
      <c r="BH79" s="225"/>
      <c r="BI79" s="225"/>
      <c r="BJ79" s="214"/>
      <c r="BK79" s="214"/>
      <c r="BL79" s="214"/>
      <c r="BM79" s="214"/>
      <c r="BN79" s="214"/>
      <c r="BO79" s="225"/>
      <c r="BP79" s="225"/>
      <c r="BQ79" s="222">
        <v>73</v>
      </c>
      <c r="BR79" s="227"/>
      <c r="BS79" s="869"/>
      <c r="BT79" s="870"/>
      <c r="BU79" s="870"/>
      <c r="BV79" s="870"/>
      <c r="BW79" s="870"/>
      <c r="BX79" s="870"/>
      <c r="BY79" s="870"/>
      <c r="BZ79" s="870"/>
      <c r="CA79" s="870"/>
      <c r="CB79" s="870"/>
      <c r="CC79" s="870"/>
      <c r="CD79" s="870"/>
      <c r="CE79" s="870"/>
      <c r="CF79" s="870"/>
      <c r="CG79" s="875"/>
      <c r="CH79" s="872"/>
      <c r="CI79" s="873"/>
      <c r="CJ79" s="873"/>
      <c r="CK79" s="873"/>
      <c r="CL79" s="874"/>
      <c r="CM79" s="872"/>
      <c r="CN79" s="873"/>
      <c r="CO79" s="873"/>
      <c r="CP79" s="873"/>
      <c r="CQ79" s="874"/>
      <c r="CR79" s="872"/>
      <c r="CS79" s="873"/>
      <c r="CT79" s="873"/>
      <c r="CU79" s="873"/>
      <c r="CV79" s="874"/>
      <c r="CW79" s="872"/>
      <c r="CX79" s="873"/>
      <c r="CY79" s="873"/>
      <c r="CZ79" s="873"/>
      <c r="DA79" s="874"/>
      <c r="DB79" s="872"/>
      <c r="DC79" s="873"/>
      <c r="DD79" s="873"/>
      <c r="DE79" s="873"/>
      <c r="DF79" s="874"/>
      <c r="DG79" s="872"/>
      <c r="DH79" s="873"/>
      <c r="DI79" s="873"/>
      <c r="DJ79" s="873"/>
      <c r="DK79" s="874"/>
      <c r="DL79" s="872"/>
      <c r="DM79" s="873"/>
      <c r="DN79" s="873"/>
      <c r="DO79" s="873"/>
      <c r="DP79" s="874"/>
      <c r="DQ79" s="872"/>
      <c r="DR79" s="873"/>
      <c r="DS79" s="873"/>
      <c r="DT79" s="873"/>
      <c r="DU79" s="874"/>
      <c r="DV79" s="869"/>
      <c r="DW79" s="870"/>
      <c r="DX79" s="870"/>
      <c r="DY79" s="870"/>
      <c r="DZ79" s="871"/>
      <c r="EA79" s="214"/>
    </row>
    <row r="80" spans="1:131" ht="26.25" customHeight="1" x14ac:dyDescent="0.15">
      <c r="A80" s="222">
        <v>13</v>
      </c>
      <c r="B80" s="883"/>
      <c r="C80" s="884"/>
      <c r="D80" s="884"/>
      <c r="E80" s="884"/>
      <c r="F80" s="884"/>
      <c r="G80" s="884"/>
      <c r="H80" s="884"/>
      <c r="I80" s="884"/>
      <c r="J80" s="884"/>
      <c r="K80" s="884"/>
      <c r="L80" s="884"/>
      <c r="M80" s="884"/>
      <c r="N80" s="884"/>
      <c r="O80" s="884"/>
      <c r="P80" s="885"/>
      <c r="Q80" s="886"/>
      <c r="R80" s="843"/>
      <c r="S80" s="843"/>
      <c r="T80" s="843"/>
      <c r="U80" s="843"/>
      <c r="V80" s="843"/>
      <c r="W80" s="843"/>
      <c r="X80" s="843"/>
      <c r="Y80" s="843"/>
      <c r="Z80" s="843"/>
      <c r="AA80" s="843"/>
      <c r="AB80" s="843"/>
      <c r="AC80" s="843"/>
      <c r="AD80" s="843"/>
      <c r="AE80" s="843"/>
      <c r="AF80" s="843"/>
      <c r="AG80" s="843"/>
      <c r="AH80" s="843"/>
      <c r="AI80" s="843"/>
      <c r="AJ80" s="843"/>
      <c r="AK80" s="843"/>
      <c r="AL80" s="843"/>
      <c r="AM80" s="843"/>
      <c r="AN80" s="843"/>
      <c r="AO80" s="843"/>
      <c r="AP80" s="843"/>
      <c r="AQ80" s="843"/>
      <c r="AR80" s="843"/>
      <c r="AS80" s="843"/>
      <c r="AT80" s="843"/>
      <c r="AU80" s="843"/>
      <c r="AV80" s="843"/>
      <c r="AW80" s="843"/>
      <c r="AX80" s="843"/>
      <c r="AY80" s="843"/>
      <c r="AZ80" s="841"/>
      <c r="BA80" s="841"/>
      <c r="BB80" s="841"/>
      <c r="BC80" s="841"/>
      <c r="BD80" s="842"/>
      <c r="BE80" s="225"/>
      <c r="BF80" s="225"/>
      <c r="BG80" s="225"/>
      <c r="BH80" s="225"/>
      <c r="BI80" s="225"/>
      <c r="BJ80" s="225"/>
      <c r="BK80" s="225"/>
      <c r="BL80" s="225"/>
      <c r="BM80" s="225"/>
      <c r="BN80" s="225"/>
      <c r="BO80" s="225"/>
      <c r="BP80" s="225"/>
      <c r="BQ80" s="222">
        <v>74</v>
      </c>
      <c r="BR80" s="227"/>
      <c r="BS80" s="869"/>
      <c r="BT80" s="870"/>
      <c r="BU80" s="870"/>
      <c r="BV80" s="870"/>
      <c r="BW80" s="870"/>
      <c r="BX80" s="870"/>
      <c r="BY80" s="870"/>
      <c r="BZ80" s="870"/>
      <c r="CA80" s="870"/>
      <c r="CB80" s="870"/>
      <c r="CC80" s="870"/>
      <c r="CD80" s="870"/>
      <c r="CE80" s="870"/>
      <c r="CF80" s="870"/>
      <c r="CG80" s="875"/>
      <c r="CH80" s="872"/>
      <c r="CI80" s="873"/>
      <c r="CJ80" s="873"/>
      <c r="CK80" s="873"/>
      <c r="CL80" s="874"/>
      <c r="CM80" s="872"/>
      <c r="CN80" s="873"/>
      <c r="CO80" s="873"/>
      <c r="CP80" s="873"/>
      <c r="CQ80" s="874"/>
      <c r="CR80" s="872"/>
      <c r="CS80" s="873"/>
      <c r="CT80" s="873"/>
      <c r="CU80" s="873"/>
      <c r="CV80" s="874"/>
      <c r="CW80" s="872"/>
      <c r="CX80" s="873"/>
      <c r="CY80" s="873"/>
      <c r="CZ80" s="873"/>
      <c r="DA80" s="874"/>
      <c r="DB80" s="872"/>
      <c r="DC80" s="873"/>
      <c r="DD80" s="873"/>
      <c r="DE80" s="873"/>
      <c r="DF80" s="874"/>
      <c r="DG80" s="872"/>
      <c r="DH80" s="873"/>
      <c r="DI80" s="873"/>
      <c r="DJ80" s="873"/>
      <c r="DK80" s="874"/>
      <c r="DL80" s="872"/>
      <c r="DM80" s="873"/>
      <c r="DN80" s="873"/>
      <c r="DO80" s="873"/>
      <c r="DP80" s="874"/>
      <c r="DQ80" s="872"/>
      <c r="DR80" s="873"/>
      <c r="DS80" s="873"/>
      <c r="DT80" s="873"/>
      <c r="DU80" s="874"/>
      <c r="DV80" s="869"/>
      <c r="DW80" s="870"/>
      <c r="DX80" s="870"/>
      <c r="DY80" s="870"/>
      <c r="DZ80" s="871"/>
      <c r="EA80" s="214"/>
    </row>
    <row r="81" spans="1:131" ht="26.25" customHeight="1" x14ac:dyDescent="0.15">
      <c r="A81" s="222">
        <v>14</v>
      </c>
      <c r="B81" s="883"/>
      <c r="C81" s="884"/>
      <c r="D81" s="884"/>
      <c r="E81" s="884"/>
      <c r="F81" s="884"/>
      <c r="G81" s="884"/>
      <c r="H81" s="884"/>
      <c r="I81" s="884"/>
      <c r="J81" s="884"/>
      <c r="K81" s="884"/>
      <c r="L81" s="884"/>
      <c r="M81" s="884"/>
      <c r="N81" s="884"/>
      <c r="O81" s="884"/>
      <c r="P81" s="885"/>
      <c r="Q81" s="886"/>
      <c r="R81" s="843"/>
      <c r="S81" s="843"/>
      <c r="T81" s="843"/>
      <c r="U81" s="843"/>
      <c r="V81" s="843"/>
      <c r="W81" s="843"/>
      <c r="X81" s="843"/>
      <c r="Y81" s="843"/>
      <c r="Z81" s="843"/>
      <c r="AA81" s="843"/>
      <c r="AB81" s="843"/>
      <c r="AC81" s="843"/>
      <c r="AD81" s="843"/>
      <c r="AE81" s="843"/>
      <c r="AF81" s="843"/>
      <c r="AG81" s="843"/>
      <c r="AH81" s="843"/>
      <c r="AI81" s="843"/>
      <c r="AJ81" s="843"/>
      <c r="AK81" s="843"/>
      <c r="AL81" s="843"/>
      <c r="AM81" s="843"/>
      <c r="AN81" s="843"/>
      <c r="AO81" s="843"/>
      <c r="AP81" s="843"/>
      <c r="AQ81" s="843"/>
      <c r="AR81" s="843"/>
      <c r="AS81" s="843"/>
      <c r="AT81" s="843"/>
      <c r="AU81" s="843"/>
      <c r="AV81" s="843"/>
      <c r="AW81" s="843"/>
      <c r="AX81" s="843"/>
      <c r="AY81" s="843"/>
      <c r="AZ81" s="841"/>
      <c r="BA81" s="841"/>
      <c r="BB81" s="841"/>
      <c r="BC81" s="841"/>
      <c r="BD81" s="842"/>
      <c r="BE81" s="225"/>
      <c r="BF81" s="225"/>
      <c r="BG81" s="225"/>
      <c r="BH81" s="225"/>
      <c r="BI81" s="225"/>
      <c r="BJ81" s="225"/>
      <c r="BK81" s="225"/>
      <c r="BL81" s="225"/>
      <c r="BM81" s="225"/>
      <c r="BN81" s="225"/>
      <c r="BO81" s="225"/>
      <c r="BP81" s="225"/>
      <c r="BQ81" s="222">
        <v>75</v>
      </c>
      <c r="BR81" s="227"/>
      <c r="BS81" s="869"/>
      <c r="BT81" s="870"/>
      <c r="BU81" s="870"/>
      <c r="BV81" s="870"/>
      <c r="BW81" s="870"/>
      <c r="BX81" s="870"/>
      <c r="BY81" s="870"/>
      <c r="BZ81" s="870"/>
      <c r="CA81" s="870"/>
      <c r="CB81" s="870"/>
      <c r="CC81" s="870"/>
      <c r="CD81" s="870"/>
      <c r="CE81" s="870"/>
      <c r="CF81" s="870"/>
      <c r="CG81" s="875"/>
      <c r="CH81" s="872"/>
      <c r="CI81" s="873"/>
      <c r="CJ81" s="873"/>
      <c r="CK81" s="873"/>
      <c r="CL81" s="874"/>
      <c r="CM81" s="872"/>
      <c r="CN81" s="873"/>
      <c r="CO81" s="873"/>
      <c r="CP81" s="873"/>
      <c r="CQ81" s="874"/>
      <c r="CR81" s="872"/>
      <c r="CS81" s="873"/>
      <c r="CT81" s="873"/>
      <c r="CU81" s="873"/>
      <c r="CV81" s="874"/>
      <c r="CW81" s="872"/>
      <c r="CX81" s="873"/>
      <c r="CY81" s="873"/>
      <c r="CZ81" s="873"/>
      <c r="DA81" s="874"/>
      <c r="DB81" s="872"/>
      <c r="DC81" s="873"/>
      <c r="DD81" s="873"/>
      <c r="DE81" s="873"/>
      <c r="DF81" s="874"/>
      <c r="DG81" s="872"/>
      <c r="DH81" s="873"/>
      <c r="DI81" s="873"/>
      <c r="DJ81" s="873"/>
      <c r="DK81" s="874"/>
      <c r="DL81" s="872"/>
      <c r="DM81" s="873"/>
      <c r="DN81" s="873"/>
      <c r="DO81" s="873"/>
      <c r="DP81" s="874"/>
      <c r="DQ81" s="872"/>
      <c r="DR81" s="873"/>
      <c r="DS81" s="873"/>
      <c r="DT81" s="873"/>
      <c r="DU81" s="874"/>
      <c r="DV81" s="869"/>
      <c r="DW81" s="870"/>
      <c r="DX81" s="870"/>
      <c r="DY81" s="870"/>
      <c r="DZ81" s="871"/>
      <c r="EA81" s="214"/>
    </row>
    <row r="82" spans="1:131" ht="26.25" customHeight="1" x14ac:dyDescent="0.15">
      <c r="A82" s="222">
        <v>15</v>
      </c>
      <c r="B82" s="883"/>
      <c r="C82" s="884"/>
      <c r="D82" s="884"/>
      <c r="E82" s="884"/>
      <c r="F82" s="884"/>
      <c r="G82" s="884"/>
      <c r="H82" s="884"/>
      <c r="I82" s="884"/>
      <c r="J82" s="884"/>
      <c r="K82" s="884"/>
      <c r="L82" s="884"/>
      <c r="M82" s="884"/>
      <c r="N82" s="884"/>
      <c r="O82" s="884"/>
      <c r="P82" s="885"/>
      <c r="Q82" s="886"/>
      <c r="R82" s="843"/>
      <c r="S82" s="843"/>
      <c r="T82" s="843"/>
      <c r="U82" s="843"/>
      <c r="V82" s="843"/>
      <c r="W82" s="843"/>
      <c r="X82" s="843"/>
      <c r="Y82" s="843"/>
      <c r="Z82" s="843"/>
      <c r="AA82" s="843"/>
      <c r="AB82" s="843"/>
      <c r="AC82" s="843"/>
      <c r="AD82" s="843"/>
      <c r="AE82" s="843"/>
      <c r="AF82" s="843"/>
      <c r="AG82" s="843"/>
      <c r="AH82" s="843"/>
      <c r="AI82" s="843"/>
      <c r="AJ82" s="843"/>
      <c r="AK82" s="843"/>
      <c r="AL82" s="843"/>
      <c r="AM82" s="843"/>
      <c r="AN82" s="843"/>
      <c r="AO82" s="843"/>
      <c r="AP82" s="843"/>
      <c r="AQ82" s="843"/>
      <c r="AR82" s="843"/>
      <c r="AS82" s="843"/>
      <c r="AT82" s="843"/>
      <c r="AU82" s="843"/>
      <c r="AV82" s="843"/>
      <c r="AW82" s="843"/>
      <c r="AX82" s="843"/>
      <c r="AY82" s="843"/>
      <c r="AZ82" s="841"/>
      <c r="BA82" s="841"/>
      <c r="BB82" s="841"/>
      <c r="BC82" s="841"/>
      <c r="BD82" s="842"/>
      <c r="BE82" s="225"/>
      <c r="BF82" s="225"/>
      <c r="BG82" s="225"/>
      <c r="BH82" s="225"/>
      <c r="BI82" s="225"/>
      <c r="BJ82" s="225"/>
      <c r="BK82" s="225"/>
      <c r="BL82" s="225"/>
      <c r="BM82" s="225"/>
      <c r="BN82" s="225"/>
      <c r="BO82" s="225"/>
      <c r="BP82" s="225"/>
      <c r="BQ82" s="222">
        <v>76</v>
      </c>
      <c r="BR82" s="227"/>
      <c r="BS82" s="869"/>
      <c r="BT82" s="870"/>
      <c r="BU82" s="870"/>
      <c r="BV82" s="870"/>
      <c r="BW82" s="870"/>
      <c r="BX82" s="870"/>
      <c r="BY82" s="870"/>
      <c r="BZ82" s="870"/>
      <c r="CA82" s="870"/>
      <c r="CB82" s="870"/>
      <c r="CC82" s="870"/>
      <c r="CD82" s="870"/>
      <c r="CE82" s="870"/>
      <c r="CF82" s="870"/>
      <c r="CG82" s="875"/>
      <c r="CH82" s="872"/>
      <c r="CI82" s="873"/>
      <c r="CJ82" s="873"/>
      <c r="CK82" s="873"/>
      <c r="CL82" s="874"/>
      <c r="CM82" s="872"/>
      <c r="CN82" s="873"/>
      <c r="CO82" s="873"/>
      <c r="CP82" s="873"/>
      <c r="CQ82" s="874"/>
      <c r="CR82" s="872"/>
      <c r="CS82" s="873"/>
      <c r="CT82" s="873"/>
      <c r="CU82" s="873"/>
      <c r="CV82" s="874"/>
      <c r="CW82" s="872"/>
      <c r="CX82" s="873"/>
      <c r="CY82" s="873"/>
      <c r="CZ82" s="873"/>
      <c r="DA82" s="874"/>
      <c r="DB82" s="872"/>
      <c r="DC82" s="873"/>
      <c r="DD82" s="873"/>
      <c r="DE82" s="873"/>
      <c r="DF82" s="874"/>
      <c r="DG82" s="872"/>
      <c r="DH82" s="873"/>
      <c r="DI82" s="873"/>
      <c r="DJ82" s="873"/>
      <c r="DK82" s="874"/>
      <c r="DL82" s="872"/>
      <c r="DM82" s="873"/>
      <c r="DN82" s="873"/>
      <c r="DO82" s="873"/>
      <c r="DP82" s="874"/>
      <c r="DQ82" s="872"/>
      <c r="DR82" s="873"/>
      <c r="DS82" s="873"/>
      <c r="DT82" s="873"/>
      <c r="DU82" s="874"/>
      <c r="DV82" s="869"/>
      <c r="DW82" s="870"/>
      <c r="DX82" s="870"/>
      <c r="DY82" s="870"/>
      <c r="DZ82" s="871"/>
      <c r="EA82" s="214"/>
    </row>
    <row r="83" spans="1:131" ht="26.25" customHeight="1" x14ac:dyDescent="0.15">
      <c r="A83" s="222">
        <v>16</v>
      </c>
      <c r="B83" s="883"/>
      <c r="C83" s="884"/>
      <c r="D83" s="884"/>
      <c r="E83" s="884"/>
      <c r="F83" s="884"/>
      <c r="G83" s="884"/>
      <c r="H83" s="884"/>
      <c r="I83" s="884"/>
      <c r="J83" s="884"/>
      <c r="K83" s="884"/>
      <c r="L83" s="884"/>
      <c r="M83" s="884"/>
      <c r="N83" s="884"/>
      <c r="O83" s="884"/>
      <c r="P83" s="885"/>
      <c r="Q83" s="886"/>
      <c r="R83" s="843"/>
      <c r="S83" s="843"/>
      <c r="T83" s="843"/>
      <c r="U83" s="843"/>
      <c r="V83" s="843"/>
      <c r="W83" s="843"/>
      <c r="X83" s="843"/>
      <c r="Y83" s="843"/>
      <c r="Z83" s="843"/>
      <c r="AA83" s="843"/>
      <c r="AB83" s="843"/>
      <c r="AC83" s="843"/>
      <c r="AD83" s="843"/>
      <c r="AE83" s="843"/>
      <c r="AF83" s="843"/>
      <c r="AG83" s="843"/>
      <c r="AH83" s="843"/>
      <c r="AI83" s="843"/>
      <c r="AJ83" s="843"/>
      <c r="AK83" s="843"/>
      <c r="AL83" s="843"/>
      <c r="AM83" s="843"/>
      <c r="AN83" s="843"/>
      <c r="AO83" s="843"/>
      <c r="AP83" s="843"/>
      <c r="AQ83" s="843"/>
      <c r="AR83" s="843"/>
      <c r="AS83" s="843"/>
      <c r="AT83" s="843"/>
      <c r="AU83" s="843"/>
      <c r="AV83" s="843"/>
      <c r="AW83" s="843"/>
      <c r="AX83" s="843"/>
      <c r="AY83" s="843"/>
      <c r="AZ83" s="841"/>
      <c r="BA83" s="841"/>
      <c r="BB83" s="841"/>
      <c r="BC83" s="841"/>
      <c r="BD83" s="842"/>
      <c r="BE83" s="225"/>
      <c r="BF83" s="225"/>
      <c r="BG83" s="225"/>
      <c r="BH83" s="225"/>
      <c r="BI83" s="225"/>
      <c r="BJ83" s="225"/>
      <c r="BK83" s="225"/>
      <c r="BL83" s="225"/>
      <c r="BM83" s="225"/>
      <c r="BN83" s="225"/>
      <c r="BO83" s="225"/>
      <c r="BP83" s="225"/>
      <c r="BQ83" s="222">
        <v>77</v>
      </c>
      <c r="BR83" s="227"/>
      <c r="BS83" s="869"/>
      <c r="BT83" s="870"/>
      <c r="BU83" s="870"/>
      <c r="BV83" s="870"/>
      <c r="BW83" s="870"/>
      <c r="BX83" s="870"/>
      <c r="BY83" s="870"/>
      <c r="BZ83" s="870"/>
      <c r="CA83" s="870"/>
      <c r="CB83" s="870"/>
      <c r="CC83" s="870"/>
      <c r="CD83" s="870"/>
      <c r="CE83" s="870"/>
      <c r="CF83" s="870"/>
      <c r="CG83" s="875"/>
      <c r="CH83" s="872"/>
      <c r="CI83" s="873"/>
      <c r="CJ83" s="873"/>
      <c r="CK83" s="873"/>
      <c r="CL83" s="874"/>
      <c r="CM83" s="872"/>
      <c r="CN83" s="873"/>
      <c r="CO83" s="873"/>
      <c r="CP83" s="873"/>
      <c r="CQ83" s="874"/>
      <c r="CR83" s="872"/>
      <c r="CS83" s="873"/>
      <c r="CT83" s="873"/>
      <c r="CU83" s="873"/>
      <c r="CV83" s="874"/>
      <c r="CW83" s="872"/>
      <c r="CX83" s="873"/>
      <c r="CY83" s="873"/>
      <c r="CZ83" s="873"/>
      <c r="DA83" s="874"/>
      <c r="DB83" s="872"/>
      <c r="DC83" s="873"/>
      <c r="DD83" s="873"/>
      <c r="DE83" s="873"/>
      <c r="DF83" s="874"/>
      <c r="DG83" s="872"/>
      <c r="DH83" s="873"/>
      <c r="DI83" s="873"/>
      <c r="DJ83" s="873"/>
      <c r="DK83" s="874"/>
      <c r="DL83" s="872"/>
      <c r="DM83" s="873"/>
      <c r="DN83" s="873"/>
      <c r="DO83" s="873"/>
      <c r="DP83" s="874"/>
      <c r="DQ83" s="872"/>
      <c r="DR83" s="873"/>
      <c r="DS83" s="873"/>
      <c r="DT83" s="873"/>
      <c r="DU83" s="874"/>
      <c r="DV83" s="869"/>
      <c r="DW83" s="870"/>
      <c r="DX83" s="870"/>
      <c r="DY83" s="870"/>
      <c r="DZ83" s="871"/>
      <c r="EA83" s="214"/>
    </row>
    <row r="84" spans="1:131" ht="26.25" customHeight="1" x14ac:dyDescent="0.15">
      <c r="A84" s="222">
        <v>17</v>
      </c>
      <c r="B84" s="883"/>
      <c r="C84" s="884"/>
      <c r="D84" s="884"/>
      <c r="E84" s="884"/>
      <c r="F84" s="884"/>
      <c r="G84" s="884"/>
      <c r="H84" s="884"/>
      <c r="I84" s="884"/>
      <c r="J84" s="884"/>
      <c r="K84" s="884"/>
      <c r="L84" s="884"/>
      <c r="M84" s="884"/>
      <c r="N84" s="884"/>
      <c r="O84" s="884"/>
      <c r="P84" s="885"/>
      <c r="Q84" s="886"/>
      <c r="R84" s="843"/>
      <c r="S84" s="843"/>
      <c r="T84" s="843"/>
      <c r="U84" s="843"/>
      <c r="V84" s="843"/>
      <c r="W84" s="843"/>
      <c r="X84" s="843"/>
      <c r="Y84" s="843"/>
      <c r="Z84" s="843"/>
      <c r="AA84" s="843"/>
      <c r="AB84" s="843"/>
      <c r="AC84" s="843"/>
      <c r="AD84" s="843"/>
      <c r="AE84" s="843"/>
      <c r="AF84" s="843"/>
      <c r="AG84" s="843"/>
      <c r="AH84" s="843"/>
      <c r="AI84" s="843"/>
      <c r="AJ84" s="843"/>
      <c r="AK84" s="843"/>
      <c r="AL84" s="843"/>
      <c r="AM84" s="843"/>
      <c r="AN84" s="843"/>
      <c r="AO84" s="843"/>
      <c r="AP84" s="843"/>
      <c r="AQ84" s="843"/>
      <c r="AR84" s="843"/>
      <c r="AS84" s="843"/>
      <c r="AT84" s="843"/>
      <c r="AU84" s="843"/>
      <c r="AV84" s="843"/>
      <c r="AW84" s="843"/>
      <c r="AX84" s="843"/>
      <c r="AY84" s="843"/>
      <c r="AZ84" s="841"/>
      <c r="BA84" s="841"/>
      <c r="BB84" s="841"/>
      <c r="BC84" s="841"/>
      <c r="BD84" s="842"/>
      <c r="BE84" s="225"/>
      <c r="BF84" s="225"/>
      <c r="BG84" s="225"/>
      <c r="BH84" s="225"/>
      <c r="BI84" s="225"/>
      <c r="BJ84" s="225"/>
      <c r="BK84" s="225"/>
      <c r="BL84" s="225"/>
      <c r="BM84" s="225"/>
      <c r="BN84" s="225"/>
      <c r="BO84" s="225"/>
      <c r="BP84" s="225"/>
      <c r="BQ84" s="222">
        <v>78</v>
      </c>
      <c r="BR84" s="227"/>
      <c r="BS84" s="869"/>
      <c r="BT84" s="870"/>
      <c r="BU84" s="870"/>
      <c r="BV84" s="870"/>
      <c r="BW84" s="870"/>
      <c r="BX84" s="870"/>
      <c r="BY84" s="870"/>
      <c r="BZ84" s="870"/>
      <c r="CA84" s="870"/>
      <c r="CB84" s="870"/>
      <c r="CC84" s="870"/>
      <c r="CD84" s="870"/>
      <c r="CE84" s="870"/>
      <c r="CF84" s="870"/>
      <c r="CG84" s="875"/>
      <c r="CH84" s="872"/>
      <c r="CI84" s="873"/>
      <c r="CJ84" s="873"/>
      <c r="CK84" s="873"/>
      <c r="CL84" s="874"/>
      <c r="CM84" s="872"/>
      <c r="CN84" s="873"/>
      <c r="CO84" s="873"/>
      <c r="CP84" s="873"/>
      <c r="CQ84" s="874"/>
      <c r="CR84" s="872"/>
      <c r="CS84" s="873"/>
      <c r="CT84" s="873"/>
      <c r="CU84" s="873"/>
      <c r="CV84" s="874"/>
      <c r="CW84" s="872"/>
      <c r="CX84" s="873"/>
      <c r="CY84" s="873"/>
      <c r="CZ84" s="873"/>
      <c r="DA84" s="874"/>
      <c r="DB84" s="872"/>
      <c r="DC84" s="873"/>
      <c r="DD84" s="873"/>
      <c r="DE84" s="873"/>
      <c r="DF84" s="874"/>
      <c r="DG84" s="872"/>
      <c r="DH84" s="873"/>
      <c r="DI84" s="873"/>
      <c r="DJ84" s="873"/>
      <c r="DK84" s="874"/>
      <c r="DL84" s="872"/>
      <c r="DM84" s="873"/>
      <c r="DN84" s="873"/>
      <c r="DO84" s="873"/>
      <c r="DP84" s="874"/>
      <c r="DQ84" s="872"/>
      <c r="DR84" s="873"/>
      <c r="DS84" s="873"/>
      <c r="DT84" s="873"/>
      <c r="DU84" s="874"/>
      <c r="DV84" s="869"/>
      <c r="DW84" s="870"/>
      <c r="DX84" s="870"/>
      <c r="DY84" s="870"/>
      <c r="DZ84" s="871"/>
      <c r="EA84" s="214"/>
    </row>
    <row r="85" spans="1:131" ht="26.25" customHeight="1" x14ac:dyDescent="0.15">
      <c r="A85" s="222">
        <v>18</v>
      </c>
      <c r="B85" s="883"/>
      <c r="C85" s="884"/>
      <c r="D85" s="884"/>
      <c r="E85" s="884"/>
      <c r="F85" s="884"/>
      <c r="G85" s="884"/>
      <c r="H85" s="884"/>
      <c r="I85" s="884"/>
      <c r="J85" s="884"/>
      <c r="K85" s="884"/>
      <c r="L85" s="884"/>
      <c r="M85" s="884"/>
      <c r="N85" s="884"/>
      <c r="O85" s="884"/>
      <c r="P85" s="885"/>
      <c r="Q85" s="886"/>
      <c r="R85" s="843"/>
      <c r="S85" s="843"/>
      <c r="T85" s="843"/>
      <c r="U85" s="843"/>
      <c r="V85" s="843"/>
      <c r="W85" s="843"/>
      <c r="X85" s="843"/>
      <c r="Y85" s="843"/>
      <c r="Z85" s="843"/>
      <c r="AA85" s="843"/>
      <c r="AB85" s="843"/>
      <c r="AC85" s="843"/>
      <c r="AD85" s="843"/>
      <c r="AE85" s="843"/>
      <c r="AF85" s="843"/>
      <c r="AG85" s="843"/>
      <c r="AH85" s="843"/>
      <c r="AI85" s="843"/>
      <c r="AJ85" s="843"/>
      <c r="AK85" s="843"/>
      <c r="AL85" s="843"/>
      <c r="AM85" s="843"/>
      <c r="AN85" s="843"/>
      <c r="AO85" s="843"/>
      <c r="AP85" s="843"/>
      <c r="AQ85" s="843"/>
      <c r="AR85" s="843"/>
      <c r="AS85" s="843"/>
      <c r="AT85" s="843"/>
      <c r="AU85" s="843"/>
      <c r="AV85" s="843"/>
      <c r="AW85" s="843"/>
      <c r="AX85" s="843"/>
      <c r="AY85" s="843"/>
      <c r="AZ85" s="841"/>
      <c r="BA85" s="841"/>
      <c r="BB85" s="841"/>
      <c r="BC85" s="841"/>
      <c r="BD85" s="842"/>
      <c r="BE85" s="225"/>
      <c r="BF85" s="225"/>
      <c r="BG85" s="225"/>
      <c r="BH85" s="225"/>
      <c r="BI85" s="225"/>
      <c r="BJ85" s="225"/>
      <c r="BK85" s="225"/>
      <c r="BL85" s="225"/>
      <c r="BM85" s="225"/>
      <c r="BN85" s="225"/>
      <c r="BO85" s="225"/>
      <c r="BP85" s="225"/>
      <c r="BQ85" s="222">
        <v>79</v>
      </c>
      <c r="BR85" s="227"/>
      <c r="BS85" s="869"/>
      <c r="BT85" s="870"/>
      <c r="BU85" s="870"/>
      <c r="BV85" s="870"/>
      <c r="BW85" s="870"/>
      <c r="BX85" s="870"/>
      <c r="BY85" s="870"/>
      <c r="BZ85" s="870"/>
      <c r="CA85" s="870"/>
      <c r="CB85" s="870"/>
      <c r="CC85" s="870"/>
      <c r="CD85" s="870"/>
      <c r="CE85" s="870"/>
      <c r="CF85" s="870"/>
      <c r="CG85" s="875"/>
      <c r="CH85" s="872"/>
      <c r="CI85" s="873"/>
      <c r="CJ85" s="873"/>
      <c r="CK85" s="873"/>
      <c r="CL85" s="874"/>
      <c r="CM85" s="872"/>
      <c r="CN85" s="873"/>
      <c r="CO85" s="873"/>
      <c r="CP85" s="873"/>
      <c r="CQ85" s="874"/>
      <c r="CR85" s="872"/>
      <c r="CS85" s="873"/>
      <c r="CT85" s="873"/>
      <c r="CU85" s="873"/>
      <c r="CV85" s="874"/>
      <c r="CW85" s="872"/>
      <c r="CX85" s="873"/>
      <c r="CY85" s="873"/>
      <c r="CZ85" s="873"/>
      <c r="DA85" s="874"/>
      <c r="DB85" s="872"/>
      <c r="DC85" s="873"/>
      <c r="DD85" s="873"/>
      <c r="DE85" s="873"/>
      <c r="DF85" s="874"/>
      <c r="DG85" s="872"/>
      <c r="DH85" s="873"/>
      <c r="DI85" s="873"/>
      <c r="DJ85" s="873"/>
      <c r="DK85" s="874"/>
      <c r="DL85" s="872"/>
      <c r="DM85" s="873"/>
      <c r="DN85" s="873"/>
      <c r="DO85" s="873"/>
      <c r="DP85" s="874"/>
      <c r="DQ85" s="872"/>
      <c r="DR85" s="873"/>
      <c r="DS85" s="873"/>
      <c r="DT85" s="873"/>
      <c r="DU85" s="874"/>
      <c r="DV85" s="869"/>
      <c r="DW85" s="870"/>
      <c r="DX85" s="870"/>
      <c r="DY85" s="870"/>
      <c r="DZ85" s="871"/>
      <c r="EA85" s="214"/>
    </row>
    <row r="86" spans="1:131" ht="26.25" customHeight="1" x14ac:dyDescent="0.15">
      <c r="A86" s="222">
        <v>19</v>
      </c>
      <c r="B86" s="883"/>
      <c r="C86" s="884"/>
      <c r="D86" s="884"/>
      <c r="E86" s="884"/>
      <c r="F86" s="884"/>
      <c r="G86" s="884"/>
      <c r="H86" s="884"/>
      <c r="I86" s="884"/>
      <c r="J86" s="884"/>
      <c r="K86" s="884"/>
      <c r="L86" s="884"/>
      <c r="M86" s="884"/>
      <c r="N86" s="884"/>
      <c r="O86" s="884"/>
      <c r="P86" s="885"/>
      <c r="Q86" s="886"/>
      <c r="R86" s="843"/>
      <c r="S86" s="843"/>
      <c r="T86" s="843"/>
      <c r="U86" s="843"/>
      <c r="V86" s="843"/>
      <c r="W86" s="843"/>
      <c r="X86" s="843"/>
      <c r="Y86" s="843"/>
      <c r="Z86" s="843"/>
      <c r="AA86" s="843"/>
      <c r="AB86" s="843"/>
      <c r="AC86" s="843"/>
      <c r="AD86" s="843"/>
      <c r="AE86" s="843"/>
      <c r="AF86" s="843"/>
      <c r="AG86" s="843"/>
      <c r="AH86" s="843"/>
      <c r="AI86" s="843"/>
      <c r="AJ86" s="843"/>
      <c r="AK86" s="843"/>
      <c r="AL86" s="843"/>
      <c r="AM86" s="843"/>
      <c r="AN86" s="843"/>
      <c r="AO86" s="843"/>
      <c r="AP86" s="843"/>
      <c r="AQ86" s="843"/>
      <c r="AR86" s="843"/>
      <c r="AS86" s="843"/>
      <c r="AT86" s="843"/>
      <c r="AU86" s="843"/>
      <c r="AV86" s="843"/>
      <c r="AW86" s="843"/>
      <c r="AX86" s="843"/>
      <c r="AY86" s="843"/>
      <c r="AZ86" s="841"/>
      <c r="BA86" s="841"/>
      <c r="BB86" s="841"/>
      <c r="BC86" s="841"/>
      <c r="BD86" s="842"/>
      <c r="BE86" s="225"/>
      <c r="BF86" s="225"/>
      <c r="BG86" s="225"/>
      <c r="BH86" s="225"/>
      <c r="BI86" s="225"/>
      <c r="BJ86" s="225"/>
      <c r="BK86" s="225"/>
      <c r="BL86" s="225"/>
      <c r="BM86" s="225"/>
      <c r="BN86" s="225"/>
      <c r="BO86" s="225"/>
      <c r="BP86" s="225"/>
      <c r="BQ86" s="222">
        <v>80</v>
      </c>
      <c r="BR86" s="227"/>
      <c r="BS86" s="869"/>
      <c r="BT86" s="870"/>
      <c r="BU86" s="870"/>
      <c r="BV86" s="870"/>
      <c r="BW86" s="870"/>
      <c r="BX86" s="870"/>
      <c r="BY86" s="870"/>
      <c r="BZ86" s="870"/>
      <c r="CA86" s="870"/>
      <c r="CB86" s="870"/>
      <c r="CC86" s="870"/>
      <c r="CD86" s="870"/>
      <c r="CE86" s="870"/>
      <c r="CF86" s="870"/>
      <c r="CG86" s="875"/>
      <c r="CH86" s="872"/>
      <c r="CI86" s="873"/>
      <c r="CJ86" s="873"/>
      <c r="CK86" s="873"/>
      <c r="CL86" s="874"/>
      <c r="CM86" s="872"/>
      <c r="CN86" s="873"/>
      <c r="CO86" s="873"/>
      <c r="CP86" s="873"/>
      <c r="CQ86" s="874"/>
      <c r="CR86" s="872"/>
      <c r="CS86" s="873"/>
      <c r="CT86" s="873"/>
      <c r="CU86" s="873"/>
      <c r="CV86" s="874"/>
      <c r="CW86" s="872"/>
      <c r="CX86" s="873"/>
      <c r="CY86" s="873"/>
      <c r="CZ86" s="873"/>
      <c r="DA86" s="874"/>
      <c r="DB86" s="872"/>
      <c r="DC86" s="873"/>
      <c r="DD86" s="873"/>
      <c r="DE86" s="873"/>
      <c r="DF86" s="874"/>
      <c r="DG86" s="872"/>
      <c r="DH86" s="873"/>
      <c r="DI86" s="873"/>
      <c r="DJ86" s="873"/>
      <c r="DK86" s="874"/>
      <c r="DL86" s="872"/>
      <c r="DM86" s="873"/>
      <c r="DN86" s="873"/>
      <c r="DO86" s="873"/>
      <c r="DP86" s="874"/>
      <c r="DQ86" s="872"/>
      <c r="DR86" s="873"/>
      <c r="DS86" s="873"/>
      <c r="DT86" s="873"/>
      <c r="DU86" s="874"/>
      <c r="DV86" s="869"/>
      <c r="DW86" s="870"/>
      <c r="DX86" s="870"/>
      <c r="DY86" s="870"/>
      <c r="DZ86" s="871"/>
      <c r="EA86" s="214"/>
    </row>
    <row r="87" spans="1:131" ht="26.25" customHeight="1" x14ac:dyDescent="0.15">
      <c r="A87" s="228">
        <v>20</v>
      </c>
      <c r="B87" s="888"/>
      <c r="C87" s="889"/>
      <c r="D87" s="889"/>
      <c r="E87" s="889"/>
      <c r="F87" s="889"/>
      <c r="G87" s="889"/>
      <c r="H87" s="889"/>
      <c r="I87" s="889"/>
      <c r="J87" s="889"/>
      <c r="K87" s="889"/>
      <c r="L87" s="889"/>
      <c r="M87" s="889"/>
      <c r="N87" s="889"/>
      <c r="O87" s="889"/>
      <c r="P87" s="890"/>
      <c r="Q87" s="891"/>
      <c r="R87" s="892"/>
      <c r="S87" s="892"/>
      <c r="T87" s="892"/>
      <c r="U87" s="892"/>
      <c r="V87" s="892"/>
      <c r="W87" s="892"/>
      <c r="X87" s="892"/>
      <c r="Y87" s="892"/>
      <c r="Z87" s="892"/>
      <c r="AA87" s="892"/>
      <c r="AB87" s="892"/>
      <c r="AC87" s="892"/>
      <c r="AD87" s="892"/>
      <c r="AE87" s="892"/>
      <c r="AF87" s="892"/>
      <c r="AG87" s="892"/>
      <c r="AH87" s="892"/>
      <c r="AI87" s="892"/>
      <c r="AJ87" s="892"/>
      <c r="AK87" s="892"/>
      <c r="AL87" s="892"/>
      <c r="AM87" s="892"/>
      <c r="AN87" s="892"/>
      <c r="AO87" s="892"/>
      <c r="AP87" s="892"/>
      <c r="AQ87" s="892"/>
      <c r="AR87" s="892"/>
      <c r="AS87" s="892"/>
      <c r="AT87" s="892"/>
      <c r="AU87" s="892"/>
      <c r="AV87" s="892"/>
      <c r="AW87" s="892"/>
      <c r="AX87" s="892"/>
      <c r="AY87" s="892"/>
      <c r="AZ87" s="893"/>
      <c r="BA87" s="893"/>
      <c r="BB87" s="893"/>
      <c r="BC87" s="893"/>
      <c r="BD87" s="894"/>
      <c r="BE87" s="225"/>
      <c r="BF87" s="225"/>
      <c r="BG87" s="225"/>
      <c r="BH87" s="225"/>
      <c r="BI87" s="225"/>
      <c r="BJ87" s="225"/>
      <c r="BK87" s="225"/>
      <c r="BL87" s="225"/>
      <c r="BM87" s="225"/>
      <c r="BN87" s="225"/>
      <c r="BO87" s="225"/>
      <c r="BP87" s="225"/>
      <c r="BQ87" s="222">
        <v>81</v>
      </c>
      <c r="BR87" s="227"/>
      <c r="BS87" s="869"/>
      <c r="BT87" s="870"/>
      <c r="BU87" s="870"/>
      <c r="BV87" s="870"/>
      <c r="BW87" s="870"/>
      <c r="BX87" s="870"/>
      <c r="BY87" s="870"/>
      <c r="BZ87" s="870"/>
      <c r="CA87" s="870"/>
      <c r="CB87" s="870"/>
      <c r="CC87" s="870"/>
      <c r="CD87" s="870"/>
      <c r="CE87" s="870"/>
      <c r="CF87" s="870"/>
      <c r="CG87" s="875"/>
      <c r="CH87" s="872"/>
      <c r="CI87" s="873"/>
      <c r="CJ87" s="873"/>
      <c r="CK87" s="873"/>
      <c r="CL87" s="874"/>
      <c r="CM87" s="872"/>
      <c r="CN87" s="873"/>
      <c r="CO87" s="873"/>
      <c r="CP87" s="873"/>
      <c r="CQ87" s="874"/>
      <c r="CR87" s="872"/>
      <c r="CS87" s="873"/>
      <c r="CT87" s="873"/>
      <c r="CU87" s="873"/>
      <c r="CV87" s="874"/>
      <c r="CW87" s="872"/>
      <c r="CX87" s="873"/>
      <c r="CY87" s="873"/>
      <c r="CZ87" s="873"/>
      <c r="DA87" s="874"/>
      <c r="DB87" s="872"/>
      <c r="DC87" s="873"/>
      <c r="DD87" s="873"/>
      <c r="DE87" s="873"/>
      <c r="DF87" s="874"/>
      <c r="DG87" s="872"/>
      <c r="DH87" s="873"/>
      <c r="DI87" s="873"/>
      <c r="DJ87" s="873"/>
      <c r="DK87" s="874"/>
      <c r="DL87" s="872"/>
      <c r="DM87" s="873"/>
      <c r="DN87" s="873"/>
      <c r="DO87" s="873"/>
      <c r="DP87" s="874"/>
      <c r="DQ87" s="872"/>
      <c r="DR87" s="873"/>
      <c r="DS87" s="873"/>
      <c r="DT87" s="873"/>
      <c r="DU87" s="874"/>
      <c r="DV87" s="869"/>
      <c r="DW87" s="870"/>
      <c r="DX87" s="870"/>
      <c r="DY87" s="870"/>
      <c r="DZ87" s="871"/>
      <c r="EA87" s="214"/>
    </row>
    <row r="88" spans="1:131" ht="26.25" customHeight="1" thickBot="1" x14ac:dyDescent="0.2">
      <c r="A88" s="224" t="s">
        <v>387</v>
      </c>
      <c r="B88" s="798" t="s">
        <v>418</v>
      </c>
      <c r="C88" s="799"/>
      <c r="D88" s="799"/>
      <c r="E88" s="799"/>
      <c r="F88" s="799"/>
      <c r="G88" s="799"/>
      <c r="H88" s="799"/>
      <c r="I88" s="799"/>
      <c r="J88" s="799"/>
      <c r="K88" s="799"/>
      <c r="L88" s="799"/>
      <c r="M88" s="799"/>
      <c r="N88" s="799"/>
      <c r="O88" s="799"/>
      <c r="P88" s="800"/>
      <c r="Q88" s="850"/>
      <c r="R88" s="851"/>
      <c r="S88" s="851"/>
      <c r="T88" s="851"/>
      <c r="U88" s="851"/>
      <c r="V88" s="851"/>
      <c r="W88" s="851"/>
      <c r="X88" s="851"/>
      <c r="Y88" s="851"/>
      <c r="Z88" s="851"/>
      <c r="AA88" s="851"/>
      <c r="AB88" s="851"/>
      <c r="AC88" s="851"/>
      <c r="AD88" s="851"/>
      <c r="AE88" s="851"/>
      <c r="AF88" s="854">
        <v>8276</v>
      </c>
      <c r="AG88" s="854"/>
      <c r="AH88" s="854"/>
      <c r="AI88" s="854"/>
      <c r="AJ88" s="854"/>
      <c r="AK88" s="851"/>
      <c r="AL88" s="851"/>
      <c r="AM88" s="851"/>
      <c r="AN88" s="851"/>
      <c r="AO88" s="851"/>
      <c r="AP88" s="854" t="s">
        <v>595</v>
      </c>
      <c r="AQ88" s="854"/>
      <c r="AR88" s="854"/>
      <c r="AS88" s="854"/>
      <c r="AT88" s="854"/>
      <c r="AU88" s="854" t="s">
        <v>595</v>
      </c>
      <c r="AV88" s="854"/>
      <c r="AW88" s="854"/>
      <c r="AX88" s="854"/>
      <c r="AY88" s="854"/>
      <c r="AZ88" s="859"/>
      <c r="BA88" s="859"/>
      <c r="BB88" s="859"/>
      <c r="BC88" s="859"/>
      <c r="BD88" s="860"/>
      <c r="BE88" s="225"/>
      <c r="BF88" s="225"/>
      <c r="BG88" s="225"/>
      <c r="BH88" s="225"/>
      <c r="BI88" s="225"/>
      <c r="BJ88" s="225"/>
      <c r="BK88" s="225"/>
      <c r="BL88" s="225"/>
      <c r="BM88" s="225"/>
      <c r="BN88" s="225"/>
      <c r="BO88" s="225"/>
      <c r="BP88" s="225"/>
      <c r="BQ88" s="222">
        <v>82</v>
      </c>
      <c r="BR88" s="227"/>
      <c r="BS88" s="869"/>
      <c r="BT88" s="870"/>
      <c r="BU88" s="870"/>
      <c r="BV88" s="870"/>
      <c r="BW88" s="870"/>
      <c r="BX88" s="870"/>
      <c r="BY88" s="870"/>
      <c r="BZ88" s="870"/>
      <c r="CA88" s="870"/>
      <c r="CB88" s="870"/>
      <c r="CC88" s="870"/>
      <c r="CD88" s="870"/>
      <c r="CE88" s="870"/>
      <c r="CF88" s="870"/>
      <c r="CG88" s="875"/>
      <c r="CH88" s="872"/>
      <c r="CI88" s="873"/>
      <c r="CJ88" s="873"/>
      <c r="CK88" s="873"/>
      <c r="CL88" s="874"/>
      <c r="CM88" s="872"/>
      <c r="CN88" s="873"/>
      <c r="CO88" s="873"/>
      <c r="CP88" s="873"/>
      <c r="CQ88" s="874"/>
      <c r="CR88" s="872"/>
      <c r="CS88" s="873"/>
      <c r="CT88" s="873"/>
      <c r="CU88" s="873"/>
      <c r="CV88" s="874"/>
      <c r="CW88" s="872"/>
      <c r="CX88" s="873"/>
      <c r="CY88" s="873"/>
      <c r="CZ88" s="873"/>
      <c r="DA88" s="874"/>
      <c r="DB88" s="872"/>
      <c r="DC88" s="873"/>
      <c r="DD88" s="873"/>
      <c r="DE88" s="873"/>
      <c r="DF88" s="874"/>
      <c r="DG88" s="872"/>
      <c r="DH88" s="873"/>
      <c r="DI88" s="873"/>
      <c r="DJ88" s="873"/>
      <c r="DK88" s="874"/>
      <c r="DL88" s="872"/>
      <c r="DM88" s="873"/>
      <c r="DN88" s="873"/>
      <c r="DO88" s="873"/>
      <c r="DP88" s="874"/>
      <c r="DQ88" s="872"/>
      <c r="DR88" s="873"/>
      <c r="DS88" s="873"/>
      <c r="DT88" s="873"/>
      <c r="DU88" s="874"/>
      <c r="DV88" s="869"/>
      <c r="DW88" s="870"/>
      <c r="DX88" s="870"/>
      <c r="DY88" s="870"/>
      <c r="DZ88" s="871"/>
      <c r="EA88" s="214"/>
    </row>
    <row r="89" spans="1:131" ht="26.25" hidden="1" customHeight="1" x14ac:dyDescent="0.15">
      <c r="A89" s="229"/>
      <c r="B89" s="230"/>
      <c r="C89" s="230"/>
      <c r="D89" s="230"/>
      <c r="E89" s="230"/>
      <c r="F89" s="230"/>
      <c r="G89" s="230"/>
      <c r="H89" s="230"/>
      <c r="I89" s="230"/>
      <c r="J89" s="230"/>
      <c r="K89" s="230"/>
      <c r="L89" s="230"/>
      <c r="M89" s="230"/>
      <c r="N89" s="230"/>
      <c r="O89" s="230"/>
      <c r="P89" s="230"/>
      <c r="Q89" s="231"/>
      <c r="R89" s="231"/>
      <c r="S89" s="231"/>
      <c r="T89" s="231"/>
      <c r="U89" s="231"/>
      <c r="V89" s="231"/>
      <c r="W89" s="231"/>
      <c r="X89" s="231"/>
      <c r="Y89" s="231"/>
      <c r="Z89" s="231"/>
      <c r="AA89" s="231"/>
      <c r="AB89" s="231"/>
      <c r="AC89" s="231"/>
      <c r="AD89" s="231"/>
      <c r="AE89" s="231"/>
      <c r="AF89" s="231"/>
      <c r="AG89" s="231"/>
      <c r="AH89" s="231"/>
      <c r="AI89" s="231"/>
      <c r="AJ89" s="231"/>
      <c r="AK89" s="231"/>
      <c r="AL89" s="231"/>
      <c r="AM89" s="231"/>
      <c r="AN89" s="231"/>
      <c r="AO89" s="231"/>
      <c r="AP89" s="231"/>
      <c r="AQ89" s="231"/>
      <c r="AR89" s="231"/>
      <c r="AS89" s="231"/>
      <c r="AT89" s="231"/>
      <c r="AU89" s="231"/>
      <c r="AV89" s="231"/>
      <c r="AW89" s="231"/>
      <c r="AX89" s="231"/>
      <c r="AY89" s="231"/>
      <c r="AZ89" s="232"/>
      <c r="BA89" s="232"/>
      <c r="BB89" s="232"/>
      <c r="BC89" s="232"/>
      <c r="BD89" s="232"/>
      <c r="BE89" s="225"/>
      <c r="BF89" s="225"/>
      <c r="BG89" s="225"/>
      <c r="BH89" s="225"/>
      <c r="BI89" s="225"/>
      <c r="BJ89" s="225"/>
      <c r="BK89" s="225"/>
      <c r="BL89" s="225"/>
      <c r="BM89" s="225"/>
      <c r="BN89" s="225"/>
      <c r="BO89" s="225"/>
      <c r="BP89" s="225"/>
      <c r="BQ89" s="222">
        <v>83</v>
      </c>
      <c r="BR89" s="227"/>
      <c r="BS89" s="869"/>
      <c r="BT89" s="870"/>
      <c r="BU89" s="870"/>
      <c r="BV89" s="870"/>
      <c r="BW89" s="870"/>
      <c r="BX89" s="870"/>
      <c r="BY89" s="870"/>
      <c r="BZ89" s="870"/>
      <c r="CA89" s="870"/>
      <c r="CB89" s="870"/>
      <c r="CC89" s="870"/>
      <c r="CD89" s="870"/>
      <c r="CE89" s="870"/>
      <c r="CF89" s="870"/>
      <c r="CG89" s="875"/>
      <c r="CH89" s="872"/>
      <c r="CI89" s="873"/>
      <c r="CJ89" s="873"/>
      <c r="CK89" s="873"/>
      <c r="CL89" s="874"/>
      <c r="CM89" s="872"/>
      <c r="CN89" s="873"/>
      <c r="CO89" s="873"/>
      <c r="CP89" s="873"/>
      <c r="CQ89" s="874"/>
      <c r="CR89" s="872"/>
      <c r="CS89" s="873"/>
      <c r="CT89" s="873"/>
      <c r="CU89" s="873"/>
      <c r="CV89" s="874"/>
      <c r="CW89" s="872"/>
      <c r="CX89" s="873"/>
      <c r="CY89" s="873"/>
      <c r="CZ89" s="873"/>
      <c r="DA89" s="874"/>
      <c r="DB89" s="872"/>
      <c r="DC89" s="873"/>
      <c r="DD89" s="873"/>
      <c r="DE89" s="873"/>
      <c r="DF89" s="874"/>
      <c r="DG89" s="872"/>
      <c r="DH89" s="873"/>
      <c r="DI89" s="873"/>
      <c r="DJ89" s="873"/>
      <c r="DK89" s="874"/>
      <c r="DL89" s="872"/>
      <c r="DM89" s="873"/>
      <c r="DN89" s="873"/>
      <c r="DO89" s="873"/>
      <c r="DP89" s="874"/>
      <c r="DQ89" s="872"/>
      <c r="DR89" s="873"/>
      <c r="DS89" s="873"/>
      <c r="DT89" s="873"/>
      <c r="DU89" s="874"/>
      <c r="DV89" s="869"/>
      <c r="DW89" s="870"/>
      <c r="DX89" s="870"/>
      <c r="DY89" s="870"/>
      <c r="DZ89" s="871"/>
      <c r="EA89" s="214"/>
    </row>
    <row r="90" spans="1:131" ht="26.25" hidden="1" customHeight="1" x14ac:dyDescent="0.15">
      <c r="A90" s="229"/>
      <c r="B90" s="230"/>
      <c r="C90" s="230"/>
      <c r="D90" s="230"/>
      <c r="E90" s="230"/>
      <c r="F90" s="230"/>
      <c r="G90" s="230"/>
      <c r="H90" s="230"/>
      <c r="I90" s="230"/>
      <c r="J90" s="230"/>
      <c r="K90" s="230"/>
      <c r="L90" s="230"/>
      <c r="M90" s="230"/>
      <c r="N90" s="230"/>
      <c r="O90" s="230"/>
      <c r="P90" s="230"/>
      <c r="Q90" s="231"/>
      <c r="R90" s="231"/>
      <c r="S90" s="231"/>
      <c r="T90" s="231"/>
      <c r="U90" s="231"/>
      <c r="V90" s="231"/>
      <c r="W90" s="231"/>
      <c r="X90" s="231"/>
      <c r="Y90" s="231"/>
      <c r="Z90" s="231"/>
      <c r="AA90" s="231"/>
      <c r="AB90" s="231"/>
      <c r="AC90" s="231"/>
      <c r="AD90" s="231"/>
      <c r="AE90" s="231"/>
      <c r="AF90" s="231"/>
      <c r="AG90" s="231"/>
      <c r="AH90" s="231"/>
      <c r="AI90" s="231"/>
      <c r="AJ90" s="231"/>
      <c r="AK90" s="231"/>
      <c r="AL90" s="231"/>
      <c r="AM90" s="231"/>
      <c r="AN90" s="231"/>
      <c r="AO90" s="231"/>
      <c r="AP90" s="231"/>
      <c r="AQ90" s="231"/>
      <c r="AR90" s="231"/>
      <c r="AS90" s="231"/>
      <c r="AT90" s="231"/>
      <c r="AU90" s="231"/>
      <c r="AV90" s="231"/>
      <c r="AW90" s="231"/>
      <c r="AX90" s="231"/>
      <c r="AY90" s="231"/>
      <c r="AZ90" s="232"/>
      <c r="BA90" s="232"/>
      <c r="BB90" s="232"/>
      <c r="BC90" s="232"/>
      <c r="BD90" s="232"/>
      <c r="BE90" s="225"/>
      <c r="BF90" s="225"/>
      <c r="BG90" s="225"/>
      <c r="BH90" s="225"/>
      <c r="BI90" s="225"/>
      <c r="BJ90" s="225"/>
      <c r="BK90" s="225"/>
      <c r="BL90" s="225"/>
      <c r="BM90" s="225"/>
      <c r="BN90" s="225"/>
      <c r="BO90" s="225"/>
      <c r="BP90" s="225"/>
      <c r="BQ90" s="222">
        <v>84</v>
      </c>
      <c r="BR90" s="227"/>
      <c r="BS90" s="869"/>
      <c r="BT90" s="870"/>
      <c r="BU90" s="870"/>
      <c r="BV90" s="870"/>
      <c r="BW90" s="870"/>
      <c r="BX90" s="870"/>
      <c r="BY90" s="870"/>
      <c r="BZ90" s="870"/>
      <c r="CA90" s="870"/>
      <c r="CB90" s="870"/>
      <c r="CC90" s="870"/>
      <c r="CD90" s="870"/>
      <c r="CE90" s="870"/>
      <c r="CF90" s="870"/>
      <c r="CG90" s="875"/>
      <c r="CH90" s="872"/>
      <c r="CI90" s="873"/>
      <c r="CJ90" s="873"/>
      <c r="CK90" s="873"/>
      <c r="CL90" s="874"/>
      <c r="CM90" s="872"/>
      <c r="CN90" s="873"/>
      <c r="CO90" s="873"/>
      <c r="CP90" s="873"/>
      <c r="CQ90" s="874"/>
      <c r="CR90" s="872"/>
      <c r="CS90" s="873"/>
      <c r="CT90" s="873"/>
      <c r="CU90" s="873"/>
      <c r="CV90" s="874"/>
      <c r="CW90" s="872"/>
      <c r="CX90" s="873"/>
      <c r="CY90" s="873"/>
      <c r="CZ90" s="873"/>
      <c r="DA90" s="874"/>
      <c r="DB90" s="872"/>
      <c r="DC90" s="873"/>
      <c r="DD90" s="873"/>
      <c r="DE90" s="873"/>
      <c r="DF90" s="874"/>
      <c r="DG90" s="872"/>
      <c r="DH90" s="873"/>
      <c r="DI90" s="873"/>
      <c r="DJ90" s="873"/>
      <c r="DK90" s="874"/>
      <c r="DL90" s="872"/>
      <c r="DM90" s="873"/>
      <c r="DN90" s="873"/>
      <c r="DO90" s="873"/>
      <c r="DP90" s="874"/>
      <c r="DQ90" s="872"/>
      <c r="DR90" s="873"/>
      <c r="DS90" s="873"/>
      <c r="DT90" s="873"/>
      <c r="DU90" s="874"/>
      <c r="DV90" s="869"/>
      <c r="DW90" s="870"/>
      <c r="DX90" s="870"/>
      <c r="DY90" s="870"/>
      <c r="DZ90" s="871"/>
      <c r="EA90" s="214"/>
    </row>
    <row r="91" spans="1:131" ht="26.25" hidden="1" customHeight="1" x14ac:dyDescent="0.15">
      <c r="A91" s="229"/>
      <c r="B91" s="230"/>
      <c r="C91" s="230"/>
      <c r="D91" s="230"/>
      <c r="E91" s="230"/>
      <c r="F91" s="230"/>
      <c r="G91" s="230"/>
      <c r="H91" s="230"/>
      <c r="I91" s="230"/>
      <c r="J91" s="230"/>
      <c r="K91" s="230"/>
      <c r="L91" s="230"/>
      <c r="M91" s="230"/>
      <c r="N91" s="230"/>
      <c r="O91" s="230"/>
      <c r="P91" s="230"/>
      <c r="Q91" s="231"/>
      <c r="R91" s="231"/>
      <c r="S91" s="231"/>
      <c r="T91" s="231"/>
      <c r="U91" s="231"/>
      <c r="V91" s="231"/>
      <c r="W91" s="231"/>
      <c r="X91" s="231"/>
      <c r="Y91" s="231"/>
      <c r="Z91" s="231"/>
      <c r="AA91" s="231"/>
      <c r="AB91" s="231"/>
      <c r="AC91" s="231"/>
      <c r="AD91" s="231"/>
      <c r="AE91" s="231"/>
      <c r="AF91" s="231"/>
      <c r="AG91" s="231"/>
      <c r="AH91" s="231"/>
      <c r="AI91" s="231"/>
      <c r="AJ91" s="231"/>
      <c r="AK91" s="231"/>
      <c r="AL91" s="231"/>
      <c r="AM91" s="231"/>
      <c r="AN91" s="231"/>
      <c r="AO91" s="231"/>
      <c r="AP91" s="231"/>
      <c r="AQ91" s="231"/>
      <c r="AR91" s="231"/>
      <c r="AS91" s="231"/>
      <c r="AT91" s="231"/>
      <c r="AU91" s="231"/>
      <c r="AV91" s="231"/>
      <c r="AW91" s="231"/>
      <c r="AX91" s="231"/>
      <c r="AY91" s="231"/>
      <c r="AZ91" s="232"/>
      <c r="BA91" s="232"/>
      <c r="BB91" s="232"/>
      <c r="BC91" s="232"/>
      <c r="BD91" s="232"/>
      <c r="BE91" s="225"/>
      <c r="BF91" s="225"/>
      <c r="BG91" s="225"/>
      <c r="BH91" s="225"/>
      <c r="BI91" s="225"/>
      <c r="BJ91" s="225"/>
      <c r="BK91" s="225"/>
      <c r="BL91" s="225"/>
      <c r="BM91" s="225"/>
      <c r="BN91" s="225"/>
      <c r="BO91" s="225"/>
      <c r="BP91" s="225"/>
      <c r="BQ91" s="222">
        <v>85</v>
      </c>
      <c r="BR91" s="227"/>
      <c r="BS91" s="869"/>
      <c r="BT91" s="870"/>
      <c r="BU91" s="870"/>
      <c r="BV91" s="870"/>
      <c r="BW91" s="870"/>
      <c r="BX91" s="870"/>
      <c r="BY91" s="870"/>
      <c r="BZ91" s="870"/>
      <c r="CA91" s="870"/>
      <c r="CB91" s="870"/>
      <c r="CC91" s="870"/>
      <c r="CD91" s="870"/>
      <c r="CE91" s="870"/>
      <c r="CF91" s="870"/>
      <c r="CG91" s="875"/>
      <c r="CH91" s="872"/>
      <c r="CI91" s="873"/>
      <c r="CJ91" s="873"/>
      <c r="CK91" s="873"/>
      <c r="CL91" s="874"/>
      <c r="CM91" s="872"/>
      <c r="CN91" s="873"/>
      <c r="CO91" s="873"/>
      <c r="CP91" s="873"/>
      <c r="CQ91" s="874"/>
      <c r="CR91" s="872"/>
      <c r="CS91" s="873"/>
      <c r="CT91" s="873"/>
      <c r="CU91" s="873"/>
      <c r="CV91" s="874"/>
      <c r="CW91" s="872"/>
      <c r="CX91" s="873"/>
      <c r="CY91" s="873"/>
      <c r="CZ91" s="873"/>
      <c r="DA91" s="874"/>
      <c r="DB91" s="872"/>
      <c r="DC91" s="873"/>
      <c r="DD91" s="873"/>
      <c r="DE91" s="873"/>
      <c r="DF91" s="874"/>
      <c r="DG91" s="872"/>
      <c r="DH91" s="873"/>
      <c r="DI91" s="873"/>
      <c r="DJ91" s="873"/>
      <c r="DK91" s="874"/>
      <c r="DL91" s="872"/>
      <c r="DM91" s="873"/>
      <c r="DN91" s="873"/>
      <c r="DO91" s="873"/>
      <c r="DP91" s="874"/>
      <c r="DQ91" s="872"/>
      <c r="DR91" s="873"/>
      <c r="DS91" s="873"/>
      <c r="DT91" s="873"/>
      <c r="DU91" s="874"/>
      <c r="DV91" s="869"/>
      <c r="DW91" s="870"/>
      <c r="DX91" s="870"/>
      <c r="DY91" s="870"/>
      <c r="DZ91" s="871"/>
      <c r="EA91" s="214"/>
    </row>
    <row r="92" spans="1:131" ht="26.25" hidden="1" customHeight="1" x14ac:dyDescent="0.15">
      <c r="A92" s="229"/>
      <c r="B92" s="230"/>
      <c r="C92" s="230"/>
      <c r="D92" s="230"/>
      <c r="E92" s="230"/>
      <c r="F92" s="230"/>
      <c r="G92" s="230"/>
      <c r="H92" s="230"/>
      <c r="I92" s="230"/>
      <c r="J92" s="230"/>
      <c r="K92" s="230"/>
      <c r="L92" s="230"/>
      <c r="M92" s="230"/>
      <c r="N92" s="230"/>
      <c r="O92" s="230"/>
      <c r="P92" s="230"/>
      <c r="Q92" s="231"/>
      <c r="R92" s="231"/>
      <c r="S92" s="231"/>
      <c r="T92" s="231"/>
      <c r="U92" s="231"/>
      <c r="V92" s="231"/>
      <c r="W92" s="231"/>
      <c r="X92" s="231"/>
      <c r="Y92" s="231"/>
      <c r="Z92" s="231"/>
      <c r="AA92" s="231"/>
      <c r="AB92" s="231"/>
      <c r="AC92" s="231"/>
      <c r="AD92" s="231"/>
      <c r="AE92" s="231"/>
      <c r="AF92" s="231"/>
      <c r="AG92" s="231"/>
      <c r="AH92" s="231"/>
      <c r="AI92" s="231"/>
      <c r="AJ92" s="231"/>
      <c r="AK92" s="231"/>
      <c r="AL92" s="231"/>
      <c r="AM92" s="231"/>
      <c r="AN92" s="231"/>
      <c r="AO92" s="231"/>
      <c r="AP92" s="231"/>
      <c r="AQ92" s="231"/>
      <c r="AR92" s="231"/>
      <c r="AS92" s="231"/>
      <c r="AT92" s="231"/>
      <c r="AU92" s="231"/>
      <c r="AV92" s="231"/>
      <c r="AW92" s="231"/>
      <c r="AX92" s="231"/>
      <c r="AY92" s="231"/>
      <c r="AZ92" s="232"/>
      <c r="BA92" s="232"/>
      <c r="BB92" s="232"/>
      <c r="BC92" s="232"/>
      <c r="BD92" s="232"/>
      <c r="BE92" s="225"/>
      <c r="BF92" s="225"/>
      <c r="BG92" s="225"/>
      <c r="BH92" s="225"/>
      <c r="BI92" s="225"/>
      <c r="BJ92" s="225"/>
      <c r="BK92" s="225"/>
      <c r="BL92" s="225"/>
      <c r="BM92" s="225"/>
      <c r="BN92" s="225"/>
      <c r="BO92" s="225"/>
      <c r="BP92" s="225"/>
      <c r="BQ92" s="222">
        <v>86</v>
      </c>
      <c r="BR92" s="227"/>
      <c r="BS92" s="869"/>
      <c r="BT92" s="870"/>
      <c r="BU92" s="870"/>
      <c r="BV92" s="870"/>
      <c r="BW92" s="870"/>
      <c r="BX92" s="870"/>
      <c r="BY92" s="870"/>
      <c r="BZ92" s="870"/>
      <c r="CA92" s="870"/>
      <c r="CB92" s="870"/>
      <c r="CC92" s="870"/>
      <c r="CD92" s="870"/>
      <c r="CE92" s="870"/>
      <c r="CF92" s="870"/>
      <c r="CG92" s="875"/>
      <c r="CH92" s="872"/>
      <c r="CI92" s="873"/>
      <c r="CJ92" s="873"/>
      <c r="CK92" s="873"/>
      <c r="CL92" s="874"/>
      <c r="CM92" s="872"/>
      <c r="CN92" s="873"/>
      <c r="CO92" s="873"/>
      <c r="CP92" s="873"/>
      <c r="CQ92" s="874"/>
      <c r="CR92" s="872"/>
      <c r="CS92" s="873"/>
      <c r="CT92" s="873"/>
      <c r="CU92" s="873"/>
      <c r="CV92" s="874"/>
      <c r="CW92" s="872"/>
      <c r="CX92" s="873"/>
      <c r="CY92" s="873"/>
      <c r="CZ92" s="873"/>
      <c r="DA92" s="874"/>
      <c r="DB92" s="872"/>
      <c r="DC92" s="873"/>
      <c r="DD92" s="873"/>
      <c r="DE92" s="873"/>
      <c r="DF92" s="874"/>
      <c r="DG92" s="872"/>
      <c r="DH92" s="873"/>
      <c r="DI92" s="873"/>
      <c r="DJ92" s="873"/>
      <c r="DK92" s="874"/>
      <c r="DL92" s="872"/>
      <c r="DM92" s="873"/>
      <c r="DN92" s="873"/>
      <c r="DO92" s="873"/>
      <c r="DP92" s="874"/>
      <c r="DQ92" s="872"/>
      <c r="DR92" s="873"/>
      <c r="DS92" s="873"/>
      <c r="DT92" s="873"/>
      <c r="DU92" s="874"/>
      <c r="DV92" s="869"/>
      <c r="DW92" s="870"/>
      <c r="DX92" s="870"/>
      <c r="DY92" s="870"/>
      <c r="DZ92" s="871"/>
      <c r="EA92" s="214"/>
    </row>
    <row r="93" spans="1:131" ht="26.25" hidden="1" customHeight="1" x14ac:dyDescent="0.15">
      <c r="A93" s="229"/>
      <c r="B93" s="230"/>
      <c r="C93" s="230"/>
      <c r="D93" s="230"/>
      <c r="E93" s="230"/>
      <c r="F93" s="230"/>
      <c r="G93" s="230"/>
      <c r="H93" s="230"/>
      <c r="I93" s="230"/>
      <c r="J93" s="230"/>
      <c r="K93" s="230"/>
      <c r="L93" s="230"/>
      <c r="M93" s="230"/>
      <c r="N93" s="230"/>
      <c r="O93" s="230"/>
      <c r="P93" s="230"/>
      <c r="Q93" s="231"/>
      <c r="R93" s="231"/>
      <c r="S93" s="231"/>
      <c r="T93" s="231"/>
      <c r="U93" s="231"/>
      <c r="V93" s="231"/>
      <c r="W93" s="231"/>
      <c r="X93" s="231"/>
      <c r="Y93" s="231"/>
      <c r="Z93" s="231"/>
      <c r="AA93" s="231"/>
      <c r="AB93" s="231"/>
      <c r="AC93" s="231"/>
      <c r="AD93" s="231"/>
      <c r="AE93" s="231"/>
      <c r="AF93" s="231"/>
      <c r="AG93" s="231"/>
      <c r="AH93" s="231"/>
      <c r="AI93" s="231"/>
      <c r="AJ93" s="231"/>
      <c r="AK93" s="231"/>
      <c r="AL93" s="231"/>
      <c r="AM93" s="231"/>
      <c r="AN93" s="231"/>
      <c r="AO93" s="231"/>
      <c r="AP93" s="231"/>
      <c r="AQ93" s="231"/>
      <c r="AR93" s="231"/>
      <c r="AS93" s="231"/>
      <c r="AT93" s="231"/>
      <c r="AU93" s="231"/>
      <c r="AV93" s="231"/>
      <c r="AW93" s="231"/>
      <c r="AX93" s="231"/>
      <c r="AY93" s="231"/>
      <c r="AZ93" s="232"/>
      <c r="BA93" s="232"/>
      <c r="BB93" s="232"/>
      <c r="BC93" s="232"/>
      <c r="BD93" s="232"/>
      <c r="BE93" s="225"/>
      <c r="BF93" s="225"/>
      <c r="BG93" s="225"/>
      <c r="BH93" s="225"/>
      <c r="BI93" s="225"/>
      <c r="BJ93" s="225"/>
      <c r="BK93" s="225"/>
      <c r="BL93" s="225"/>
      <c r="BM93" s="225"/>
      <c r="BN93" s="225"/>
      <c r="BO93" s="225"/>
      <c r="BP93" s="225"/>
      <c r="BQ93" s="222">
        <v>87</v>
      </c>
      <c r="BR93" s="227"/>
      <c r="BS93" s="869"/>
      <c r="BT93" s="870"/>
      <c r="BU93" s="870"/>
      <c r="BV93" s="870"/>
      <c r="BW93" s="870"/>
      <c r="BX93" s="870"/>
      <c r="BY93" s="870"/>
      <c r="BZ93" s="870"/>
      <c r="CA93" s="870"/>
      <c r="CB93" s="870"/>
      <c r="CC93" s="870"/>
      <c r="CD93" s="870"/>
      <c r="CE93" s="870"/>
      <c r="CF93" s="870"/>
      <c r="CG93" s="875"/>
      <c r="CH93" s="872"/>
      <c r="CI93" s="873"/>
      <c r="CJ93" s="873"/>
      <c r="CK93" s="873"/>
      <c r="CL93" s="874"/>
      <c r="CM93" s="872"/>
      <c r="CN93" s="873"/>
      <c r="CO93" s="873"/>
      <c r="CP93" s="873"/>
      <c r="CQ93" s="874"/>
      <c r="CR93" s="872"/>
      <c r="CS93" s="873"/>
      <c r="CT93" s="873"/>
      <c r="CU93" s="873"/>
      <c r="CV93" s="874"/>
      <c r="CW93" s="872"/>
      <c r="CX93" s="873"/>
      <c r="CY93" s="873"/>
      <c r="CZ93" s="873"/>
      <c r="DA93" s="874"/>
      <c r="DB93" s="872"/>
      <c r="DC93" s="873"/>
      <c r="DD93" s="873"/>
      <c r="DE93" s="873"/>
      <c r="DF93" s="874"/>
      <c r="DG93" s="872"/>
      <c r="DH93" s="873"/>
      <c r="DI93" s="873"/>
      <c r="DJ93" s="873"/>
      <c r="DK93" s="874"/>
      <c r="DL93" s="872"/>
      <c r="DM93" s="873"/>
      <c r="DN93" s="873"/>
      <c r="DO93" s="873"/>
      <c r="DP93" s="874"/>
      <c r="DQ93" s="872"/>
      <c r="DR93" s="873"/>
      <c r="DS93" s="873"/>
      <c r="DT93" s="873"/>
      <c r="DU93" s="874"/>
      <c r="DV93" s="869"/>
      <c r="DW93" s="870"/>
      <c r="DX93" s="870"/>
      <c r="DY93" s="870"/>
      <c r="DZ93" s="871"/>
      <c r="EA93" s="214"/>
    </row>
    <row r="94" spans="1:131" ht="26.25" hidden="1" customHeight="1" x14ac:dyDescent="0.15">
      <c r="A94" s="229"/>
      <c r="B94" s="230"/>
      <c r="C94" s="230"/>
      <c r="D94" s="230"/>
      <c r="E94" s="230"/>
      <c r="F94" s="230"/>
      <c r="G94" s="230"/>
      <c r="H94" s="230"/>
      <c r="I94" s="230"/>
      <c r="J94" s="230"/>
      <c r="K94" s="230"/>
      <c r="L94" s="230"/>
      <c r="M94" s="230"/>
      <c r="N94" s="230"/>
      <c r="O94" s="230"/>
      <c r="P94" s="230"/>
      <c r="Q94" s="231"/>
      <c r="R94" s="231"/>
      <c r="S94" s="231"/>
      <c r="T94" s="231"/>
      <c r="U94" s="231"/>
      <c r="V94" s="231"/>
      <c r="W94" s="231"/>
      <c r="X94" s="231"/>
      <c r="Y94" s="231"/>
      <c r="Z94" s="231"/>
      <c r="AA94" s="231"/>
      <c r="AB94" s="231"/>
      <c r="AC94" s="231"/>
      <c r="AD94" s="231"/>
      <c r="AE94" s="231"/>
      <c r="AF94" s="231"/>
      <c r="AG94" s="231"/>
      <c r="AH94" s="231"/>
      <c r="AI94" s="231"/>
      <c r="AJ94" s="231"/>
      <c r="AK94" s="231"/>
      <c r="AL94" s="231"/>
      <c r="AM94" s="231"/>
      <c r="AN94" s="231"/>
      <c r="AO94" s="231"/>
      <c r="AP94" s="231"/>
      <c r="AQ94" s="231"/>
      <c r="AR94" s="231"/>
      <c r="AS94" s="231"/>
      <c r="AT94" s="231"/>
      <c r="AU94" s="231"/>
      <c r="AV94" s="231"/>
      <c r="AW94" s="231"/>
      <c r="AX94" s="231"/>
      <c r="AY94" s="231"/>
      <c r="AZ94" s="232"/>
      <c r="BA94" s="232"/>
      <c r="BB94" s="232"/>
      <c r="BC94" s="232"/>
      <c r="BD94" s="232"/>
      <c r="BE94" s="225"/>
      <c r="BF94" s="225"/>
      <c r="BG94" s="225"/>
      <c r="BH94" s="225"/>
      <c r="BI94" s="225"/>
      <c r="BJ94" s="225"/>
      <c r="BK94" s="225"/>
      <c r="BL94" s="225"/>
      <c r="BM94" s="225"/>
      <c r="BN94" s="225"/>
      <c r="BO94" s="225"/>
      <c r="BP94" s="225"/>
      <c r="BQ94" s="222">
        <v>88</v>
      </c>
      <c r="BR94" s="227"/>
      <c r="BS94" s="869"/>
      <c r="BT94" s="870"/>
      <c r="BU94" s="870"/>
      <c r="BV94" s="870"/>
      <c r="BW94" s="870"/>
      <c r="BX94" s="870"/>
      <c r="BY94" s="870"/>
      <c r="BZ94" s="870"/>
      <c r="CA94" s="870"/>
      <c r="CB94" s="870"/>
      <c r="CC94" s="870"/>
      <c r="CD94" s="870"/>
      <c r="CE94" s="870"/>
      <c r="CF94" s="870"/>
      <c r="CG94" s="875"/>
      <c r="CH94" s="872"/>
      <c r="CI94" s="873"/>
      <c r="CJ94" s="873"/>
      <c r="CK94" s="873"/>
      <c r="CL94" s="874"/>
      <c r="CM94" s="872"/>
      <c r="CN94" s="873"/>
      <c r="CO94" s="873"/>
      <c r="CP94" s="873"/>
      <c r="CQ94" s="874"/>
      <c r="CR94" s="872"/>
      <c r="CS94" s="873"/>
      <c r="CT94" s="873"/>
      <c r="CU94" s="873"/>
      <c r="CV94" s="874"/>
      <c r="CW94" s="872"/>
      <c r="CX94" s="873"/>
      <c r="CY94" s="873"/>
      <c r="CZ94" s="873"/>
      <c r="DA94" s="874"/>
      <c r="DB94" s="872"/>
      <c r="DC94" s="873"/>
      <c r="DD94" s="873"/>
      <c r="DE94" s="873"/>
      <c r="DF94" s="874"/>
      <c r="DG94" s="872"/>
      <c r="DH94" s="873"/>
      <c r="DI94" s="873"/>
      <c r="DJ94" s="873"/>
      <c r="DK94" s="874"/>
      <c r="DL94" s="872"/>
      <c r="DM94" s="873"/>
      <c r="DN94" s="873"/>
      <c r="DO94" s="873"/>
      <c r="DP94" s="874"/>
      <c r="DQ94" s="872"/>
      <c r="DR94" s="873"/>
      <c r="DS94" s="873"/>
      <c r="DT94" s="873"/>
      <c r="DU94" s="874"/>
      <c r="DV94" s="869"/>
      <c r="DW94" s="870"/>
      <c r="DX94" s="870"/>
      <c r="DY94" s="870"/>
      <c r="DZ94" s="871"/>
      <c r="EA94" s="214"/>
    </row>
    <row r="95" spans="1:131" ht="26.25" hidden="1" customHeight="1" x14ac:dyDescent="0.15">
      <c r="A95" s="229"/>
      <c r="B95" s="230"/>
      <c r="C95" s="230"/>
      <c r="D95" s="230"/>
      <c r="E95" s="230"/>
      <c r="F95" s="230"/>
      <c r="G95" s="230"/>
      <c r="H95" s="230"/>
      <c r="I95" s="230"/>
      <c r="J95" s="230"/>
      <c r="K95" s="230"/>
      <c r="L95" s="230"/>
      <c r="M95" s="230"/>
      <c r="N95" s="230"/>
      <c r="O95" s="230"/>
      <c r="P95" s="230"/>
      <c r="Q95" s="231"/>
      <c r="R95" s="231"/>
      <c r="S95" s="231"/>
      <c r="T95" s="231"/>
      <c r="U95" s="231"/>
      <c r="V95" s="231"/>
      <c r="W95" s="231"/>
      <c r="X95" s="231"/>
      <c r="Y95" s="231"/>
      <c r="Z95" s="231"/>
      <c r="AA95" s="231"/>
      <c r="AB95" s="231"/>
      <c r="AC95" s="231"/>
      <c r="AD95" s="231"/>
      <c r="AE95" s="231"/>
      <c r="AF95" s="231"/>
      <c r="AG95" s="231"/>
      <c r="AH95" s="231"/>
      <c r="AI95" s="231"/>
      <c r="AJ95" s="231"/>
      <c r="AK95" s="231"/>
      <c r="AL95" s="231"/>
      <c r="AM95" s="231"/>
      <c r="AN95" s="231"/>
      <c r="AO95" s="231"/>
      <c r="AP95" s="231"/>
      <c r="AQ95" s="231"/>
      <c r="AR95" s="231"/>
      <c r="AS95" s="231"/>
      <c r="AT95" s="231"/>
      <c r="AU95" s="231"/>
      <c r="AV95" s="231"/>
      <c r="AW95" s="231"/>
      <c r="AX95" s="231"/>
      <c r="AY95" s="231"/>
      <c r="AZ95" s="232"/>
      <c r="BA95" s="232"/>
      <c r="BB95" s="232"/>
      <c r="BC95" s="232"/>
      <c r="BD95" s="232"/>
      <c r="BE95" s="225"/>
      <c r="BF95" s="225"/>
      <c r="BG95" s="225"/>
      <c r="BH95" s="225"/>
      <c r="BI95" s="225"/>
      <c r="BJ95" s="225"/>
      <c r="BK95" s="225"/>
      <c r="BL95" s="225"/>
      <c r="BM95" s="225"/>
      <c r="BN95" s="225"/>
      <c r="BO95" s="225"/>
      <c r="BP95" s="225"/>
      <c r="BQ95" s="222">
        <v>89</v>
      </c>
      <c r="BR95" s="227"/>
      <c r="BS95" s="869"/>
      <c r="BT95" s="870"/>
      <c r="BU95" s="870"/>
      <c r="BV95" s="870"/>
      <c r="BW95" s="870"/>
      <c r="BX95" s="870"/>
      <c r="BY95" s="870"/>
      <c r="BZ95" s="870"/>
      <c r="CA95" s="870"/>
      <c r="CB95" s="870"/>
      <c r="CC95" s="870"/>
      <c r="CD95" s="870"/>
      <c r="CE95" s="870"/>
      <c r="CF95" s="870"/>
      <c r="CG95" s="875"/>
      <c r="CH95" s="872"/>
      <c r="CI95" s="873"/>
      <c r="CJ95" s="873"/>
      <c r="CK95" s="873"/>
      <c r="CL95" s="874"/>
      <c r="CM95" s="872"/>
      <c r="CN95" s="873"/>
      <c r="CO95" s="873"/>
      <c r="CP95" s="873"/>
      <c r="CQ95" s="874"/>
      <c r="CR95" s="872"/>
      <c r="CS95" s="873"/>
      <c r="CT95" s="873"/>
      <c r="CU95" s="873"/>
      <c r="CV95" s="874"/>
      <c r="CW95" s="872"/>
      <c r="CX95" s="873"/>
      <c r="CY95" s="873"/>
      <c r="CZ95" s="873"/>
      <c r="DA95" s="874"/>
      <c r="DB95" s="872"/>
      <c r="DC95" s="873"/>
      <c r="DD95" s="873"/>
      <c r="DE95" s="873"/>
      <c r="DF95" s="874"/>
      <c r="DG95" s="872"/>
      <c r="DH95" s="873"/>
      <c r="DI95" s="873"/>
      <c r="DJ95" s="873"/>
      <c r="DK95" s="874"/>
      <c r="DL95" s="872"/>
      <c r="DM95" s="873"/>
      <c r="DN95" s="873"/>
      <c r="DO95" s="873"/>
      <c r="DP95" s="874"/>
      <c r="DQ95" s="872"/>
      <c r="DR95" s="873"/>
      <c r="DS95" s="873"/>
      <c r="DT95" s="873"/>
      <c r="DU95" s="874"/>
      <c r="DV95" s="869"/>
      <c r="DW95" s="870"/>
      <c r="DX95" s="870"/>
      <c r="DY95" s="870"/>
      <c r="DZ95" s="871"/>
      <c r="EA95" s="214"/>
    </row>
    <row r="96" spans="1:131" ht="26.25" hidden="1" customHeight="1" x14ac:dyDescent="0.15">
      <c r="A96" s="229"/>
      <c r="B96" s="230"/>
      <c r="C96" s="230"/>
      <c r="D96" s="230"/>
      <c r="E96" s="230"/>
      <c r="F96" s="230"/>
      <c r="G96" s="230"/>
      <c r="H96" s="230"/>
      <c r="I96" s="230"/>
      <c r="J96" s="230"/>
      <c r="K96" s="230"/>
      <c r="L96" s="230"/>
      <c r="M96" s="230"/>
      <c r="N96" s="230"/>
      <c r="O96" s="230"/>
      <c r="P96" s="230"/>
      <c r="Q96" s="231"/>
      <c r="R96" s="231"/>
      <c r="S96" s="231"/>
      <c r="T96" s="231"/>
      <c r="U96" s="231"/>
      <c r="V96" s="231"/>
      <c r="W96" s="231"/>
      <c r="X96" s="231"/>
      <c r="Y96" s="231"/>
      <c r="Z96" s="231"/>
      <c r="AA96" s="231"/>
      <c r="AB96" s="231"/>
      <c r="AC96" s="231"/>
      <c r="AD96" s="231"/>
      <c r="AE96" s="231"/>
      <c r="AF96" s="231"/>
      <c r="AG96" s="231"/>
      <c r="AH96" s="231"/>
      <c r="AI96" s="231"/>
      <c r="AJ96" s="231"/>
      <c r="AK96" s="231"/>
      <c r="AL96" s="231"/>
      <c r="AM96" s="231"/>
      <c r="AN96" s="231"/>
      <c r="AO96" s="231"/>
      <c r="AP96" s="231"/>
      <c r="AQ96" s="231"/>
      <c r="AR96" s="231"/>
      <c r="AS96" s="231"/>
      <c r="AT96" s="231"/>
      <c r="AU96" s="231"/>
      <c r="AV96" s="231"/>
      <c r="AW96" s="231"/>
      <c r="AX96" s="231"/>
      <c r="AY96" s="231"/>
      <c r="AZ96" s="232"/>
      <c r="BA96" s="232"/>
      <c r="BB96" s="232"/>
      <c r="BC96" s="232"/>
      <c r="BD96" s="232"/>
      <c r="BE96" s="225"/>
      <c r="BF96" s="225"/>
      <c r="BG96" s="225"/>
      <c r="BH96" s="225"/>
      <c r="BI96" s="225"/>
      <c r="BJ96" s="225"/>
      <c r="BK96" s="225"/>
      <c r="BL96" s="225"/>
      <c r="BM96" s="225"/>
      <c r="BN96" s="225"/>
      <c r="BO96" s="225"/>
      <c r="BP96" s="225"/>
      <c r="BQ96" s="222">
        <v>90</v>
      </c>
      <c r="BR96" s="227"/>
      <c r="BS96" s="869"/>
      <c r="BT96" s="870"/>
      <c r="BU96" s="870"/>
      <c r="BV96" s="870"/>
      <c r="BW96" s="870"/>
      <c r="BX96" s="870"/>
      <c r="BY96" s="870"/>
      <c r="BZ96" s="870"/>
      <c r="CA96" s="870"/>
      <c r="CB96" s="870"/>
      <c r="CC96" s="870"/>
      <c r="CD96" s="870"/>
      <c r="CE96" s="870"/>
      <c r="CF96" s="870"/>
      <c r="CG96" s="875"/>
      <c r="CH96" s="872"/>
      <c r="CI96" s="873"/>
      <c r="CJ96" s="873"/>
      <c r="CK96" s="873"/>
      <c r="CL96" s="874"/>
      <c r="CM96" s="872"/>
      <c r="CN96" s="873"/>
      <c r="CO96" s="873"/>
      <c r="CP96" s="873"/>
      <c r="CQ96" s="874"/>
      <c r="CR96" s="872"/>
      <c r="CS96" s="873"/>
      <c r="CT96" s="873"/>
      <c r="CU96" s="873"/>
      <c r="CV96" s="874"/>
      <c r="CW96" s="872"/>
      <c r="CX96" s="873"/>
      <c r="CY96" s="873"/>
      <c r="CZ96" s="873"/>
      <c r="DA96" s="874"/>
      <c r="DB96" s="872"/>
      <c r="DC96" s="873"/>
      <c r="DD96" s="873"/>
      <c r="DE96" s="873"/>
      <c r="DF96" s="874"/>
      <c r="DG96" s="872"/>
      <c r="DH96" s="873"/>
      <c r="DI96" s="873"/>
      <c r="DJ96" s="873"/>
      <c r="DK96" s="874"/>
      <c r="DL96" s="872"/>
      <c r="DM96" s="873"/>
      <c r="DN96" s="873"/>
      <c r="DO96" s="873"/>
      <c r="DP96" s="874"/>
      <c r="DQ96" s="872"/>
      <c r="DR96" s="873"/>
      <c r="DS96" s="873"/>
      <c r="DT96" s="873"/>
      <c r="DU96" s="874"/>
      <c r="DV96" s="869"/>
      <c r="DW96" s="870"/>
      <c r="DX96" s="870"/>
      <c r="DY96" s="870"/>
      <c r="DZ96" s="871"/>
      <c r="EA96" s="214"/>
    </row>
    <row r="97" spans="1:131" ht="26.25" hidden="1" customHeight="1" x14ac:dyDescent="0.15">
      <c r="A97" s="229"/>
      <c r="B97" s="230"/>
      <c r="C97" s="230"/>
      <c r="D97" s="230"/>
      <c r="E97" s="230"/>
      <c r="F97" s="230"/>
      <c r="G97" s="230"/>
      <c r="H97" s="230"/>
      <c r="I97" s="230"/>
      <c r="J97" s="230"/>
      <c r="K97" s="230"/>
      <c r="L97" s="230"/>
      <c r="M97" s="230"/>
      <c r="N97" s="230"/>
      <c r="O97" s="230"/>
      <c r="P97" s="230"/>
      <c r="Q97" s="231"/>
      <c r="R97" s="231"/>
      <c r="S97" s="231"/>
      <c r="T97" s="231"/>
      <c r="U97" s="231"/>
      <c r="V97" s="231"/>
      <c r="W97" s="231"/>
      <c r="X97" s="231"/>
      <c r="Y97" s="231"/>
      <c r="Z97" s="231"/>
      <c r="AA97" s="231"/>
      <c r="AB97" s="231"/>
      <c r="AC97" s="231"/>
      <c r="AD97" s="231"/>
      <c r="AE97" s="231"/>
      <c r="AF97" s="231"/>
      <c r="AG97" s="231"/>
      <c r="AH97" s="231"/>
      <c r="AI97" s="231"/>
      <c r="AJ97" s="231"/>
      <c r="AK97" s="231"/>
      <c r="AL97" s="231"/>
      <c r="AM97" s="231"/>
      <c r="AN97" s="231"/>
      <c r="AO97" s="231"/>
      <c r="AP97" s="231"/>
      <c r="AQ97" s="231"/>
      <c r="AR97" s="231"/>
      <c r="AS97" s="231"/>
      <c r="AT97" s="231"/>
      <c r="AU97" s="231"/>
      <c r="AV97" s="231"/>
      <c r="AW97" s="231"/>
      <c r="AX97" s="231"/>
      <c r="AY97" s="231"/>
      <c r="AZ97" s="232"/>
      <c r="BA97" s="232"/>
      <c r="BB97" s="232"/>
      <c r="BC97" s="232"/>
      <c r="BD97" s="232"/>
      <c r="BE97" s="225"/>
      <c r="BF97" s="225"/>
      <c r="BG97" s="225"/>
      <c r="BH97" s="225"/>
      <c r="BI97" s="225"/>
      <c r="BJ97" s="225"/>
      <c r="BK97" s="225"/>
      <c r="BL97" s="225"/>
      <c r="BM97" s="225"/>
      <c r="BN97" s="225"/>
      <c r="BO97" s="225"/>
      <c r="BP97" s="225"/>
      <c r="BQ97" s="222">
        <v>91</v>
      </c>
      <c r="BR97" s="227"/>
      <c r="BS97" s="869"/>
      <c r="BT97" s="870"/>
      <c r="BU97" s="870"/>
      <c r="BV97" s="870"/>
      <c r="BW97" s="870"/>
      <c r="BX97" s="870"/>
      <c r="BY97" s="870"/>
      <c r="BZ97" s="870"/>
      <c r="CA97" s="870"/>
      <c r="CB97" s="870"/>
      <c r="CC97" s="870"/>
      <c r="CD97" s="870"/>
      <c r="CE97" s="870"/>
      <c r="CF97" s="870"/>
      <c r="CG97" s="875"/>
      <c r="CH97" s="872"/>
      <c r="CI97" s="873"/>
      <c r="CJ97" s="873"/>
      <c r="CK97" s="873"/>
      <c r="CL97" s="874"/>
      <c r="CM97" s="872"/>
      <c r="CN97" s="873"/>
      <c r="CO97" s="873"/>
      <c r="CP97" s="873"/>
      <c r="CQ97" s="874"/>
      <c r="CR97" s="872"/>
      <c r="CS97" s="873"/>
      <c r="CT97" s="873"/>
      <c r="CU97" s="873"/>
      <c r="CV97" s="874"/>
      <c r="CW97" s="872"/>
      <c r="CX97" s="873"/>
      <c r="CY97" s="873"/>
      <c r="CZ97" s="873"/>
      <c r="DA97" s="874"/>
      <c r="DB97" s="872"/>
      <c r="DC97" s="873"/>
      <c r="DD97" s="873"/>
      <c r="DE97" s="873"/>
      <c r="DF97" s="874"/>
      <c r="DG97" s="872"/>
      <c r="DH97" s="873"/>
      <c r="DI97" s="873"/>
      <c r="DJ97" s="873"/>
      <c r="DK97" s="874"/>
      <c r="DL97" s="872"/>
      <c r="DM97" s="873"/>
      <c r="DN97" s="873"/>
      <c r="DO97" s="873"/>
      <c r="DP97" s="874"/>
      <c r="DQ97" s="872"/>
      <c r="DR97" s="873"/>
      <c r="DS97" s="873"/>
      <c r="DT97" s="873"/>
      <c r="DU97" s="874"/>
      <c r="DV97" s="869"/>
      <c r="DW97" s="870"/>
      <c r="DX97" s="870"/>
      <c r="DY97" s="870"/>
      <c r="DZ97" s="871"/>
      <c r="EA97" s="214"/>
    </row>
    <row r="98" spans="1:131" ht="26.25" hidden="1" customHeight="1" x14ac:dyDescent="0.15">
      <c r="A98" s="229"/>
      <c r="B98" s="230"/>
      <c r="C98" s="230"/>
      <c r="D98" s="230"/>
      <c r="E98" s="230"/>
      <c r="F98" s="230"/>
      <c r="G98" s="230"/>
      <c r="H98" s="230"/>
      <c r="I98" s="230"/>
      <c r="J98" s="230"/>
      <c r="K98" s="230"/>
      <c r="L98" s="230"/>
      <c r="M98" s="230"/>
      <c r="N98" s="230"/>
      <c r="O98" s="230"/>
      <c r="P98" s="230"/>
      <c r="Q98" s="231"/>
      <c r="R98" s="231"/>
      <c r="S98" s="231"/>
      <c r="T98" s="231"/>
      <c r="U98" s="231"/>
      <c r="V98" s="231"/>
      <c r="W98" s="231"/>
      <c r="X98" s="231"/>
      <c r="Y98" s="231"/>
      <c r="Z98" s="231"/>
      <c r="AA98" s="231"/>
      <c r="AB98" s="231"/>
      <c r="AC98" s="231"/>
      <c r="AD98" s="231"/>
      <c r="AE98" s="231"/>
      <c r="AF98" s="231"/>
      <c r="AG98" s="231"/>
      <c r="AH98" s="231"/>
      <c r="AI98" s="231"/>
      <c r="AJ98" s="231"/>
      <c r="AK98" s="231"/>
      <c r="AL98" s="231"/>
      <c r="AM98" s="231"/>
      <c r="AN98" s="231"/>
      <c r="AO98" s="231"/>
      <c r="AP98" s="231"/>
      <c r="AQ98" s="231"/>
      <c r="AR98" s="231"/>
      <c r="AS98" s="231"/>
      <c r="AT98" s="231"/>
      <c r="AU98" s="231"/>
      <c r="AV98" s="231"/>
      <c r="AW98" s="231"/>
      <c r="AX98" s="231"/>
      <c r="AY98" s="231"/>
      <c r="AZ98" s="232"/>
      <c r="BA98" s="232"/>
      <c r="BB98" s="232"/>
      <c r="BC98" s="232"/>
      <c r="BD98" s="232"/>
      <c r="BE98" s="225"/>
      <c r="BF98" s="225"/>
      <c r="BG98" s="225"/>
      <c r="BH98" s="225"/>
      <c r="BI98" s="225"/>
      <c r="BJ98" s="225"/>
      <c r="BK98" s="225"/>
      <c r="BL98" s="225"/>
      <c r="BM98" s="225"/>
      <c r="BN98" s="225"/>
      <c r="BO98" s="225"/>
      <c r="BP98" s="225"/>
      <c r="BQ98" s="222">
        <v>92</v>
      </c>
      <c r="BR98" s="227"/>
      <c r="BS98" s="869"/>
      <c r="BT98" s="870"/>
      <c r="BU98" s="870"/>
      <c r="BV98" s="870"/>
      <c r="BW98" s="870"/>
      <c r="BX98" s="870"/>
      <c r="BY98" s="870"/>
      <c r="BZ98" s="870"/>
      <c r="CA98" s="870"/>
      <c r="CB98" s="870"/>
      <c r="CC98" s="870"/>
      <c r="CD98" s="870"/>
      <c r="CE98" s="870"/>
      <c r="CF98" s="870"/>
      <c r="CG98" s="875"/>
      <c r="CH98" s="872"/>
      <c r="CI98" s="873"/>
      <c r="CJ98" s="873"/>
      <c r="CK98" s="873"/>
      <c r="CL98" s="874"/>
      <c r="CM98" s="872"/>
      <c r="CN98" s="873"/>
      <c r="CO98" s="873"/>
      <c r="CP98" s="873"/>
      <c r="CQ98" s="874"/>
      <c r="CR98" s="872"/>
      <c r="CS98" s="873"/>
      <c r="CT98" s="873"/>
      <c r="CU98" s="873"/>
      <c r="CV98" s="874"/>
      <c r="CW98" s="872"/>
      <c r="CX98" s="873"/>
      <c r="CY98" s="873"/>
      <c r="CZ98" s="873"/>
      <c r="DA98" s="874"/>
      <c r="DB98" s="872"/>
      <c r="DC98" s="873"/>
      <c r="DD98" s="873"/>
      <c r="DE98" s="873"/>
      <c r="DF98" s="874"/>
      <c r="DG98" s="872"/>
      <c r="DH98" s="873"/>
      <c r="DI98" s="873"/>
      <c r="DJ98" s="873"/>
      <c r="DK98" s="874"/>
      <c r="DL98" s="872"/>
      <c r="DM98" s="873"/>
      <c r="DN98" s="873"/>
      <c r="DO98" s="873"/>
      <c r="DP98" s="874"/>
      <c r="DQ98" s="872"/>
      <c r="DR98" s="873"/>
      <c r="DS98" s="873"/>
      <c r="DT98" s="873"/>
      <c r="DU98" s="874"/>
      <c r="DV98" s="869"/>
      <c r="DW98" s="870"/>
      <c r="DX98" s="870"/>
      <c r="DY98" s="870"/>
      <c r="DZ98" s="871"/>
      <c r="EA98" s="214"/>
    </row>
    <row r="99" spans="1:131" ht="26.25" hidden="1" customHeight="1" x14ac:dyDescent="0.15">
      <c r="A99" s="229"/>
      <c r="B99" s="230"/>
      <c r="C99" s="230"/>
      <c r="D99" s="230"/>
      <c r="E99" s="230"/>
      <c r="F99" s="230"/>
      <c r="G99" s="230"/>
      <c r="H99" s="230"/>
      <c r="I99" s="230"/>
      <c r="J99" s="230"/>
      <c r="K99" s="230"/>
      <c r="L99" s="230"/>
      <c r="M99" s="230"/>
      <c r="N99" s="230"/>
      <c r="O99" s="230"/>
      <c r="P99" s="230"/>
      <c r="Q99" s="231"/>
      <c r="R99" s="231"/>
      <c r="S99" s="231"/>
      <c r="T99" s="231"/>
      <c r="U99" s="231"/>
      <c r="V99" s="231"/>
      <c r="W99" s="231"/>
      <c r="X99" s="231"/>
      <c r="Y99" s="231"/>
      <c r="Z99" s="231"/>
      <c r="AA99" s="231"/>
      <c r="AB99" s="231"/>
      <c r="AC99" s="231"/>
      <c r="AD99" s="231"/>
      <c r="AE99" s="231"/>
      <c r="AF99" s="231"/>
      <c r="AG99" s="231"/>
      <c r="AH99" s="231"/>
      <c r="AI99" s="231"/>
      <c r="AJ99" s="231"/>
      <c r="AK99" s="231"/>
      <c r="AL99" s="231"/>
      <c r="AM99" s="231"/>
      <c r="AN99" s="231"/>
      <c r="AO99" s="231"/>
      <c r="AP99" s="231"/>
      <c r="AQ99" s="231"/>
      <c r="AR99" s="231"/>
      <c r="AS99" s="231"/>
      <c r="AT99" s="231"/>
      <c r="AU99" s="231"/>
      <c r="AV99" s="231"/>
      <c r="AW99" s="231"/>
      <c r="AX99" s="231"/>
      <c r="AY99" s="231"/>
      <c r="AZ99" s="232"/>
      <c r="BA99" s="232"/>
      <c r="BB99" s="232"/>
      <c r="BC99" s="232"/>
      <c r="BD99" s="232"/>
      <c r="BE99" s="225"/>
      <c r="BF99" s="225"/>
      <c r="BG99" s="225"/>
      <c r="BH99" s="225"/>
      <c r="BI99" s="225"/>
      <c r="BJ99" s="225"/>
      <c r="BK99" s="225"/>
      <c r="BL99" s="225"/>
      <c r="BM99" s="225"/>
      <c r="BN99" s="225"/>
      <c r="BO99" s="225"/>
      <c r="BP99" s="225"/>
      <c r="BQ99" s="222">
        <v>93</v>
      </c>
      <c r="BR99" s="227"/>
      <c r="BS99" s="869"/>
      <c r="BT99" s="870"/>
      <c r="BU99" s="870"/>
      <c r="BV99" s="870"/>
      <c r="BW99" s="870"/>
      <c r="BX99" s="870"/>
      <c r="BY99" s="870"/>
      <c r="BZ99" s="870"/>
      <c r="CA99" s="870"/>
      <c r="CB99" s="870"/>
      <c r="CC99" s="870"/>
      <c r="CD99" s="870"/>
      <c r="CE99" s="870"/>
      <c r="CF99" s="870"/>
      <c r="CG99" s="875"/>
      <c r="CH99" s="872"/>
      <c r="CI99" s="873"/>
      <c r="CJ99" s="873"/>
      <c r="CK99" s="873"/>
      <c r="CL99" s="874"/>
      <c r="CM99" s="872"/>
      <c r="CN99" s="873"/>
      <c r="CO99" s="873"/>
      <c r="CP99" s="873"/>
      <c r="CQ99" s="874"/>
      <c r="CR99" s="872"/>
      <c r="CS99" s="873"/>
      <c r="CT99" s="873"/>
      <c r="CU99" s="873"/>
      <c r="CV99" s="874"/>
      <c r="CW99" s="872"/>
      <c r="CX99" s="873"/>
      <c r="CY99" s="873"/>
      <c r="CZ99" s="873"/>
      <c r="DA99" s="874"/>
      <c r="DB99" s="872"/>
      <c r="DC99" s="873"/>
      <c r="DD99" s="873"/>
      <c r="DE99" s="873"/>
      <c r="DF99" s="874"/>
      <c r="DG99" s="872"/>
      <c r="DH99" s="873"/>
      <c r="DI99" s="873"/>
      <c r="DJ99" s="873"/>
      <c r="DK99" s="874"/>
      <c r="DL99" s="872"/>
      <c r="DM99" s="873"/>
      <c r="DN99" s="873"/>
      <c r="DO99" s="873"/>
      <c r="DP99" s="874"/>
      <c r="DQ99" s="872"/>
      <c r="DR99" s="873"/>
      <c r="DS99" s="873"/>
      <c r="DT99" s="873"/>
      <c r="DU99" s="874"/>
      <c r="DV99" s="869"/>
      <c r="DW99" s="870"/>
      <c r="DX99" s="870"/>
      <c r="DY99" s="870"/>
      <c r="DZ99" s="871"/>
      <c r="EA99" s="214"/>
    </row>
    <row r="100" spans="1:131" ht="26.25" hidden="1" customHeight="1" x14ac:dyDescent="0.15">
      <c r="A100" s="229"/>
      <c r="B100" s="230"/>
      <c r="C100" s="230"/>
      <c r="D100" s="230"/>
      <c r="E100" s="230"/>
      <c r="F100" s="230"/>
      <c r="G100" s="230"/>
      <c r="H100" s="230"/>
      <c r="I100" s="230"/>
      <c r="J100" s="230"/>
      <c r="K100" s="230"/>
      <c r="L100" s="230"/>
      <c r="M100" s="230"/>
      <c r="N100" s="230"/>
      <c r="O100" s="230"/>
      <c r="P100" s="230"/>
      <c r="Q100" s="231"/>
      <c r="R100" s="231"/>
      <c r="S100" s="231"/>
      <c r="T100" s="231"/>
      <c r="U100" s="231"/>
      <c r="V100" s="231"/>
      <c r="W100" s="231"/>
      <c r="X100" s="231"/>
      <c r="Y100" s="231"/>
      <c r="Z100" s="231"/>
      <c r="AA100" s="231"/>
      <c r="AB100" s="231"/>
      <c r="AC100" s="231"/>
      <c r="AD100" s="231"/>
      <c r="AE100" s="231"/>
      <c r="AF100" s="231"/>
      <c r="AG100" s="231"/>
      <c r="AH100" s="231"/>
      <c r="AI100" s="231"/>
      <c r="AJ100" s="231"/>
      <c r="AK100" s="231"/>
      <c r="AL100" s="231"/>
      <c r="AM100" s="231"/>
      <c r="AN100" s="231"/>
      <c r="AO100" s="231"/>
      <c r="AP100" s="231"/>
      <c r="AQ100" s="231"/>
      <c r="AR100" s="231"/>
      <c r="AS100" s="231"/>
      <c r="AT100" s="231"/>
      <c r="AU100" s="231"/>
      <c r="AV100" s="231"/>
      <c r="AW100" s="231"/>
      <c r="AX100" s="231"/>
      <c r="AY100" s="231"/>
      <c r="AZ100" s="232"/>
      <c r="BA100" s="232"/>
      <c r="BB100" s="232"/>
      <c r="BC100" s="232"/>
      <c r="BD100" s="232"/>
      <c r="BE100" s="225"/>
      <c r="BF100" s="225"/>
      <c r="BG100" s="225"/>
      <c r="BH100" s="225"/>
      <c r="BI100" s="225"/>
      <c r="BJ100" s="225"/>
      <c r="BK100" s="225"/>
      <c r="BL100" s="225"/>
      <c r="BM100" s="225"/>
      <c r="BN100" s="225"/>
      <c r="BO100" s="225"/>
      <c r="BP100" s="225"/>
      <c r="BQ100" s="222">
        <v>94</v>
      </c>
      <c r="BR100" s="227"/>
      <c r="BS100" s="869"/>
      <c r="BT100" s="870"/>
      <c r="BU100" s="870"/>
      <c r="BV100" s="870"/>
      <c r="BW100" s="870"/>
      <c r="BX100" s="870"/>
      <c r="BY100" s="870"/>
      <c r="BZ100" s="870"/>
      <c r="CA100" s="870"/>
      <c r="CB100" s="870"/>
      <c r="CC100" s="870"/>
      <c r="CD100" s="870"/>
      <c r="CE100" s="870"/>
      <c r="CF100" s="870"/>
      <c r="CG100" s="875"/>
      <c r="CH100" s="872"/>
      <c r="CI100" s="873"/>
      <c r="CJ100" s="873"/>
      <c r="CK100" s="873"/>
      <c r="CL100" s="874"/>
      <c r="CM100" s="872"/>
      <c r="CN100" s="873"/>
      <c r="CO100" s="873"/>
      <c r="CP100" s="873"/>
      <c r="CQ100" s="874"/>
      <c r="CR100" s="872"/>
      <c r="CS100" s="873"/>
      <c r="CT100" s="873"/>
      <c r="CU100" s="873"/>
      <c r="CV100" s="874"/>
      <c r="CW100" s="872"/>
      <c r="CX100" s="873"/>
      <c r="CY100" s="873"/>
      <c r="CZ100" s="873"/>
      <c r="DA100" s="874"/>
      <c r="DB100" s="872"/>
      <c r="DC100" s="873"/>
      <c r="DD100" s="873"/>
      <c r="DE100" s="873"/>
      <c r="DF100" s="874"/>
      <c r="DG100" s="872"/>
      <c r="DH100" s="873"/>
      <c r="DI100" s="873"/>
      <c r="DJ100" s="873"/>
      <c r="DK100" s="874"/>
      <c r="DL100" s="872"/>
      <c r="DM100" s="873"/>
      <c r="DN100" s="873"/>
      <c r="DO100" s="873"/>
      <c r="DP100" s="874"/>
      <c r="DQ100" s="872"/>
      <c r="DR100" s="873"/>
      <c r="DS100" s="873"/>
      <c r="DT100" s="873"/>
      <c r="DU100" s="874"/>
      <c r="DV100" s="869"/>
      <c r="DW100" s="870"/>
      <c r="DX100" s="870"/>
      <c r="DY100" s="870"/>
      <c r="DZ100" s="871"/>
      <c r="EA100" s="214"/>
    </row>
    <row r="101" spans="1:131" ht="26.25" hidden="1" customHeight="1" x14ac:dyDescent="0.15">
      <c r="A101" s="229"/>
      <c r="B101" s="230"/>
      <c r="C101" s="230"/>
      <c r="D101" s="230"/>
      <c r="E101" s="230"/>
      <c r="F101" s="230"/>
      <c r="G101" s="230"/>
      <c r="H101" s="230"/>
      <c r="I101" s="230"/>
      <c r="J101" s="230"/>
      <c r="K101" s="230"/>
      <c r="L101" s="230"/>
      <c r="M101" s="230"/>
      <c r="N101" s="230"/>
      <c r="O101" s="230"/>
      <c r="P101" s="230"/>
      <c r="Q101" s="231"/>
      <c r="R101" s="231"/>
      <c r="S101" s="231"/>
      <c r="T101" s="231"/>
      <c r="U101" s="231"/>
      <c r="V101" s="231"/>
      <c r="W101" s="231"/>
      <c r="X101" s="231"/>
      <c r="Y101" s="231"/>
      <c r="Z101" s="231"/>
      <c r="AA101" s="231"/>
      <c r="AB101" s="231"/>
      <c r="AC101" s="231"/>
      <c r="AD101" s="231"/>
      <c r="AE101" s="231"/>
      <c r="AF101" s="231"/>
      <c r="AG101" s="231"/>
      <c r="AH101" s="231"/>
      <c r="AI101" s="231"/>
      <c r="AJ101" s="231"/>
      <c r="AK101" s="231"/>
      <c r="AL101" s="231"/>
      <c r="AM101" s="231"/>
      <c r="AN101" s="231"/>
      <c r="AO101" s="231"/>
      <c r="AP101" s="231"/>
      <c r="AQ101" s="231"/>
      <c r="AR101" s="231"/>
      <c r="AS101" s="231"/>
      <c r="AT101" s="231"/>
      <c r="AU101" s="231"/>
      <c r="AV101" s="231"/>
      <c r="AW101" s="231"/>
      <c r="AX101" s="231"/>
      <c r="AY101" s="231"/>
      <c r="AZ101" s="232"/>
      <c r="BA101" s="232"/>
      <c r="BB101" s="232"/>
      <c r="BC101" s="232"/>
      <c r="BD101" s="232"/>
      <c r="BE101" s="225"/>
      <c r="BF101" s="225"/>
      <c r="BG101" s="225"/>
      <c r="BH101" s="225"/>
      <c r="BI101" s="225"/>
      <c r="BJ101" s="225"/>
      <c r="BK101" s="225"/>
      <c r="BL101" s="225"/>
      <c r="BM101" s="225"/>
      <c r="BN101" s="225"/>
      <c r="BO101" s="225"/>
      <c r="BP101" s="225"/>
      <c r="BQ101" s="222">
        <v>95</v>
      </c>
      <c r="BR101" s="227"/>
      <c r="BS101" s="869"/>
      <c r="BT101" s="870"/>
      <c r="BU101" s="870"/>
      <c r="BV101" s="870"/>
      <c r="BW101" s="870"/>
      <c r="BX101" s="870"/>
      <c r="BY101" s="870"/>
      <c r="BZ101" s="870"/>
      <c r="CA101" s="870"/>
      <c r="CB101" s="870"/>
      <c r="CC101" s="870"/>
      <c r="CD101" s="870"/>
      <c r="CE101" s="870"/>
      <c r="CF101" s="870"/>
      <c r="CG101" s="875"/>
      <c r="CH101" s="872"/>
      <c r="CI101" s="873"/>
      <c r="CJ101" s="873"/>
      <c r="CK101" s="873"/>
      <c r="CL101" s="874"/>
      <c r="CM101" s="872"/>
      <c r="CN101" s="873"/>
      <c r="CO101" s="873"/>
      <c r="CP101" s="873"/>
      <c r="CQ101" s="874"/>
      <c r="CR101" s="872"/>
      <c r="CS101" s="873"/>
      <c r="CT101" s="873"/>
      <c r="CU101" s="873"/>
      <c r="CV101" s="874"/>
      <c r="CW101" s="872"/>
      <c r="CX101" s="873"/>
      <c r="CY101" s="873"/>
      <c r="CZ101" s="873"/>
      <c r="DA101" s="874"/>
      <c r="DB101" s="872"/>
      <c r="DC101" s="873"/>
      <c r="DD101" s="873"/>
      <c r="DE101" s="873"/>
      <c r="DF101" s="874"/>
      <c r="DG101" s="872"/>
      <c r="DH101" s="873"/>
      <c r="DI101" s="873"/>
      <c r="DJ101" s="873"/>
      <c r="DK101" s="874"/>
      <c r="DL101" s="872"/>
      <c r="DM101" s="873"/>
      <c r="DN101" s="873"/>
      <c r="DO101" s="873"/>
      <c r="DP101" s="874"/>
      <c r="DQ101" s="872"/>
      <c r="DR101" s="873"/>
      <c r="DS101" s="873"/>
      <c r="DT101" s="873"/>
      <c r="DU101" s="874"/>
      <c r="DV101" s="869"/>
      <c r="DW101" s="870"/>
      <c r="DX101" s="870"/>
      <c r="DY101" s="870"/>
      <c r="DZ101" s="871"/>
      <c r="EA101" s="214"/>
    </row>
    <row r="102" spans="1:131" ht="26.25" customHeight="1" thickBot="1" x14ac:dyDescent="0.2">
      <c r="A102" s="229"/>
      <c r="B102" s="230"/>
      <c r="C102" s="230"/>
      <c r="D102" s="230"/>
      <c r="E102" s="230"/>
      <c r="F102" s="230"/>
      <c r="G102" s="230"/>
      <c r="H102" s="230"/>
      <c r="I102" s="230"/>
      <c r="J102" s="230"/>
      <c r="K102" s="230"/>
      <c r="L102" s="230"/>
      <c r="M102" s="230"/>
      <c r="N102" s="230"/>
      <c r="O102" s="230"/>
      <c r="P102" s="230"/>
      <c r="Q102" s="231"/>
      <c r="R102" s="231"/>
      <c r="S102" s="231"/>
      <c r="T102" s="231"/>
      <c r="U102" s="231"/>
      <c r="V102" s="231"/>
      <c r="W102" s="231"/>
      <c r="X102" s="231"/>
      <c r="Y102" s="231"/>
      <c r="Z102" s="231"/>
      <c r="AA102" s="231"/>
      <c r="AB102" s="231"/>
      <c r="AC102" s="231"/>
      <c r="AD102" s="231"/>
      <c r="AE102" s="231"/>
      <c r="AF102" s="231"/>
      <c r="AG102" s="231"/>
      <c r="AH102" s="231"/>
      <c r="AI102" s="231"/>
      <c r="AJ102" s="231"/>
      <c r="AK102" s="231"/>
      <c r="AL102" s="231"/>
      <c r="AM102" s="231"/>
      <c r="AN102" s="231"/>
      <c r="AO102" s="231"/>
      <c r="AP102" s="231"/>
      <c r="AQ102" s="231"/>
      <c r="AR102" s="231"/>
      <c r="AS102" s="231"/>
      <c r="AT102" s="231"/>
      <c r="AU102" s="231"/>
      <c r="AV102" s="231"/>
      <c r="AW102" s="231"/>
      <c r="AX102" s="231"/>
      <c r="AY102" s="231"/>
      <c r="AZ102" s="232"/>
      <c r="BA102" s="232"/>
      <c r="BB102" s="232"/>
      <c r="BC102" s="232"/>
      <c r="BD102" s="232"/>
      <c r="BE102" s="225"/>
      <c r="BF102" s="225"/>
      <c r="BG102" s="225"/>
      <c r="BH102" s="225"/>
      <c r="BI102" s="225"/>
      <c r="BJ102" s="225"/>
      <c r="BK102" s="225"/>
      <c r="BL102" s="225"/>
      <c r="BM102" s="225"/>
      <c r="BN102" s="225"/>
      <c r="BO102" s="225"/>
      <c r="BP102" s="225"/>
      <c r="BQ102" s="224" t="s">
        <v>387</v>
      </c>
      <c r="BR102" s="798" t="s">
        <v>419</v>
      </c>
      <c r="BS102" s="799"/>
      <c r="BT102" s="799"/>
      <c r="BU102" s="799"/>
      <c r="BV102" s="799"/>
      <c r="BW102" s="799"/>
      <c r="BX102" s="799"/>
      <c r="BY102" s="799"/>
      <c r="BZ102" s="799"/>
      <c r="CA102" s="799"/>
      <c r="CB102" s="799"/>
      <c r="CC102" s="799"/>
      <c r="CD102" s="799"/>
      <c r="CE102" s="799"/>
      <c r="CF102" s="799"/>
      <c r="CG102" s="800"/>
      <c r="CH102" s="895"/>
      <c r="CI102" s="896"/>
      <c r="CJ102" s="896"/>
      <c r="CK102" s="896"/>
      <c r="CL102" s="897"/>
      <c r="CM102" s="895"/>
      <c r="CN102" s="896"/>
      <c r="CO102" s="896"/>
      <c r="CP102" s="896"/>
      <c r="CQ102" s="897"/>
      <c r="CR102" s="898">
        <v>37</v>
      </c>
      <c r="CS102" s="862"/>
      <c r="CT102" s="862"/>
      <c r="CU102" s="862"/>
      <c r="CV102" s="899"/>
      <c r="CW102" s="898">
        <v>2</v>
      </c>
      <c r="CX102" s="862"/>
      <c r="CY102" s="862"/>
      <c r="CZ102" s="862"/>
      <c r="DA102" s="899"/>
      <c r="DB102" s="898" t="s">
        <v>595</v>
      </c>
      <c r="DC102" s="862"/>
      <c r="DD102" s="862"/>
      <c r="DE102" s="862"/>
      <c r="DF102" s="899"/>
      <c r="DG102" s="898" t="s">
        <v>595</v>
      </c>
      <c r="DH102" s="862"/>
      <c r="DI102" s="862"/>
      <c r="DJ102" s="862"/>
      <c r="DK102" s="899"/>
      <c r="DL102" s="898" t="s">
        <v>595</v>
      </c>
      <c r="DM102" s="862"/>
      <c r="DN102" s="862"/>
      <c r="DO102" s="862"/>
      <c r="DP102" s="899"/>
      <c r="DQ102" s="898" t="s">
        <v>595</v>
      </c>
      <c r="DR102" s="862"/>
      <c r="DS102" s="862"/>
      <c r="DT102" s="862"/>
      <c r="DU102" s="899"/>
      <c r="DV102" s="798"/>
      <c r="DW102" s="799"/>
      <c r="DX102" s="799"/>
      <c r="DY102" s="799"/>
      <c r="DZ102" s="922"/>
      <c r="EA102" s="214"/>
    </row>
    <row r="103" spans="1:131" ht="26.25" customHeight="1" x14ac:dyDescent="0.15">
      <c r="A103" s="229"/>
      <c r="B103" s="230"/>
      <c r="C103" s="230"/>
      <c r="D103" s="230"/>
      <c r="E103" s="230"/>
      <c r="F103" s="230"/>
      <c r="G103" s="230"/>
      <c r="H103" s="230"/>
      <c r="I103" s="230"/>
      <c r="J103" s="230"/>
      <c r="K103" s="230"/>
      <c r="L103" s="230"/>
      <c r="M103" s="230"/>
      <c r="N103" s="230"/>
      <c r="O103" s="230"/>
      <c r="P103" s="230"/>
      <c r="Q103" s="231"/>
      <c r="R103" s="231"/>
      <c r="S103" s="231"/>
      <c r="T103" s="231"/>
      <c r="U103" s="231"/>
      <c r="V103" s="231"/>
      <c r="W103" s="231"/>
      <c r="X103" s="231"/>
      <c r="Y103" s="231"/>
      <c r="Z103" s="231"/>
      <c r="AA103" s="231"/>
      <c r="AB103" s="231"/>
      <c r="AC103" s="231"/>
      <c r="AD103" s="231"/>
      <c r="AE103" s="231"/>
      <c r="AF103" s="231"/>
      <c r="AG103" s="231"/>
      <c r="AH103" s="231"/>
      <c r="AI103" s="231"/>
      <c r="AJ103" s="231"/>
      <c r="AK103" s="231"/>
      <c r="AL103" s="231"/>
      <c r="AM103" s="231"/>
      <c r="AN103" s="231"/>
      <c r="AO103" s="231"/>
      <c r="AP103" s="231"/>
      <c r="AQ103" s="231"/>
      <c r="AR103" s="231"/>
      <c r="AS103" s="231"/>
      <c r="AT103" s="231"/>
      <c r="AU103" s="231"/>
      <c r="AV103" s="231"/>
      <c r="AW103" s="231"/>
      <c r="AX103" s="231"/>
      <c r="AY103" s="231"/>
      <c r="AZ103" s="232"/>
      <c r="BA103" s="232"/>
      <c r="BB103" s="232"/>
      <c r="BC103" s="232"/>
      <c r="BD103" s="232"/>
      <c r="BE103" s="225"/>
      <c r="BF103" s="225"/>
      <c r="BG103" s="225"/>
      <c r="BH103" s="225"/>
      <c r="BI103" s="225"/>
      <c r="BJ103" s="225"/>
      <c r="BK103" s="225"/>
      <c r="BL103" s="225"/>
      <c r="BM103" s="225"/>
      <c r="BN103" s="225"/>
      <c r="BO103" s="225"/>
      <c r="BP103" s="225"/>
      <c r="BQ103" s="923" t="s">
        <v>420</v>
      </c>
      <c r="BR103" s="923"/>
      <c r="BS103" s="923"/>
      <c r="BT103" s="923"/>
      <c r="BU103" s="923"/>
      <c r="BV103" s="923"/>
      <c r="BW103" s="923"/>
      <c r="BX103" s="923"/>
      <c r="BY103" s="923"/>
      <c r="BZ103" s="923"/>
      <c r="CA103" s="923"/>
      <c r="CB103" s="923"/>
      <c r="CC103" s="923"/>
      <c r="CD103" s="923"/>
      <c r="CE103" s="923"/>
      <c r="CF103" s="923"/>
      <c r="CG103" s="923"/>
      <c r="CH103" s="923"/>
      <c r="CI103" s="923"/>
      <c r="CJ103" s="923"/>
      <c r="CK103" s="923"/>
      <c r="CL103" s="923"/>
      <c r="CM103" s="923"/>
      <c r="CN103" s="923"/>
      <c r="CO103" s="923"/>
      <c r="CP103" s="923"/>
      <c r="CQ103" s="923"/>
      <c r="CR103" s="923"/>
      <c r="CS103" s="923"/>
      <c r="CT103" s="923"/>
      <c r="CU103" s="923"/>
      <c r="CV103" s="923"/>
      <c r="CW103" s="923"/>
      <c r="CX103" s="923"/>
      <c r="CY103" s="923"/>
      <c r="CZ103" s="923"/>
      <c r="DA103" s="923"/>
      <c r="DB103" s="923"/>
      <c r="DC103" s="923"/>
      <c r="DD103" s="923"/>
      <c r="DE103" s="923"/>
      <c r="DF103" s="923"/>
      <c r="DG103" s="923"/>
      <c r="DH103" s="923"/>
      <c r="DI103" s="923"/>
      <c r="DJ103" s="923"/>
      <c r="DK103" s="923"/>
      <c r="DL103" s="923"/>
      <c r="DM103" s="923"/>
      <c r="DN103" s="923"/>
      <c r="DO103" s="923"/>
      <c r="DP103" s="923"/>
      <c r="DQ103" s="923"/>
      <c r="DR103" s="923"/>
      <c r="DS103" s="923"/>
      <c r="DT103" s="923"/>
      <c r="DU103" s="923"/>
      <c r="DV103" s="923"/>
      <c r="DW103" s="923"/>
      <c r="DX103" s="923"/>
      <c r="DY103" s="923"/>
      <c r="DZ103" s="923"/>
      <c r="EA103" s="214"/>
    </row>
    <row r="104" spans="1:131" ht="26.25" customHeight="1" x14ac:dyDescent="0.15">
      <c r="A104" s="229"/>
      <c r="B104" s="230"/>
      <c r="C104" s="230"/>
      <c r="D104" s="230"/>
      <c r="E104" s="230"/>
      <c r="F104" s="230"/>
      <c r="G104" s="230"/>
      <c r="H104" s="230"/>
      <c r="I104" s="230"/>
      <c r="J104" s="230"/>
      <c r="K104" s="230"/>
      <c r="L104" s="230"/>
      <c r="M104" s="230"/>
      <c r="N104" s="230"/>
      <c r="O104" s="230"/>
      <c r="P104" s="230"/>
      <c r="Q104" s="231"/>
      <c r="R104" s="231"/>
      <c r="S104" s="231"/>
      <c r="T104" s="231"/>
      <c r="U104" s="231"/>
      <c r="V104" s="231"/>
      <c r="W104" s="231"/>
      <c r="X104" s="231"/>
      <c r="Y104" s="231"/>
      <c r="Z104" s="231"/>
      <c r="AA104" s="231"/>
      <c r="AB104" s="231"/>
      <c r="AC104" s="231"/>
      <c r="AD104" s="231"/>
      <c r="AE104" s="231"/>
      <c r="AF104" s="231"/>
      <c r="AG104" s="231"/>
      <c r="AH104" s="231"/>
      <c r="AI104" s="231"/>
      <c r="AJ104" s="231"/>
      <c r="AK104" s="231"/>
      <c r="AL104" s="231"/>
      <c r="AM104" s="231"/>
      <c r="AN104" s="231"/>
      <c r="AO104" s="231"/>
      <c r="AP104" s="231"/>
      <c r="AQ104" s="231"/>
      <c r="AR104" s="231"/>
      <c r="AS104" s="231"/>
      <c r="AT104" s="231"/>
      <c r="AU104" s="231"/>
      <c r="AV104" s="231"/>
      <c r="AW104" s="231"/>
      <c r="AX104" s="231"/>
      <c r="AY104" s="231"/>
      <c r="AZ104" s="232"/>
      <c r="BA104" s="232"/>
      <c r="BB104" s="232"/>
      <c r="BC104" s="232"/>
      <c r="BD104" s="232"/>
      <c r="BE104" s="225"/>
      <c r="BF104" s="225"/>
      <c r="BG104" s="225"/>
      <c r="BH104" s="225"/>
      <c r="BI104" s="225"/>
      <c r="BJ104" s="225"/>
      <c r="BK104" s="225"/>
      <c r="BL104" s="225"/>
      <c r="BM104" s="225"/>
      <c r="BN104" s="225"/>
      <c r="BO104" s="225"/>
      <c r="BP104" s="225"/>
      <c r="BQ104" s="924" t="s">
        <v>421</v>
      </c>
      <c r="BR104" s="924"/>
      <c r="BS104" s="924"/>
      <c r="BT104" s="924"/>
      <c r="BU104" s="924"/>
      <c r="BV104" s="924"/>
      <c r="BW104" s="924"/>
      <c r="BX104" s="924"/>
      <c r="BY104" s="924"/>
      <c r="BZ104" s="924"/>
      <c r="CA104" s="924"/>
      <c r="CB104" s="924"/>
      <c r="CC104" s="924"/>
      <c r="CD104" s="924"/>
      <c r="CE104" s="924"/>
      <c r="CF104" s="924"/>
      <c r="CG104" s="924"/>
      <c r="CH104" s="924"/>
      <c r="CI104" s="924"/>
      <c r="CJ104" s="924"/>
      <c r="CK104" s="924"/>
      <c r="CL104" s="924"/>
      <c r="CM104" s="924"/>
      <c r="CN104" s="924"/>
      <c r="CO104" s="924"/>
      <c r="CP104" s="924"/>
      <c r="CQ104" s="924"/>
      <c r="CR104" s="924"/>
      <c r="CS104" s="924"/>
      <c r="CT104" s="924"/>
      <c r="CU104" s="924"/>
      <c r="CV104" s="924"/>
      <c r="CW104" s="924"/>
      <c r="CX104" s="924"/>
      <c r="CY104" s="924"/>
      <c r="CZ104" s="924"/>
      <c r="DA104" s="924"/>
      <c r="DB104" s="924"/>
      <c r="DC104" s="924"/>
      <c r="DD104" s="924"/>
      <c r="DE104" s="924"/>
      <c r="DF104" s="924"/>
      <c r="DG104" s="924"/>
      <c r="DH104" s="924"/>
      <c r="DI104" s="924"/>
      <c r="DJ104" s="924"/>
      <c r="DK104" s="924"/>
      <c r="DL104" s="924"/>
      <c r="DM104" s="924"/>
      <c r="DN104" s="924"/>
      <c r="DO104" s="924"/>
      <c r="DP104" s="924"/>
      <c r="DQ104" s="924"/>
      <c r="DR104" s="924"/>
      <c r="DS104" s="924"/>
      <c r="DT104" s="924"/>
      <c r="DU104" s="924"/>
      <c r="DV104" s="924"/>
      <c r="DW104" s="924"/>
      <c r="DX104" s="924"/>
      <c r="DY104" s="924"/>
      <c r="DZ104" s="924"/>
      <c r="EA104" s="214"/>
    </row>
    <row r="105" spans="1:131" ht="11.25" customHeight="1" x14ac:dyDescent="0.15">
      <c r="A105" s="225"/>
      <c r="B105" s="225"/>
      <c r="C105" s="225"/>
      <c r="D105" s="225"/>
      <c r="E105" s="225"/>
      <c r="F105" s="225"/>
      <c r="G105" s="225"/>
      <c r="H105" s="225"/>
      <c r="I105" s="225"/>
      <c r="J105" s="225"/>
      <c r="K105" s="225"/>
      <c r="L105" s="225"/>
      <c r="M105" s="225"/>
      <c r="N105" s="225"/>
      <c r="O105" s="225"/>
      <c r="P105" s="225"/>
      <c r="Q105" s="225"/>
      <c r="R105" s="225"/>
      <c r="S105" s="225"/>
      <c r="T105" s="225"/>
      <c r="U105" s="225"/>
      <c r="V105" s="225"/>
      <c r="W105" s="225"/>
      <c r="X105" s="225"/>
      <c r="Y105" s="225"/>
      <c r="Z105" s="225"/>
      <c r="AA105" s="225"/>
      <c r="AB105" s="225"/>
      <c r="AC105" s="225"/>
      <c r="AD105" s="225"/>
      <c r="AE105" s="225"/>
      <c r="AF105" s="225"/>
      <c r="AG105" s="225"/>
      <c r="AH105" s="225"/>
      <c r="AI105" s="225"/>
      <c r="AJ105" s="225"/>
      <c r="AK105" s="225"/>
      <c r="AL105" s="225"/>
      <c r="AM105" s="225"/>
      <c r="AN105" s="225"/>
      <c r="AO105" s="225"/>
      <c r="AP105" s="225"/>
      <c r="AQ105" s="225"/>
      <c r="AR105" s="225"/>
      <c r="AS105" s="225"/>
      <c r="AT105" s="225"/>
      <c r="AU105" s="225"/>
      <c r="AV105" s="225"/>
      <c r="AW105" s="225"/>
      <c r="AX105" s="225"/>
      <c r="AY105" s="225"/>
      <c r="AZ105" s="225"/>
      <c r="BA105" s="225"/>
      <c r="BB105" s="225"/>
      <c r="BC105" s="225"/>
      <c r="BD105" s="225"/>
      <c r="BE105" s="225"/>
      <c r="BF105" s="225"/>
      <c r="BG105" s="225"/>
      <c r="BH105" s="225"/>
      <c r="BI105" s="225"/>
      <c r="BJ105" s="225"/>
      <c r="BK105" s="225"/>
      <c r="BL105" s="225"/>
      <c r="BM105" s="225"/>
      <c r="BN105" s="225"/>
      <c r="BO105" s="225"/>
      <c r="BP105" s="225"/>
      <c r="BQ105" s="214"/>
      <c r="BR105" s="214"/>
      <c r="BS105" s="214"/>
      <c r="BT105" s="214"/>
      <c r="BU105" s="214"/>
      <c r="BV105" s="214"/>
      <c r="BW105" s="214"/>
      <c r="BX105" s="214"/>
      <c r="BY105" s="214"/>
      <c r="BZ105" s="214"/>
      <c r="CA105" s="214"/>
      <c r="CB105" s="214"/>
      <c r="CC105" s="214"/>
      <c r="CD105" s="214"/>
      <c r="CE105" s="214"/>
      <c r="CF105" s="214"/>
      <c r="CG105" s="214"/>
      <c r="CH105" s="214"/>
      <c r="CI105" s="214"/>
      <c r="CJ105" s="214"/>
      <c r="CK105" s="214"/>
      <c r="CL105" s="214"/>
      <c r="CM105" s="214"/>
      <c r="CN105" s="214"/>
      <c r="CO105" s="214"/>
      <c r="CP105" s="214"/>
      <c r="CQ105" s="214"/>
      <c r="CR105" s="214"/>
      <c r="CS105" s="214"/>
      <c r="CT105" s="214"/>
      <c r="CU105" s="214"/>
      <c r="CV105" s="214"/>
      <c r="CW105" s="214"/>
      <c r="CX105" s="214"/>
      <c r="CY105" s="214"/>
      <c r="CZ105" s="214"/>
      <c r="DA105" s="214"/>
      <c r="DB105" s="214"/>
      <c r="DC105" s="214"/>
      <c r="DD105" s="214"/>
      <c r="DE105" s="214"/>
      <c r="DF105" s="214"/>
      <c r="DG105" s="214"/>
      <c r="DH105" s="214"/>
      <c r="DI105" s="214"/>
      <c r="DJ105" s="214"/>
      <c r="DK105" s="214"/>
      <c r="DL105" s="214"/>
      <c r="DM105" s="214"/>
      <c r="DN105" s="214"/>
      <c r="DO105" s="214"/>
      <c r="DP105" s="214"/>
      <c r="DQ105" s="214"/>
      <c r="DR105" s="214"/>
      <c r="DS105" s="214"/>
      <c r="DT105" s="214"/>
      <c r="DU105" s="214"/>
      <c r="DV105" s="214"/>
      <c r="DW105" s="214"/>
      <c r="DX105" s="214"/>
      <c r="DY105" s="214"/>
      <c r="DZ105" s="214"/>
      <c r="EA105" s="214"/>
    </row>
    <row r="106" spans="1:13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4"/>
      <c r="BR106" s="214"/>
      <c r="BS106" s="214"/>
      <c r="BT106" s="214"/>
      <c r="BU106" s="214"/>
      <c r="BV106" s="214"/>
      <c r="BW106" s="214"/>
      <c r="BX106" s="214"/>
      <c r="BY106" s="214"/>
      <c r="BZ106" s="214"/>
      <c r="CA106" s="214"/>
      <c r="CB106" s="214"/>
      <c r="CC106" s="214"/>
      <c r="CD106" s="214"/>
      <c r="CE106" s="214"/>
      <c r="CF106" s="214"/>
      <c r="CG106" s="214"/>
      <c r="CH106" s="214"/>
      <c r="CI106" s="214"/>
      <c r="CJ106" s="214"/>
      <c r="CK106" s="214"/>
      <c r="CL106" s="214"/>
      <c r="CM106" s="214"/>
      <c r="CN106" s="214"/>
      <c r="CO106" s="214"/>
      <c r="CP106" s="214"/>
      <c r="CQ106" s="214"/>
      <c r="CR106" s="214"/>
      <c r="CS106" s="214"/>
      <c r="CT106" s="214"/>
      <c r="CU106" s="214"/>
      <c r="CV106" s="214"/>
      <c r="CW106" s="214"/>
      <c r="CX106" s="214"/>
      <c r="CY106" s="214"/>
      <c r="CZ106" s="214"/>
      <c r="DA106" s="214"/>
      <c r="DB106" s="214"/>
      <c r="DC106" s="214"/>
      <c r="DD106" s="214"/>
      <c r="DE106" s="214"/>
      <c r="DF106" s="214"/>
      <c r="DG106" s="214"/>
      <c r="DH106" s="214"/>
      <c r="DI106" s="214"/>
      <c r="DJ106" s="214"/>
      <c r="DK106" s="214"/>
      <c r="DL106" s="214"/>
      <c r="DM106" s="214"/>
      <c r="DN106" s="214"/>
      <c r="DO106" s="214"/>
      <c r="DP106" s="214"/>
      <c r="DQ106" s="214"/>
      <c r="DR106" s="214"/>
      <c r="DS106" s="214"/>
      <c r="DT106" s="214"/>
      <c r="DU106" s="214"/>
      <c r="DV106" s="214"/>
      <c r="DW106" s="214"/>
      <c r="DX106" s="214"/>
      <c r="DY106" s="214"/>
      <c r="DZ106" s="214"/>
      <c r="EA106" s="214"/>
    </row>
    <row r="107" spans="1:131" s="214" customFormat="1" ht="26.25" customHeight="1" thickBot="1" x14ac:dyDescent="0.2">
      <c r="A107" s="233" t="s">
        <v>422</v>
      </c>
      <c r="B107" s="234"/>
      <c r="C107" s="234"/>
      <c r="D107" s="234"/>
      <c r="E107" s="234"/>
      <c r="F107" s="234"/>
      <c r="G107" s="234"/>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c r="AE107" s="234"/>
      <c r="AF107" s="234"/>
      <c r="AG107" s="234"/>
      <c r="AH107" s="234"/>
      <c r="AI107" s="234"/>
      <c r="AJ107" s="234"/>
      <c r="AK107" s="234"/>
      <c r="AL107" s="234"/>
      <c r="AM107" s="234"/>
      <c r="AN107" s="234"/>
      <c r="AO107" s="234"/>
      <c r="AP107" s="234"/>
      <c r="AQ107" s="234"/>
      <c r="AR107" s="234"/>
      <c r="AS107" s="234"/>
      <c r="AT107" s="234"/>
      <c r="AU107" s="233" t="s">
        <v>423</v>
      </c>
      <c r="AV107" s="234"/>
      <c r="AW107" s="234"/>
      <c r="AX107" s="234"/>
      <c r="AY107" s="234"/>
      <c r="AZ107" s="234"/>
      <c r="BA107" s="234"/>
      <c r="BB107" s="234"/>
      <c r="BC107" s="234"/>
      <c r="BD107" s="234"/>
      <c r="BE107" s="234"/>
      <c r="BF107" s="234"/>
      <c r="BG107" s="234"/>
      <c r="BH107" s="234"/>
      <c r="BI107" s="234"/>
      <c r="BJ107" s="234"/>
      <c r="BK107" s="234"/>
      <c r="BL107" s="234"/>
      <c r="BM107" s="234"/>
      <c r="BN107" s="234"/>
      <c r="BO107" s="234"/>
      <c r="BP107" s="234"/>
      <c r="BQ107" s="234"/>
      <c r="BR107" s="234"/>
      <c r="BS107" s="234"/>
      <c r="BT107" s="234"/>
      <c r="BU107" s="234"/>
      <c r="BV107" s="234"/>
      <c r="BW107" s="234"/>
      <c r="BX107" s="234"/>
      <c r="BY107" s="234"/>
      <c r="BZ107" s="234"/>
      <c r="CA107" s="234"/>
      <c r="CB107" s="234"/>
      <c r="CC107" s="234"/>
      <c r="CD107" s="234"/>
      <c r="CE107" s="234"/>
      <c r="CF107" s="234"/>
      <c r="CG107" s="234"/>
      <c r="CH107" s="234"/>
      <c r="CI107" s="234"/>
      <c r="CJ107" s="234"/>
      <c r="CK107" s="234"/>
      <c r="CL107" s="234"/>
      <c r="CM107" s="234"/>
      <c r="CN107" s="234"/>
      <c r="CO107" s="234"/>
      <c r="CP107" s="234"/>
      <c r="CQ107" s="234"/>
      <c r="CR107" s="234"/>
      <c r="CS107" s="234"/>
      <c r="CT107" s="234"/>
      <c r="CU107" s="234"/>
      <c r="CV107" s="234"/>
      <c r="CW107" s="234"/>
      <c r="CX107" s="234"/>
      <c r="CY107" s="234"/>
      <c r="CZ107" s="234"/>
      <c r="DA107" s="234"/>
      <c r="DB107" s="234"/>
      <c r="DC107" s="234"/>
      <c r="DD107" s="234"/>
      <c r="DE107" s="234"/>
      <c r="DF107" s="234"/>
      <c r="DG107" s="234"/>
      <c r="DH107" s="234"/>
      <c r="DI107" s="234"/>
      <c r="DJ107" s="234"/>
      <c r="DK107" s="234"/>
      <c r="DL107" s="234"/>
      <c r="DM107" s="234"/>
      <c r="DN107" s="234"/>
      <c r="DO107" s="234"/>
      <c r="DP107" s="234"/>
      <c r="DQ107" s="234"/>
      <c r="DR107" s="234"/>
      <c r="DS107" s="234"/>
      <c r="DT107" s="234"/>
      <c r="DU107" s="234"/>
      <c r="DV107" s="234"/>
      <c r="DW107" s="234"/>
      <c r="DX107" s="234"/>
      <c r="DY107" s="234"/>
      <c r="DZ107" s="234"/>
    </row>
    <row r="108" spans="1:131" s="214" customFormat="1" ht="26.25" customHeight="1" x14ac:dyDescent="0.15">
      <c r="A108" s="925" t="s">
        <v>424</v>
      </c>
      <c r="B108" s="926"/>
      <c r="C108" s="926"/>
      <c r="D108" s="926"/>
      <c r="E108" s="926"/>
      <c r="F108" s="926"/>
      <c r="G108" s="926"/>
      <c r="H108" s="926"/>
      <c r="I108" s="926"/>
      <c r="J108" s="926"/>
      <c r="K108" s="926"/>
      <c r="L108" s="926"/>
      <c r="M108" s="926"/>
      <c r="N108" s="926"/>
      <c r="O108" s="926"/>
      <c r="P108" s="926"/>
      <c r="Q108" s="926"/>
      <c r="R108" s="926"/>
      <c r="S108" s="926"/>
      <c r="T108" s="926"/>
      <c r="U108" s="926"/>
      <c r="V108" s="926"/>
      <c r="W108" s="926"/>
      <c r="X108" s="926"/>
      <c r="Y108" s="926"/>
      <c r="Z108" s="926"/>
      <c r="AA108" s="926"/>
      <c r="AB108" s="926"/>
      <c r="AC108" s="926"/>
      <c r="AD108" s="926"/>
      <c r="AE108" s="926"/>
      <c r="AF108" s="926"/>
      <c r="AG108" s="926"/>
      <c r="AH108" s="926"/>
      <c r="AI108" s="926"/>
      <c r="AJ108" s="926"/>
      <c r="AK108" s="926"/>
      <c r="AL108" s="926"/>
      <c r="AM108" s="926"/>
      <c r="AN108" s="926"/>
      <c r="AO108" s="926"/>
      <c r="AP108" s="926"/>
      <c r="AQ108" s="926"/>
      <c r="AR108" s="926"/>
      <c r="AS108" s="926"/>
      <c r="AT108" s="927"/>
      <c r="AU108" s="925" t="s">
        <v>425</v>
      </c>
      <c r="AV108" s="926"/>
      <c r="AW108" s="926"/>
      <c r="AX108" s="926"/>
      <c r="AY108" s="926"/>
      <c r="AZ108" s="926"/>
      <c r="BA108" s="926"/>
      <c r="BB108" s="926"/>
      <c r="BC108" s="926"/>
      <c r="BD108" s="926"/>
      <c r="BE108" s="926"/>
      <c r="BF108" s="926"/>
      <c r="BG108" s="926"/>
      <c r="BH108" s="926"/>
      <c r="BI108" s="926"/>
      <c r="BJ108" s="926"/>
      <c r="BK108" s="926"/>
      <c r="BL108" s="926"/>
      <c r="BM108" s="926"/>
      <c r="BN108" s="926"/>
      <c r="BO108" s="926"/>
      <c r="BP108" s="926"/>
      <c r="BQ108" s="926"/>
      <c r="BR108" s="926"/>
      <c r="BS108" s="926"/>
      <c r="BT108" s="926"/>
      <c r="BU108" s="926"/>
      <c r="BV108" s="926"/>
      <c r="BW108" s="926"/>
      <c r="BX108" s="926"/>
      <c r="BY108" s="926"/>
      <c r="BZ108" s="926"/>
      <c r="CA108" s="926"/>
      <c r="CB108" s="926"/>
      <c r="CC108" s="926"/>
      <c r="CD108" s="926"/>
      <c r="CE108" s="926"/>
      <c r="CF108" s="926"/>
      <c r="CG108" s="926"/>
      <c r="CH108" s="926"/>
      <c r="CI108" s="926"/>
      <c r="CJ108" s="926"/>
      <c r="CK108" s="926"/>
      <c r="CL108" s="926"/>
      <c r="CM108" s="926"/>
      <c r="CN108" s="926"/>
      <c r="CO108" s="926"/>
      <c r="CP108" s="926"/>
      <c r="CQ108" s="926"/>
      <c r="CR108" s="926"/>
      <c r="CS108" s="926"/>
      <c r="CT108" s="926"/>
      <c r="CU108" s="926"/>
      <c r="CV108" s="926"/>
      <c r="CW108" s="926"/>
      <c r="CX108" s="926"/>
      <c r="CY108" s="926"/>
      <c r="CZ108" s="926"/>
      <c r="DA108" s="926"/>
      <c r="DB108" s="926"/>
      <c r="DC108" s="926"/>
      <c r="DD108" s="926"/>
      <c r="DE108" s="926"/>
      <c r="DF108" s="926"/>
      <c r="DG108" s="926"/>
      <c r="DH108" s="926"/>
      <c r="DI108" s="926"/>
      <c r="DJ108" s="926"/>
      <c r="DK108" s="926"/>
      <c r="DL108" s="926"/>
      <c r="DM108" s="926"/>
      <c r="DN108" s="926"/>
      <c r="DO108" s="926"/>
      <c r="DP108" s="926"/>
      <c r="DQ108" s="926"/>
      <c r="DR108" s="926"/>
      <c r="DS108" s="926"/>
      <c r="DT108" s="926"/>
      <c r="DU108" s="926"/>
      <c r="DV108" s="926"/>
      <c r="DW108" s="926"/>
      <c r="DX108" s="926"/>
      <c r="DY108" s="926"/>
      <c r="DZ108" s="927"/>
    </row>
    <row r="109" spans="1:131" s="214" customFormat="1" ht="26.25" customHeight="1" x14ac:dyDescent="0.15">
      <c r="A109" s="920" t="s">
        <v>426</v>
      </c>
      <c r="B109" s="901"/>
      <c r="C109" s="901"/>
      <c r="D109" s="901"/>
      <c r="E109" s="901"/>
      <c r="F109" s="901"/>
      <c r="G109" s="901"/>
      <c r="H109" s="901"/>
      <c r="I109" s="901"/>
      <c r="J109" s="901"/>
      <c r="K109" s="901"/>
      <c r="L109" s="901"/>
      <c r="M109" s="901"/>
      <c r="N109" s="901"/>
      <c r="O109" s="901"/>
      <c r="P109" s="901"/>
      <c r="Q109" s="901"/>
      <c r="R109" s="901"/>
      <c r="S109" s="901"/>
      <c r="T109" s="901"/>
      <c r="U109" s="901"/>
      <c r="V109" s="901"/>
      <c r="W109" s="901"/>
      <c r="X109" s="901"/>
      <c r="Y109" s="901"/>
      <c r="Z109" s="902"/>
      <c r="AA109" s="900" t="s">
        <v>427</v>
      </c>
      <c r="AB109" s="901"/>
      <c r="AC109" s="901"/>
      <c r="AD109" s="901"/>
      <c r="AE109" s="902"/>
      <c r="AF109" s="900" t="s">
        <v>428</v>
      </c>
      <c r="AG109" s="901"/>
      <c r="AH109" s="901"/>
      <c r="AI109" s="901"/>
      <c r="AJ109" s="902"/>
      <c r="AK109" s="900" t="s">
        <v>302</v>
      </c>
      <c r="AL109" s="901"/>
      <c r="AM109" s="901"/>
      <c r="AN109" s="901"/>
      <c r="AO109" s="902"/>
      <c r="AP109" s="900" t="s">
        <v>429</v>
      </c>
      <c r="AQ109" s="901"/>
      <c r="AR109" s="901"/>
      <c r="AS109" s="901"/>
      <c r="AT109" s="903"/>
      <c r="AU109" s="920" t="s">
        <v>426</v>
      </c>
      <c r="AV109" s="901"/>
      <c r="AW109" s="901"/>
      <c r="AX109" s="901"/>
      <c r="AY109" s="901"/>
      <c r="AZ109" s="901"/>
      <c r="BA109" s="901"/>
      <c r="BB109" s="901"/>
      <c r="BC109" s="901"/>
      <c r="BD109" s="901"/>
      <c r="BE109" s="901"/>
      <c r="BF109" s="901"/>
      <c r="BG109" s="901"/>
      <c r="BH109" s="901"/>
      <c r="BI109" s="901"/>
      <c r="BJ109" s="901"/>
      <c r="BK109" s="901"/>
      <c r="BL109" s="901"/>
      <c r="BM109" s="901"/>
      <c r="BN109" s="901"/>
      <c r="BO109" s="901"/>
      <c r="BP109" s="902"/>
      <c r="BQ109" s="900" t="s">
        <v>427</v>
      </c>
      <c r="BR109" s="901"/>
      <c r="BS109" s="901"/>
      <c r="BT109" s="901"/>
      <c r="BU109" s="902"/>
      <c r="BV109" s="900" t="s">
        <v>428</v>
      </c>
      <c r="BW109" s="901"/>
      <c r="BX109" s="901"/>
      <c r="BY109" s="901"/>
      <c r="BZ109" s="902"/>
      <c r="CA109" s="900" t="s">
        <v>302</v>
      </c>
      <c r="CB109" s="901"/>
      <c r="CC109" s="901"/>
      <c r="CD109" s="901"/>
      <c r="CE109" s="902"/>
      <c r="CF109" s="921" t="s">
        <v>429</v>
      </c>
      <c r="CG109" s="921"/>
      <c r="CH109" s="921"/>
      <c r="CI109" s="921"/>
      <c r="CJ109" s="921"/>
      <c r="CK109" s="900" t="s">
        <v>430</v>
      </c>
      <c r="CL109" s="901"/>
      <c r="CM109" s="901"/>
      <c r="CN109" s="901"/>
      <c r="CO109" s="901"/>
      <c r="CP109" s="901"/>
      <c r="CQ109" s="901"/>
      <c r="CR109" s="901"/>
      <c r="CS109" s="901"/>
      <c r="CT109" s="901"/>
      <c r="CU109" s="901"/>
      <c r="CV109" s="901"/>
      <c r="CW109" s="901"/>
      <c r="CX109" s="901"/>
      <c r="CY109" s="901"/>
      <c r="CZ109" s="901"/>
      <c r="DA109" s="901"/>
      <c r="DB109" s="901"/>
      <c r="DC109" s="901"/>
      <c r="DD109" s="901"/>
      <c r="DE109" s="901"/>
      <c r="DF109" s="902"/>
      <c r="DG109" s="900" t="s">
        <v>427</v>
      </c>
      <c r="DH109" s="901"/>
      <c r="DI109" s="901"/>
      <c r="DJ109" s="901"/>
      <c r="DK109" s="902"/>
      <c r="DL109" s="900" t="s">
        <v>428</v>
      </c>
      <c r="DM109" s="901"/>
      <c r="DN109" s="901"/>
      <c r="DO109" s="901"/>
      <c r="DP109" s="902"/>
      <c r="DQ109" s="900" t="s">
        <v>302</v>
      </c>
      <c r="DR109" s="901"/>
      <c r="DS109" s="901"/>
      <c r="DT109" s="901"/>
      <c r="DU109" s="902"/>
      <c r="DV109" s="900" t="s">
        <v>429</v>
      </c>
      <c r="DW109" s="901"/>
      <c r="DX109" s="901"/>
      <c r="DY109" s="901"/>
      <c r="DZ109" s="903"/>
    </row>
    <row r="110" spans="1:131" s="214" customFormat="1" ht="26.25" customHeight="1" x14ac:dyDescent="0.15">
      <c r="A110" s="904" t="s">
        <v>431</v>
      </c>
      <c r="B110" s="905"/>
      <c r="C110" s="905"/>
      <c r="D110" s="905"/>
      <c r="E110" s="905"/>
      <c r="F110" s="905"/>
      <c r="G110" s="905"/>
      <c r="H110" s="905"/>
      <c r="I110" s="905"/>
      <c r="J110" s="905"/>
      <c r="K110" s="905"/>
      <c r="L110" s="905"/>
      <c r="M110" s="905"/>
      <c r="N110" s="905"/>
      <c r="O110" s="905"/>
      <c r="P110" s="905"/>
      <c r="Q110" s="905"/>
      <c r="R110" s="905"/>
      <c r="S110" s="905"/>
      <c r="T110" s="905"/>
      <c r="U110" s="905"/>
      <c r="V110" s="905"/>
      <c r="W110" s="905"/>
      <c r="X110" s="905"/>
      <c r="Y110" s="905"/>
      <c r="Z110" s="906"/>
      <c r="AA110" s="907">
        <v>239315</v>
      </c>
      <c r="AB110" s="908"/>
      <c r="AC110" s="908"/>
      <c r="AD110" s="908"/>
      <c r="AE110" s="909"/>
      <c r="AF110" s="910">
        <v>229633</v>
      </c>
      <c r="AG110" s="908"/>
      <c r="AH110" s="908"/>
      <c r="AI110" s="908"/>
      <c r="AJ110" s="909"/>
      <c r="AK110" s="910">
        <v>214771</v>
      </c>
      <c r="AL110" s="908"/>
      <c r="AM110" s="908"/>
      <c r="AN110" s="908"/>
      <c r="AO110" s="909"/>
      <c r="AP110" s="911">
        <v>10.7</v>
      </c>
      <c r="AQ110" s="912"/>
      <c r="AR110" s="912"/>
      <c r="AS110" s="912"/>
      <c r="AT110" s="913"/>
      <c r="AU110" s="914" t="s">
        <v>73</v>
      </c>
      <c r="AV110" s="915"/>
      <c r="AW110" s="915"/>
      <c r="AX110" s="915"/>
      <c r="AY110" s="915"/>
      <c r="AZ110" s="937" t="s">
        <v>432</v>
      </c>
      <c r="BA110" s="905"/>
      <c r="BB110" s="905"/>
      <c r="BC110" s="905"/>
      <c r="BD110" s="905"/>
      <c r="BE110" s="905"/>
      <c r="BF110" s="905"/>
      <c r="BG110" s="905"/>
      <c r="BH110" s="905"/>
      <c r="BI110" s="905"/>
      <c r="BJ110" s="905"/>
      <c r="BK110" s="905"/>
      <c r="BL110" s="905"/>
      <c r="BM110" s="905"/>
      <c r="BN110" s="905"/>
      <c r="BO110" s="905"/>
      <c r="BP110" s="906"/>
      <c r="BQ110" s="938">
        <v>1746876</v>
      </c>
      <c r="BR110" s="939"/>
      <c r="BS110" s="939"/>
      <c r="BT110" s="939"/>
      <c r="BU110" s="939"/>
      <c r="BV110" s="939">
        <v>1777140</v>
      </c>
      <c r="BW110" s="939"/>
      <c r="BX110" s="939"/>
      <c r="BY110" s="939"/>
      <c r="BZ110" s="939"/>
      <c r="CA110" s="939">
        <v>2018939</v>
      </c>
      <c r="CB110" s="939"/>
      <c r="CC110" s="939"/>
      <c r="CD110" s="939"/>
      <c r="CE110" s="939"/>
      <c r="CF110" s="952">
        <v>100.6</v>
      </c>
      <c r="CG110" s="953"/>
      <c r="CH110" s="953"/>
      <c r="CI110" s="953"/>
      <c r="CJ110" s="953"/>
      <c r="CK110" s="954" t="s">
        <v>433</v>
      </c>
      <c r="CL110" s="955"/>
      <c r="CM110" s="937" t="s">
        <v>434</v>
      </c>
      <c r="CN110" s="905"/>
      <c r="CO110" s="905"/>
      <c r="CP110" s="905"/>
      <c r="CQ110" s="905"/>
      <c r="CR110" s="905"/>
      <c r="CS110" s="905"/>
      <c r="CT110" s="905"/>
      <c r="CU110" s="905"/>
      <c r="CV110" s="905"/>
      <c r="CW110" s="905"/>
      <c r="CX110" s="905"/>
      <c r="CY110" s="905"/>
      <c r="CZ110" s="905"/>
      <c r="DA110" s="905"/>
      <c r="DB110" s="905"/>
      <c r="DC110" s="905"/>
      <c r="DD110" s="905"/>
      <c r="DE110" s="905"/>
      <c r="DF110" s="906"/>
      <c r="DG110" s="938" t="s">
        <v>435</v>
      </c>
      <c r="DH110" s="939"/>
      <c r="DI110" s="939"/>
      <c r="DJ110" s="939"/>
      <c r="DK110" s="939"/>
      <c r="DL110" s="939" t="s">
        <v>435</v>
      </c>
      <c r="DM110" s="939"/>
      <c r="DN110" s="939"/>
      <c r="DO110" s="939"/>
      <c r="DP110" s="939"/>
      <c r="DQ110" s="939" t="s">
        <v>435</v>
      </c>
      <c r="DR110" s="939"/>
      <c r="DS110" s="939"/>
      <c r="DT110" s="939"/>
      <c r="DU110" s="939"/>
      <c r="DV110" s="940" t="s">
        <v>435</v>
      </c>
      <c r="DW110" s="940"/>
      <c r="DX110" s="940"/>
      <c r="DY110" s="940"/>
      <c r="DZ110" s="941"/>
    </row>
    <row r="111" spans="1:131" s="214" customFormat="1" ht="26.25" customHeight="1" x14ac:dyDescent="0.15">
      <c r="A111" s="942" t="s">
        <v>436</v>
      </c>
      <c r="B111" s="943"/>
      <c r="C111" s="943"/>
      <c r="D111" s="943"/>
      <c r="E111" s="943"/>
      <c r="F111" s="943"/>
      <c r="G111" s="943"/>
      <c r="H111" s="943"/>
      <c r="I111" s="943"/>
      <c r="J111" s="943"/>
      <c r="K111" s="943"/>
      <c r="L111" s="943"/>
      <c r="M111" s="943"/>
      <c r="N111" s="943"/>
      <c r="O111" s="943"/>
      <c r="P111" s="943"/>
      <c r="Q111" s="943"/>
      <c r="R111" s="943"/>
      <c r="S111" s="943"/>
      <c r="T111" s="943"/>
      <c r="U111" s="943"/>
      <c r="V111" s="943"/>
      <c r="W111" s="943"/>
      <c r="X111" s="943"/>
      <c r="Y111" s="943"/>
      <c r="Z111" s="944"/>
      <c r="AA111" s="945" t="s">
        <v>128</v>
      </c>
      <c r="AB111" s="946"/>
      <c r="AC111" s="946"/>
      <c r="AD111" s="946"/>
      <c r="AE111" s="947"/>
      <c r="AF111" s="948" t="s">
        <v>128</v>
      </c>
      <c r="AG111" s="946"/>
      <c r="AH111" s="946"/>
      <c r="AI111" s="946"/>
      <c r="AJ111" s="947"/>
      <c r="AK111" s="948" t="s">
        <v>128</v>
      </c>
      <c r="AL111" s="946"/>
      <c r="AM111" s="946"/>
      <c r="AN111" s="946"/>
      <c r="AO111" s="947"/>
      <c r="AP111" s="949" t="s">
        <v>128</v>
      </c>
      <c r="AQ111" s="950"/>
      <c r="AR111" s="950"/>
      <c r="AS111" s="950"/>
      <c r="AT111" s="951"/>
      <c r="AU111" s="916"/>
      <c r="AV111" s="917"/>
      <c r="AW111" s="917"/>
      <c r="AX111" s="917"/>
      <c r="AY111" s="917"/>
      <c r="AZ111" s="930" t="s">
        <v>437</v>
      </c>
      <c r="BA111" s="931"/>
      <c r="BB111" s="931"/>
      <c r="BC111" s="931"/>
      <c r="BD111" s="931"/>
      <c r="BE111" s="931"/>
      <c r="BF111" s="931"/>
      <c r="BG111" s="931"/>
      <c r="BH111" s="931"/>
      <c r="BI111" s="931"/>
      <c r="BJ111" s="931"/>
      <c r="BK111" s="931"/>
      <c r="BL111" s="931"/>
      <c r="BM111" s="931"/>
      <c r="BN111" s="931"/>
      <c r="BO111" s="931"/>
      <c r="BP111" s="932"/>
      <c r="BQ111" s="933" t="s">
        <v>128</v>
      </c>
      <c r="BR111" s="934"/>
      <c r="BS111" s="934"/>
      <c r="BT111" s="934"/>
      <c r="BU111" s="934"/>
      <c r="BV111" s="934" t="s">
        <v>128</v>
      </c>
      <c r="BW111" s="934"/>
      <c r="BX111" s="934"/>
      <c r="BY111" s="934"/>
      <c r="BZ111" s="934"/>
      <c r="CA111" s="934" t="s">
        <v>128</v>
      </c>
      <c r="CB111" s="934"/>
      <c r="CC111" s="934"/>
      <c r="CD111" s="934"/>
      <c r="CE111" s="934"/>
      <c r="CF111" s="928" t="s">
        <v>128</v>
      </c>
      <c r="CG111" s="929"/>
      <c r="CH111" s="929"/>
      <c r="CI111" s="929"/>
      <c r="CJ111" s="929"/>
      <c r="CK111" s="956"/>
      <c r="CL111" s="957"/>
      <c r="CM111" s="930" t="s">
        <v>438</v>
      </c>
      <c r="CN111" s="931"/>
      <c r="CO111" s="931"/>
      <c r="CP111" s="931"/>
      <c r="CQ111" s="931"/>
      <c r="CR111" s="931"/>
      <c r="CS111" s="931"/>
      <c r="CT111" s="931"/>
      <c r="CU111" s="931"/>
      <c r="CV111" s="931"/>
      <c r="CW111" s="931"/>
      <c r="CX111" s="931"/>
      <c r="CY111" s="931"/>
      <c r="CZ111" s="931"/>
      <c r="DA111" s="931"/>
      <c r="DB111" s="931"/>
      <c r="DC111" s="931"/>
      <c r="DD111" s="931"/>
      <c r="DE111" s="931"/>
      <c r="DF111" s="932"/>
      <c r="DG111" s="933" t="s">
        <v>128</v>
      </c>
      <c r="DH111" s="934"/>
      <c r="DI111" s="934"/>
      <c r="DJ111" s="934"/>
      <c r="DK111" s="934"/>
      <c r="DL111" s="934" t="s">
        <v>439</v>
      </c>
      <c r="DM111" s="934"/>
      <c r="DN111" s="934"/>
      <c r="DO111" s="934"/>
      <c r="DP111" s="934"/>
      <c r="DQ111" s="934" t="s">
        <v>128</v>
      </c>
      <c r="DR111" s="934"/>
      <c r="DS111" s="934"/>
      <c r="DT111" s="934"/>
      <c r="DU111" s="934"/>
      <c r="DV111" s="935" t="s">
        <v>128</v>
      </c>
      <c r="DW111" s="935"/>
      <c r="DX111" s="935"/>
      <c r="DY111" s="935"/>
      <c r="DZ111" s="936"/>
    </row>
    <row r="112" spans="1:131" s="214" customFormat="1" ht="26.25" customHeight="1" x14ac:dyDescent="0.15">
      <c r="A112" s="960" t="s">
        <v>440</v>
      </c>
      <c r="B112" s="961"/>
      <c r="C112" s="931" t="s">
        <v>441</v>
      </c>
      <c r="D112" s="931"/>
      <c r="E112" s="931"/>
      <c r="F112" s="931"/>
      <c r="G112" s="931"/>
      <c r="H112" s="931"/>
      <c r="I112" s="931"/>
      <c r="J112" s="931"/>
      <c r="K112" s="931"/>
      <c r="L112" s="931"/>
      <c r="M112" s="931"/>
      <c r="N112" s="931"/>
      <c r="O112" s="931"/>
      <c r="P112" s="931"/>
      <c r="Q112" s="931"/>
      <c r="R112" s="931"/>
      <c r="S112" s="931"/>
      <c r="T112" s="931"/>
      <c r="U112" s="931"/>
      <c r="V112" s="931"/>
      <c r="W112" s="931"/>
      <c r="X112" s="931"/>
      <c r="Y112" s="931"/>
      <c r="Z112" s="932"/>
      <c r="AA112" s="966" t="s">
        <v>439</v>
      </c>
      <c r="AB112" s="967"/>
      <c r="AC112" s="967"/>
      <c r="AD112" s="967"/>
      <c r="AE112" s="968"/>
      <c r="AF112" s="969" t="s">
        <v>128</v>
      </c>
      <c r="AG112" s="967"/>
      <c r="AH112" s="967"/>
      <c r="AI112" s="967"/>
      <c r="AJ112" s="968"/>
      <c r="AK112" s="969" t="s">
        <v>439</v>
      </c>
      <c r="AL112" s="967"/>
      <c r="AM112" s="967"/>
      <c r="AN112" s="967"/>
      <c r="AO112" s="968"/>
      <c r="AP112" s="970" t="s">
        <v>128</v>
      </c>
      <c r="AQ112" s="971"/>
      <c r="AR112" s="971"/>
      <c r="AS112" s="971"/>
      <c r="AT112" s="972"/>
      <c r="AU112" s="916"/>
      <c r="AV112" s="917"/>
      <c r="AW112" s="917"/>
      <c r="AX112" s="917"/>
      <c r="AY112" s="917"/>
      <c r="AZ112" s="930" t="s">
        <v>442</v>
      </c>
      <c r="BA112" s="931"/>
      <c r="BB112" s="931"/>
      <c r="BC112" s="931"/>
      <c r="BD112" s="931"/>
      <c r="BE112" s="931"/>
      <c r="BF112" s="931"/>
      <c r="BG112" s="931"/>
      <c r="BH112" s="931"/>
      <c r="BI112" s="931"/>
      <c r="BJ112" s="931"/>
      <c r="BK112" s="931"/>
      <c r="BL112" s="931"/>
      <c r="BM112" s="931"/>
      <c r="BN112" s="931"/>
      <c r="BO112" s="931"/>
      <c r="BP112" s="932"/>
      <c r="BQ112" s="933">
        <v>238034</v>
      </c>
      <c r="BR112" s="934"/>
      <c r="BS112" s="934"/>
      <c r="BT112" s="934"/>
      <c r="BU112" s="934"/>
      <c r="BV112" s="934">
        <v>203389</v>
      </c>
      <c r="BW112" s="934"/>
      <c r="BX112" s="934"/>
      <c r="BY112" s="934"/>
      <c r="BZ112" s="934"/>
      <c r="CA112" s="934">
        <v>191516</v>
      </c>
      <c r="CB112" s="934"/>
      <c r="CC112" s="934"/>
      <c r="CD112" s="934"/>
      <c r="CE112" s="934"/>
      <c r="CF112" s="928">
        <v>9.5</v>
      </c>
      <c r="CG112" s="929"/>
      <c r="CH112" s="929"/>
      <c r="CI112" s="929"/>
      <c r="CJ112" s="929"/>
      <c r="CK112" s="956"/>
      <c r="CL112" s="957"/>
      <c r="CM112" s="930" t="s">
        <v>443</v>
      </c>
      <c r="CN112" s="931"/>
      <c r="CO112" s="931"/>
      <c r="CP112" s="931"/>
      <c r="CQ112" s="931"/>
      <c r="CR112" s="931"/>
      <c r="CS112" s="931"/>
      <c r="CT112" s="931"/>
      <c r="CU112" s="931"/>
      <c r="CV112" s="931"/>
      <c r="CW112" s="931"/>
      <c r="CX112" s="931"/>
      <c r="CY112" s="931"/>
      <c r="CZ112" s="931"/>
      <c r="DA112" s="931"/>
      <c r="DB112" s="931"/>
      <c r="DC112" s="931"/>
      <c r="DD112" s="931"/>
      <c r="DE112" s="931"/>
      <c r="DF112" s="932"/>
      <c r="DG112" s="933" t="s">
        <v>128</v>
      </c>
      <c r="DH112" s="934"/>
      <c r="DI112" s="934"/>
      <c r="DJ112" s="934"/>
      <c r="DK112" s="934"/>
      <c r="DL112" s="934" t="s">
        <v>439</v>
      </c>
      <c r="DM112" s="934"/>
      <c r="DN112" s="934"/>
      <c r="DO112" s="934"/>
      <c r="DP112" s="934"/>
      <c r="DQ112" s="934" t="s">
        <v>128</v>
      </c>
      <c r="DR112" s="934"/>
      <c r="DS112" s="934"/>
      <c r="DT112" s="934"/>
      <c r="DU112" s="934"/>
      <c r="DV112" s="935" t="s">
        <v>128</v>
      </c>
      <c r="DW112" s="935"/>
      <c r="DX112" s="935"/>
      <c r="DY112" s="935"/>
      <c r="DZ112" s="936"/>
    </row>
    <row r="113" spans="1:130" s="214" customFormat="1" ht="26.25" customHeight="1" x14ac:dyDescent="0.15">
      <c r="A113" s="962"/>
      <c r="B113" s="963"/>
      <c r="C113" s="931" t="s">
        <v>444</v>
      </c>
      <c r="D113" s="931"/>
      <c r="E113" s="931"/>
      <c r="F113" s="931"/>
      <c r="G113" s="931"/>
      <c r="H113" s="931"/>
      <c r="I113" s="931"/>
      <c r="J113" s="931"/>
      <c r="K113" s="931"/>
      <c r="L113" s="931"/>
      <c r="M113" s="931"/>
      <c r="N113" s="931"/>
      <c r="O113" s="931"/>
      <c r="P113" s="931"/>
      <c r="Q113" s="931"/>
      <c r="R113" s="931"/>
      <c r="S113" s="931"/>
      <c r="T113" s="931"/>
      <c r="U113" s="931"/>
      <c r="V113" s="931"/>
      <c r="W113" s="931"/>
      <c r="X113" s="931"/>
      <c r="Y113" s="931"/>
      <c r="Z113" s="932"/>
      <c r="AA113" s="945">
        <v>37392</v>
      </c>
      <c r="AB113" s="946"/>
      <c r="AC113" s="946"/>
      <c r="AD113" s="946"/>
      <c r="AE113" s="947"/>
      <c r="AF113" s="948">
        <v>31068</v>
      </c>
      <c r="AG113" s="946"/>
      <c r="AH113" s="946"/>
      <c r="AI113" s="946"/>
      <c r="AJ113" s="947"/>
      <c r="AK113" s="948">
        <v>35506</v>
      </c>
      <c r="AL113" s="946"/>
      <c r="AM113" s="946"/>
      <c r="AN113" s="946"/>
      <c r="AO113" s="947"/>
      <c r="AP113" s="949">
        <v>1.8</v>
      </c>
      <c r="AQ113" s="950"/>
      <c r="AR113" s="950"/>
      <c r="AS113" s="950"/>
      <c r="AT113" s="951"/>
      <c r="AU113" s="916"/>
      <c r="AV113" s="917"/>
      <c r="AW113" s="917"/>
      <c r="AX113" s="917"/>
      <c r="AY113" s="917"/>
      <c r="AZ113" s="930" t="s">
        <v>445</v>
      </c>
      <c r="BA113" s="931"/>
      <c r="BB113" s="931"/>
      <c r="BC113" s="931"/>
      <c r="BD113" s="931"/>
      <c r="BE113" s="931"/>
      <c r="BF113" s="931"/>
      <c r="BG113" s="931"/>
      <c r="BH113" s="931"/>
      <c r="BI113" s="931"/>
      <c r="BJ113" s="931"/>
      <c r="BK113" s="931"/>
      <c r="BL113" s="931"/>
      <c r="BM113" s="931"/>
      <c r="BN113" s="931"/>
      <c r="BO113" s="931"/>
      <c r="BP113" s="932"/>
      <c r="BQ113" s="933" t="s">
        <v>128</v>
      </c>
      <c r="BR113" s="934"/>
      <c r="BS113" s="934"/>
      <c r="BT113" s="934"/>
      <c r="BU113" s="934"/>
      <c r="BV113" s="934" t="s">
        <v>128</v>
      </c>
      <c r="BW113" s="934"/>
      <c r="BX113" s="934"/>
      <c r="BY113" s="934"/>
      <c r="BZ113" s="934"/>
      <c r="CA113" s="934" t="s">
        <v>128</v>
      </c>
      <c r="CB113" s="934"/>
      <c r="CC113" s="934"/>
      <c r="CD113" s="934"/>
      <c r="CE113" s="934"/>
      <c r="CF113" s="928" t="s">
        <v>128</v>
      </c>
      <c r="CG113" s="929"/>
      <c r="CH113" s="929"/>
      <c r="CI113" s="929"/>
      <c r="CJ113" s="929"/>
      <c r="CK113" s="956"/>
      <c r="CL113" s="957"/>
      <c r="CM113" s="930" t="s">
        <v>446</v>
      </c>
      <c r="CN113" s="931"/>
      <c r="CO113" s="931"/>
      <c r="CP113" s="931"/>
      <c r="CQ113" s="931"/>
      <c r="CR113" s="931"/>
      <c r="CS113" s="931"/>
      <c r="CT113" s="931"/>
      <c r="CU113" s="931"/>
      <c r="CV113" s="931"/>
      <c r="CW113" s="931"/>
      <c r="CX113" s="931"/>
      <c r="CY113" s="931"/>
      <c r="CZ113" s="931"/>
      <c r="DA113" s="931"/>
      <c r="DB113" s="931"/>
      <c r="DC113" s="931"/>
      <c r="DD113" s="931"/>
      <c r="DE113" s="931"/>
      <c r="DF113" s="932"/>
      <c r="DG113" s="966" t="s">
        <v>128</v>
      </c>
      <c r="DH113" s="967"/>
      <c r="DI113" s="967"/>
      <c r="DJ113" s="967"/>
      <c r="DK113" s="968"/>
      <c r="DL113" s="969" t="s">
        <v>128</v>
      </c>
      <c r="DM113" s="967"/>
      <c r="DN113" s="967"/>
      <c r="DO113" s="967"/>
      <c r="DP113" s="968"/>
      <c r="DQ113" s="969" t="s">
        <v>128</v>
      </c>
      <c r="DR113" s="967"/>
      <c r="DS113" s="967"/>
      <c r="DT113" s="967"/>
      <c r="DU113" s="968"/>
      <c r="DV113" s="970" t="s">
        <v>128</v>
      </c>
      <c r="DW113" s="971"/>
      <c r="DX113" s="971"/>
      <c r="DY113" s="971"/>
      <c r="DZ113" s="972"/>
    </row>
    <row r="114" spans="1:130" s="214" customFormat="1" ht="26.25" customHeight="1" x14ac:dyDescent="0.15">
      <c r="A114" s="962"/>
      <c r="B114" s="963"/>
      <c r="C114" s="931" t="s">
        <v>447</v>
      </c>
      <c r="D114" s="931"/>
      <c r="E114" s="931"/>
      <c r="F114" s="931"/>
      <c r="G114" s="931"/>
      <c r="H114" s="931"/>
      <c r="I114" s="931"/>
      <c r="J114" s="931"/>
      <c r="K114" s="931"/>
      <c r="L114" s="931"/>
      <c r="M114" s="931"/>
      <c r="N114" s="931"/>
      <c r="O114" s="931"/>
      <c r="P114" s="931"/>
      <c r="Q114" s="931"/>
      <c r="R114" s="931"/>
      <c r="S114" s="931"/>
      <c r="T114" s="931"/>
      <c r="U114" s="931"/>
      <c r="V114" s="931"/>
      <c r="W114" s="931"/>
      <c r="X114" s="931"/>
      <c r="Y114" s="931"/>
      <c r="Z114" s="932"/>
      <c r="AA114" s="966" t="s">
        <v>128</v>
      </c>
      <c r="AB114" s="967"/>
      <c r="AC114" s="967"/>
      <c r="AD114" s="967"/>
      <c r="AE114" s="968"/>
      <c r="AF114" s="969" t="s">
        <v>128</v>
      </c>
      <c r="AG114" s="967"/>
      <c r="AH114" s="967"/>
      <c r="AI114" s="967"/>
      <c r="AJ114" s="968"/>
      <c r="AK114" s="969" t="s">
        <v>128</v>
      </c>
      <c r="AL114" s="967"/>
      <c r="AM114" s="967"/>
      <c r="AN114" s="967"/>
      <c r="AO114" s="968"/>
      <c r="AP114" s="970" t="s">
        <v>439</v>
      </c>
      <c r="AQ114" s="971"/>
      <c r="AR114" s="971"/>
      <c r="AS114" s="971"/>
      <c r="AT114" s="972"/>
      <c r="AU114" s="916"/>
      <c r="AV114" s="917"/>
      <c r="AW114" s="917"/>
      <c r="AX114" s="917"/>
      <c r="AY114" s="917"/>
      <c r="AZ114" s="930" t="s">
        <v>448</v>
      </c>
      <c r="BA114" s="931"/>
      <c r="BB114" s="931"/>
      <c r="BC114" s="931"/>
      <c r="BD114" s="931"/>
      <c r="BE114" s="931"/>
      <c r="BF114" s="931"/>
      <c r="BG114" s="931"/>
      <c r="BH114" s="931"/>
      <c r="BI114" s="931"/>
      <c r="BJ114" s="931"/>
      <c r="BK114" s="931"/>
      <c r="BL114" s="931"/>
      <c r="BM114" s="931"/>
      <c r="BN114" s="931"/>
      <c r="BO114" s="931"/>
      <c r="BP114" s="932"/>
      <c r="BQ114" s="933">
        <v>388228</v>
      </c>
      <c r="BR114" s="934"/>
      <c r="BS114" s="934"/>
      <c r="BT114" s="934"/>
      <c r="BU114" s="934"/>
      <c r="BV114" s="934">
        <v>251971</v>
      </c>
      <c r="BW114" s="934"/>
      <c r="BX114" s="934"/>
      <c r="BY114" s="934"/>
      <c r="BZ114" s="934"/>
      <c r="CA114" s="934">
        <v>366696</v>
      </c>
      <c r="CB114" s="934"/>
      <c r="CC114" s="934"/>
      <c r="CD114" s="934"/>
      <c r="CE114" s="934"/>
      <c r="CF114" s="928">
        <v>18.3</v>
      </c>
      <c r="CG114" s="929"/>
      <c r="CH114" s="929"/>
      <c r="CI114" s="929"/>
      <c r="CJ114" s="929"/>
      <c r="CK114" s="956"/>
      <c r="CL114" s="957"/>
      <c r="CM114" s="930" t="s">
        <v>449</v>
      </c>
      <c r="CN114" s="931"/>
      <c r="CO114" s="931"/>
      <c r="CP114" s="931"/>
      <c r="CQ114" s="931"/>
      <c r="CR114" s="931"/>
      <c r="CS114" s="931"/>
      <c r="CT114" s="931"/>
      <c r="CU114" s="931"/>
      <c r="CV114" s="931"/>
      <c r="CW114" s="931"/>
      <c r="CX114" s="931"/>
      <c r="CY114" s="931"/>
      <c r="CZ114" s="931"/>
      <c r="DA114" s="931"/>
      <c r="DB114" s="931"/>
      <c r="DC114" s="931"/>
      <c r="DD114" s="931"/>
      <c r="DE114" s="931"/>
      <c r="DF114" s="932"/>
      <c r="DG114" s="966" t="s">
        <v>439</v>
      </c>
      <c r="DH114" s="967"/>
      <c r="DI114" s="967"/>
      <c r="DJ114" s="967"/>
      <c r="DK114" s="968"/>
      <c r="DL114" s="969" t="s">
        <v>128</v>
      </c>
      <c r="DM114" s="967"/>
      <c r="DN114" s="967"/>
      <c r="DO114" s="967"/>
      <c r="DP114" s="968"/>
      <c r="DQ114" s="969" t="s">
        <v>128</v>
      </c>
      <c r="DR114" s="967"/>
      <c r="DS114" s="967"/>
      <c r="DT114" s="967"/>
      <c r="DU114" s="968"/>
      <c r="DV114" s="970" t="s">
        <v>128</v>
      </c>
      <c r="DW114" s="971"/>
      <c r="DX114" s="971"/>
      <c r="DY114" s="971"/>
      <c r="DZ114" s="972"/>
    </row>
    <row r="115" spans="1:130" s="214" customFormat="1" ht="26.25" customHeight="1" x14ac:dyDescent="0.15">
      <c r="A115" s="962"/>
      <c r="B115" s="963"/>
      <c r="C115" s="931" t="s">
        <v>450</v>
      </c>
      <c r="D115" s="931"/>
      <c r="E115" s="931"/>
      <c r="F115" s="931"/>
      <c r="G115" s="931"/>
      <c r="H115" s="931"/>
      <c r="I115" s="931"/>
      <c r="J115" s="931"/>
      <c r="K115" s="931"/>
      <c r="L115" s="931"/>
      <c r="M115" s="931"/>
      <c r="N115" s="931"/>
      <c r="O115" s="931"/>
      <c r="P115" s="931"/>
      <c r="Q115" s="931"/>
      <c r="R115" s="931"/>
      <c r="S115" s="931"/>
      <c r="T115" s="931"/>
      <c r="U115" s="931"/>
      <c r="V115" s="931"/>
      <c r="W115" s="931"/>
      <c r="X115" s="931"/>
      <c r="Y115" s="931"/>
      <c r="Z115" s="932"/>
      <c r="AA115" s="945">
        <v>418</v>
      </c>
      <c r="AB115" s="946"/>
      <c r="AC115" s="946"/>
      <c r="AD115" s="946"/>
      <c r="AE115" s="947"/>
      <c r="AF115" s="948">
        <v>447</v>
      </c>
      <c r="AG115" s="946"/>
      <c r="AH115" s="946"/>
      <c r="AI115" s="946"/>
      <c r="AJ115" s="947"/>
      <c r="AK115" s="948">
        <v>478</v>
      </c>
      <c r="AL115" s="946"/>
      <c r="AM115" s="946"/>
      <c r="AN115" s="946"/>
      <c r="AO115" s="947"/>
      <c r="AP115" s="949">
        <v>0</v>
      </c>
      <c r="AQ115" s="950"/>
      <c r="AR115" s="950"/>
      <c r="AS115" s="950"/>
      <c r="AT115" s="951"/>
      <c r="AU115" s="916"/>
      <c r="AV115" s="917"/>
      <c r="AW115" s="917"/>
      <c r="AX115" s="917"/>
      <c r="AY115" s="917"/>
      <c r="AZ115" s="930" t="s">
        <v>451</v>
      </c>
      <c r="BA115" s="931"/>
      <c r="BB115" s="931"/>
      <c r="BC115" s="931"/>
      <c r="BD115" s="931"/>
      <c r="BE115" s="931"/>
      <c r="BF115" s="931"/>
      <c r="BG115" s="931"/>
      <c r="BH115" s="931"/>
      <c r="BI115" s="931"/>
      <c r="BJ115" s="931"/>
      <c r="BK115" s="931"/>
      <c r="BL115" s="931"/>
      <c r="BM115" s="931"/>
      <c r="BN115" s="931"/>
      <c r="BO115" s="931"/>
      <c r="BP115" s="932"/>
      <c r="BQ115" s="933" t="s">
        <v>128</v>
      </c>
      <c r="BR115" s="934"/>
      <c r="BS115" s="934"/>
      <c r="BT115" s="934"/>
      <c r="BU115" s="934"/>
      <c r="BV115" s="934" t="s">
        <v>128</v>
      </c>
      <c r="BW115" s="934"/>
      <c r="BX115" s="934"/>
      <c r="BY115" s="934"/>
      <c r="BZ115" s="934"/>
      <c r="CA115" s="934" t="s">
        <v>128</v>
      </c>
      <c r="CB115" s="934"/>
      <c r="CC115" s="934"/>
      <c r="CD115" s="934"/>
      <c r="CE115" s="934"/>
      <c r="CF115" s="928" t="s">
        <v>128</v>
      </c>
      <c r="CG115" s="929"/>
      <c r="CH115" s="929"/>
      <c r="CI115" s="929"/>
      <c r="CJ115" s="929"/>
      <c r="CK115" s="956"/>
      <c r="CL115" s="957"/>
      <c r="CM115" s="930" t="s">
        <v>452</v>
      </c>
      <c r="CN115" s="931"/>
      <c r="CO115" s="931"/>
      <c r="CP115" s="931"/>
      <c r="CQ115" s="931"/>
      <c r="CR115" s="931"/>
      <c r="CS115" s="931"/>
      <c r="CT115" s="931"/>
      <c r="CU115" s="931"/>
      <c r="CV115" s="931"/>
      <c r="CW115" s="931"/>
      <c r="CX115" s="931"/>
      <c r="CY115" s="931"/>
      <c r="CZ115" s="931"/>
      <c r="DA115" s="931"/>
      <c r="DB115" s="931"/>
      <c r="DC115" s="931"/>
      <c r="DD115" s="931"/>
      <c r="DE115" s="931"/>
      <c r="DF115" s="932"/>
      <c r="DG115" s="966" t="s">
        <v>128</v>
      </c>
      <c r="DH115" s="967"/>
      <c r="DI115" s="967"/>
      <c r="DJ115" s="967"/>
      <c r="DK115" s="968"/>
      <c r="DL115" s="969" t="s">
        <v>128</v>
      </c>
      <c r="DM115" s="967"/>
      <c r="DN115" s="967"/>
      <c r="DO115" s="967"/>
      <c r="DP115" s="968"/>
      <c r="DQ115" s="969" t="s">
        <v>128</v>
      </c>
      <c r="DR115" s="967"/>
      <c r="DS115" s="967"/>
      <c r="DT115" s="967"/>
      <c r="DU115" s="968"/>
      <c r="DV115" s="970" t="s">
        <v>128</v>
      </c>
      <c r="DW115" s="971"/>
      <c r="DX115" s="971"/>
      <c r="DY115" s="971"/>
      <c r="DZ115" s="972"/>
    </row>
    <row r="116" spans="1:130" s="214" customFormat="1" ht="26.25" customHeight="1" x14ac:dyDescent="0.15">
      <c r="A116" s="964"/>
      <c r="B116" s="965"/>
      <c r="C116" s="973" t="s">
        <v>453</v>
      </c>
      <c r="D116" s="973"/>
      <c r="E116" s="973"/>
      <c r="F116" s="973"/>
      <c r="G116" s="973"/>
      <c r="H116" s="973"/>
      <c r="I116" s="973"/>
      <c r="J116" s="973"/>
      <c r="K116" s="973"/>
      <c r="L116" s="973"/>
      <c r="M116" s="973"/>
      <c r="N116" s="973"/>
      <c r="O116" s="973"/>
      <c r="P116" s="973"/>
      <c r="Q116" s="973"/>
      <c r="R116" s="973"/>
      <c r="S116" s="973"/>
      <c r="T116" s="973"/>
      <c r="U116" s="973"/>
      <c r="V116" s="973"/>
      <c r="W116" s="973"/>
      <c r="X116" s="973"/>
      <c r="Y116" s="973"/>
      <c r="Z116" s="974"/>
      <c r="AA116" s="966" t="s">
        <v>128</v>
      </c>
      <c r="AB116" s="967"/>
      <c r="AC116" s="967"/>
      <c r="AD116" s="967"/>
      <c r="AE116" s="968"/>
      <c r="AF116" s="969" t="s">
        <v>128</v>
      </c>
      <c r="AG116" s="967"/>
      <c r="AH116" s="967"/>
      <c r="AI116" s="967"/>
      <c r="AJ116" s="968"/>
      <c r="AK116" s="969" t="s">
        <v>128</v>
      </c>
      <c r="AL116" s="967"/>
      <c r="AM116" s="967"/>
      <c r="AN116" s="967"/>
      <c r="AO116" s="968"/>
      <c r="AP116" s="970" t="s">
        <v>128</v>
      </c>
      <c r="AQ116" s="971"/>
      <c r="AR116" s="971"/>
      <c r="AS116" s="971"/>
      <c r="AT116" s="972"/>
      <c r="AU116" s="916"/>
      <c r="AV116" s="917"/>
      <c r="AW116" s="917"/>
      <c r="AX116" s="917"/>
      <c r="AY116" s="917"/>
      <c r="AZ116" s="975" t="s">
        <v>454</v>
      </c>
      <c r="BA116" s="976"/>
      <c r="BB116" s="976"/>
      <c r="BC116" s="976"/>
      <c r="BD116" s="976"/>
      <c r="BE116" s="976"/>
      <c r="BF116" s="976"/>
      <c r="BG116" s="976"/>
      <c r="BH116" s="976"/>
      <c r="BI116" s="976"/>
      <c r="BJ116" s="976"/>
      <c r="BK116" s="976"/>
      <c r="BL116" s="976"/>
      <c r="BM116" s="976"/>
      <c r="BN116" s="976"/>
      <c r="BO116" s="976"/>
      <c r="BP116" s="977"/>
      <c r="BQ116" s="933" t="s">
        <v>128</v>
      </c>
      <c r="BR116" s="934"/>
      <c r="BS116" s="934"/>
      <c r="BT116" s="934"/>
      <c r="BU116" s="934"/>
      <c r="BV116" s="934" t="s">
        <v>128</v>
      </c>
      <c r="BW116" s="934"/>
      <c r="BX116" s="934"/>
      <c r="BY116" s="934"/>
      <c r="BZ116" s="934"/>
      <c r="CA116" s="934" t="s">
        <v>128</v>
      </c>
      <c r="CB116" s="934"/>
      <c r="CC116" s="934"/>
      <c r="CD116" s="934"/>
      <c r="CE116" s="934"/>
      <c r="CF116" s="928" t="s">
        <v>128</v>
      </c>
      <c r="CG116" s="929"/>
      <c r="CH116" s="929"/>
      <c r="CI116" s="929"/>
      <c r="CJ116" s="929"/>
      <c r="CK116" s="956"/>
      <c r="CL116" s="957"/>
      <c r="CM116" s="930" t="s">
        <v>455</v>
      </c>
      <c r="CN116" s="931"/>
      <c r="CO116" s="931"/>
      <c r="CP116" s="931"/>
      <c r="CQ116" s="931"/>
      <c r="CR116" s="931"/>
      <c r="CS116" s="931"/>
      <c r="CT116" s="931"/>
      <c r="CU116" s="931"/>
      <c r="CV116" s="931"/>
      <c r="CW116" s="931"/>
      <c r="CX116" s="931"/>
      <c r="CY116" s="931"/>
      <c r="CZ116" s="931"/>
      <c r="DA116" s="931"/>
      <c r="DB116" s="931"/>
      <c r="DC116" s="931"/>
      <c r="DD116" s="931"/>
      <c r="DE116" s="931"/>
      <c r="DF116" s="932"/>
      <c r="DG116" s="966" t="s">
        <v>128</v>
      </c>
      <c r="DH116" s="967"/>
      <c r="DI116" s="967"/>
      <c r="DJ116" s="967"/>
      <c r="DK116" s="968"/>
      <c r="DL116" s="969" t="s">
        <v>128</v>
      </c>
      <c r="DM116" s="967"/>
      <c r="DN116" s="967"/>
      <c r="DO116" s="967"/>
      <c r="DP116" s="968"/>
      <c r="DQ116" s="969" t="s">
        <v>439</v>
      </c>
      <c r="DR116" s="967"/>
      <c r="DS116" s="967"/>
      <c r="DT116" s="967"/>
      <c r="DU116" s="968"/>
      <c r="DV116" s="970" t="s">
        <v>128</v>
      </c>
      <c r="DW116" s="971"/>
      <c r="DX116" s="971"/>
      <c r="DY116" s="971"/>
      <c r="DZ116" s="972"/>
    </row>
    <row r="117" spans="1:130" s="214" customFormat="1" ht="26.25" customHeight="1" x14ac:dyDescent="0.15">
      <c r="A117" s="920" t="s">
        <v>184</v>
      </c>
      <c r="B117" s="901"/>
      <c r="C117" s="901"/>
      <c r="D117" s="901"/>
      <c r="E117" s="901"/>
      <c r="F117" s="901"/>
      <c r="G117" s="901"/>
      <c r="H117" s="901"/>
      <c r="I117" s="901"/>
      <c r="J117" s="901"/>
      <c r="K117" s="901"/>
      <c r="L117" s="901"/>
      <c r="M117" s="901"/>
      <c r="N117" s="901"/>
      <c r="O117" s="901"/>
      <c r="P117" s="901"/>
      <c r="Q117" s="901"/>
      <c r="R117" s="901"/>
      <c r="S117" s="901"/>
      <c r="T117" s="901"/>
      <c r="U117" s="901"/>
      <c r="V117" s="901"/>
      <c r="W117" s="901"/>
      <c r="X117" s="901"/>
      <c r="Y117" s="985" t="s">
        <v>456</v>
      </c>
      <c r="Z117" s="902"/>
      <c r="AA117" s="986">
        <v>277125</v>
      </c>
      <c r="AB117" s="987"/>
      <c r="AC117" s="987"/>
      <c r="AD117" s="987"/>
      <c r="AE117" s="988"/>
      <c r="AF117" s="989">
        <v>261148</v>
      </c>
      <c r="AG117" s="987"/>
      <c r="AH117" s="987"/>
      <c r="AI117" s="987"/>
      <c r="AJ117" s="988"/>
      <c r="AK117" s="989">
        <v>250755</v>
      </c>
      <c r="AL117" s="987"/>
      <c r="AM117" s="987"/>
      <c r="AN117" s="987"/>
      <c r="AO117" s="988"/>
      <c r="AP117" s="990"/>
      <c r="AQ117" s="991"/>
      <c r="AR117" s="991"/>
      <c r="AS117" s="991"/>
      <c r="AT117" s="992"/>
      <c r="AU117" s="916"/>
      <c r="AV117" s="917"/>
      <c r="AW117" s="917"/>
      <c r="AX117" s="917"/>
      <c r="AY117" s="917"/>
      <c r="AZ117" s="982" t="s">
        <v>457</v>
      </c>
      <c r="BA117" s="983"/>
      <c r="BB117" s="983"/>
      <c r="BC117" s="983"/>
      <c r="BD117" s="983"/>
      <c r="BE117" s="983"/>
      <c r="BF117" s="983"/>
      <c r="BG117" s="983"/>
      <c r="BH117" s="983"/>
      <c r="BI117" s="983"/>
      <c r="BJ117" s="983"/>
      <c r="BK117" s="983"/>
      <c r="BL117" s="983"/>
      <c r="BM117" s="983"/>
      <c r="BN117" s="983"/>
      <c r="BO117" s="983"/>
      <c r="BP117" s="984"/>
      <c r="BQ117" s="933" t="s">
        <v>128</v>
      </c>
      <c r="BR117" s="934"/>
      <c r="BS117" s="934"/>
      <c r="BT117" s="934"/>
      <c r="BU117" s="934"/>
      <c r="BV117" s="934" t="s">
        <v>128</v>
      </c>
      <c r="BW117" s="934"/>
      <c r="BX117" s="934"/>
      <c r="BY117" s="934"/>
      <c r="BZ117" s="934"/>
      <c r="CA117" s="934" t="s">
        <v>128</v>
      </c>
      <c r="CB117" s="934"/>
      <c r="CC117" s="934"/>
      <c r="CD117" s="934"/>
      <c r="CE117" s="934"/>
      <c r="CF117" s="928" t="s">
        <v>128</v>
      </c>
      <c r="CG117" s="929"/>
      <c r="CH117" s="929"/>
      <c r="CI117" s="929"/>
      <c r="CJ117" s="929"/>
      <c r="CK117" s="956"/>
      <c r="CL117" s="957"/>
      <c r="CM117" s="930" t="s">
        <v>458</v>
      </c>
      <c r="CN117" s="931"/>
      <c r="CO117" s="931"/>
      <c r="CP117" s="931"/>
      <c r="CQ117" s="931"/>
      <c r="CR117" s="931"/>
      <c r="CS117" s="931"/>
      <c r="CT117" s="931"/>
      <c r="CU117" s="931"/>
      <c r="CV117" s="931"/>
      <c r="CW117" s="931"/>
      <c r="CX117" s="931"/>
      <c r="CY117" s="931"/>
      <c r="CZ117" s="931"/>
      <c r="DA117" s="931"/>
      <c r="DB117" s="931"/>
      <c r="DC117" s="931"/>
      <c r="DD117" s="931"/>
      <c r="DE117" s="931"/>
      <c r="DF117" s="932"/>
      <c r="DG117" s="966" t="s">
        <v>128</v>
      </c>
      <c r="DH117" s="967"/>
      <c r="DI117" s="967"/>
      <c r="DJ117" s="967"/>
      <c r="DK117" s="968"/>
      <c r="DL117" s="969" t="s">
        <v>128</v>
      </c>
      <c r="DM117" s="967"/>
      <c r="DN117" s="967"/>
      <c r="DO117" s="967"/>
      <c r="DP117" s="968"/>
      <c r="DQ117" s="969" t="s">
        <v>128</v>
      </c>
      <c r="DR117" s="967"/>
      <c r="DS117" s="967"/>
      <c r="DT117" s="967"/>
      <c r="DU117" s="968"/>
      <c r="DV117" s="970" t="s">
        <v>128</v>
      </c>
      <c r="DW117" s="971"/>
      <c r="DX117" s="971"/>
      <c r="DY117" s="971"/>
      <c r="DZ117" s="972"/>
    </row>
    <row r="118" spans="1:130" s="214" customFormat="1" ht="26.25" customHeight="1" x14ac:dyDescent="0.15">
      <c r="A118" s="920" t="s">
        <v>430</v>
      </c>
      <c r="B118" s="901"/>
      <c r="C118" s="901"/>
      <c r="D118" s="901"/>
      <c r="E118" s="901"/>
      <c r="F118" s="901"/>
      <c r="G118" s="901"/>
      <c r="H118" s="901"/>
      <c r="I118" s="901"/>
      <c r="J118" s="901"/>
      <c r="K118" s="901"/>
      <c r="L118" s="901"/>
      <c r="M118" s="901"/>
      <c r="N118" s="901"/>
      <c r="O118" s="901"/>
      <c r="P118" s="901"/>
      <c r="Q118" s="901"/>
      <c r="R118" s="901"/>
      <c r="S118" s="901"/>
      <c r="T118" s="901"/>
      <c r="U118" s="901"/>
      <c r="V118" s="901"/>
      <c r="W118" s="901"/>
      <c r="X118" s="901"/>
      <c r="Y118" s="901"/>
      <c r="Z118" s="902"/>
      <c r="AA118" s="900" t="s">
        <v>427</v>
      </c>
      <c r="AB118" s="901"/>
      <c r="AC118" s="901"/>
      <c r="AD118" s="901"/>
      <c r="AE118" s="902"/>
      <c r="AF118" s="900" t="s">
        <v>428</v>
      </c>
      <c r="AG118" s="901"/>
      <c r="AH118" s="901"/>
      <c r="AI118" s="901"/>
      <c r="AJ118" s="902"/>
      <c r="AK118" s="900" t="s">
        <v>302</v>
      </c>
      <c r="AL118" s="901"/>
      <c r="AM118" s="901"/>
      <c r="AN118" s="901"/>
      <c r="AO118" s="902"/>
      <c r="AP118" s="978" t="s">
        <v>429</v>
      </c>
      <c r="AQ118" s="979"/>
      <c r="AR118" s="979"/>
      <c r="AS118" s="979"/>
      <c r="AT118" s="980"/>
      <c r="AU118" s="916"/>
      <c r="AV118" s="917"/>
      <c r="AW118" s="917"/>
      <c r="AX118" s="917"/>
      <c r="AY118" s="917"/>
      <c r="AZ118" s="981" t="s">
        <v>459</v>
      </c>
      <c r="BA118" s="973"/>
      <c r="BB118" s="973"/>
      <c r="BC118" s="973"/>
      <c r="BD118" s="973"/>
      <c r="BE118" s="973"/>
      <c r="BF118" s="973"/>
      <c r="BG118" s="973"/>
      <c r="BH118" s="973"/>
      <c r="BI118" s="973"/>
      <c r="BJ118" s="973"/>
      <c r="BK118" s="973"/>
      <c r="BL118" s="973"/>
      <c r="BM118" s="973"/>
      <c r="BN118" s="973"/>
      <c r="BO118" s="973"/>
      <c r="BP118" s="974"/>
      <c r="BQ118" s="1007" t="s">
        <v>128</v>
      </c>
      <c r="BR118" s="1008"/>
      <c r="BS118" s="1008"/>
      <c r="BT118" s="1008"/>
      <c r="BU118" s="1008"/>
      <c r="BV118" s="1008" t="s">
        <v>128</v>
      </c>
      <c r="BW118" s="1008"/>
      <c r="BX118" s="1008"/>
      <c r="BY118" s="1008"/>
      <c r="BZ118" s="1008"/>
      <c r="CA118" s="1008" t="s">
        <v>439</v>
      </c>
      <c r="CB118" s="1008"/>
      <c r="CC118" s="1008"/>
      <c r="CD118" s="1008"/>
      <c r="CE118" s="1008"/>
      <c r="CF118" s="928" t="s">
        <v>128</v>
      </c>
      <c r="CG118" s="929"/>
      <c r="CH118" s="929"/>
      <c r="CI118" s="929"/>
      <c r="CJ118" s="929"/>
      <c r="CK118" s="956"/>
      <c r="CL118" s="957"/>
      <c r="CM118" s="930" t="s">
        <v>460</v>
      </c>
      <c r="CN118" s="931"/>
      <c r="CO118" s="931"/>
      <c r="CP118" s="931"/>
      <c r="CQ118" s="931"/>
      <c r="CR118" s="931"/>
      <c r="CS118" s="931"/>
      <c r="CT118" s="931"/>
      <c r="CU118" s="931"/>
      <c r="CV118" s="931"/>
      <c r="CW118" s="931"/>
      <c r="CX118" s="931"/>
      <c r="CY118" s="931"/>
      <c r="CZ118" s="931"/>
      <c r="DA118" s="931"/>
      <c r="DB118" s="931"/>
      <c r="DC118" s="931"/>
      <c r="DD118" s="931"/>
      <c r="DE118" s="931"/>
      <c r="DF118" s="932"/>
      <c r="DG118" s="966" t="s">
        <v>439</v>
      </c>
      <c r="DH118" s="967"/>
      <c r="DI118" s="967"/>
      <c r="DJ118" s="967"/>
      <c r="DK118" s="968"/>
      <c r="DL118" s="969" t="s">
        <v>128</v>
      </c>
      <c r="DM118" s="967"/>
      <c r="DN118" s="967"/>
      <c r="DO118" s="967"/>
      <c r="DP118" s="968"/>
      <c r="DQ118" s="969" t="s">
        <v>128</v>
      </c>
      <c r="DR118" s="967"/>
      <c r="DS118" s="967"/>
      <c r="DT118" s="967"/>
      <c r="DU118" s="968"/>
      <c r="DV118" s="970" t="s">
        <v>128</v>
      </c>
      <c r="DW118" s="971"/>
      <c r="DX118" s="971"/>
      <c r="DY118" s="971"/>
      <c r="DZ118" s="972"/>
    </row>
    <row r="119" spans="1:130" s="214" customFormat="1" ht="26.25" customHeight="1" x14ac:dyDescent="0.15">
      <c r="A119" s="1064" t="s">
        <v>433</v>
      </c>
      <c r="B119" s="955"/>
      <c r="C119" s="937" t="s">
        <v>434</v>
      </c>
      <c r="D119" s="905"/>
      <c r="E119" s="905"/>
      <c r="F119" s="905"/>
      <c r="G119" s="905"/>
      <c r="H119" s="905"/>
      <c r="I119" s="905"/>
      <c r="J119" s="905"/>
      <c r="K119" s="905"/>
      <c r="L119" s="905"/>
      <c r="M119" s="905"/>
      <c r="N119" s="905"/>
      <c r="O119" s="905"/>
      <c r="P119" s="905"/>
      <c r="Q119" s="905"/>
      <c r="R119" s="905"/>
      <c r="S119" s="905"/>
      <c r="T119" s="905"/>
      <c r="U119" s="905"/>
      <c r="V119" s="905"/>
      <c r="W119" s="905"/>
      <c r="X119" s="905"/>
      <c r="Y119" s="905"/>
      <c r="Z119" s="906"/>
      <c r="AA119" s="907" t="s">
        <v>128</v>
      </c>
      <c r="AB119" s="908"/>
      <c r="AC119" s="908"/>
      <c r="AD119" s="908"/>
      <c r="AE119" s="909"/>
      <c r="AF119" s="910" t="s">
        <v>128</v>
      </c>
      <c r="AG119" s="908"/>
      <c r="AH119" s="908"/>
      <c r="AI119" s="908"/>
      <c r="AJ119" s="909"/>
      <c r="AK119" s="910" t="s">
        <v>128</v>
      </c>
      <c r="AL119" s="908"/>
      <c r="AM119" s="908"/>
      <c r="AN119" s="908"/>
      <c r="AO119" s="909"/>
      <c r="AP119" s="911" t="s">
        <v>128</v>
      </c>
      <c r="AQ119" s="912"/>
      <c r="AR119" s="912"/>
      <c r="AS119" s="912"/>
      <c r="AT119" s="913"/>
      <c r="AU119" s="918"/>
      <c r="AV119" s="919"/>
      <c r="AW119" s="919"/>
      <c r="AX119" s="919"/>
      <c r="AY119" s="919"/>
      <c r="AZ119" s="235" t="s">
        <v>184</v>
      </c>
      <c r="BA119" s="235"/>
      <c r="BB119" s="235"/>
      <c r="BC119" s="235"/>
      <c r="BD119" s="235"/>
      <c r="BE119" s="235"/>
      <c r="BF119" s="235"/>
      <c r="BG119" s="235"/>
      <c r="BH119" s="235"/>
      <c r="BI119" s="235"/>
      <c r="BJ119" s="235"/>
      <c r="BK119" s="235"/>
      <c r="BL119" s="235"/>
      <c r="BM119" s="235"/>
      <c r="BN119" s="235"/>
      <c r="BO119" s="985" t="s">
        <v>461</v>
      </c>
      <c r="BP119" s="1013"/>
      <c r="BQ119" s="1007">
        <v>2373138</v>
      </c>
      <c r="BR119" s="1008"/>
      <c r="BS119" s="1008"/>
      <c r="BT119" s="1008"/>
      <c r="BU119" s="1008"/>
      <c r="BV119" s="1008">
        <v>2232500</v>
      </c>
      <c r="BW119" s="1008"/>
      <c r="BX119" s="1008"/>
      <c r="BY119" s="1008"/>
      <c r="BZ119" s="1008"/>
      <c r="CA119" s="1008">
        <v>2577151</v>
      </c>
      <c r="CB119" s="1008"/>
      <c r="CC119" s="1008"/>
      <c r="CD119" s="1008"/>
      <c r="CE119" s="1008"/>
      <c r="CF119" s="1009"/>
      <c r="CG119" s="1010"/>
      <c r="CH119" s="1010"/>
      <c r="CI119" s="1010"/>
      <c r="CJ119" s="1011"/>
      <c r="CK119" s="958"/>
      <c r="CL119" s="959"/>
      <c r="CM119" s="981" t="s">
        <v>462</v>
      </c>
      <c r="CN119" s="973"/>
      <c r="CO119" s="973"/>
      <c r="CP119" s="973"/>
      <c r="CQ119" s="973"/>
      <c r="CR119" s="973"/>
      <c r="CS119" s="973"/>
      <c r="CT119" s="973"/>
      <c r="CU119" s="973"/>
      <c r="CV119" s="973"/>
      <c r="CW119" s="973"/>
      <c r="CX119" s="973"/>
      <c r="CY119" s="973"/>
      <c r="CZ119" s="973"/>
      <c r="DA119" s="973"/>
      <c r="DB119" s="973"/>
      <c r="DC119" s="973"/>
      <c r="DD119" s="973"/>
      <c r="DE119" s="973"/>
      <c r="DF119" s="974"/>
      <c r="DG119" s="1012" t="s">
        <v>128</v>
      </c>
      <c r="DH119" s="994"/>
      <c r="DI119" s="994"/>
      <c r="DJ119" s="994"/>
      <c r="DK119" s="995"/>
      <c r="DL119" s="993" t="s">
        <v>128</v>
      </c>
      <c r="DM119" s="994"/>
      <c r="DN119" s="994"/>
      <c r="DO119" s="994"/>
      <c r="DP119" s="995"/>
      <c r="DQ119" s="993" t="s">
        <v>128</v>
      </c>
      <c r="DR119" s="994"/>
      <c r="DS119" s="994"/>
      <c r="DT119" s="994"/>
      <c r="DU119" s="995"/>
      <c r="DV119" s="996" t="s">
        <v>128</v>
      </c>
      <c r="DW119" s="997"/>
      <c r="DX119" s="997"/>
      <c r="DY119" s="997"/>
      <c r="DZ119" s="998"/>
    </row>
    <row r="120" spans="1:130" s="214" customFormat="1" ht="26.25" customHeight="1" x14ac:dyDescent="0.15">
      <c r="A120" s="1065"/>
      <c r="B120" s="957"/>
      <c r="C120" s="930" t="s">
        <v>438</v>
      </c>
      <c r="D120" s="931"/>
      <c r="E120" s="931"/>
      <c r="F120" s="931"/>
      <c r="G120" s="931"/>
      <c r="H120" s="931"/>
      <c r="I120" s="931"/>
      <c r="J120" s="931"/>
      <c r="K120" s="931"/>
      <c r="L120" s="931"/>
      <c r="M120" s="931"/>
      <c r="N120" s="931"/>
      <c r="O120" s="931"/>
      <c r="P120" s="931"/>
      <c r="Q120" s="931"/>
      <c r="R120" s="931"/>
      <c r="S120" s="931"/>
      <c r="T120" s="931"/>
      <c r="U120" s="931"/>
      <c r="V120" s="931"/>
      <c r="W120" s="931"/>
      <c r="X120" s="931"/>
      <c r="Y120" s="931"/>
      <c r="Z120" s="932"/>
      <c r="AA120" s="966" t="s">
        <v>128</v>
      </c>
      <c r="AB120" s="967"/>
      <c r="AC120" s="967"/>
      <c r="AD120" s="967"/>
      <c r="AE120" s="968"/>
      <c r="AF120" s="969" t="s">
        <v>128</v>
      </c>
      <c r="AG120" s="967"/>
      <c r="AH120" s="967"/>
      <c r="AI120" s="967"/>
      <c r="AJ120" s="968"/>
      <c r="AK120" s="969" t="s">
        <v>128</v>
      </c>
      <c r="AL120" s="967"/>
      <c r="AM120" s="967"/>
      <c r="AN120" s="967"/>
      <c r="AO120" s="968"/>
      <c r="AP120" s="970" t="s">
        <v>128</v>
      </c>
      <c r="AQ120" s="971"/>
      <c r="AR120" s="971"/>
      <c r="AS120" s="971"/>
      <c r="AT120" s="972"/>
      <c r="AU120" s="999" t="s">
        <v>463</v>
      </c>
      <c r="AV120" s="1000"/>
      <c r="AW120" s="1000"/>
      <c r="AX120" s="1000"/>
      <c r="AY120" s="1001"/>
      <c r="AZ120" s="937" t="s">
        <v>464</v>
      </c>
      <c r="BA120" s="905"/>
      <c r="BB120" s="905"/>
      <c r="BC120" s="905"/>
      <c r="BD120" s="905"/>
      <c r="BE120" s="905"/>
      <c r="BF120" s="905"/>
      <c r="BG120" s="905"/>
      <c r="BH120" s="905"/>
      <c r="BI120" s="905"/>
      <c r="BJ120" s="905"/>
      <c r="BK120" s="905"/>
      <c r="BL120" s="905"/>
      <c r="BM120" s="905"/>
      <c r="BN120" s="905"/>
      <c r="BO120" s="905"/>
      <c r="BP120" s="906"/>
      <c r="BQ120" s="938">
        <v>2530164</v>
      </c>
      <c r="BR120" s="939"/>
      <c r="BS120" s="939"/>
      <c r="BT120" s="939"/>
      <c r="BU120" s="939"/>
      <c r="BV120" s="939">
        <v>2503019</v>
      </c>
      <c r="BW120" s="939"/>
      <c r="BX120" s="939"/>
      <c r="BY120" s="939"/>
      <c r="BZ120" s="939"/>
      <c r="CA120" s="939">
        <v>2732886</v>
      </c>
      <c r="CB120" s="939"/>
      <c r="CC120" s="939"/>
      <c r="CD120" s="939"/>
      <c r="CE120" s="939"/>
      <c r="CF120" s="952">
        <v>136.19999999999999</v>
      </c>
      <c r="CG120" s="953"/>
      <c r="CH120" s="953"/>
      <c r="CI120" s="953"/>
      <c r="CJ120" s="953"/>
      <c r="CK120" s="1014" t="s">
        <v>465</v>
      </c>
      <c r="CL120" s="1015"/>
      <c r="CM120" s="1015"/>
      <c r="CN120" s="1015"/>
      <c r="CO120" s="1016"/>
      <c r="CP120" s="1022" t="s">
        <v>466</v>
      </c>
      <c r="CQ120" s="1023"/>
      <c r="CR120" s="1023"/>
      <c r="CS120" s="1023"/>
      <c r="CT120" s="1023"/>
      <c r="CU120" s="1023"/>
      <c r="CV120" s="1023"/>
      <c r="CW120" s="1023"/>
      <c r="CX120" s="1023"/>
      <c r="CY120" s="1023"/>
      <c r="CZ120" s="1023"/>
      <c r="DA120" s="1023"/>
      <c r="DB120" s="1023"/>
      <c r="DC120" s="1023"/>
      <c r="DD120" s="1023"/>
      <c r="DE120" s="1023"/>
      <c r="DF120" s="1024"/>
      <c r="DG120" s="938">
        <v>148014</v>
      </c>
      <c r="DH120" s="939"/>
      <c r="DI120" s="939"/>
      <c r="DJ120" s="939"/>
      <c r="DK120" s="939"/>
      <c r="DL120" s="939">
        <v>122472</v>
      </c>
      <c r="DM120" s="939"/>
      <c r="DN120" s="939"/>
      <c r="DO120" s="939"/>
      <c r="DP120" s="939"/>
      <c r="DQ120" s="939">
        <v>112978</v>
      </c>
      <c r="DR120" s="939"/>
      <c r="DS120" s="939"/>
      <c r="DT120" s="939"/>
      <c r="DU120" s="939"/>
      <c r="DV120" s="940">
        <v>5.6</v>
      </c>
      <c r="DW120" s="940"/>
      <c r="DX120" s="940"/>
      <c r="DY120" s="940"/>
      <c r="DZ120" s="941"/>
    </row>
    <row r="121" spans="1:130" s="214" customFormat="1" ht="26.25" customHeight="1" x14ac:dyDescent="0.15">
      <c r="A121" s="1065"/>
      <c r="B121" s="957"/>
      <c r="C121" s="982" t="s">
        <v>467</v>
      </c>
      <c r="D121" s="983"/>
      <c r="E121" s="983"/>
      <c r="F121" s="983"/>
      <c r="G121" s="983"/>
      <c r="H121" s="983"/>
      <c r="I121" s="983"/>
      <c r="J121" s="983"/>
      <c r="K121" s="983"/>
      <c r="L121" s="983"/>
      <c r="M121" s="983"/>
      <c r="N121" s="983"/>
      <c r="O121" s="983"/>
      <c r="P121" s="983"/>
      <c r="Q121" s="983"/>
      <c r="R121" s="983"/>
      <c r="S121" s="983"/>
      <c r="T121" s="983"/>
      <c r="U121" s="983"/>
      <c r="V121" s="983"/>
      <c r="W121" s="983"/>
      <c r="X121" s="983"/>
      <c r="Y121" s="983"/>
      <c r="Z121" s="984"/>
      <c r="AA121" s="966" t="s">
        <v>128</v>
      </c>
      <c r="AB121" s="967"/>
      <c r="AC121" s="967"/>
      <c r="AD121" s="967"/>
      <c r="AE121" s="968"/>
      <c r="AF121" s="969" t="s">
        <v>128</v>
      </c>
      <c r="AG121" s="967"/>
      <c r="AH121" s="967"/>
      <c r="AI121" s="967"/>
      <c r="AJ121" s="968"/>
      <c r="AK121" s="969" t="s">
        <v>128</v>
      </c>
      <c r="AL121" s="967"/>
      <c r="AM121" s="967"/>
      <c r="AN121" s="967"/>
      <c r="AO121" s="968"/>
      <c r="AP121" s="970" t="s">
        <v>128</v>
      </c>
      <c r="AQ121" s="971"/>
      <c r="AR121" s="971"/>
      <c r="AS121" s="971"/>
      <c r="AT121" s="972"/>
      <c r="AU121" s="1002"/>
      <c r="AV121" s="1003"/>
      <c r="AW121" s="1003"/>
      <c r="AX121" s="1003"/>
      <c r="AY121" s="1004"/>
      <c r="AZ121" s="930" t="s">
        <v>468</v>
      </c>
      <c r="BA121" s="931"/>
      <c r="BB121" s="931"/>
      <c r="BC121" s="931"/>
      <c r="BD121" s="931"/>
      <c r="BE121" s="931"/>
      <c r="BF121" s="931"/>
      <c r="BG121" s="931"/>
      <c r="BH121" s="931"/>
      <c r="BI121" s="931"/>
      <c r="BJ121" s="931"/>
      <c r="BK121" s="931"/>
      <c r="BL121" s="931"/>
      <c r="BM121" s="931"/>
      <c r="BN121" s="931"/>
      <c r="BO121" s="931"/>
      <c r="BP121" s="932"/>
      <c r="BQ121" s="933">
        <v>34805</v>
      </c>
      <c r="BR121" s="934"/>
      <c r="BS121" s="934"/>
      <c r="BT121" s="934"/>
      <c r="BU121" s="934"/>
      <c r="BV121" s="934">
        <v>30984</v>
      </c>
      <c r="BW121" s="934"/>
      <c r="BX121" s="934"/>
      <c r="BY121" s="934"/>
      <c r="BZ121" s="934"/>
      <c r="CA121" s="934">
        <v>27091</v>
      </c>
      <c r="CB121" s="934"/>
      <c r="CC121" s="934"/>
      <c r="CD121" s="934"/>
      <c r="CE121" s="934"/>
      <c r="CF121" s="928">
        <v>1.4</v>
      </c>
      <c r="CG121" s="929"/>
      <c r="CH121" s="929"/>
      <c r="CI121" s="929"/>
      <c r="CJ121" s="929"/>
      <c r="CK121" s="1017"/>
      <c r="CL121" s="1018"/>
      <c r="CM121" s="1018"/>
      <c r="CN121" s="1018"/>
      <c r="CO121" s="1019"/>
      <c r="CP121" s="1027" t="s">
        <v>469</v>
      </c>
      <c r="CQ121" s="1028"/>
      <c r="CR121" s="1028"/>
      <c r="CS121" s="1028"/>
      <c r="CT121" s="1028"/>
      <c r="CU121" s="1028"/>
      <c r="CV121" s="1028"/>
      <c r="CW121" s="1028"/>
      <c r="CX121" s="1028"/>
      <c r="CY121" s="1028"/>
      <c r="CZ121" s="1028"/>
      <c r="DA121" s="1028"/>
      <c r="DB121" s="1028"/>
      <c r="DC121" s="1028"/>
      <c r="DD121" s="1028"/>
      <c r="DE121" s="1028"/>
      <c r="DF121" s="1029"/>
      <c r="DG121" s="933">
        <v>53333</v>
      </c>
      <c r="DH121" s="934"/>
      <c r="DI121" s="934"/>
      <c r="DJ121" s="934"/>
      <c r="DK121" s="934"/>
      <c r="DL121" s="934">
        <v>57257</v>
      </c>
      <c r="DM121" s="934"/>
      <c r="DN121" s="934"/>
      <c r="DO121" s="934"/>
      <c r="DP121" s="934"/>
      <c r="DQ121" s="934">
        <v>65029</v>
      </c>
      <c r="DR121" s="934"/>
      <c r="DS121" s="934"/>
      <c r="DT121" s="934"/>
      <c r="DU121" s="934"/>
      <c r="DV121" s="935">
        <v>3.2</v>
      </c>
      <c r="DW121" s="935"/>
      <c r="DX121" s="935"/>
      <c r="DY121" s="935"/>
      <c r="DZ121" s="936"/>
    </row>
    <row r="122" spans="1:130" s="214" customFormat="1" ht="26.25" customHeight="1" x14ac:dyDescent="0.15">
      <c r="A122" s="1065"/>
      <c r="B122" s="957"/>
      <c r="C122" s="930" t="s">
        <v>449</v>
      </c>
      <c r="D122" s="931"/>
      <c r="E122" s="931"/>
      <c r="F122" s="931"/>
      <c r="G122" s="931"/>
      <c r="H122" s="931"/>
      <c r="I122" s="931"/>
      <c r="J122" s="931"/>
      <c r="K122" s="931"/>
      <c r="L122" s="931"/>
      <c r="M122" s="931"/>
      <c r="N122" s="931"/>
      <c r="O122" s="931"/>
      <c r="P122" s="931"/>
      <c r="Q122" s="931"/>
      <c r="R122" s="931"/>
      <c r="S122" s="931"/>
      <c r="T122" s="931"/>
      <c r="U122" s="931"/>
      <c r="V122" s="931"/>
      <c r="W122" s="931"/>
      <c r="X122" s="931"/>
      <c r="Y122" s="931"/>
      <c r="Z122" s="932"/>
      <c r="AA122" s="966" t="s">
        <v>128</v>
      </c>
      <c r="AB122" s="967"/>
      <c r="AC122" s="967"/>
      <c r="AD122" s="967"/>
      <c r="AE122" s="968"/>
      <c r="AF122" s="969" t="s">
        <v>128</v>
      </c>
      <c r="AG122" s="967"/>
      <c r="AH122" s="967"/>
      <c r="AI122" s="967"/>
      <c r="AJ122" s="968"/>
      <c r="AK122" s="969" t="s">
        <v>128</v>
      </c>
      <c r="AL122" s="967"/>
      <c r="AM122" s="967"/>
      <c r="AN122" s="967"/>
      <c r="AO122" s="968"/>
      <c r="AP122" s="970" t="s">
        <v>128</v>
      </c>
      <c r="AQ122" s="971"/>
      <c r="AR122" s="971"/>
      <c r="AS122" s="971"/>
      <c r="AT122" s="972"/>
      <c r="AU122" s="1002"/>
      <c r="AV122" s="1003"/>
      <c r="AW122" s="1003"/>
      <c r="AX122" s="1003"/>
      <c r="AY122" s="1004"/>
      <c r="AZ122" s="981" t="s">
        <v>470</v>
      </c>
      <c r="BA122" s="973"/>
      <c r="BB122" s="973"/>
      <c r="BC122" s="973"/>
      <c r="BD122" s="973"/>
      <c r="BE122" s="973"/>
      <c r="BF122" s="973"/>
      <c r="BG122" s="973"/>
      <c r="BH122" s="973"/>
      <c r="BI122" s="973"/>
      <c r="BJ122" s="973"/>
      <c r="BK122" s="973"/>
      <c r="BL122" s="973"/>
      <c r="BM122" s="973"/>
      <c r="BN122" s="973"/>
      <c r="BO122" s="973"/>
      <c r="BP122" s="974"/>
      <c r="BQ122" s="1007">
        <v>2338420</v>
      </c>
      <c r="BR122" s="1008"/>
      <c r="BS122" s="1008"/>
      <c r="BT122" s="1008"/>
      <c r="BU122" s="1008"/>
      <c r="BV122" s="1008">
        <v>2372749</v>
      </c>
      <c r="BW122" s="1008"/>
      <c r="BX122" s="1008"/>
      <c r="BY122" s="1008"/>
      <c r="BZ122" s="1008"/>
      <c r="CA122" s="1008">
        <v>2499682</v>
      </c>
      <c r="CB122" s="1008"/>
      <c r="CC122" s="1008"/>
      <c r="CD122" s="1008"/>
      <c r="CE122" s="1008"/>
      <c r="CF122" s="1025">
        <v>124.6</v>
      </c>
      <c r="CG122" s="1026"/>
      <c r="CH122" s="1026"/>
      <c r="CI122" s="1026"/>
      <c r="CJ122" s="1026"/>
      <c r="CK122" s="1017"/>
      <c r="CL122" s="1018"/>
      <c r="CM122" s="1018"/>
      <c r="CN122" s="1018"/>
      <c r="CO122" s="1019"/>
      <c r="CP122" s="1027" t="s">
        <v>471</v>
      </c>
      <c r="CQ122" s="1028"/>
      <c r="CR122" s="1028"/>
      <c r="CS122" s="1028"/>
      <c r="CT122" s="1028"/>
      <c r="CU122" s="1028"/>
      <c r="CV122" s="1028"/>
      <c r="CW122" s="1028"/>
      <c r="CX122" s="1028"/>
      <c r="CY122" s="1028"/>
      <c r="CZ122" s="1028"/>
      <c r="DA122" s="1028"/>
      <c r="DB122" s="1028"/>
      <c r="DC122" s="1028"/>
      <c r="DD122" s="1028"/>
      <c r="DE122" s="1028"/>
      <c r="DF122" s="1029"/>
      <c r="DG122" s="933">
        <v>36687</v>
      </c>
      <c r="DH122" s="934"/>
      <c r="DI122" s="934"/>
      <c r="DJ122" s="934"/>
      <c r="DK122" s="934"/>
      <c r="DL122" s="934">
        <v>23660</v>
      </c>
      <c r="DM122" s="934"/>
      <c r="DN122" s="934"/>
      <c r="DO122" s="934"/>
      <c r="DP122" s="934"/>
      <c r="DQ122" s="934">
        <v>13509</v>
      </c>
      <c r="DR122" s="934"/>
      <c r="DS122" s="934"/>
      <c r="DT122" s="934"/>
      <c r="DU122" s="934"/>
      <c r="DV122" s="935">
        <v>0.7</v>
      </c>
      <c r="DW122" s="935"/>
      <c r="DX122" s="935"/>
      <c r="DY122" s="935"/>
      <c r="DZ122" s="936"/>
    </row>
    <row r="123" spans="1:130" s="214" customFormat="1" ht="26.25" customHeight="1" x14ac:dyDescent="0.15">
      <c r="A123" s="1065"/>
      <c r="B123" s="957"/>
      <c r="C123" s="930" t="s">
        <v>455</v>
      </c>
      <c r="D123" s="931"/>
      <c r="E123" s="931"/>
      <c r="F123" s="931"/>
      <c r="G123" s="931"/>
      <c r="H123" s="931"/>
      <c r="I123" s="931"/>
      <c r="J123" s="931"/>
      <c r="K123" s="931"/>
      <c r="L123" s="931"/>
      <c r="M123" s="931"/>
      <c r="N123" s="931"/>
      <c r="O123" s="931"/>
      <c r="P123" s="931"/>
      <c r="Q123" s="931"/>
      <c r="R123" s="931"/>
      <c r="S123" s="931"/>
      <c r="T123" s="931"/>
      <c r="U123" s="931"/>
      <c r="V123" s="931"/>
      <c r="W123" s="931"/>
      <c r="X123" s="931"/>
      <c r="Y123" s="931"/>
      <c r="Z123" s="932"/>
      <c r="AA123" s="966" t="s">
        <v>128</v>
      </c>
      <c r="AB123" s="967"/>
      <c r="AC123" s="967"/>
      <c r="AD123" s="967"/>
      <c r="AE123" s="968"/>
      <c r="AF123" s="969" t="s">
        <v>128</v>
      </c>
      <c r="AG123" s="967"/>
      <c r="AH123" s="967"/>
      <c r="AI123" s="967"/>
      <c r="AJ123" s="968"/>
      <c r="AK123" s="969" t="s">
        <v>128</v>
      </c>
      <c r="AL123" s="967"/>
      <c r="AM123" s="967"/>
      <c r="AN123" s="967"/>
      <c r="AO123" s="968"/>
      <c r="AP123" s="970" t="s">
        <v>128</v>
      </c>
      <c r="AQ123" s="971"/>
      <c r="AR123" s="971"/>
      <c r="AS123" s="971"/>
      <c r="AT123" s="972"/>
      <c r="AU123" s="1005"/>
      <c r="AV123" s="1006"/>
      <c r="AW123" s="1006"/>
      <c r="AX123" s="1006"/>
      <c r="AY123" s="1006"/>
      <c r="AZ123" s="235" t="s">
        <v>184</v>
      </c>
      <c r="BA123" s="235"/>
      <c r="BB123" s="235"/>
      <c r="BC123" s="235"/>
      <c r="BD123" s="235"/>
      <c r="BE123" s="235"/>
      <c r="BF123" s="235"/>
      <c r="BG123" s="235"/>
      <c r="BH123" s="235"/>
      <c r="BI123" s="235"/>
      <c r="BJ123" s="235"/>
      <c r="BK123" s="235"/>
      <c r="BL123" s="235"/>
      <c r="BM123" s="235"/>
      <c r="BN123" s="235"/>
      <c r="BO123" s="985" t="s">
        <v>472</v>
      </c>
      <c r="BP123" s="1013"/>
      <c r="BQ123" s="1071">
        <v>4903389</v>
      </c>
      <c r="BR123" s="1072"/>
      <c r="BS123" s="1072"/>
      <c r="BT123" s="1072"/>
      <c r="BU123" s="1072"/>
      <c r="BV123" s="1072">
        <v>4906752</v>
      </c>
      <c r="BW123" s="1072"/>
      <c r="BX123" s="1072"/>
      <c r="BY123" s="1072"/>
      <c r="BZ123" s="1072"/>
      <c r="CA123" s="1072">
        <v>5259659</v>
      </c>
      <c r="CB123" s="1072"/>
      <c r="CC123" s="1072"/>
      <c r="CD123" s="1072"/>
      <c r="CE123" s="1072"/>
      <c r="CF123" s="1009"/>
      <c r="CG123" s="1010"/>
      <c r="CH123" s="1010"/>
      <c r="CI123" s="1010"/>
      <c r="CJ123" s="1011"/>
      <c r="CK123" s="1017"/>
      <c r="CL123" s="1018"/>
      <c r="CM123" s="1018"/>
      <c r="CN123" s="1018"/>
      <c r="CO123" s="1019"/>
      <c r="CP123" s="1027" t="s">
        <v>473</v>
      </c>
      <c r="CQ123" s="1028"/>
      <c r="CR123" s="1028"/>
      <c r="CS123" s="1028"/>
      <c r="CT123" s="1028"/>
      <c r="CU123" s="1028"/>
      <c r="CV123" s="1028"/>
      <c r="CW123" s="1028"/>
      <c r="CX123" s="1028"/>
      <c r="CY123" s="1028"/>
      <c r="CZ123" s="1028"/>
      <c r="DA123" s="1028"/>
      <c r="DB123" s="1028"/>
      <c r="DC123" s="1028"/>
      <c r="DD123" s="1028"/>
      <c r="DE123" s="1028"/>
      <c r="DF123" s="1029"/>
      <c r="DG123" s="966" t="s">
        <v>128</v>
      </c>
      <c r="DH123" s="967"/>
      <c r="DI123" s="967"/>
      <c r="DJ123" s="967"/>
      <c r="DK123" s="968"/>
      <c r="DL123" s="969" t="s">
        <v>128</v>
      </c>
      <c r="DM123" s="967"/>
      <c r="DN123" s="967"/>
      <c r="DO123" s="967"/>
      <c r="DP123" s="968"/>
      <c r="DQ123" s="969" t="s">
        <v>128</v>
      </c>
      <c r="DR123" s="967"/>
      <c r="DS123" s="967"/>
      <c r="DT123" s="967"/>
      <c r="DU123" s="968"/>
      <c r="DV123" s="970" t="s">
        <v>128</v>
      </c>
      <c r="DW123" s="971"/>
      <c r="DX123" s="971"/>
      <c r="DY123" s="971"/>
      <c r="DZ123" s="972"/>
    </row>
    <row r="124" spans="1:130" s="214" customFormat="1" ht="26.25" customHeight="1" thickBot="1" x14ac:dyDescent="0.2">
      <c r="A124" s="1065"/>
      <c r="B124" s="957"/>
      <c r="C124" s="930" t="s">
        <v>458</v>
      </c>
      <c r="D124" s="931"/>
      <c r="E124" s="931"/>
      <c r="F124" s="931"/>
      <c r="G124" s="931"/>
      <c r="H124" s="931"/>
      <c r="I124" s="931"/>
      <c r="J124" s="931"/>
      <c r="K124" s="931"/>
      <c r="L124" s="931"/>
      <c r="M124" s="931"/>
      <c r="N124" s="931"/>
      <c r="O124" s="931"/>
      <c r="P124" s="931"/>
      <c r="Q124" s="931"/>
      <c r="R124" s="931"/>
      <c r="S124" s="931"/>
      <c r="T124" s="931"/>
      <c r="U124" s="931"/>
      <c r="V124" s="931"/>
      <c r="W124" s="931"/>
      <c r="X124" s="931"/>
      <c r="Y124" s="931"/>
      <c r="Z124" s="932"/>
      <c r="AA124" s="966" t="s">
        <v>128</v>
      </c>
      <c r="AB124" s="967"/>
      <c r="AC124" s="967"/>
      <c r="AD124" s="967"/>
      <c r="AE124" s="968"/>
      <c r="AF124" s="969" t="s">
        <v>128</v>
      </c>
      <c r="AG124" s="967"/>
      <c r="AH124" s="967"/>
      <c r="AI124" s="967"/>
      <c r="AJ124" s="968"/>
      <c r="AK124" s="969" t="s">
        <v>128</v>
      </c>
      <c r="AL124" s="967"/>
      <c r="AM124" s="967"/>
      <c r="AN124" s="967"/>
      <c r="AO124" s="968"/>
      <c r="AP124" s="970" t="s">
        <v>128</v>
      </c>
      <c r="AQ124" s="971"/>
      <c r="AR124" s="971"/>
      <c r="AS124" s="971"/>
      <c r="AT124" s="972"/>
      <c r="AU124" s="1067" t="s">
        <v>474</v>
      </c>
      <c r="AV124" s="1068"/>
      <c r="AW124" s="1068"/>
      <c r="AX124" s="1068"/>
      <c r="AY124" s="1068"/>
      <c r="AZ124" s="1068"/>
      <c r="BA124" s="1068"/>
      <c r="BB124" s="1068"/>
      <c r="BC124" s="1068"/>
      <c r="BD124" s="1068"/>
      <c r="BE124" s="1068"/>
      <c r="BF124" s="1068"/>
      <c r="BG124" s="1068"/>
      <c r="BH124" s="1068"/>
      <c r="BI124" s="1068"/>
      <c r="BJ124" s="1068"/>
      <c r="BK124" s="1068"/>
      <c r="BL124" s="1068"/>
      <c r="BM124" s="1068"/>
      <c r="BN124" s="1068"/>
      <c r="BO124" s="1068"/>
      <c r="BP124" s="1069"/>
      <c r="BQ124" s="1070" t="s">
        <v>128</v>
      </c>
      <c r="BR124" s="1035"/>
      <c r="BS124" s="1035"/>
      <c r="BT124" s="1035"/>
      <c r="BU124" s="1035"/>
      <c r="BV124" s="1035" t="s">
        <v>128</v>
      </c>
      <c r="BW124" s="1035"/>
      <c r="BX124" s="1035"/>
      <c r="BY124" s="1035"/>
      <c r="BZ124" s="1035"/>
      <c r="CA124" s="1035" t="s">
        <v>128</v>
      </c>
      <c r="CB124" s="1035"/>
      <c r="CC124" s="1035"/>
      <c r="CD124" s="1035"/>
      <c r="CE124" s="1035"/>
      <c r="CF124" s="1036"/>
      <c r="CG124" s="1037"/>
      <c r="CH124" s="1037"/>
      <c r="CI124" s="1037"/>
      <c r="CJ124" s="1038"/>
      <c r="CK124" s="1020"/>
      <c r="CL124" s="1020"/>
      <c r="CM124" s="1020"/>
      <c r="CN124" s="1020"/>
      <c r="CO124" s="1021"/>
      <c r="CP124" s="1027" t="s">
        <v>475</v>
      </c>
      <c r="CQ124" s="1028"/>
      <c r="CR124" s="1028"/>
      <c r="CS124" s="1028"/>
      <c r="CT124" s="1028"/>
      <c r="CU124" s="1028"/>
      <c r="CV124" s="1028"/>
      <c r="CW124" s="1028"/>
      <c r="CX124" s="1028"/>
      <c r="CY124" s="1028"/>
      <c r="CZ124" s="1028"/>
      <c r="DA124" s="1028"/>
      <c r="DB124" s="1028"/>
      <c r="DC124" s="1028"/>
      <c r="DD124" s="1028"/>
      <c r="DE124" s="1028"/>
      <c r="DF124" s="1029"/>
      <c r="DG124" s="1012" t="s">
        <v>128</v>
      </c>
      <c r="DH124" s="994"/>
      <c r="DI124" s="994"/>
      <c r="DJ124" s="994"/>
      <c r="DK124" s="995"/>
      <c r="DL124" s="993" t="s">
        <v>439</v>
      </c>
      <c r="DM124" s="994"/>
      <c r="DN124" s="994"/>
      <c r="DO124" s="994"/>
      <c r="DP124" s="995"/>
      <c r="DQ124" s="993" t="s">
        <v>128</v>
      </c>
      <c r="DR124" s="994"/>
      <c r="DS124" s="994"/>
      <c r="DT124" s="994"/>
      <c r="DU124" s="995"/>
      <c r="DV124" s="996" t="s">
        <v>128</v>
      </c>
      <c r="DW124" s="997"/>
      <c r="DX124" s="997"/>
      <c r="DY124" s="997"/>
      <c r="DZ124" s="998"/>
    </row>
    <row r="125" spans="1:130" s="214" customFormat="1" ht="26.25" customHeight="1" x14ac:dyDescent="0.15">
      <c r="A125" s="1065"/>
      <c r="B125" s="957"/>
      <c r="C125" s="930" t="s">
        <v>460</v>
      </c>
      <c r="D125" s="931"/>
      <c r="E125" s="931"/>
      <c r="F125" s="931"/>
      <c r="G125" s="931"/>
      <c r="H125" s="931"/>
      <c r="I125" s="931"/>
      <c r="J125" s="931"/>
      <c r="K125" s="931"/>
      <c r="L125" s="931"/>
      <c r="M125" s="931"/>
      <c r="N125" s="931"/>
      <c r="O125" s="931"/>
      <c r="P125" s="931"/>
      <c r="Q125" s="931"/>
      <c r="R125" s="931"/>
      <c r="S125" s="931"/>
      <c r="T125" s="931"/>
      <c r="U125" s="931"/>
      <c r="V125" s="931"/>
      <c r="W125" s="931"/>
      <c r="X125" s="931"/>
      <c r="Y125" s="931"/>
      <c r="Z125" s="932"/>
      <c r="AA125" s="966" t="s">
        <v>128</v>
      </c>
      <c r="AB125" s="967"/>
      <c r="AC125" s="967"/>
      <c r="AD125" s="967"/>
      <c r="AE125" s="968"/>
      <c r="AF125" s="969" t="s">
        <v>439</v>
      </c>
      <c r="AG125" s="967"/>
      <c r="AH125" s="967"/>
      <c r="AI125" s="967"/>
      <c r="AJ125" s="968"/>
      <c r="AK125" s="969" t="s">
        <v>128</v>
      </c>
      <c r="AL125" s="967"/>
      <c r="AM125" s="967"/>
      <c r="AN125" s="967"/>
      <c r="AO125" s="968"/>
      <c r="AP125" s="970" t="s">
        <v>128</v>
      </c>
      <c r="AQ125" s="971"/>
      <c r="AR125" s="971"/>
      <c r="AS125" s="971"/>
      <c r="AT125" s="972"/>
      <c r="AU125" s="236"/>
      <c r="AV125" s="237"/>
      <c r="AW125" s="237"/>
      <c r="AX125" s="237"/>
      <c r="AY125" s="237"/>
      <c r="AZ125" s="237"/>
      <c r="BA125" s="237"/>
      <c r="BB125" s="237"/>
      <c r="BC125" s="237"/>
      <c r="BD125" s="237"/>
      <c r="BE125" s="237"/>
      <c r="BF125" s="237"/>
      <c r="BG125" s="237"/>
      <c r="BH125" s="237"/>
      <c r="BI125" s="237"/>
      <c r="BJ125" s="237"/>
      <c r="BK125" s="237"/>
      <c r="BL125" s="237"/>
      <c r="BM125" s="237"/>
      <c r="BN125" s="237"/>
      <c r="BO125" s="237"/>
      <c r="BP125" s="237"/>
      <c r="BQ125" s="216"/>
      <c r="BR125" s="216"/>
      <c r="BS125" s="216"/>
      <c r="BT125" s="216"/>
      <c r="BU125" s="216"/>
      <c r="BV125" s="216"/>
      <c r="BW125" s="216"/>
      <c r="BX125" s="216"/>
      <c r="BY125" s="216"/>
      <c r="BZ125" s="216"/>
      <c r="CA125" s="216"/>
      <c r="CB125" s="216"/>
      <c r="CC125" s="216"/>
      <c r="CD125" s="216"/>
      <c r="CE125" s="216"/>
      <c r="CF125" s="216"/>
      <c r="CG125" s="216"/>
      <c r="CH125" s="216"/>
      <c r="CI125" s="216"/>
      <c r="CJ125" s="238"/>
      <c r="CK125" s="1030" t="s">
        <v>476</v>
      </c>
      <c r="CL125" s="1015"/>
      <c r="CM125" s="1015"/>
      <c r="CN125" s="1015"/>
      <c r="CO125" s="1016"/>
      <c r="CP125" s="937" t="s">
        <v>477</v>
      </c>
      <c r="CQ125" s="905"/>
      <c r="CR125" s="905"/>
      <c r="CS125" s="905"/>
      <c r="CT125" s="905"/>
      <c r="CU125" s="905"/>
      <c r="CV125" s="905"/>
      <c r="CW125" s="905"/>
      <c r="CX125" s="905"/>
      <c r="CY125" s="905"/>
      <c r="CZ125" s="905"/>
      <c r="DA125" s="905"/>
      <c r="DB125" s="905"/>
      <c r="DC125" s="905"/>
      <c r="DD125" s="905"/>
      <c r="DE125" s="905"/>
      <c r="DF125" s="906"/>
      <c r="DG125" s="938" t="s">
        <v>128</v>
      </c>
      <c r="DH125" s="939"/>
      <c r="DI125" s="939"/>
      <c r="DJ125" s="939"/>
      <c r="DK125" s="939"/>
      <c r="DL125" s="939" t="s">
        <v>128</v>
      </c>
      <c r="DM125" s="939"/>
      <c r="DN125" s="939"/>
      <c r="DO125" s="939"/>
      <c r="DP125" s="939"/>
      <c r="DQ125" s="939" t="s">
        <v>128</v>
      </c>
      <c r="DR125" s="939"/>
      <c r="DS125" s="939"/>
      <c r="DT125" s="939"/>
      <c r="DU125" s="939"/>
      <c r="DV125" s="940" t="s">
        <v>128</v>
      </c>
      <c r="DW125" s="940"/>
      <c r="DX125" s="940"/>
      <c r="DY125" s="940"/>
      <c r="DZ125" s="941"/>
    </row>
    <row r="126" spans="1:130" s="214" customFormat="1" ht="26.25" customHeight="1" thickBot="1" x14ac:dyDescent="0.2">
      <c r="A126" s="1065"/>
      <c r="B126" s="957"/>
      <c r="C126" s="930" t="s">
        <v>462</v>
      </c>
      <c r="D126" s="931"/>
      <c r="E126" s="931"/>
      <c r="F126" s="931"/>
      <c r="G126" s="931"/>
      <c r="H126" s="931"/>
      <c r="I126" s="931"/>
      <c r="J126" s="931"/>
      <c r="K126" s="931"/>
      <c r="L126" s="931"/>
      <c r="M126" s="931"/>
      <c r="N126" s="931"/>
      <c r="O126" s="931"/>
      <c r="P126" s="931"/>
      <c r="Q126" s="931"/>
      <c r="R126" s="931"/>
      <c r="S126" s="931"/>
      <c r="T126" s="931"/>
      <c r="U126" s="931"/>
      <c r="V126" s="931"/>
      <c r="W126" s="931"/>
      <c r="X126" s="931"/>
      <c r="Y126" s="931"/>
      <c r="Z126" s="932"/>
      <c r="AA126" s="966" t="s">
        <v>128</v>
      </c>
      <c r="AB126" s="967"/>
      <c r="AC126" s="967"/>
      <c r="AD126" s="967"/>
      <c r="AE126" s="968"/>
      <c r="AF126" s="969" t="s">
        <v>128</v>
      </c>
      <c r="AG126" s="967"/>
      <c r="AH126" s="967"/>
      <c r="AI126" s="967"/>
      <c r="AJ126" s="968"/>
      <c r="AK126" s="969" t="s">
        <v>439</v>
      </c>
      <c r="AL126" s="967"/>
      <c r="AM126" s="967"/>
      <c r="AN126" s="967"/>
      <c r="AO126" s="968"/>
      <c r="AP126" s="970" t="s">
        <v>128</v>
      </c>
      <c r="AQ126" s="971"/>
      <c r="AR126" s="971"/>
      <c r="AS126" s="971"/>
      <c r="AT126" s="972"/>
      <c r="AU126" s="216"/>
      <c r="AV126" s="216"/>
      <c r="AW126" s="216"/>
      <c r="AX126" s="216"/>
      <c r="AY126" s="216"/>
      <c r="AZ126" s="216"/>
      <c r="BA126" s="216"/>
      <c r="BB126" s="216"/>
      <c r="BC126" s="216"/>
      <c r="BD126" s="216"/>
      <c r="BE126" s="216"/>
      <c r="BF126" s="216"/>
      <c r="BG126" s="216"/>
      <c r="BH126" s="216"/>
      <c r="BI126" s="216"/>
      <c r="BJ126" s="216"/>
      <c r="BK126" s="216"/>
      <c r="BL126" s="216"/>
      <c r="BM126" s="216"/>
      <c r="BN126" s="216"/>
      <c r="BO126" s="216"/>
      <c r="BP126" s="216"/>
      <c r="BQ126" s="216"/>
      <c r="BR126" s="216"/>
      <c r="BS126" s="216"/>
      <c r="BT126" s="216"/>
      <c r="BU126" s="216"/>
      <c r="BV126" s="216"/>
      <c r="BW126" s="216"/>
      <c r="BX126" s="216"/>
      <c r="BY126" s="216"/>
      <c r="BZ126" s="216"/>
      <c r="CA126" s="216"/>
      <c r="CB126" s="216"/>
      <c r="CC126" s="216"/>
      <c r="CD126" s="239"/>
      <c r="CE126" s="239"/>
      <c r="CF126" s="239"/>
      <c r="CG126" s="216"/>
      <c r="CH126" s="216"/>
      <c r="CI126" s="216"/>
      <c r="CJ126" s="238"/>
      <c r="CK126" s="1031"/>
      <c r="CL126" s="1018"/>
      <c r="CM126" s="1018"/>
      <c r="CN126" s="1018"/>
      <c r="CO126" s="1019"/>
      <c r="CP126" s="930" t="s">
        <v>478</v>
      </c>
      <c r="CQ126" s="931"/>
      <c r="CR126" s="931"/>
      <c r="CS126" s="931"/>
      <c r="CT126" s="931"/>
      <c r="CU126" s="931"/>
      <c r="CV126" s="931"/>
      <c r="CW126" s="931"/>
      <c r="CX126" s="931"/>
      <c r="CY126" s="931"/>
      <c r="CZ126" s="931"/>
      <c r="DA126" s="931"/>
      <c r="DB126" s="931"/>
      <c r="DC126" s="931"/>
      <c r="DD126" s="931"/>
      <c r="DE126" s="931"/>
      <c r="DF126" s="932"/>
      <c r="DG126" s="933" t="s">
        <v>128</v>
      </c>
      <c r="DH126" s="934"/>
      <c r="DI126" s="934"/>
      <c r="DJ126" s="934"/>
      <c r="DK126" s="934"/>
      <c r="DL126" s="934" t="s">
        <v>128</v>
      </c>
      <c r="DM126" s="934"/>
      <c r="DN126" s="934"/>
      <c r="DO126" s="934"/>
      <c r="DP126" s="934"/>
      <c r="DQ126" s="934" t="s">
        <v>128</v>
      </c>
      <c r="DR126" s="934"/>
      <c r="DS126" s="934"/>
      <c r="DT126" s="934"/>
      <c r="DU126" s="934"/>
      <c r="DV126" s="935" t="s">
        <v>128</v>
      </c>
      <c r="DW126" s="935"/>
      <c r="DX126" s="935"/>
      <c r="DY126" s="935"/>
      <c r="DZ126" s="936"/>
    </row>
    <row r="127" spans="1:130" s="214" customFormat="1" ht="26.25" customHeight="1" x14ac:dyDescent="0.15">
      <c r="A127" s="1066"/>
      <c r="B127" s="959"/>
      <c r="C127" s="981" t="s">
        <v>479</v>
      </c>
      <c r="D127" s="973"/>
      <c r="E127" s="973"/>
      <c r="F127" s="973"/>
      <c r="G127" s="973"/>
      <c r="H127" s="973"/>
      <c r="I127" s="973"/>
      <c r="J127" s="973"/>
      <c r="K127" s="973"/>
      <c r="L127" s="973"/>
      <c r="M127" s="973"/>
      <c r="N127" s="973"/>
      <c r="O127" s="973"/>
      <c r="P127" s="973"/>
      <c r="Q127" s="973"/>
      <c r="R127" s="973"/>
      <c r="S127" s="973"/>
      <c r="T127" s="973"/>
      <c r="U127" s="973"/>
      <c r="V127" s="973"/>
      <c r="W127" s="973"/>
      <c r="X127" s="973"/>
      <c r="Y127" s="973"/>
      <c r="Z127" s="974"/>
      <c r="AA127" s="966">
        <v>418</v>
      </c>
      <c r="AB127" s="967"/>
      <c r="AC127" s="967"/>
      <c r="AD127" s="967"/>
      <c r="AE127" s="968"/>
      <c r="AF127" s="969">
        <v>447</v>
      </c>
      <c r="AG127" s="967"/>
      <c r="AH127" s="967"/>
      <c r="AI127" s="967"/>
      <c r="AJ127" s="968"/>
      <c r="AK127" s="969">
        <v>478</v>
      </c>
      <c r="AL127" s="967"/>
      <c r="AM127" s="967"/>
      <c r="AN127" s="967"/>
      <c r="AO127" s="968"/>
      <c r="AP127" s="970">
        <v>0</v>
      </c>
      <c r="AQ127" s="971"/>
      <c r="AR127" s="971"/>
      <c r="AS127" s="971"/>
      <c r="AT127" s="972"/>
      <c r="AU127" s="216"/>
      <c r="AV127" s="216"/>
      <c r="AW127" s="216"/>
      <c r="AX127" s="1039" t="s">
        <v>480</v>
      </c>
      <c r="AY127" s="1040"/>
      <c r="AZ127" s="1040"/>
      <c r="BA127" s="1040"/>
      <c r="BB127" s="1040"/>
      <c r="BC127" s="1040"/>
      <c r="BD127" s="1040"/>
      <c r="BE127" s="1041"/>
      <c r="BF127" s="1042" t="s">
        <v>481</v>
      </c>
      <c r="BG127" s="1040"/>
      <c r="BH127" s="1040"/>
      <c r="BI127" s="1040"/>
      <c r="BJ127" s="1040"/>
      <c r="BK127" s="1040"/>
      <c r="BL127" s="1041"/>
      <c r="BM127" s="1042" t="s">
        <v>482</v>
      </c>
      <c r="BN127" s="1040"/>
      <c r="BO127" s="1040"/>
      <c r="BP127" s="1040"/>
      <c r="BQ127" s="1040"/>
      <c r="BR127" s="1040"/>
      <c r="BS127" s="1041"/>
      <c r="BT127" s="1042" t="s">
        <v>483</v>
      </c>
      <c r="BU127" s="1040"/>
      <c r="BV127" s="1040"/>
      <c r="BW127" s="1040"/>
      <c r="BX127" s="1040"/>
      <c r="BY127" s="1040"/>
      <c r="BZ127" s="1063"/>
      <c r="CA127" s="216"/>
      <c r="CB127" s="216"/>
      <c r="CC127" s="216"/>
      <c r="CD127" s="239"/>
      <c r="CE127" s="239"/>
      <c r="CF127" s="239"/>
      <c r="CG127" s="216"/>
      <c r="CH127" s="216"/>
      <c r="CI127" s="216"/>
      <c r="CJ127" s="238"/>
      <c r="CK127" s="1031"/>
      <c r="CL127" s="1018"/>
      <c r="CM127" s="1018"/>
      <c r="CN127" s="1018"/>
      <c r="CO127" s="1019"/>
      <c r="CP127" s="930" t="s">
        <v>484</v>
      </c>
      <c r="CQ127" s="931"/>
      <c r="CR127" s="931"/>
      <c r="CS127" s="931"/>
      <c r="CT127" s="931"/>
      <c r="CU127" s="931"/>
      <c r="CV127" s="931"/>
      <c r="CW127" s="931"/>
      <c r="CX127" s="931"/>
      <c r="CY127" s="931"/>
      <c r="CZ127" s="931"/>
      <c r="DA127" s="931"/>
      <c r="DB127" s="931"/>
      <c r="DC127" s="931"/>
      <c r="DD127" s="931"/>
      <c r="DE127" s="931"/>
      <c r="DF127" s="932"/>
      <c r="DG127" s="933" t="s">
        <v>128</v>
      </c>
      <c r="DH127" s="934"/>
      <c r="DI127" s="934"/>
      <c r="DJ127" s="934"/>
      <c r="DK127" s="934"/>
      <c r="DL127" s="934" t="s">
        <v>128</v>
      </c>
      <c r="DM127" s="934"/>
      <c r="DN127" s="934"/>
      <c r="DO127" s="934"/>
      <c r="DP127" s="934"/>
      <c r="DQ127" s="934" t="s">
        <v>128</v>
      </c>
      <c r="DR127" s="934"/>
      <c r="DS127" s="934"/>
      <c r="DT127" s="934"/>
      <c r="DU127" s="934"/>
      <c r="DV127" s="935" t="s">
        <v>128</v>
      </c>
      <c r="DW127" s="935"/>
      <c r="DX127" s="935"/>
      <c r="DY127" s="935"/>
      <c r="DZ127" s="936"/>
    </row>
    <row r="128" spans="1:130" s="214" customFormat="1" ht="26.25" customHeight="1" thickBot="1" x14ac:dyDescent="0.2">
      <c r="A128" s="1049" t="s">
        <v>485</v>
      </c>
      <c r="B128" s="1050"/>
      <c r="C128" s="1050"/>
      <c r="D128" s="1050"/>
      <c r="E128" s="1050"/>
      <c r="F128" s="1050"/>
      <c r="G128" s="1050"/>
      <c r="H128" s="1050"/>
      <c r="I128" s="1050"/>
      <c r="J128" s="1050"/>
      <c r="K128" s="1050"/>
      <c r="L128" s="1050"/>
      <c r="M128" s="1050"/>
      <c r="N128" s="1050"/>
      <c r="O128" s="1050"/>
      <c r="P128" s="1050"/>
      <c r="Q128" s="1050"/>
      <c r="R128" s="1050"/>
      <c r="S128" s="1050"/>
      <c r="T128" s="1050"/>
      <c r="U128" s="1050"/>
      <c r="V128" s="1050"/>
      <c r="W128" s="1051" t="s">
        <v>486</v>
      </c>
      <c r="X128" s="1051"/>
      <c r="Y128" s="1051"/>
      <c r="Z128" s="1052"/>
      <c r="AA128" s="1053">
        <v>4446</v>
      </c>
      <c r="AB128" s="1054"/>
      <c r="AC128" s="1054"/>
      <c r="AD128" s="1054"/>
      <c r="AE128" s="1055"/>
      <c r="AF128" s="1056">
        <v>4446</v>
      </c>
      <c r="AG128" s="1054"/>
      <c r="AH128" s="1054"/>
      <c r="AI128" s="1054"/>
      <c r="AJ128" s="1055"/>
      <c r="AK128" s="1056">
        <v>4446</v>
      </c>
      <c r="AL128" s="1054"/>
      <c r="AM128" s="1054"/>
      <c r="AN128" s="1054"/>
      <c r="AO128" s="1055"/>
      <c r="AP128" s="1057"/>
      <c r="AQ128" s="1058"/>
      <c r="AR128" s="1058"/>
      <c r="AS128" s="1058"/>
      <c r="AT128" s="1059"/>
      <c r="AU128" s="216"/>
      <c r="AV128" s="216"/>
      <c r="AW128" s="216"/>
      <c r="AX128" s="904" t="s">
        <v>487</v>
      </c>
      <c r="AY128" s="905"/>
      <c r="AZ128" s="905"/>
      <c r="BA128" s="905"/>
      <c r="BB128" s="905"/>
      <c r="BC128" s="905"/>
      <c r="BD128" s="905"/>
      <c r="BE128" s="906"/>
      <c r="BF128" s="1060" t="s">
        <v>128</v>
      </c>
      <c r="BG128" s="1061"/>
      <c r="BH128" s="1061"/>
      <c r="BI128" s="1061"/>
      <c r="BJ128" s="1061"/>
      <c r="BK128" s="1061"/>
      <c r="BL128" s="1062"/>
      <c r="BM128" s="1060">
        <v>15</v>
      </c>
      <c r="BN128" s="1061"/>
      <c r="BO128" s="1061"/>
      <c r="BP128" s="1061"/>
      <c r="BQ128" s="1061"/>
      <c r="BR128" s="1061"/>
      <c r="BS128" s="1062"/>
      <c r="BT128" s="1060">
        <v>20</v>
      </c>
      <c r="BU128" s="1061"/>
      <c r="BV128" s="1061"/>
      <c r="BW128" s="1061"/>
      <c r="BX128" s="1061"/>
      <c r="BY128" s="1061"/>
      <c r="BZ128" s="1084"/>
      <c r="CA128" s="239"/>
      <c r="CB128" s="239"/>
      <c r="CC128" s="239"/>
      <c r="CD128" s="239"/>
      <c r="CE128" s="239"/>
      <c r="CF128" s="239"/>
      <c r="CG128" s="216"/>
      <c r="CH128" s="216"/>
      <c r="CI128" s="216"/>
      <c r="CJ128" s="238"/>
      <c r="CK128" s="1032"/>
      <c r="CL128" s="1033"/>
      <c r="CM128" s="1033"/>
      <c r="CN128" s="1033"/>
      <c r="CO128" s="1034"/>
      <c r="CP128" s="1043" t="s">
        <v>488</v>
      </c>
      <c r="CQ128" s="735"/>
      <c r="CR128" s="735"/>
      <c r="CS128" s="735"/>
      <c r="CT128" s="735"/>
      <c r="CU128" s="735"/>
      <c r="CV128" s="735"/>
      <c r="CW128" s="735"/>
      <c r="CX128" s="735"/>
      <c r="CY128" s="735"/>
      <c r="CZ128" s="735"/>
      <c r="DA128" s="735"/>
      <c r="DB128" s="735"/>
      <c r="DC128" s="735"/>
      <c r="DD128" s="735"/>
      <c r="DE128" s="735"/>
      <c r="DF128" s="1044"/>
      <c r="DG128" s="1045" t="s">
        <v>128</v>
      </c>
      <c r="DH128" s="1046"/>
      <c r="DI128" s="1046"/>
      <c r="DJ128" s="1046"/>
      <c r="DK128" s="1046"/>
      <c r="DL128" s="1046" t="s">
        <v>128</v>
      </c>
      <c r="DM128" s="1046"/>
      <c r="DN128" s="1046"/>
      <c r="DO128" s="1046"/>
      <c r="DP128" s="1046"/>
      <c r="DQ128" s="1046" t="s">
        <v>128</v>
      </c>
      <c r="DR128" s="1046"/>
      <c r="DS128" s="1046"/>
      <c r="DT128" s="1046"/>
      <c r="DU128" s="1046"/>
      <c r="DV128" s="1047" t="s">
        <v>128</v>
      </c>
      <c r="DW128" s="1047"/>
      <c r="DX128" s="1047"/>
      <c r="DY128" s="1047"/>
      <c r="DZ128" s="1048"/>
    </row>
    <row r="129" spans="1:131" s="214" customFormat="1" ht="26.25" customHeight="1" x14ac:dyDescent="0.15">
      <c r="A129" s="942" t="s">
        <v>107</v>
      </c>
      <c r="B129" s="943"/>
      <c r="C129" s="943"/>
      <c r="D129" s="943"/>
      <c r="E129" s="943"/>
      <c r="F129" s="943"/>
      <c r="G129" s="943"/>
      <c r="H129" s="943"/>
      <c r="I129" s="943"/>
      <c r="J129" s="943"/>
      <c r="K129" s="943"/>
      <c r="L129" s="943"/>
      <c r="M129" s="943"/>
      <c r="N129" s="943"/>
      <c r="O129" s="943"/>
      <c r="P129" s="943"/>
      <c r="Q129" s="943"/>
      <c r="R129" s="943"/>
      <c r="S129" s="943"/>
      <c r="T129" s="943"/>
      <c r="U129" s="943"/>
      <c r="V129" s="943"/>
      <c r="W129" s="1078" t="s">
        <v>489</v>
      </c>
      <c r="X129" s="1079"/>
      <c r="Y129" s="1079"/>
      <c r="Z129" s="1080"/>
      <c r="AA129" s="966">
        <v>2006457</v>
      </c>
      <c r="AB129" s="967"/>
      <c r="AC129" s="967"/>
      <c r="AD129" s="967"/>
      <c r="AE129" s="968"/>
      <c r="AF129" s="969">
        <v>2070997</v>
      </c>
      <c r="AG129" s="967"/>
      <c r="AH129" s="967"/>
      <c r="AI129" s="967"/>
      <c r="AJ129" s="968"/>
      <c r="AK129" s="969">
        <v>2267443</v>
      </c>
      <c r="AL129" s="967"/>
      <c r="AM129" s="967"/>
      <c r="AN129" s="967"/>
      <c r="AO129" s="968"/>
      <c r="AP129" s="1081"/>
      <c r="AQ129" s="1082"/>
      <c r="AR129" s="1082"/>
      <c r="AS129" s="1082"/>
      <c r="AT129" s="1083"/>
      <c r="AU129" s="217"/>
      <c r="AV129" s="217"/>
      <c r="AW129" s="217"/>
      <c r="AX129" s="1073" t="s">
        <v>490</v>
      </c>
      <c r="AY129" s="931"/>
      <c r="AZ129" s="931"/>
      <c r="BA129" s="931"/>
      <c r="BB129" s="931"/>
      <c r="BC129" s="931"/>
      <c r="BD129" s="931"/>
      <c r="BE129" s="932"/>
      <c r="BF129" s="1074" t="s">
        <v>128</v>
      </c>
      <c r="BG129" s="1075"/>
      <c r="BH129" s="1075"/>
      <c r="BI129" s="1075"/>
      <c r="BJ129" s="1075"/>
      <c r="BK129" s="1075"/>
      <c r="BL129" s="1076"/>
      <c r="BM129" s="1074">
        <v>20</v>
      </c>
      <c r="BN129" s="1075"/>
      <c r="BO129" s="1075"/>
      <c r="BP129" s="1075"/>
      <c r="BQ129" s="1075"/>
      <c r="BR129" s="1075"/>
      <c r="BS129" s="1076"/>
      <c r="BT129" s="1074">
        <v>30</v>
      </c>
      <c r="BU129" s="1075"/>
      <c r="BV129" s="1075"/>
      <c r="BW129" s="1075"/>
      <c r="BX129" s="1075"/>
      <c r="BY129" s="1075"/>
      <c r="BZ129" s="1077"/>
      <c r="CA129" s="240"/>
      <c r="CB129" s="240"/>
      <c r="CC129" s="240"/>
      <c r="CD129" s="240"/>
      <c r="CE129" s="240"/>
      <c r="CF129" s="240"/>
      <c r="CG129" s="240"/>
      <c r="CH129" s="240"/>
      <c r="CI129" s="240"/>
      <c r="CJ129" s="240"/>
      <c r="CK129" s="240"/>
      <c r="CL129" s="240"/>
      <c r="CM129" s="240"/>
      <c r="CN129" s="240"/>
      <c r="CO129" s="240"/>
      <c r="CP129" s="240"/>
      <c r="CQ129" s="240"/>
      <c r="CR129" s="240"/>
      <c r="CS129" s="240"/>
      <c r="CT129" s="240"/>
      <c r="CU129" s="240"/>
      <c r="CV129" s="240"/>
      <c r="CW129" s="240"/>
      <c r="CX129" s="240"/>
      <c r="CY129" s="240"/>
      <c r="CZ129" s="240"/>
      <c r="DA129" s="240"/>
      <c r="DB129" s="240"/>
      <c r="DC129" s="240"/>
      <c r="DD129" s="240"/>
      <c r="DE129" s="240"/>
      <c r="DF129" s="240"/>
      <c r="DG129" s="240"/>
      <c r="DH129" s="240"/>
      <c r="DI129" s="240"/>
      <c r="DJ129" s="240"/>
      <c r="DK129" s="240"/>
      <c r="DL129" s="240"/>
      <c r="DM129" s="240"/>
      <c r="DN129" s="240"/>
      <c r="DO129" s="240"/>
      <c r="DP129" s="217"/>
      <c r="DQ129" s="217"/>
      <c r="DR129" s="217"/>
      <c r="DS129" s="217"/>
      <c r="DT129" s="217"/>
      <c r="DU129" s="217"/>
      <c r="DV129" s="217"/>
      <c r="DW129" s="217"/>
      <c r="DX129" s="217"/>
      <c r="DY129" s="217"/>
      <c r="DZ129" s="217"/>
    </row>
    <row r="130" spans="1:131" s="214" customFormat="1" ht="26.25" customHeight="1" x14ac:dyDescent="0.15">
      <c r="A130" s="942" t="s">
        <v>491</v>
      </c>
      <c r="B130" s="943"/>
      <c r="C130" s="943"/>
      <c r="D130" s="943"/>
      <c r="E130" s="943"/>
      <c r="F130" s="943"/>
      <c r="G130" s="943"/>
      <c r="H130" s="943"/>
      <c r="I130" s="943"/>
      <c r="J130" s="943"/>
      <c r="K130" s="943"/>
      <c r="L130" s="943"/>
      <c r="M130" s="943"/>
      <c r="N130" s="943"/>
      <c r="O130" s="943"/>
      <c r="P130" s="943"/>
      <c r="Q130" s="943"/>
      <c r="R130" s="943"/>
      <c r="S130" s="943"/>
      <c r="T130" s="943"/>
      <c r="U130" s="943"/>
      <c r="V130" s="943"/>
      <c r="W130" s="1078" t="s">
        <v>492</v>
      </c>
      <c r="X130" s="1079"/>
      <c r="Y130" s="1079"/>
      <c r="Z130" s="1080"/>
      <c r="AA130" s="966">
        <v>287934</v>
      </c>
      <c r="AB130" s="967"/>
      <c r="AC130" s="967"/>
      <c r="AD130" s="967"/>
      <c r="AE130" s="968"/>
      <c r="AF130" s="969">
        <v>277711</v>
      </c>
      <c r="AG130" s="967"/>
      <c r="AH130" s="967"/>
      <c r="AI130" s="967"/>
      <c r="AJ130" s="968"/>
      <c r="AK130" s="969">
        <v>261202</v>
      </c>
      <c r="AL130" s="967"/>
      <c r="AM130" s="967"/>
      <c r="AN130" s="967"/>
      <c r="AO130" s="968"/>
      <c r="AP130" s="1081"/>
      <c r="AQ130" s="1082"/>
      <c r="AR130" s="1082"/>
      <c r="AS130" s="1082"/>
      <c r="AT130" s="1083"/>
      <c r="AU130" s="217"/>
      <c r="AV130" s="217"/>
      <c r="AW130" s="217"/>
      <c r="AX130" s="1073" t="s">
        <v>493</v>
      </c>
      <c r="AY130" s="931"/>
      <c r="AZ130" s="931"/>
      <c r="BA130" s="931"/>
      <c r="BB130" s="931"/>
      <c r="BC130" s="931"/>
      <c r="BD130" s="931"/>
      <c r="BE130" s="932"/>
      <c r="BF130" s="1109">
        <v>-0.9</v>
      </c>
      <c r="BG130" s="1110"/>
      <c r="BH130" s="1110"/>
      <c r="BI130" s="1110"/>
      <c r="BJ130" s="1110"/>
      <c r="BK130" s="1110"/>
      <c r="BL130" s="1111"/>
      <c r="BM130" s="1109">
        <v>25</v>
      </c>
      <c r="BN130" s="1110"/>
      <c r="BO130" s="1110"/>
      <c r="BP130" s="1110"/>
      <c r="BQ130" s="1110"/>
      <c r="BR130" s="1110"/>
      <c r="BS130" s="1111"/>
      <c r="BT130" s="1109">
        <v>35</v>
      </c>
      <c r="BU130" s="1110"/>
      <c r="BV130" s="1110"/>
      <c r="BW130" s="1110"/>
      <c r="BX130" s="1110"/>
      <c r="BY130" s="1110"/>
      <c r="BZ130" s="1112"/>
      <c r="CA130" s="240"/>
      <c r="CB130" s="240"/>
      <c r="CC130" s="240"/>
      <c r="CD130" s="240"/>
      <c r="CE130" s="240"/>
      <c r="CF130" s="240"/>
      <c r="CG130" s="240"/>
      <c r="CH130" s="240"/>
      <c r="CI130" s="240"/>
      <c r="CJ130" s="240"/>
      <c r="CK130" s="240"/>
      <c r="CL130" s="240"/>
      <c r="CM130" s="240"/>
      <c r="CN130" s="240"/>
      <c r="CO130" s="240"/>
      <c r="CP130" s="240"/>
      <c r="CQ130" s="240"/>
      <c r="CR130" s="240"/>
      <c r="CS130" s="240"/>
      <c r="CT130" s="240"/>
      <c r="CU130" s="240"/>
      <c r="CV130" s="240"/>
      <c r="CW130" s="240"/>
      <c r="CX130" s="240"/>
      <c r="CY130" s="240"/>
      <c r="CZ130" s="240"/>
      <c r="DA130" s="240"/>
      <c r="DB130" s="240"/>
      <c r="DC130" s="240"/>
      <c r="DD130" s="240"/>
      <c r="DE130" s="240"/>
      <c r="DF130" s="240"/>
      <c r="DG130" s="240"/>
      <c r="DH130" s="240"/>
      <c r="DI130" s="240"/>
      <c r="DJ130" s="240"/>
      <c r="DK130" s="240"/>
      <c r="DL130" s="240"/>
      <c r="DM130" s="240"/>
      <c r="DN130" s="240"/>
      <c r="DO130" s="240"/>
      <c r="DP130" s="217"/>
      <c r="DQ130" s="217"/>
      <c r="DR130" s="217"/>
      <c r="DS130" s="217"/>
      <c r="DT130" s="217"/>
      <c r="DU130" s="217"/>
      <c r="DV130" s="217"/>
      <c r="DW130" s="217"/>
      <c r="DX130" s="217"/>
      <c r="DY130" s="217"/>
      <c r="DZ130" s="217"/>
    </row>
    <row r="131" spans="1:131" s="214" customFormat="1" ht="26.25" customHeight="1" thickBot="1" x14ac:dyDescent="0.2">
      <c r="A131" s="1113"/>
      <c r="B131" s="1114"/>
      <c r="C131" s="1114"/>
      <c r="D131" s="1114"/>
      <c r="E131" s="1114"/>
      <c r="F131" s="1114"/>
      <c r="G131" s="1114"/>
      <c r="H131" s="1114"/>
      <c r="I131" s="1114"/>
      <c r="J131" s="1114"/>
      <c r="K131" s="1114"/>
      <c r="L131" s="1114"/>
      <c r="M131" s="1114"/>
      <c r="N131" s="1114"/>
      <c r="O131" s="1114"/>
      <c r="P131" s="1114"/>
      <c r="Q131" s="1114"/>
      <c r="R131" s="1114"/>
      <c r="S131" s="1114"/>
      <c r="T131" s="1114"/>
      <c r="U131" s="1114"/>
      <c r="V131" s="1114"/>
      <c r="W131" s="1115" t="s">
        <v>494</v>
      </c>
      <c r="X131" s="1116"/>
      <c r="Y131" s="1116"/>
      <c r="Z131" s="1117"/>
      <c r="AA131" s="1012">
        <v>1718523</v>
      </c>
      <c r="AB131" s="994"/>
      <c r="AC131" s="994"/>
      <c r="AD131" s="994"/>
      <c r="AE131" s="995"/>
      <c r="AF131" s="993">
        <v>1793286</v>
      </c>
      <c r="AG131" s="994"/>
      <c r="AH131" s="994"/>
      <c r="AI131" s="994"/>
      <c r="AJ131" s="995"/>
      <c r="AK131" s="993">
        <v>2006241</v>
      </c>
      <c r="AL131" s="994"/>
      <c r="AM131" s="994"/>
      <c r="AN131" s="994"/>
      <c r="AO131" s="995"/>
      <c r="AP131" s="1118"/>
      <c r="AQ131" s="1119"/>
      <c r="AR131" s="1119"/>
      <c r="AS131" s="1119"/>
      <c r="AT131" s="1120"/>
      <c r="AU131" s="217"/>
      <c r="AV131" s="217"/>
      <c r="AW131" s="217"/>
      <c r="AX131" s="1091" t="s">
        <v>495</v>
      </c>
      <c r="AY131" s="735"/>
      <c r="AZ131" s="735"/>
      <c r="BA131" s="735"/>
      <c r="BB131" s="735"/>
      <c r="BC131" s="735"/>
      <c r="BD131" s="735"/>
      <c r="BE131" s="1044"/>
      <c r="BF131" s="1092" t="s">
        <v>128</v>
      </c>
      <c r="BG131" s="1093"/>
      <c r="BH131" s="1093"/>
      <c r="BI131" s="1093"/>
      <c r="BJ131" s="1093"/>
      <c r="BK131" s="1093"/>
      <c r="BL131" s="1094"/>
      <c r="BM131" s="1092">
        <v>350</v>
      </c>
      <c r="BN131" s="1093"/>
      <c r="BO131" s="1093"/>
      <c r="BP131" s="1093"/>
      <c r="BQ131" s="1093"/>
      <c r="BR131" s="1093"/>
      <c r="BS131" s="1094"/>
      <c r="BT131" s="1095"/>
      <c r="BU131" s="1096"/>
      <c r="BV131" s="1096"/>
      <c r="BW131" s="1096"/>
      <c r="BX131" s="1096"/>
      <c r="BY131" s="1096"/>
      <c r="BZ131" s="1097"/>
      <c r="CA131" s="240"/>
      <c r="CB131" s="240"/>
      <c r="CC131" s="240"/>
      <c r="CD131" s="240"/>
      <c r="CE131" s="240"/>
      <c r="CF131" s="240"/>
      <c r="CG131" s="240"/>
      <c r="CH131" s="240"/>
      <c r="CI131" s="240"/>
      <c r="CJ131" s="240"/>
      <c r="CK131" s="240"/>
      <c r="CL131" s="240"/>
      <c r="CM131" s="240"/>
      <c r="CN131" s="240"/>
      <c r="CO131" s="240"/>
      <c r="CP131" s="240"/>
      <c r="CQ131" s="240"/>
      <c r="CR131" s="240"/>
      <c r="CS131" s="240"/>
      <c r="CT131" s="240"/>
      <c r="CU131" s="240"/>
      <c r="CV131" s="240"/>
      <c r="CW131" s="240"/>
      <c r="CX131" s="240"/>
      <c r="CY131" s="240"/>
      <c r="CZ131" s="240"/>
      <c r="DA131" s="240"/>
      <c r="DB131" s="240"/>
      <c r="DC131" s="240"/>
      <c r="DD131" s="240"/>
      <c r="DE131" s="240"/>
      <c r="DF131" s="240"/>
      <c r="DG131" s="240"/>
      <c r="DH131" s="240"/>
      <c r="DI131" s="240"/>
      <c r="DJ131" s="240"/>
      <c r="DK131" s="240"/>
      <c r="DL131" s="240"/>
      <c r="DM131" s="240"/>
      <c r="DN131" s="240"/>
      <c r="DO131" s="240"/>
      <c r="DP131" s="217"/>
      <c r="DQ131" s="217"/>
      <c r="DR131" s="217"/>
      <c r="DS131" s="217"/>
      <c r="DT131" s="217"/>
      <c r="DU131" s="217"/>
      <c r="DV131" s="217"/>
      <c r="DW131" s="217"/>
      <c r="DX131" s="217"/>
      <c r="DY131" s="217"/>
      <c r="DZ131" s="217"/>
    </row>
    <row r="132" spans="1:131" s="214" customFormat="1" ht="26.25" customHeight="1" x14ac:dyDescent="0.15">
      <c r="A132" s="1098" t="s">
        <v>496</v>
      </c>
      <c r="B132" s="1099"/>
      <c r="C132" s="1099"/>
      <c r="D132" s="1099"/>
      <c r="E132" s="1099"/>
      <c r="F132" s="1099"/>
      <c r="G132" s="1099"/>
      <c r="H132" s="1099"/>
      <c r="I132" s="1099"/>
      <c r="J132" s="1099"/>
      <c r="K132" s="1099"/>
      <c r="L132" s="1099"/>
      <c r="M132" s="1099"/>
      <c r="N132" s="1099"/>
      <c r="O132" s="1099"/>
      <c r="P132" s="1099"/>
      <c r="Q132" s="1099"/>
      <c r="R132" s="1099"/>
      <c r="S132" s="1099"/>
      <c r="T132" s="1099"/>
      <c r="U132" s="1099"/>
      <c r="V132" s="1102" t="s">
        <v>497</v>
      </c>
      <c r="W132" s="1102"/>
      <c r="X132" s="1102"/>
      <c r="Y132" s="1102"/>
      <c r="Z132" s="1103"/>
      <c r="AA132" s="1104">
        <v>-0.88768087500000004</v>
      </c>
      <c r="AB132" s="1105"/>
      <c r="AC132" s="1105"/>
      <c r="AD132" s="1105"/>
      <c r="AE132" s="1106"/>
      <c r="AF132" s="1107">
        <v>-1.171536498</v>
      </c>
      <c r="AG132" s="1105"/>
      <c r="AH132" s="1105"/>
      <c r="AI132" s="1105"/>
      <c r="AJ132" s="1106"/>
      <c r="AK132" s="1107">
        <v>-0.74233354799999995</v>
      </c>
      <c r="AL132" s="1105"/>
      <c r="AM132" s="1105"/>
      <c r="AN132" s="1105"/>
      <c r="AO132" s="1106"/>
      <c r="AP132" s="1009"/>
      <c r="AQ132" s="1010"/>
      <c r="AR132" s="1010"/>
      <c r="AS132" s="1010"/>
      <c r="AT132" s="1108"/>
      <c r="AU132" s="241"/>
      <c r="AV132" s="217"/>
      <c r="AW132" s="217"/>
      <c r="AX132" s="217"/>
      <c r="AY132" s="217"/>
      <c r="AZ132" s="217"/>
      <c r="BA132" s="217"/>
      <c r="BB132" s="217"/>
      <c r="BC132" s="217"/>
      <c r="BD132" s="217"/>
      <c r="BE132" s="217"/>
      <c r="BF132" s="217"/>
      <c r="BG132" s="217"/>
      <c r="BH132" s="217"/>
      <c r="BI132" s="217"/>
      <c r="BJ132" s="217"/>
      <c r="BK132" s="217"/>
      <c r="BL132" s="217"/>
      <c r="BM132" s="217"/>
      <c r="BN132" s="217"/>
      <c r="BO132" s="217"/>
      <c r="BP132" s="217"/>
      <c r="BQ132" s="217"/>
      <c r="BR132" s="217"/>
      <c r="BS132" s="218"/>
      <c r="BT132" s="217"/>
      <c r="BU132" s="217"/>
      <c r="BV132" s="217"/>
      <c r="BW132" s="217"/>
      <c r="BX132" s="217"/>
      <c r="BY132" s="217"/>
      <c r="BZ132" s="217"/>
      <c r="CA132" s="240"/>
      <c r="CB132" s="240"/>
      <c r="CC132" s="240"/>
      <c r="CD132" s="240"/>
      <c r="CE132" s="240"/>
      <c r="CF132" s="240"/>
      <c r="CG132" s="240"/>
      <c r="CH132" s="240"/>
      <c r="CI132" s="240"/>
      <c r="CJ132" s="240"/>
      <c r="CK132" s="240"/>
      <c r="CL132" s="240"/>
      <c r="CM132" s="240"/>
      <c r="CN132" s="240"/>
      <c r="CO132" s="240"/>
      <c r="CP132" s="240"/>
      <c r="CQ132" s="240"/>
      <c r="CR132" s="240"/>
      <c r="CS132" s="240"/>
      <c r="CT132" s="240"/>
      <c r="CU132" s="240"/>
      <c r="CV132" s="240"/>
      <c r="CW132" s="240"/>
      <c r="CX132" s="240"/>
      <c r="CY132" s="240"/>
      <c r="CZ132" s="240"/>
      <c r="DA132" s="240"/>
      <c r="DB132" s="240"/>
      <c r="DC132" s="240"/>
      <c r="DD132" s="240"/>
      <c r="DE132" s="240"/>
      <c r="DF132" s="240"/>
      <c r="DG132" s="240"/>
      <c r="DH132" s="240"/>
      <c r="DI132" s="240"/>
      <c r="DJ132" s="240"/>
      <c r="DK132" s="240"/>
      <c r="DL132" s="240"/>
      <c r="DM132" s="240"/>
      <c r="DN132" s="240"/>
      <c r="DO132" s="240"/>
      <c r="DP132" s="217"/>
      <c r="DQ132" s="217"/>
      <c r="DR132" s="217"/>
      <c r="DS132" s="217"/>
      <c r="DT132" s="217"/>
      <c r="DU132" s="217"/>
      <c r="DV132" s="217"/>
      <c r="DW132" s="217"/>
      <c r="DX132" s="217"/>
      <c r="DY132" s="217"/>
      <c r="DZ132" s="217"/>
    </row>
    <row r="133" spans="1:131" s="214" customFormat="1" ht="26.25" customHeight="1" thickBot="1" x14ac:dyDescent="0.2">
      <c r="A133" s="1100"/>
      <c r="B133" s="1101"/>
      <c r="C133" s="1101"/>
      <c r="D133" s="1101"/>
      <c r="E133" s="1101"/>
      <c r="F133" s="1101"/>
      <c r="G133" s="1101"/>
      <c r="H133" s="1101"/>
      <c r="I133" s="1101"/>
      <c r="J133" s="1101"/>
      <c r="K133" s="1101"/>
      <c r="L133" s="1101"/>
      <c r="M133" s="1101"/>
      <c r="N133" s="1101"/>
      <c r="O133" s="1101"/>
      <c r="P133" s="1101"/>
      <c r="Q133" s="1101"/>
      <c r="R133" s="1101"/>
      <c r="S133" s="1101"/>
      <c r="T133" s="1101"/>
      <c r="U133" s="1101"/>
      <c r="V133" s="1085" t="s">
        <v>498</v>
      </c>
      <c r="W133" s="1085"/>
      <c r="X133" s="1085"/>
      <c r="Y133" s="1085"/>
      <c r="Z133" s="1086"/>
      <c r="AA133" s="1087">
        <v>-1.2</v>
      </c>
      <c r="AB133" s="1088"/>
      <c r="AC133" s="1088"/>
      <c r="AD133" s="1088"/>
      <c r="AE133" s="1089"/>
      <c r="AF133" s="1087">
        <v>-1.1000000000000001</v>
      </c>
      <c r="AG133" s="1088"/>
      <c r="AH133" s="1088"/>
      <c r="AI133" s="1088"/>
      <c r="AJ133" s="1089"/>
      <c r="AK133" s="1087">
        <v>-0.9</v>
      </c>
      <c r="AL133" s="1088"/>
      <c r="AM133" s="1088"/>
      <c r="AN133" s="1088"/>
      <c r="AO133" s="1089"/>
      <c r="AP133" s="1036"/>
      <c r="AQ133" s="1037"/>
      <c r="AR133" s="1037"/>
      <c r="AS133" s="1037"/>
      <c r="AT133" s="1090"/>
      <c r="AU133" s="217"/>
      <c r="AV133" s="217"/>
      <c r="AW133" s="217"/>
      <c r="AX133" s="217"/>
      <c r="AY133" s="217"/>
      <c r="AZ133" s="217"/>
      <c r="BA133" s="217"/>
      <c r="BB133" s="217"/>
      <c r="BC133" s="217"/>
      <c r="BD133" s="217"/>
      <c r="BE133" s="217"/>
      <c r="BF133" s="217"/>
      <c r="BG133" s="217"/>
      <c r="BH133" s="217"/>
      <c r="BI133" s="217"/>
      <c r="BJ133" s="217"/>
      <c r="BK133" s="217"/>
      <c r="BL133" s="217"/>
      <c r="BM133" s="217"/>
      <c r="BN133" s="240"/>
      <c r="BO133" s="240"/>
      <c r="BP133" s="240"/>
      <c r="BQ133" s="240"/>
      <c r="BR133" s="240"/>
      <c r="BS133" s="240"/>
      <c r="BT133" s="240"/>
      <c r="BU133" s="240"/>
      <c r="BV133" s="240"/>
      <c r="BW133" s="240"/>
      <c r="BX133" s="240"/>
      <c r="BY133" s="240"/>
      <c r="BZ133" s="240"/>
      <c r="CA133" s="240"/>
      <c r="CB133" s="240"/>
      <c r="CC133" s="240"/>
      <c r="CD133" s="240"/>
      <c r="CE133" s="240"/>
      <c r="CF133" s="240"/>
      <c r="CG133" s="240"/>
      <c r="CH133" s="240"/>
      <c r="CI133" s="240"/>
      <c r="CJ133" s="240"/>
      <c r="CK133" s="240"/>
      <c r="CL133" s="240"/>
      <c r="CM133" s="240"/>
      <c r="CN133" s="240"/>
      <c r="CO133" s="240"/>
      <c r="CP133" s="240"/>
      <c r="CQ133" s="240"/>
      <c r="CR133" s="240"/>
      <c r="CS133" s="240"/>
      <c r="CT133" s="240"/>
      <c r="CU133" s="240"/>
      <c r="CV133" s="240"/>
      <c r="CW133" s="240"/>
      <c r="CX133" s="240"/>
      <c r="CY133" s="240"/>
      <c r="CZ133" s="240"/>
      <c r="DA133" s="240"/>
      <c r="DB133" s="240"/>
      <c r="DC133" s="240"/>
      <c r="DD133" s="240"/>
      <c r="DE133" s="240"/>
      <c r="DF133" s="240"/>
      <c r="DG133" s="240"/>
      <c r="DH133" s="240"/>
      <c r="DI133" s="240"/>
      <c r="DJ133" s="240"/>
      <c r="DK133" s="240"/>
      <c r="DL133" s="240"/>
      <c r="DM133" s="240"/>
      <c r="DN133" s="240"/>
      <c r="DO133" s="240"/>
      <c r="DP133" s="217"/>
      <c r="DQ133" s="217"/>
      <c r="DR133" s="217"/>
      <c r="DS133" s="217"/>
      <c r="DT133" s="217"/>
      <c r="DU133" s="217"/>
      <c r="DV133" s="217"/>
      <c r="DW133" s="217"/>
      <c r="DX133" s="217"/>
      <c r="DY133" s="217"/>
      <c r="DZ133" s="217"/>
    </row>
    <row r="134" spans="1:131" ht="11.25" customHeight="1" x14ac:dyDescent="0.15">
      <c r="A134" s="242"/>
      <c r="B134" s="242"/>
      <c r="C134" s="242"/>
      <c r="D134" s="242"/>
      <c r="E134" s="242"/>
      <c r="F134" s="242"/>
      <c r="G134" s="242"/>
      <c r="H134" s="242"/>
      <c r="I134" s="242"/>
      <c r="J134" s="242"/>
      <c r="K134" s="242"/>
      <c r="L134" s="242"/>
      <c r="M134" s="242"/>
      <c r="N134" s="242"/>
      <c r="O134" s="242"/>
      <c r="P134" s="242"/>
      <c r="Q134" s="242"/>
      <c r="R134" s="242"/>
      <c r="S134" s="242"/>
      <c r="T134" s="242"/>
      <c r="U134" s="242"/>
      <c r="V134" s="242"/>
      <c r="W134" s="242"/>
      <c r="X134" s="242"/>
      <c r="Y134" s="242"/>
      <c r="Z134" s="242"/>
      <c r="AA134" s="242"/>
      <c r="AB134" s="242"/>
      <c r="AC134" s="242"/>
      <c r="AD134" s="242"/>
      <c r="AE134" s="242"/>
      <c r="AF134" s="242"/>
      <c r="AG134" s="242"/>
      <c r="AH134" s="242"/>
      <c r="AI134" s="242"/>
      <c r="AJ134" s="242"/>
      <c r="AK134" s="242"/>
      <c r="AL134" s="242"/>
      <c r="AM134" s="242"/>
      <c r="AN134" s="242"/>
      <c r="AO134" s="242"/>
      <c r="AP134" s="242"/>
      <c r="AQ134" s="242"/>
      <c r="AR134" s="242"/>
      <c r="AS134" s="242"/>
      <c r="AT134" s="242"/>
      <c r="AU134" s="217"/>
      <c r="AV134" s="217"/>
      <c r="AW134" s="217"/>
      <c r="AX134" s="217"/>
      <c r="AY134" s="217"/>
      <c r="AZ134" s="217"/>
      <c r="BA134" s="217"/>
      <c r="BB134" s="217"/>
      <c r="BC134" s="217"/>
      <c r="BD134" s="217"/>
      <c r="BE134" s="217"/>
      <c r="BF134" s="217"/>
      <c r="BG134" s="217"/>
      <c r="BH134" s="217"/>
      <c r="BI134" s="217"/>
      <c r="BJ134" s="217"/>
      <c r="BK134" s="217"/>
      <c r="BL134" s="217"/>
      <c r="BM134" s="217"/>
      <c r="BN134" s="240"/>
      <c r="BO134" s="240"/>
      <c r="BP134" s="240"/>
      <c r="BQ134" s="240"/>
      <c r="BR134" s="240"/>
      <c r="BS134" s="240"/>
      <c r="BT134" s="240"/>
      <c r="BU134" s="240"/>
      <c r="BV134" s="240"/>
      <c r="BW134" s="240"/>
      <c r="BX134" s="240"/>
      <c r="BY134" s="240"/>
      <c r="BZ134" s="240"/>
      <c r="CA134" s="240"/>
      <c r="CB134" s="240"/>
      <c r="CC134" s="240"/>
      <c r="CD134" s="240"/>
      <c r="CE134" s="240"/>
      <c r="CF134" s="240"/>
      <c r="CG134" s="240"/>
      <c r="CH134" s="240"/>
      <c r="CI134" s="240"/>
      <c r="CJ134" s="240"/>
      <c r="CK134" s="240"/>
      <c r="CL134" s="240"/>
      <c r="CM134" s="240"/>
      <c r="CN134" s="240"/>
      <c r="CO134" s="240"/>
      <c r="CP134" s="240"/>
      <c r="CQ134" s="240"/>
      <c r="CR134" s="240"/>
      <c r="CS134" s="240"/>
      <c r="CT134" s="240"/>
      <c r="CU134" s="240"/>
      <c r="CV134" s="240"/>
      <c r="CW134" s="240"/>
      <c r="CX134" s="240"/>
      <c r="CY134" s="240"/>
      <c r="CZ134" s="240"/>
      <c r="DA134" s="240"/>
      <c r="DB134" s="240"/>
      <c r="DC134" s="240"/>
      <c r="DD134" s="240"/>
      <c r="DE134" s="240"/>
      <c r="DF134" s="240"/>
      <c r="DG134" s="240"/>
      <c r="DH134" s="240"/>
      <c r="DI134" s="240"/>
      <c r="DJ134" s="240"/>
      <c r="DK134" s="240"/>
      <c r="DL134" s="240"/>
      <c r="DM134" s="240"/>
      <c r="DN134" s="240"/>
      <c r="DO134" s="240"/>
      <c r="DP134" s="217"/>
      <c r="DQ134" s="217"/>
      <c r="DR134" s="217"/>
      <c r="DS134" s="217"/>
      <c r="DT134" s="217"/>
      <c r="DU134" s="217"/>
      <c r="DV134" s="217"/>
      <c r="DW134" s="217"/>
      <c r="DX134" s="217"/>
      <c r="DY134" s="217"/>
      <c r="DZ134" s="217"/>
      <c r="EA134" s="214"/>
    </row>
    <row r="135" spans="1:131" ht="14.25" hidden="1" x14ac:dyDescent="0.15">
      <c r="AU135" s="242"/>
      <c r="AV135" s="242"/>
      <c r="AW135" s="242"/>
      <c r="AX135" s="242"/>
      <c r="AY135" s="242"/>
      <c r="AZ135" s="242"/>
      <c r="BA135" s="242"/>
      <c r="BB135" s="242"/>
      <c r="BC135" s="242"/>
      <c r="BD135" s="242"/>
      <c r="BE135" s="242"/>
      <c r="BF135" s="242"/>
      <c r="BG135" s="242"/>
      <c r="BH135" s="242"/>
      <c r="BI135" s="242"/>
      <c r="BJ135" s="242"/>
      <c r="BK135" s="242"/>
      <c r="BL135" s="242"/>
      <c r="BM135" s="242"/>
      <c r="BN135" s="242"/>
      <c r="BO135" s="242"/>
      <c r="BP135" s="242"/>
      <c r="BQ135" s="242"/>
      <c r="BR135" s="242"/>
      <c r="BS135" s="242"/>
      <c r="BT135" s="242"/>
      <c r="BU135" s="242"/>
      <c r="BV135" s="242"/>
      <c r="BW135" s="242"/>
      <c r="BX135" s="242"/>
      <c r="BY135" s="242"/>
      <c r="BZ135" s="242"/>
      <c r="CA135" s="242"/>
      <c r="CB135" s="242"/>
      <c r="CC135" s="242"/>
      <c r="CD135" s="242"/>
      <c r="CE135" s="242"/>
      <c r="CF135" s="242"/>
      <c r="CG135" s="242"/>
      <c r="CH135" s="242"/>
      <c r="CI135" s="242"/>
      <c r="CJ135" s="242"/>
      <c r="CK135" s="242"/>
      <c r="CL135" s="242"/>
      <c r="CM135" s="242"/>
      <c r="CN135" s="242"/>
      <c r="CO135" s="242"/>
      <c r="CP135" s="242"/>
      <c r="CQ135" s="242"/>
      <c r="CR135" s="242"/>
      <c r="CS135" s="242"/>
      <c r="CT135" s="242"/>
      <c r="CU135" s="242"/>
      <c r="CV135" s="242"/>
      <c r="CW135" s="242"/>
      <c r="CX135" s="242"/>
      <c r="CY135" s="242"/>
      <c r="CZ135" s="242"/>
      <c r="DA135" s="242"/>
      <c r="DB135" s="242"/>
      <c r="DC135" s="242"/>
      <c r="DD135" s="242"/>
      <c r="DE135" s="242"/>
      <c r="DF135" s="242"/>
      <c r="DG135" s="242"/>
      <c r="DH135" s="242"/>
      <c r="DI135" s="242"/>
      <c r="DJ135" s="242"/>
      <c r="DK135" s="242"/>
      <c r="DL135" s="242"/>
      <c r="DM135" s="242"/>
      <c r="DN135" s="242"/>
      <c r="DO135" s="242"/>
      <c r="DP135" s="242"/>
      <c r="DQ135" s="242"/>
      <c r="DR135" s="242"/>
      <c r="DS135" s="242"/>
      <c r="DT135" s="242"/>
      <c r="DU135" s="242"/>
      <c r="DV135" s="242"/>
      <c r="DW135" s="242"/>
      <c r="DX135" s="242"/>
      <c r="DY135" s="242"/>
      <c r="DZ135" s="242"/>
    </row>
  </sheetData>
  <sheetProtection password="C5BB"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44" customWidth="1"/>
    <col min="121" max="121" width="0" style="243" hidden="1" customWidth="1"/>
    <col min="122" max="16384" width="9" style="243" hidden="1"/>
  </cols>
  <sheetData>
    <row r="1" spans="1:120"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3"/>
    </row>
    <row r="17" spans="119:120" x14ac:dyDescent="0.15">
      <c r="DP17" s="243"/>
    </row>
    <row r="18" spans="119:120" x14ac:dyDescent="0.15"/>
    <row r="19" spans="119:120" x14ac:dyDescent="0.15"/>
    <row r="20" spans="119:120" x14ac:dyDescent="0.15">
      <c r="DO20" s="243"/>
      <c r="DP20" s="243"/>
    </row>
    <row r="21" spans="119:120" x14ac:dyDescent="0.15">
      <c r="DP21" s="243"/>
    </row>
    <row r="22" spans="119:120" x14ac:dyDescent="0.15"/>
    <row r="23" spans="119:120" x14ac:dyDescent="0.15">
      <c r="DO23" s="243"/>
      <c r="DP23" s="243"/>
    </row>
    <row r="24" spans="119:120" x14ac:dyDescent="0.15">
      <c r="DP24" s="243"/>
    </row>
    <row r="25" spans="119:120" x14ac:dyDescent="0.15">
      <c r="DP25" s="243"/>
    </row>
    <row r="26" spans="119:120" x14ac:dyDescent="0.15">
      <c r="DO26" s="243"/>
      <c r="DP26" s="243"/>
    </row>
    <row r="27" spans="119:120" x14ac:dyDescent="0.15"/>
    <row r="28" spans="119:120" x14ac:dyDescent="0.15">
      <c r="DO28" s="243"/>
      <c r="DP28" s="243"/>
    </row>
    <row r="29" spans="119:120" x14ac:dyDescent="0.15">
      <c r="DP29" s="243"/>
    </row>
    <row r="30" spans="119:120" x14ac:dyDescent="0.15"/>
    <row r="31" spans="119:120" x14ac:dyDescent="0.15">
      <c r="DO31" s="243"/>
      <c r="DP31" s="243"/>
    </row>
    <row r="32" spans="119:120" x14ac:dyDescent="0.15"/>
    <row r="33" spans="98:120" x14ac:dyDescent="0.15">
      <c r="DO33" s="243"/>
      <c r="DP33" s="243"/>
    </row>
    <row r="34" spans="98:120" x14ac:dyDescent="0.15">
      <c r="DM34" s="243"/>
    </row>
    <row r="35" spans="98:120" x14ac:dyDescent="0.15">
      <c r="CT35" s="243"/>
      <c r="CU35" s="243"/>
      <c r="CV35" s="243"/>
      <c r="CY35" s="243"/>
      <c r="CZ35" s="243"/>
      <c r="DA35" s="243"/>
      <c r="DD35" s="243"/>
      <c r="DE35" s="243"/>
      <c r="DF35" s="243"/>
      <c r="DI35" s="243"/>
      <c r="DJ35" s="243"/>
      <c r="DK35" s="243"/>
      <c r="DM35" s="243"/>
      <c r="DN35" s="243"/>
      <c r="DO35" s="243"/>
      <c r="DP35" s="243"/>
    </row>
    <row r="36" spans="98:120" x14ac:dyDescent="0.15"/>
    <row r="37" spans="98:120" x14ac:dyDescent="0.15">
      <c r="CW37" s="243"/>
      <c r="DB37" s="243"/>
      <c r="DG37" s="243"/>
      <c r="DL37" s="243"/>
      <c r="DP37" s="243"/>
    </row>
    <row r="38" spans="98:120" x14ac:dyDescent="0.15">
      <c r="CT38" s="243"/>
      <c r="CU38" s="243"/>
      <c r="CV38" s="243"/>
      <c r="CW38" s="243"/>
      <c r="CY38" s="243"/>
      <c r="CZ38" s="243"/>
      <c r="DA38" s="243"/>
      <c r="DB38" s="243"/>
      <c r="DD38" s="243"/>
      <c r="DE38" s="243"/>
      <c r="DF38" s="243"/>
      <c r="DG38" s="243"/>
      <c r="DI38" s="243"/>
      <c r="DJ38" s="243"/>
      <c r="DK38" s="243"/>
      <c r="DL38" s="243"/>
      <c r="DN38" s="243"/>
      <c r="DO38" s="243"/>
      <c r="DP38" s="24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3"/>
      <c r="DO49" s="243"/>
      <c r="DP49" s="24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3"/>
      <c r="CS63" s="243"/>
      <c r="CX63" s="243"/>
      <c r="DC63" s="243"/>
      <c r="DH63" s="243"/>
    </row>
    <row r="64" spans="22:120" x14ac:dyDescent="0.15">
      <c r="V64" s="243"/>
    </row>
    <row r="65" spans="15:120" x14ac:dyDescent="0.15">
      <c r="X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c r="BT65" s="243"/>
      <c r="BU65" s="243"/>
      <c r="BV65" s="243"/>
      <c r="BW65" s="243"/>
      <c r="BX65" s="243"/>
      <c r="BY65" s="243"/>
      <c r="BZ65" s="243"/>
      <c r="CA65" s="243"/>
      <c r="CB65" s="243"/>
      <c r="CC65" s="243"/>
      <c r="CD65" s="243"/>
      <c r="CE65" s="243"/>
      <c r="CF65" s="243"/>
      <c r="CG65" s="243"/>
      <c r="CH65" s="243"/>
      <c r="CI65" s="243"/>
      <c r="CJ65" s="243"/>
      <c r="CK65" s="243"/>
      <c r="CL65" s="243"/>
      <c r="CM65" s="243"/>
      <c r="CN65" s="243"/>
      <c r="CO65" s="243"/>
      <c r="CP65" s="243"/>
      <c r="CQ65" s="243"/>
      <c r="CR65" s="243"/>
      <c r="CU65" s="243"/>
      <c r="CZ65" s="243"/>
      <c r="DE65" s="243"/>
      <c r="DJ65" s="243"/>
    </row>
    <row r="66" spans="15:120" x14ac:dyDescent="0.15">
      <c r="Q66" s="243"/>
      <c r="S66" s="243"/>
      <c r="U66" s="243"/>
      <c r="DM66" s="243"/>
    </row>
    <row r="67" spans="15:120" x14ac:dyDescent="0.15">
      <c r="O67" s="243"/>
      <c r="P67" s="243"/>
      <c r="R67" s="243"/>
      <c r="T67" s="243"/>
      <c r="Y67" s="243"/>
      <c r="CT67" s="243"/>
      <c r="CV67" s="243"/>
      <c r="CW67" s="243"/>
      <c r="CY67" s="243"/>
      <c r="DA67" s="243"/>
      <c r="DB67" s="243"/>
      <c r="DD67" s="243"/>
      <c r="DF67" s="243"/>
      <c r="DG67" s="243"/>
      <c r="DI67" s="243"/>
      <c r="DK67" s="243"/>
      <c r="DL67" s="243"/>
      <c r="DN67" s="243"/>
      <c r="DO67" s="243"/>
      <c r="DP67" s="243"/>
    </row>
    <row r="68" spans="15:120" x14ac:dyDescent="0.15"/>
    <row r="69" spans="15:120" x14ac:dyDescent="0.15"/>
    <row r="70" spans="15:120" x14ac:dyDescent="0.15"/>
    <row r="71" spans="15:120" x14ac:dyDescent="0.15"/>
    <row r="72" spans="15:120" x14ac:dyDescent="0.15">
      <c r="DP72" s="243"/>
    </row>
    <row r="73" spans="15:120" x14ac:dyDescent="0.15">
      <c r="DP73" s="24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3"/>
      <c r="CX96" s="243"/>
      <c r="DC96" s="243"/>
      <c r="DH96" s="243"/>
    </row>
    <row r="97" spans="24:120" x14ac:dyDescent="0.15">
      <c r="CS97" s="243"/>
      <c r="CX97" s="243"/>
      <c r="DC97" s="243"/>
      <c r="DH97" s="243"/>
      <c r="DP97" s="244" t="s">
        <v>499</v>
      </c>
    </row>
    <row r="98" spans="24:120" hidden="1" x14ac:dyDescent="0.15">
      <c r="CS98" s="243"/>
      <c r="CX98" s="243"/>
      <c r="DC98" s="243"/>
      <c r="DH98" s="243"/>
    </row>
    <row r="99" spans="24:120" hidden="1" x14ac:dyDescent="0.15">
      <c r="CS99" s="243"/>
      <c r="CX99" s="243"/>
      <c r="DC99" s="243"/>
      <c r="DH99" s="243"/>
    </row>
    <row r="101" spans="24:120" ht="12" hidden="1" customHeight="1" x14ac:dyDescent="0.15">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c r="BT101" s="243"/>
      <c r="BU101" s="243"/>
      <c r="BV101" s="243"/>
      <c r="BW101" s="243"/>
      <c r="BX101" s="243"/>
      <c r="BY101" s="243"/>
      <c r="BZ101" s="243"/>
      <c r="CA101" s="243"/>
      <c r="CB101" s="243"/>
      <c r="CC101" s="243"/>
      <c r="CD101" s="243"/>
      <c r="CE101" s="243"/>
      <c r="CF101" s="243"/>
      <c r="CG101" s="243"/>
      <c r="CH101" s="243"/>
      <c r="CI101" s="243"/>
      <c r="CJ101" s="243"/>
      <c r="CK101" s="243"/>
      <c r="CL101" s="243"/>
      <c r="CM101" s="243"/>
      <c r="CN101" s="243"/>
      <c r="CO101" s="243"/>
      <c r="CP101" s="243"/>
      <c r="CQ101" s="243"/>
      <c r="CR101" s="243"/>
      <c r="CU101" s="243"/>
      <c r="CZ101" s="243"/>
      <c r="DE101" s="243"/>
      <c r="DJ101" s="243"/>
    </row>
    <row r="102" spans="24:120" ht="1.5" hidden="1" customHeight="1" x14ac:dyDescent="0.15">
      <c r="CU102" s="243"/>
      <c r="CZ102" s="243"/>
      <c r="DE102" s="243"/>
      <c r="DJ102" s="243"/>
      <c r="DM102" s="243"/>
    </row>
    <row r="103" spans="24:120" hidden="1" x14ac:dyDescent="0.15">
      <c r="CT103" s="243"/>
      <c r="CV103" s="243"/>
      <c r="CW103" s="243"/>
      <c r="CY103" s="243"/>
      <c r="DA103" s="243"/>
      <c r="DB103" s="243"/>
      <c r="DD103" s="243"/>
      <c r="DF103" s="243"/>
      <c r="DG103" s="243"/>
      <c r="DI103" s="243"/>
      <c r="DK103" s="243"/>
      <c r="DL103" s="243"/>
      <c r="DM103" s="243"/>
      <c r="DN103" s="243"/>
      <c r="DO103" s="243"/>
      <c r="DP103" s="243"/>
    </row>
    <row r="104" spans="24:120" hidden="1" x14ac:dyDescent="0.15">
      <c r="CV104" s="243"/>
      <c r="CW104" s="243"/>
      <c r="DA104" s="243"/>
      <c r="DB104" s="243"/>
      <c r="DF104" s="243"/>
      <c r="DG104" s="243"/>
      <c r="DK104" s="243"/>
      <c r="DL104" s="243"/>
      <c r="DN104" s="243"/>
      <c r="DO104" s="243"/>
      <c r="DP104" s="243"/>
    </row>
    <row r="105" spans="24:120" ht="12.75" hidden="1" customHeight="1" x14ac:dyDescent="0.15"/>
  </sheetData>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44" customWidth="1"/>
    <col min="117" max="16384" width="9" style="243" hidden="1"/>
  </cols>
  <sheetData>
    <row r="1" spans="2:11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row>
    <row r="2" spans="2:116" x14ac:dyDescent="0.15"/>
    <row r="3" spans="2:116" x14ac:dyDescent="0.15"/>
    <row r="4" spans="2:116" x14ac:dyDescent="0.15">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c r="BG4" s="243"/>
      <c r="BH4" s="243"/>
      <c r="BI4" s="243"/>
      <c r="BJ4" s="243"/>
      <c r="BK4" s="243"/>
      <c r="BL4" s="243"/>
      <c r="BM4" s="243"/>
      <c r="BN4" s="243"/>
      <c r="BO4" s="243"/>
      <c r="BP4" s="243"/>
      <c r="BQ4" s="243"/>
      <c r="BR4" s="243"/>
      <c r="BS4" s="243"/>
      <c r="BT4" s="243"/>
      <c r="BU4" s="243"/>
      <c r="BV4" s="243"/>
      <c r="BW4" s="243"/>
      <c r="BX4" s="243"/>
      <c r="BY4" s="243"/>
      <c r="BZ4" s="243"/>
      <c r="CA4" s="243"/>
      <c r="CB4" s="243"/>
      <c r="CC4" s="243"/>
      <c r="CD4" s="243"/>
      <c r="CE4" s="243"/>
      <c r="CF4" s="243"/>
      <c r="CG4" s="243"/>
      <c r="CH4" s="243"/>
      <c r="CI4" s="243"/>
      <c r="CJ4" s="243"/>
      <c r="CK4" s="243"/>
      <c r="CL4" s="243"/>
      <c r="CM4" s="243"/>
      <c r="CN4" s="243"/>
      <c r="CO4" s="243"/>
      <c r="CP4" s="243"/>
      <c r="CQ4" s="243"/>
      <c r="CR4" s="243"/>
      <c r="CS4" s="243"/>
      <c r="CT4" s="243"/>
      <c r="CU4" s="243"/>
      <c r="CV4" s="243"/>
      <c r="CW4" s="243"/>
      <c r="CX4" s="243"/>
      <c r="CY4" s="243"/>
      <c r="CZ4" s="243"/>
      <c r="DA4" s="243"/>
      <c r="DB4" s="243"/>
      <c r="DC4" s="243"/>
      <c r="DD4" s="243"/>
      <c r="DE4" s="243"/>
      <c r="DF4" s="243"/>
      <c r="DG4" s="243"/>
      <c r="DH4" s="243"/>
      <c r="DI4" s="243"/>
      <c r="DJ4" s="243"/>
      <c r="DK4" s="243"/>
      <c r="DL4" s="243"/>
    </row>
    <row r="5" spans="2:116" x14ac:dyDescent="0.15">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3"/>
      <c r="BB5" s="243"/>
      <c r="BC5" s="243"/>
      <c r="BD5" s="243"/>
      <c r="BE5" s="243"/>
      <c r="BF5" s="243"/>
      <c r="BG5" s="243"/>
      <c r="BH5" s="243"/>
      <c r="BI5" s="243"/>
      <c r="BJ5" s="243"/>
      <c r="BK5" s="243"/>
      <c r="BL5" s="243"/>
      <c r="BM5" s="243"/>
      <c r="BN5" s="243"/>
      <c r="BO5" s="243"/>
      <c r="BP5" s="243"/>
      <c r="BQ5" s="243"/>
      <c r="BR5" s="243"/>
      <c r="BS5" s="243"/>
      <c r="BT5" s="243"/>
      <c r="BU5" s="243"/>
      <c r="BV5" s="243"/>
      <c r="BW5" s="243"/>
      <c r="BX5" s="243"/>
      <c r="BY5" s="243"/>
      <c r="BZ5" s="243"/>
      <c r="CA5" s="243"/>
      <c r="CB5" s="243"/>
      <c r="CC5" s="243"/>
      <c r="CD5" s="243"/>
      <c r="CE5" s="243"/>
      <c r="CF5" s="243"/>
      <c r="CG5" s="243"/>
      <c r="CH5" s="243"/>
      <c r="CI5" s="243"/>
      <c r="CJ5" s="243"/>
      <c r="CK5" s="243"/>
      <c r="CL5" s="243"/>
      <c r="CM5" s="243"/>
      <c r="CN5" s="243"/>
      <c r="CO5" s="243"/>
      <c r="CP5" s="243"/>
      <c r="CQ5" s="243"/>
      <c r="CR5" s="243"/>
      <c r="CS5" s="243"/>
      <c r="CT5" s="243"/>
      <c r="CU5" s="243"/>
      <c r="CV5" s="243"/>
      <c r="CW5" s="243"/>
      <c r="CX5" s="243"/>
      <c r="CY5" s="243"/>
      <c r="CZ5" s="243"/>
      <c r="DA5" s="243"/>
      <c r="DB5" s="243"/>
      <c r="DC5" s="243"/>
      <c r="DD5" s="243"/>
      <c r="DE5" s="243"/>
      <c r="DF5" s="243"/>
      <c r="DG5" s="243"/>
      <c r="DH5" s="243"/>
      <c r="DI5" s="243"/>
      <c r="DJ5" s="243"/>
      <c r="DK5" s="243"/>
      <c r="DL5" s="24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3"/>
      <c r="BA18" s="243"/>
      <c r="BB18" s="243"/>
      <c r="BC18" s="243"/>
      <c r="BD18" s="243"/>
      <c r="BE18" s="243"/>
      <c r="BF18" s="243"/>
      <c r="BG18" s="243"/>
      <c r="BH18" s="243"/>
      <c r="BI18" s="243"/>
      <c r="BJ18" s="243"/>
      <c r="BK18" s="243"/>
      <c r="BL18" s="243"/>
      <c r="BM18" s="243"/>
      <c r="BN18" s="243"/>
      <c r="BO18" s="243"/>
      <c r="BP18" s="243"/>
      <c r="BQ18" s="243"/>
      <c r="BR18" s="243"/>
      <c r="BS18" s="243"/>
      <c r="BT18" s="243"/>
      <c r="BU18" s="243"/>
      <c r="BV18" s="243"/>
      <c r="BW18" s="243"/>
      <c r="BX18" s="243"/>
      <c r="BY18" s="243"/>
      <c r="BZ18" s="243"/>
      <c r="CA18" s="243"/>
      <c r="CB18" s="243"/>
      <c r="CC18" s="243"/>
      <c r="CD18" s="243"/>
      <c r="CE18" s="243"/>
      <c r="CF18" s="243"/>
      <c r="CG18" s="243"/>
      <c r="CH18" s="243"/>
      <c r="CI18" s="243"/>
      <c r="CJ18" s="243"/>
      <c r="CK18" s="243"/>
      <c r="CL18" s="243"/>
      <c r="CM18" s="243"/>
      <c r="CN18" s="243"/>
      <c r="CO18" s="243"/>
      <c r="CP18" s="243"/>
      <c r="CQ18" s="243"/>
      <c r="CR18" s="243"/>
      <c r="CS18" s="243"/>
      <c r="CT18" s="243"/>
      <c r="CU18" s="243"/>
      <c r="CV18" s="243"/>
      <c r="CW18" s="243"/>
      <c r="CX18" s="243"/>
      <c r="CY18" s="243"/>
      <c r="CZ18" s="243"/>
      <c r="DA18" s="243"/>
      <c r="DB18" s="243"/>
      <c r="DC18" s="243"/>
      <c r="DD18" s="243"/>
      <c r="DE18" s="243"/>
      <c r="DF18" s="243"/>
      <c r="DG18" s="243"/>
      <c r="DH18" s="243"/>
      <c r="DI18" s="243"/>
      <c r="DJ18" s="243"/>
      <c r="DK18" s="243"/>
      <c r="DL18" s="243"/>
    </row>
    <row r="19" spans="9:116" x14ac:dyDescent="0.15"/>
    <row r="20" spans="9:116" x14ac:dyDescent="0.15"/>
    <row r="21" spans="9:116" x14ac:dyDescent="0.15">
      <c r="DL21" s="243"/>
    </row>
    <row r="22" spans="9:116" x14ac:dyDescent="0.15">
      <c r="DI22" s="243"/>
      <c r="DJ22" s="243"/>
      <c r="DK22" s="243"/>
      <c r="DL22" s="243"/>
    </row>
    <row r="23" spans="9:116" x14ac:dyDescent="0.15">
      <c r="CY23" s="243"/>
      <c r="CZ23" s="243"/>
      <c r="DA23" s="243"/>
      <c r="DB23" s="243"/>
      <c r="DC23" s="243"/>
      <c r="DD23" s="243"/>
      <c r="DE23" s="243"/>
      <c r="DF23" s="243"/>
      <c r="DG23" s="243"/>
      <c r="DH23" s="243"/>
      <c r="DI23" s="243"/>
      <c r="DJ23" s="243"/>
      <c r="DK23" s="243"/>
      <c r="DL23" s="24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3"/>
      <c r="DA35" s="243"/>
      <c r="DB35" s="243"/>
      <c r="DC35" s="243"/>
      <c r="DD35" s="243"/>
      <c r="DE35" s="243"/>
      <c r="DF35" s="243"/>
      <c r="DG35" s="243"/>
      <c r="DH35" s="243"/>
      <c r="DI35" s="243"/>
      <c r="DJ35" s="243"/>
      <c r="DK35" s="243"/>
      <c r="DL35" s="243"/>
    </row>
    <row r="36" spans="15:116" x14ac:dyDescent="0.15"/>
    <row r="37" spans="15:116" x14ac:dyDescent="0.15">
      <c r="DL37" s="243"/>
    </row>
    <row r="38" spans="15:116" x14ac:dyDescent="0.15">
      <c r="DI38" s="243"/>
      <c r="DJ38" s="243"/>
      <c r="DK38" s="243"/>
      <c r="DL38" s="243"/>
    </row>
    <row r="39" spans="15:116" x14ac:dyDescent="0.15"/>
    <row r="40" spans="15:116" x14ac:dyDescent="0.15"/>
    <row r="41" spans="15:116" x14ac:dyDescent="0.15"/>
    <row r="42" spans="15:116" x14ac:dyDescent="0.15"/>
    <row r="43" spans="15:116" x14ac:dyDescent="0.15">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E43" s="243"/>
      <c r="DF43" s="243"/>
      <c r="DG43" s="243"/>
      <c r="DH43" s="243"/>
      <c r="DI43" s="243"/>
      <c r="DJ43" s="243"/>
      <c r="DK43" s="243"/>
      <c r="DL43" s="243"/>
    </row>
    <row r="44" spans="15:116" x14ac:dyDescent="0.15">
      <c r="DL44" s="243"/>
    </row>
    <row r="45" spans="15:116" x14ac:dyDescent="0.15"/>
    <row r="46" spans="15:116" x14ac:dyDescent="0.15">
      <c r="DA46" s="243"/>
      <c r="DB46" s="243"/>
      <c r="DC46" s="243"/>
      <c r="DD46" s="243"/>
      <c r="DE46" s="243"/>
      <c r="DF46" s="243"/>
      <c r="DG46" s="243"/>
      <c r="DH46" s="243"/>
      <c r="DI46" s="243"/>
      <c r="DJ46" s="243"/>
      <c r="DK46" s="243"/>
      <c r="DL46" s="243"/>
    </row>
    <row r="47" spans="15:116" x14ac:dyDescent="0.15"/>
    <row r="48" spans="15:116" x14ac:dyDescent="0.15"/>
    <row r="49" spans="104:116" x14ac:dyDescent="0.15"/>
    <row r="50" spans="104:116" x14ac:dyDescent="0.15">
      <c r="CZ50" s="243"/>
      <c r="DA50" s="243"/>
      <c r="DB50" s="243"/>
      <c r="DC50" s="243"/>
      <c r="DD50" s="243"/>
      <c r="DE50" s="243"/>
      <c r="DF50" s="243"/>
      <c r="DG50" s="243"/>
      <c r="DH50" s="243"/>
      <c r="DI50" s="243"/>
      <c r="DJ50" s="243"/>
      <c r="DK50" s="243"/>
      <c r="DL50" s="243"/>
    </row>
    <row r="51" spans="104:116" x14ac:dyDescent="0.15"/>
    <row r="52" spans="104:116" x14ac:dyDescent="0.15"/>
    <row r="53" spans="104:116" x14ac:dyDescent="0.15">
      <c r="DL53" s="24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3"/>
      <c r="DD67" s="243"/>
      <c r="DE67" s="243"/>
      <c r="DF67" s="243"/>
      <c r="DG67" s="243"/>
      <c r="DH67" s="243"/>
      <c r="DI67" s="243"/>
      <c r="DJ67" s="243"/>
      <c r="DK67" s="243"/>
      <c r="DL67" s="24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KNwADCwIWWQtyLm+y3D33RRiBWGH1FkLsH+oQNtJMUIx8/WZHgav6egguPg5cs4XPJqhkTIIELZ6BxVtPfdEw==" saltValue="9E23rU1RDklJMXQ0PQnUD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45" customWidth="1"/>
    <col min="37" max="44" width="17" style="245" customWidth="1"/>
    <col min="45" max="45" width="6.125" style="251" customWidth="1"/>
    <col min="46" max="46" width="3" style="249" customWidth="1"/>
    <col min="47" max="47" width="19.125" style="245" hidden="1" customWidth="1"/>
    <col min="48" max="52" width="12.625" style="245" hidden="1" customWidth="1"/>
    <col min="53" max="16384" width="8.625" style="245" hidden="1"/>
  </cols>
  <sheetData>
    <row r="1" spans="1:46" x14ac:dyDescent="0.15">
      <c r="AS1" s="245"/>
      <c r="AT1" s="245"/>
    </row>
    <row r="2" spans="1:46" x14ac:dyDescent="0.15">
      <c r="AS2" s="245"/>
      <c r="AT2" s="245"/>
    </row>
    <row r="3" spans="1:46" x14ac:dyDescent="0.15">
      <c r="AS3" s="245"/>
      <c r="AT3" s="245"/>
    </row>
    <row r="4" spans="1:46" x14ac:dyDescent="0.15">
      <c r="AS4" s="245"/>
      <c r="AT4" s="245"/>
    </row>
    <row r="5" spans="1:46" ht="17.25" x14ac:dyDescent="0.15">
      <c r="A5" s="246" t="s">
        <v>500</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8"/>
    </row>
    <row r="6" spans="1:46" x14ac:dyDescent="0.15">
      <c r="A6" s="249"/>
      <c r="AK6" s="250" t="s">
        <v>501</v>
      </c>
      <c r="AL6" s="250"/>
      <c r="AM6" s="250"/>
      <c r="AN6" s="250"/>
    </row>
    <row r="7" spans="1:46" ht="13.5" customHeight="1" x14ac:dyDescent="0.15">
      <c r="A7" s="249"/>
      <c r="AK7" s="252"/>
      <c r="AL7" s="253"/>
      <c r="AM7" s="253"/>
      <c r="AN7" s="254"/>
      <c r="AO7" s="1122" t="s">
        <v>502</v>
      </c>
      <c r="AP7" s="255"/>
      <c r="AQ7" s="256" t="s">
        <v>503</v>
      </c>
      <c r="AR7" s="257"/>
    </row>
    <row r="8" spans="1:46" x14ac:dyDescent="0.15">
      <c r="A8" s="249"/>
      <c r="AK8" s="258"/>
      <c r="AL8" s="259"/>
      <c r="AM8" s="259"/>
      <c r="AN8" s="260"/>
      <c r="AO8" s="1123"/>
      <c r="AP8" s="261" t="s">
        <v>504</v>
      </c>
      <c r="AQ8" s="262" t="s">
        <v>505</v>
      </c>
      <c r="AR8" s="263" t="s">
        <v>506</v>
      </c>
    </row>
    <row r="9" spans="1:46" x14ac:dyDescent="0.15">
      <c r="A9" s="249"/>
      <c r="AK9" s="1124" t="s">
        <v>507</v>
      </c>
      <c r="AL9" s="1125"/>
      <c r="AM9" s="1125"/>
      <c r="AN9" s="1126"/>
      <c r="AO9" s="264">
        <v>592222</v>
      </c>
      <c r="AP9" s="264">
        <v>189936</v>
      </c>
      <c r="AQ9" s="265">
        <v>231388</v>
      </c>
      <c r="AR9" s="266">
        <v>-17.899999999999999</v>
      </c>
    </row>
    <row r="10" spans="1:46" ht="13.5" customHeight="1" x14ac:dyDescent="0.15">
      <c r="A10" s="249"/>
      <c r="AK10" s="1124" t="s">
        <v>508</v>
      </c>
      <c r="AL10" s="1125"/>
      <c r="AM10" s="1125"/>
      <c r="AN10" s="1126"/>
      <c r="AO10" s="267">
        <v>2442</v>
      </c>
      <c r="AP10" s="267">
        <v>783</v>
      </c>
      <c r="AQ10" s="268">
        <v>33497</v>
      </c>
      <c r="AR10" s="269">
        <v>-97.7</v>
      </c>
    </row>
    <row r="11" spans="1:46" ht="13.5" customHeight="1" x14ac:dyDescent="0.15">
      <c r="A11" s="249"/>
      <c r="AK11" s="1124" t="s">
        <v>509</v>
      </c>
      <c r="AL11" s="1125"/>
      <c r="AM11" s="1125"/>
      <c r="AN11" s="1126"/>
      <c r="AO11" s="267" t="s">
        <v>510</v>
      </c>
      <c r="AP11" s="267" t="s">
        <v>510</v>
      </c>
      <c r="AQ11" s="268">
        <v>3588</v>
      </c>
      <c r="AR11" s="269" t="s">
        <v>510</v>
      </c>
    </row>
    <row r="12" spans="1:46" ht="13.5" customHeight="1" x14ac:dyDescent="0.15">
      <c r="A12" s="249"/>
      <c r="AK12" s="1124" t="s">
        <v>511</v>
      </c>
      <c r="AL12" s="1125"/>
      <c r="AM12" s="1125"/>
      <c r="AN12" s="1126"/>
      <c r="AO12" s="267" t="s">
        <v>510</v>
      </c>
      <c r="AP12" s="267" t="s">
        <v>510</v>
      </c>
      <c r="AQ12" s="268" t="s">
        <v>510</v>
      </c>
      <c r="AR12" s="269" t="s">
        <v>510</v>
      </c>
    </row>
    <row r="13" spans="1:46" ht="13.5" customHeight="1" x14ac:dyDescent="0.15">
      <c r="A13" s="249"/>
      <c r="AK13" s="1124" t="s">
        <v>512</v>
      </c>
      <c r="AL13" s="1125"/>
      <c r="AM13" s="1125"/>
      <c r="AN13" s="1126"/>
      <c r="AO13" s="267">
        <v>23281</v>
      </c>
      <c r="AP13" s="267">
        <v>7467</v>
      </c>
      <c r="AQ13" s="268">
        <v>10932</v>
      </c>
      <c r="AR13" s="269">
        <v>-31.7</v>
      </c>
    </row>
    <row r="14" spans="1:46" ht="13.5" customHeight="1" x14ac:dyDescent="0.15">
      <c r="A14" s="249"/>
      <c r="AK14" s="1124" t="s">
        <v>513</v>
      </c>
      <c r="AL14" s="1125"/>
      <c r="AM14" s="1125"/>
      <c r="AN14" s="1126"/>
      <c r="AO14" s="267" t="s">
        <v>510</v>
      </c>
      <c r="AP14" s="267" t="s">
        <v>510</v>
      </c>
      <c r="AQ14" s="268">
        <v>4261</v>
      </c>
      <c r="AR14" s="269" t="s">
        <v>510</v>
      </c>
    </row>
    <row r="15" spans="1:46" ht="13.5" customHeight="1" x14ac:dyDescent="0.15">
      <c r="A15" s="249"/>
      <c r="AK15" s="1127" t="s">
        <v>514</v>
      </c>
      <c r="AL15" s="1128"/>
      <c r="AM15" s="1128"/>
      <c r="AN15" s="1129"/>
      <c r="AO15" s="267">
        <v>-49978</v>
      </c>
      <c r="AP15" s="267">
        <v>-16029</v>
      </c>
      <c r="AQ15" s="268">
        <v>-17972</v>
      </c>
      <c r="AR15" s="269">
        <v>-10.8</v>
      </c>
    </row>
    <row r="16" spans="1:46" x14ac:dyDescent="0.15">
      <c r="A16" s="249"/>
      <c r="AK16" s="1127" t="s">
        <v>184</v>
      </c>
      <c r="AL16" s="1128"/>
      <c r="AM16" s="1128"/>
      <c r="AN16" s="1129"/>
      <c r="AO16" s="267">
        <v>567967</v>
      </c>
      <c r="AP16" s="267">
        <v>182157</v>
      </c>
      <c r="AQ16" s="268">
        <v>265695</v>
      </c>
      <c r="AR16" s="269">
        <v>-31.4</v>
      </c>
    </row>
    <row r="17" spans="1:46" x14ac:dyDescent="0.15">
      <c r="A17" s="249"/>
    </row>
    <row r="18" spans="1:46" x14ac:dyDescent="0.15">
      <c r="A18" s="249"/>
      <c r="AQ18" s="270"/>
      <c r="AR18" s="270"/>
    </row>
    <row r="19" spans="1:46" x14ac:dyDescent="0.15">
      <c r="A19" s="249"/>
      <c r="AK19" s="245" t="s">
        <v>515</v>
      </c>
    </row>
    <row r="20" spans="1:46" x14ac:dyDescent="0.15">
      <c r="A20" s="249"/>
      <c r="AK20" s="271"/>
      <c r="AL20" s="272"/>
      <c r="AM20" s="272"/>
      <c r="AN20" s="273"/>
      <c r="AO20" s="274" t="s">
        <v>516</v>
      </c>
      <c r="AP20" s="275" t="s">
        <v>517</v>
      </c>
      <c r="AQ20" s="276" t="s">
        <v>518</v>
      </c>
      <c r="AR20" s="277"/>
    </row>
    <row r="21" spans="1:46" s="250" customFormat="1" x14ac:dyDescent="0.15">
      <c r="A21" s="278"/>
      <c r="AK21" s="1130" t="s">
        <v>519</v>
      </c>
      <c r="AL21" s="1131"/>
      <c r="AM21" s="1131"/>
      <c r="AN21" s="1132"/>
      <c r="AO21" s="279">
        <v>17</v>
      </c>
      <c r="AP21" s="280">
        <v>23.14</v>
      </c>
      <c r="AQ21" s="281">
        <v>-6.14</v>
      </c>
      <c r="AS21" s="282"/>
      <c r="AT21" s="278"/>
    </row>
    <row r="22" spans="1:46" s="250" customFormat="1" x14ac:dyDescent="0.15">
      <c r="A22" s="278"/>
      <c r="AK22" s="1130" t="s">
        <v>520</v>
      </c>
      <c r="AL22" s="1131"/>
      <c r="AM22" s="1131"/>
      <c r="AN22" s="1132"/>
      <c r="AO22" s="283">
        <v>96.8</v>
      </c>
      <c r="AP22" s="284">
        <v>95.7</v>
      </c>
      <c r="AQ22" s="285">
        <v>1.1000000000000001</v>
      </c>
      <c r="AR22" s="270"/>
      <c r="AS22" s="282"/>
      <c r="AT22" s="278"/>
    </row>
    <row r="23" spans="1:46" s="250" customFormat="1" x14ac:dyDescent="0.15">
      <c r="A23" s="278"/>
      <c r="AP23" s="270"/>
      <c r="AQ23" s="270"/>
      <c r="AR23" s="270"/>
      <c r="AS23" s="282"/>
      <c r="AT23" s="278"/>
    </row>
    <row r="24" spans="1:46" s="250" customFormat="1" x14ac:dyDescent="0.15">
      <c r="A24" s="278"/>
      <c r="AP24" s="270"/>
      <c r="AQ24" s="270"/>
      <c r="AR24" s="270"/>
      <c r="AS24" s="282"/>
      <c r="AT24" s="278"/>
    </row>
    <row r="25" spans="1:46" s="250" customFormat="1" x14ac:dyDescent="0.15">
      <c r="A25" s="286"/>
      <c r="B25" s="287"/>
      <c r="C25" s="287"/>
      <c r="D25" s="287"/>
      <c r="E25" s="287"/>
      <c r="F25" s="287"/>
      <c r="G25" s="287"/>
      <c r="H25" s="287"/>
      <c r="I25" s="287"/>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8"/>
      <c r="AQ25" s="288"/>
      <c r="AR25" s="288"/>
      <c r="AS25" s="289"/>
      <c r="AT25" s="278"/>
    </row>
    <row r="26" spans="1:46" s="250" customFormat="1" x14ac:dyDescent="0.15">
      <c r="A26" s="1121" t="s">
        <v>521</v>
      </c>
      <c r="B26" s="1121"/>
      <c r="C26" s="1121"/>
      <c r="D26" s="1121"/>
      <c r="E26" s="1121"/>
      <c r="F26" s="1121"/>
      <c r="G26" s="1121"/>
      <c r="H26" s="1121"/>
      <c r="I26" s="1121"/>
      <c r="J26" s="1121"/>
      <c r="K26" s="1121"/>
      <c r="L26" s="1121"/>
      <c r="M26" s="1121"/>
      <c r="N26" s="1121"/>
      <c r="O26" s="1121"/>
      <c r="P26" s="1121"/>
      <c r="Q26" s="1121"/>
      <c r="R26" s="1121"/>
      <c r="S26" s="1121"/>
      <c r="T26" s="1121"/>
      <c r="U26" s="1121"/>
      <c r="V26" s="1121"/>
      <c r="W26" s="1121"/>
      <c r="X26" s="1121"/>
      <c r="Y26" s="1121"/>
      <c r="Z26" s="1121"/>
      <c r="AA26" s="1121"/>
      <c r="AB26" s="1121"/>
      <c r="AC26" s="1121"/>
      <c r="AD26" s="1121"/>
      <c r="AE26" s="1121"/>
      <c r="AF26" s="1121"/>
      <c r="AG26" s="1121"/>
      <c r="AH26" s="1121"/>
      <c r="AI26" s="1121"/>
      <c r="AJ26" s="1121"/>
      <c r="AK26" s="1121"/>
      <c r="AL26" s="1121"/>
      <c r="AM26" s="1121"/>
      <c r="AN26" s="1121"/>
      <c r="AO26" s="1121"/>
      <c r="AP26" s="1121"/>
      <c r="AQ26" s="1121"/>
      <c r="AR26" s="1121"/>
      <c r="AS26" s="1121"/>
    </row>
    <row r="27" spans="1:46" x14ac:dyDescent="0.15">
      <c r="A27" s="290"/>
      <c r="AS27" s="245"/>
      <c r="AT27" s="245"/>
    </row>
    <row r="28" spans="1:46" ht="17.25" x14ac:dyDescent="0.15">
      <c r="A28" s="246" t="s">
        <v>522</v>
      </c>
      <c r="B28" s="247"/>
      <c r="C28" s="247"/>
      <c r="D28" s="247"/>
      <c r="E28" s="247"/>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91"/>
    </row>
    <row r="29" spans="1:46" x14ac:dyDescent="0.15">
      <c r="A29" s="249"/>
      <c r="AK29" s="250" t="s">
        <v>523</v>
      </c>
      <c r="AL29" s="250"/>
      <c r="AM29" s="250"/>
      <c r="AN29" s="250"/>
      <c r="AS29" s="292"/>
    </row>
    <row r="30" spans="1:46" ht="13.5" customHeight="1" x14ac:dyDescent="0.15">
      <c r="A30" s="249"/>
      <c r="AK30" s="252"/>
      <c r="AL30" s="253"/>
      <c r="AM30" s="253"/>
      <c r="AN30" s="254"/>
      <c r="AO30" s="1122" t="s">
        <v>502</v>
      </c>
      <c r="AP30" s="255"/>
      <c r="AQ30" s="256" t="s">
        <v>503</v>
      </c>
      <c r="AR30" s="257"/>
    </row>
    <row r="31" spans="1:46" x14ac:dyDescent="0.15">
      <c r="A31" s="249"/>
      <c r="AK31" s="258"/>
      <c r="AL31" s="259"/>
      <c r="AM31" s="259"/>
      <c r="AN31" s="260"/>
      <c r="AO31" s="1123"/>
      <c r="AP31" s="261" t="s">
        <v>504</v>
      </c>
      <c r="AQ31" s="262" t="s">
        <v>505</v>
      </c>
      <c r="AR31" s="263" t="s">
        <v>506</v>
      </c>
    </row>
    <row r="32" spans="1:46" ht="27" customHeight="1" x14ac:dyDescent="0.15">
      <c r="A32" s="249"/>
      <c r="AK32" s="1138" t="s">
        <v>524</v>
      </c>
      <c r="AL32" s="1139"/>
      <c r="AM32" s="1139"/>
      <c r="AN32" s="1140"/>
      <c r="AO32" s="293">
        <v>214771</v>
      </c>
      <c r="AP32" s="293">
        <v>68881</v>
      </c>
      <c r="AQ32" s="294">
        <v>153945</v>
      </c>
      <c r="AR32" s="295">
        <v>-55.3</v>
      </c>
    </row>
    <row r="33" spans="1:46" ht="13.5" customHeight="1" x14ac:dyDescent="0.15">
      <c r="A33" s="249"/>
      <c r="AK33" s="1138" t="s">
        <v>525</v>
      </c>
      <c r="AL33" s="1139"/>
      <c r="AM33" s="1139"/>
      <c r="AN33" s="1140"/>
      <c r="AO33" s="293" t="s">
        <v>510</v>
      </c>
      <c r="AP33" s="293" t="s">
        <v>510</v>
      </c>
      <c r="AQ33" s="294" t="s">
        <v>510</v>
      </c>
      <c r="AR33" s="295" t="s">
        <v>510</v>
      </c>
    </row>
    <row r="34" spans="1:46" ht="27" customHeight="1" x14ac:dyDescent="0.15">
      <c r="A34" s="249"/>
      <c r="AK34" s="1138" t="s">
        <v>526</v>
      </c>
      <c r="AL34" s="1139"/>
      <c r="AM34" s="1139"/>
      <c r="AN34" s="1140"/>
      <c r="AO34" s="293" t="s">
        <v>510</v>
      </c>
      <c r="AP34" s="293" t="s">
        <v>510</v>
      </c>
      <c r="AQ34" s="294">
        <v>4</v>
      </c>
      <c r="AR34" s="295" t="s">
        <v>510</v>
      </c>
    </row>
    <row r="35" spans="1:46" ht="27" customHeight="1" x14ac:dyDescent="0.15">
      <c r="A35" s="249"/>
      <c r="AK35" s="1138" t="s">
        <v>527</v>
      </c>
      <c r="AL35" s="1139"/>
      <c r="AM35" s="1139"/>
      <c r="AN35" s="1140"/>
      <c r="AO35" s="293">
        <v>35506</v>
      </c>
      <c r="AP35" s="293">
        <v>11387</v>
      </c>
      <c r="AQ35" s="294">
        <v>31105</v>
      </c>
      <c r="AR35" s="295">
        <v>-63.4</v>
      </c>
    </row>
    <row r="36" spans="1:46" ht="27" customHeight="1" x14ac:dyDescent="0.15">
      <c r="A36" s="249"/>
      <c r="AK36" s="1138" t="s">
        <v>528</v>
      </c>
      <c r="AL36" s="1139"/>
      <c r="AM36" s="1139"/>
      <c r="AN36" s="1140"/>
      <c r="AO36" s="293" t="s">
        <v>510</v>
      </c>
      <c r="AP36" s="293" t="s">
        <v>510</v>
      </c>
      <c r="AQ36" s="294">
        <v>3257</v>
      </c>
      <c r="AR36" s="295" t="s">
        <v>510</v>
      </c>
    </row>
    <row r="37" spans="1:46" ht="13.5" customHeight="1" x14ac:dyDescent="0.15">
      <c r="A37" s="249"/>
      <c r="AK37" s="1138" t="s">
        <v>529</v>
      </c>
      <c r="AL37" s="1139"/>
      <c r="AM37" s="1139"/>
      <c r="AN37" s="1140"/>
      <c r="AO37" s="293">
        <v>478</v>
      </c>
      <c r="AP37" s="293">
        <v>153</v>
      </c>
      <c r="AQ37" s="294">
        <v>1590</v>
      </c>
      <c r="AR37" s="295">
        <v>-90.4</v>
      </c>
    </row>
    <row r="38" spans="1:46" ht="27" customHeight="1" x14ac:dyDescent="0.15">
      <c r="A38" s="249"/>
      <c r="AK38" s="1141" t="s">
        <v>530</v>
      </c>
      <c r="AL38" s="1142"/>
      <c r="AM38" s="1142"/>
      <c r="AN38" s="1143"/>
      <c r="AO38" s="296" t="s">
        <v>510</v>
      </c>
      <c r="AP38" s="296" t="s">
        <v>510</v>
      </c>
      <c r="AQ38" s="297">
        <v>20</v>
      </c>
      <c r="AR38" s="285" t="s">
        <v>510</v>
      </c>
      <c r="AS38" s="292"/>
    </row>
    <row r="39" spans="1:46" x14ac:dyDescent="0.15">
      <c r="A39" s="249"/>
      <c r="AK39" s="1141" t="s">
        <v>531</v>
      </c>
      <c r="AL39" s="1142"/>
      <c r="AM39" s="1142"/>
      <c r="AN39" s="1143"/>
      <c r="AO39" s="293">
        <v>-4446</v>
      </c>
      <c r="AP39" s="293">
        <v>-1426</v>
      </c>
      <c r="AQ39" s="294">
        <v>-7358</v>
      </c>
      <c r="AR39" s="295">
        <v>-80.599999999999994</v>
      </c>
      <c r="AS39" s="292"/>
    </row>
    <row r="40" spans="1:46" ht="27" customHeight="1" x14ac:dyDescent="0.15">
      <c r="A40" s="249"/>
      <c r="AK40" s="1138" t="s">
        <v>532</v>
      </c>
      <c r="AL40" s="1139"/>
      <c r="AM40" s="1139"/>
      <c r="AN40" s="1140"/>
      <c r="AO40" s="293">
        <v>-261202</v>
      </c>
      <c r="AP40" s="293">
        <v>-83772</v>
      </c>
      <c r="AQ40" s="294">
        <v>-130450</v>
      </c>
      <c r="AR40" s="295">
        <v>-35.799999999999997</v>
      </c>
      <c r="AS40" s="292"/>
    </row>
    <row r="41" spans="1:46" x14ac:dyDescent="0.15">
      <c r="A41" s="249"/>
      <c r="AK41" s="1144" t="s">
        <v>295</v>
      </c>
      <c r="AL41" s="1145"/>
      <c r="AM41" s="1145"/>
      <c r="AN41" s="1146"/>
      <c r="AO41" s="293">
        <v>-14893</v>
      </c>
      <c r="AP41" s="293">
        <v>-4776</v>
      </c>
      <c r="AQ41" s="294">
        <v>52112</v>
      </c>
      <c r="AR41" s="295">
        <v>-109.2</v>
      </c>
      <c r="AS41" s="292"/>
    </row>
    <row r="42" spans="1:46" x14ac:dyDescent="0.15">
      <c r="A42" s="249"/>
      <c r="AK42" s="298" t="s">
        <v>533</v>
      </c>
      <c r="AQ42" s="270"/>
      <c r="AR42" s="270"/>
      <c r="AS42" s="292"/>
    </row>
    <row r="43" spans="1:46" x14ac:dyDescent="0.15">
      <c r="A43" s="249"/>
      <c r="AP43" s="299"/>
      <c r="AQ43" s="270"/>
      <c r="AS43" s="292"/>
    </row>
    <row r="44" spans="1:46" x14ac:dyDescent="0.15">
      <c r="A44" s="249"/>
      <c r="AQ44" s="270"/>
    </row>
    <row r="45" spans="1:46" x14ac:dyDescent="0.15">
      <c r="A45" s="247"/>
      <c r="B45" s="247"/>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300"/>
      <c r="AR45" s="247"/>
      <c r="AS45" s="247"/>
      <c r="AT45" s="245"/>
    </row>
    <row r="46" spans="1:46" x14ac:dyDescent="0.15">
      <c r="A46" s="301"/>
      <c r="B46" s="301"/>
      <c r="C46" s="301"/>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1"/>
      <c r="AS46" s="301"/>
      <c r="AT46" s="245"/>
    </row>
    <row r="47" spans="1:46" ht="17.25" customHeight="1" x14ac:dyDescent="0.15">
      <c r="A47" s="302" t="s">
        <v>534</v>
      </c>
    </row>
    <row r="48" spans="1:46" x14ac:dyDescent="0.15">
      <c r="A48" s="249"/>
      <c r="AK48" s="303" t="s">
        <v>535</v>
      </c>
      <c r="AL48" s="303"/>
      <c r="AM48" s="303"/>
      <c r="AN48" s="303"/>
      <c r="AO48" s="303"/>
      <c r="AP48" s="303"/>
      <c r="AQ48" s="304"/>
      <c r="AR48" s="303"/>
    </row>
    <row r="49" spans="1:44" ht="13.5" customHeight="1" x14ac:dyDescent="0.15">
      <c r="A49" s="249"/>
      <c r="AK49" s="305"/>
      <c r="AL49" s="306"/>
      <c r="AM49" s="1133" t="s">
        <v>502</v>
      </c>
      <c r="AN49" s="1135" t="s">
        <v>536</v>
      </c>
      <c r="AO49" s="1136"/>
      <c r="AP49" s="1136"/>
      <c r="AQ49" s="1136"/>
      <c r="AR49" s="1137"/>
    </row>
    <row r="50" spans="1:44" x14ac:dyDescent="0.15">
      <c r="A50" s="249"/>
      <c r="AK50" s="307"/>
      <c r="AL50" s="308"/>
      <c r="AM50" s="1134"/>
      <c r="AN50" s="309" t="s">
        <v>537</v>
      </c>
      <c r="AO50" s="310" t="s">
        <v>538</v>
      </c>
      <c r="AP50" s="311" t="s">
        <v>539</v>
      </c>
      <c r="AQ50" s="312" t="s">
        <v>540</v>
      </c>
      <c r="AR50" s="313" t="s">
        <v>541</v>
      </c>
    </row>
    <row r="51" spans="1:44" x14ac:dyDescent="0.15">
      <c r="A51" s="249"/>
      <c r="AK51" s="305" t="s">
        <v>542</v>
      </c>
      <c r="AL51" s="306"/>
      <c r="AM51" s="314">
        <v>534002</v>
      </c>
      <c r="AN51" s="315">
        <v>157198</v>
      </c>
      <c r="AO51" s="316">
        <v>-24.8</v>
      </c>
      <c r="AP51" s="317">
        <v>291173</v>
      </c>
      <c r="AQ51" s="318">
        <v>-0.3</v>
      </c>
      <c r="AR51" s="319">
        <v>-24.5</v>
      </c>
    </row>
    <row r="52" spans="1:44" x14ac:dyDescent="0.15">
      <c r="A52" s="249"/>
      <c r="AK52" s="320"/>
      <c r="AL52" s="321" t="s">
        <v>543</v>
      </c>
      <c r="AM52" s="322">
        <v>289827</v>
      </c>
      <c r="AN52" s="323">
        <v>85319</v>
      </c>
      <c r="AO52" s="324">
        <v>-5.0999999999999996</v>
      </c>
      <c r="AP52" s="325">
        <v>119071</v>
      </c>
      <c r="AQ52" s="326">
        <v>-6.7</v>
      </c>
      <c r="AR52" s="327">
        <v>1.6</v>
      </c>
    </row>
    <row r="53" spans="1:44" x14ac:dyDescent="0.15">
      <c r="A53" s="249"/>
      <c r="AK53" s="305" t="s">
        <v>544</v>
      </c>
      <c r="AL53" s="306"/>
      <c r="AM53" s="314">
        <v>573541</v>
      </c>
      <c r="AN53" s="315">
        <v>173118</v>
      </c>
      <c r="AO53" s="316">
        <v>10.1</v>
      </c>
      <c r="AP53" s="317">
        <v>271581</v>
      </c>
      <c r="AQ53" s="318">
        <v>-6.7</v>
      </c>
      <c r="AR53" s="319">
        <v>16.8</v>
      </c>
    </row>
    <row r="54" spans="1:44" x14ac:dyDescent="0.15">
      <c r="A54" s="249"/>
      <c r="AK54" s="320"/>
      <c r="AL54" s="321" t="s">
        <v>543</v>
      </c>
      <c r="AM54" s="322">
        <v>295426</v>
      </c>
      <c r="AN54" s="323">
        <v>89172</v>
      </c>
      <c r="AO54" s="324">
        <v>4.5</v>
      </c>
      <c r="AP54" s="325">
        <v>117844</v>
      </c>
      <c r="AQ54" s="326">
        <v>-1</v>
      </c>
      <c r="AR54" s="327">
        <v>5.5</v>
      </c>
    </row>
    <row r="55" spans="1:44" x14ac:dyDescent="0.15">
      <c r="A55" s="249"/>
      <c r="AK55" s="305" t="s">
        <v>545</v>
      </c>
      <c r="AL55" s="306"/>
      <c r="AM55" s="314">
        <v>402992</v>
      </c>
      <c r="AN55" s="315">
        <v>124150</v>
      </c>
      <c r="AO55" s="316">
        <v>-28.3</v>
      </c>
      <c r="AP55" s="317">
        <v>268375</v>
      </c>
      <c r="AQ55" s="318">
        <v>-1.2</v>
      </c>
      <c r="AR55" s="319">
        <v>-27.1</v>
      </c>
    </row>
    <row r="56" spans="1:44" x14ac:dyDescent="0.15">
      <c r="A56" s="249"/>
      <c r="AK56" s="320"/>
      <c r="AL56" s="321" t="s">
        <v>543</v>
      </c>
      <c r="AM56" s="322">
        <v>203215</v>
      </c>
      <c r="AN56" s="323">
        <v>62605</v>
      </c>
      <c r="AO56" s="324">
        <v>-29.8</v>
      </c>
      <c r="AP56" s="325">
        <v>119602</v>
      </c>
      <c r="AQ56" s="326">
        <v>1.5</v>
      </c>
      <c r="AR56" s="327">
        <v>-31.3</v>
      </c>
    </row>
    <row r="57" spans="1:44" x14ac:dyDescent="0.15">
      <c r="A57" s="249"/>
      <c r="AK57" s="305" t="s">
        <v>546</v>
      </c>
      <c r="AL57" s="306"/>
      <c r="AM57" s="314">
        <v>705936</v>
      </c>
      <c r="AN57" s="315">
        <v>221714</v>
      </c>
      <c r="AO57" s="316">
        <v>78.599999999999994</v>
      </c>
      <c r="AP57" s="317">
        <v>301035</v>
      </c>
      <c r="AQ57" s="318">
        <v>12.2</v>
      </c>
      <c r="AR57" s="319">
        <v>66.400000000000006</v>
      </c>
    </row>
    <row r="58" spans="1:44" x14ac:dyDescent="0.15">
      <c r="A58" s="249"/>
      <c r="AK58" s="320"/>
      <c r="AL58" s="321" t="s">
        <v>543</v>
      </c>
      <c r="AM58" s="322">
        <v>280038</v>
      </c>
      <c r="AN58" s="323">
        <v>87952</v>
      </c>
      <c r="AO58" s="324">
        <v>40.5</v>
      </c>
      <c r="AP58" s="325">
        <v>154376</v>
      </c>
      <c r="AQ58" s="326">
        <v>29.1</v>
      </c>
      <c r="AR58" s="327">
        <v>11.4</v>
      </c>
    </row>
    <row r="59" spans="1:44" x14ac:dyDescent="0.15">
      <c r="A59" s="249"/>
      <c r="AK59" s="305" t="s">
        <v>547</v>
      </c>
      <c r="AL59" s="306"/>
      <c r="AM59" s="314">
        <v>762748</v>
      </c>
      <c r="AN59" s="315">
        <v>244627</v>
      </c>
      <c r="AO59" s="316">
        <v>10.3</v>
      </c>
      <c r="AP59" s="317">
        <v>277467</v>
      </c>
      <c r="AQ59" s="318">
        <v>-7.8</v>
      </c>
      <c r="AR59" s="319">
        <v>18.100000000000001</v>
      </c>
    </row>
    <row r="60" spans="1:44" x14ac:dyDescent="0.15">
      <c r="A60" s="249"/>
      <c r="AK60" s="320"/>
      <c r="AL60" s="321" t="s">
        <v>543</v>
      </c>
      <c r="AM60" s="322">
        <v>194026</v>
      </c>
      <c r="AN60" s="323">
        <v>62228</v>
      </c>
      <c r="AO60" s="324">
        <v>-29.2</v>
      </c>
      <c r="AP60" s="325">
        <v>128378</v>
      </c>
      <c r="AQ60" s="326">
        <v>-16.8</v>
      </c>
      <c r="AR60" s="327">
        <v>-12.4</v>
      </c>
    </row>
    <row r="61" spans="1:44" x14ac:dyDescent="0.15">
      <c r="A61" s="249"/>
      <c r="AK61" s="305" t="s">
        <v>548</v>
      </c>
      <c r="AL61" s="328"/>
      <c r="AM61" s="314">
        <v>595844</v>
      </c>
      <c r="AN61" s="315">
        <v>184161</v>
      </c>
      <c r="AO61" s="316">
        <v>9.1999999999999993</v>
      </c>
      <c r="AP61" s="317">
        <v>281926</v>
      </c>
      <c r="AQ61" s="329">
        <v>-0.8</v>
      </c>
      <c r="AR61" s="319">
        <v>10</v>
      </c>
    </row>
    <row r="62" spans="1:44" x14ac:dyDescent="0.15">
      <c r="A62" s="249"/>
      <c r="AK62" s="320"/>
      <c r="AL62" s="321" t="s">
        <v>543</v>
      </c>
      <c r="AM62" s="322">
        <v>252506</v>
      </c>
      <c r="AN62" s="323">
        <v>77455</v>
      </c>
      <c r="AO62" s="324">
        <v>-3.8</v>
      </c>
      <c r="AP62" s="325">
        <v>127854</v>
      </c>
      <c r="AQ62" s="326">
        <v>1.2</v>
      </c>
      <c r="AR62" s="327">
        <v>-5</v>
      </c>
    </row>
    <row r="63" spans="1:44" x14ac:dyDescent="0.15">
      <c r="A63" s="249"/>
    </row>
    <row r="64" spans="1:44" x14ac:dyDescent="0.15">
      <c r="A64" s="249"/>
    </row>
    <row r="65" spans="1:46" x14ac:dyDescent="0.15">
      <c r="A65" s="249"/>
    </row>
    <row r="66" spans="1:46" x14ac:dyDescent="0.15">
      <c r="A66" s="330"/>
      <c r="B66" s="301"/>
      <c r="C66" s="301"/>
      <c r="D66" s="301"/>
      <c r="E66" s="301"/>
      <c r="F66" s="301"/>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1"/>
      <c r="AK66" s="301"/>
      <c r="AL66" s="301"/>
      <c r="AM66" s="301"/>
      <c r="AN66" s="301"/>
      <c r="AO66" s="301"/>
      <c r="AP66" s="301"/>
      <c r="AQ66" s="301"/>
      <c r="AR66" s="301"/>
      <c r="AS66" s="331"/>
    </row>
    <row r="67" spans="1:46" ht="13.5" hidden="1" customHeight="1" x14ac:dyDescent="0.15">
      <c r="AS67" s="245"/>
      <c r="AT67" s="245"/>
    </row>
    <row r="70" spans="1:46" hidden="1" x14ac:dyDescent="0.15"/>
    <row r="71" spans="1:46" hidden="1" x14ac:dyDescent="0.15"/>
    <row r="72" spans="1:46" hidden="1" x14ac:dyDescent="0.15"/>
    <row r="73" spans="1:46" hidden="1" x14ac:dyDescent="0.15"/>
  </sheetData>
  <sheetProtection algorithmName="SHA-512" hashValue="2hbBzJS+OP4MdWTymDaJa4qOgLnKJTTx4bHaEuR/MbfcaPuBc1CWvqEtaB2P/nKXvH7qL1xP4WHUDrua8x1Ylg==" saltValue="CGnDdOlewbQbER9XKuprx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44" customWidth="1"/>
    <col min="126" max="16384" width="9" style="243" hidden="1"/>
  </cols>
  <sheetData>
    <row r="1" spans="2:125"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2:125" x14ac:dyDescent="0.15">
      <c r="B2" s="243"/>
      <c r="DG2" s="243"/>
    </row>
    <row r="3" spans="2:125" x14ac:dyDescent="0.15">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H3" s="243"/>
      <c r="DI3" s="243"/>
      <c r="DJ3" s="243"/>
      <c r="DK3" s="243"/>
      <c r="DL3" s="243"/>
      <c r="DM3" s="243"/>
      <c r="DN3" s="243"/>
      <c r="DO3" s="243"/>
      <c r="DP3" s="243"/>
      <c r="DQ3" s="243"/>
      <c r="DR3" s="243"/>
      <c r="DS3" s="243"/>
      <c r="DT3" s="243"/>
      <c r="DU3" s="243"/>
    </row>
    <row r="4" spans="2:125" x14ac:dyDescent="0.15"/>
    <row r="5" spans="2:125" x14ac:dyDescent="0.15"/>
    <row r="6" spans="2:125" x14ac:dyDescent="0.15"/>
    <row r="7" spans="2:125" x14ac:dyDescent="0.15"/>
    <row r="8" spans="2:125" x14ac:dyDescent="0.15"/>
    <row r="9" spans="2:125" x14ac:dyDescent="0.15">
      <c r="DU9" s="24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3"/>
    </row>
    <row r="18" spans="125:125" x14ac:dyDescent="0.15"/>
    <row r="19" spans="125:125" x14ac:dyDescent="0.15"/>
    <row r="20" spans="125:125" x14ac:dyDescent="0.15">
      <c r="DU20" s="243"/>
    </row>
    <row r="21" spans="125:125" x14ac:dyDescent="0.15">
      <c r="DU21" s="24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3"/>
    </row>
    <row r="29" spans="125:125" x14ac:dyDescent="0.15"/>
    <row r="30" spans="125:125" x14ac:dyDescent="0.15"/>
    <row r="31" spans="125:125" x14ac:dyDescent="0.15"/>
    <row r="32" spans="125:125" x14ac:dyDescent="0.15"/>
    <row r="33" spans="2:125" x14ac:dyDescent="0.15">
      <c r="B33" s="243"/>
      <c r="G33" s="243"/>
      <c r="I33" s="243"/>
    </row>
    <row r="34" spans="2:125" x14ac:dyDescent="0.15">
      <c r="C34" s="243"/>
      <c r="P34" s="243"/>
      <c r="DE34" s="243"/>
      <c r="DH34" s="243"/>
    </row>
    <row r="35" spans="2:125" x14ac:dyDescent="0.15">
      <c r="D35" s="243"/>
      <c r="E35" s="243"/>
      <c r="DG35" s="243"/>
      <c r="DJ35" s="243"/>
      <c r="DP35" s="243"/>
      <c r="DQ35" s="243"/>
      <c r="DR35" s="243"/>
      <c r="DS35" s="243"/>
      <c r="DT35" s="243"/>
      <c r="DU35" s="243"/>
    </row>
    <row r="36" spans="2:125" x14ac:dyDescent="0.15">
      <c r="F36" s="243"/>
      <c r="H36" s="243"/>
      <c r="J36" s="243"/>
      <c r="K36" s="243"/>
      <c r="L36" s="243"/>
      <c r="M36" s="243"/>
      <c r="N36" s="243"/>
      <c r="O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c r="BR36" s="243"/>
      <c r="BS36" s="243"/>
      <c r="BT36" s="243"/>
      <c r="BU36" s="243"/>
      <c r="BV36" s="243"/>
      <c r="BW36" s="243"/>
      <c r="BX36" s="243"/>
      <c r="BY36" s="243"/>
      <c r="BZ36" s="243"/>
      <c r="CA36" s="243"/>
      <c r="CB36" s="243"/>
      <c r="CC36" s="243"/>
      <c r="CD36" s="243"/>
      <c r="CE36" s="243"/>
      <c r="CF36" s="243"/>
      <c r="CG36" s="243"/>
      <c r="CH36" s="243"/>
      <c r="CI36" s="243"/>
      <c r="CJ36" s="243"/>
      <c r="CK36" s="243"/>
      <c r="CL36" s="243"/>
      <c r="CM36" s="243"/>
      <c r="CN36" s="243"/>
      <c r="CO36" s="243"/>
      <c r="CP36" s="243"/>
      <c r="CQ36" s="243"/>
      <c r="CR36" s="243"/>
      <c r="CS36" s="243"/>
      <c r="CT36" s="243"/>
      <c r="CU36" s="243"/>
      <c r="CV36" s="243"/>
      <c r="CW36" s="243"/>
      <c r="CX36" s="243"/>
      <c r="CY36" s="243"/>
      <c r="CZ36" s="243"/>
      <c r="DA36" s="243"/>
      <c r="DB36" s="243"/>
      <c r="DC36" s="243"/>
      <c r="DD36" s="243"/>
      <c r="DF36" s="243"/>
      <c r="DI36" s="243"/>
      <c r="DK36" s="243"/>
      <c r="DL36" s="243"/>
      <c r="DM36" s="243"/>
      <c r="DN36" s="243"/>
      <c r="DO36" s="243"/>
      <c r="DP36" s="243"/>
      <c r="DQ36" s="243"/>
      <c r="DR36" s="243"/>
      <c r="DS36" s="243"/>
      <c r="DT36" s="243"/>
      <c r="DU36" s="243"/>
    </row>
    <row r="37" spans="2:125" x14ac:dyDescent="0.15">
      <c r="DU37" s="243"/>
    </row>
    <row r="38" spans="2:125" x14ac:dyDescent="0.15">
      <c r="DT38" s="243"/>
      <c r="DU38" s="243"/>
    </row>
    <row r="39" spans="2:125" x14ac:dyDescent="0.15"/>
    <row r="40" spans="2:125" x14ac:dyDescent="0.15">
      <c r="DH40" s="243"/>
    </row>
    <row r="41" spans="2:125" x14ac:dyDescent="0.15">
      <c r="DE41" s="243"/>
    </row>
    <row r="42" spans="2:125" x14ac:dyDescent="0.15">
      <c r="DG42" s="243"/>
      <c r="DJ42" s="243"/>
    </row>
    <row r="43" spans="2:125" x14ac:dyDescent="0.15">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F43" s="243"/>
      <c r="DI43" s="243"/>
      <c r="DK43" s="243"/>
      <c r="DL43" s="243"/>
      <c r="DM43" s="243"/>
      <c r="DN43" s="243"/>
      <c r="DO43" s="243"/>
      <c r="DP43" s="243"/>
      <c r="DQ43" s="243"/>
      <c r="DR43" s="243"/>
      <c r="DS43" s="243"/>
      <c r="DT43" s="243"/>
      <c r="DU43" s="243"/>
    </row>
    <row r="44" spans="2:125" x14ac:dyDescent="0.15">
      <c r="DU44" s="243"/>
    </row>
    <row r="45" spans="2:125" x14ac:dyDescent="0.15"/>
    <row r="46" spans="2:125" x14ac:dyDescent="0.15"/>
    <row r="47" spans="2:125" x14ac:dyDescent="0.15"/>
    <row r="48" spans="2:125" x14ac:dyDescent="0.15">
      <c r="DT48" s="243"/>
      <c r="DU48" s="243"/>
    </row>
    <row r="49" spans="120:125" x14ac:dyDescent="0.15">
      <c r="DU49" s="243"/>
    </row>
    <row r="50" spans="120:125" x14ac:dyDescent="0.15">
      <c r="DU50" s="243"/>
    </row>
    <row r="51" spans="120:125" x14ac:dyDescent="0.15">
      <c r="DP51" s="243"/>
      <c r="DQ51" s="243"/>
      <c r="DR51" s="243"/>
      <c r="DS51" s="243"/>
      <c r="DT51" s="243"/>
      <c r="DU51" s="243"/>
    </row>
    <row r="52" spans="120:125" x14ac:dyDescent="0.15"/>
    <row r="53" spans="120:125" x14ac:dyDescent="0.15"/>
    <row r="54" spans="120:125" x14ac:dyDescent="0.15">
      <c r="DU54" s="243"/>
    </row>
    <row r="55" spans="120:125" x14ac:dyDescent="0.15"/>
    <row r="56" spans="120:125" x14ac:dyDescent="0.15"/>
    <row r="57" spans="120:125" x14ac:dyDescent="0.15"/>
    <row r="58" spans="120:125" x14ac:dyDescent="0.15">
      <c r="DU58" s="243"/>
    </row>
    <row r="59" spans="120:125" x14ac:dyDescent="0.15"/>
    <row r="60" spans="120:125" x14ac:dyDescent="0.15"/>
    <row r="61" spans="120:125" x14ac:dyDescent="0.15"/>
    <row r="62" spans="120:125" x14ac:dyDescent="0.15"/>
    <row r="63" spans="120:125" x14ac:dyDescent="0.15">
      <c r="DU63" s="243"/>
    </row>
    <row r="64" spans="120:125" x14ac:dyDescent="0.15">
      <c r="DT64" s="243"/>
      <c r="DU64" s="243"/>
    </row>
    <row r="65" spans="123:125" x14ac:dyDescent="0.15"/>
    <row r="66" spans="123:125" x14ac:dyDescent="0.15"/>
    <row r="67" spans="123:125" x14ac:dyDescent="0.15"/>
    <row r="68" spans="123:125" x14ac:dyDescent="0.15"/>
    <row r="69" spans="123:125" x14ac:dyDescent="0.15">
      <c r="DS69" s="243"/>
      <c r="DT69" s="243"/>
      <c r="DU69" s="24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3"/>
    </row>
    <row r="83" spans="116:125" x14ac:dyDescent="0.15">
      <c r="DM83" s="243"/>
      <c r="DN83" s="243"/>
      <c r="DO83" s="243"/>
      <c r="DP83" s="243"/>
      <c r="DQ83" s="243"/>
      <c r="DR83" s="243"/>
      <c r="DS83" s="243"/>
      <c r="DT83" s="243"/>
      <c r="DU83" s="243"/>
    </row>
    <row r="84" spans="116:125" x14ac:dyDescent="0.15"/>
    <row r="85" spans="116:125" x14ac:dyDescent="0.15"/>
    <row r="86" spans="116:125" x14ac:dyDescent="0.15"/>
    <row r="87" spans="116:125" x14ac:dyDescent="0.15"/>
    <row r="88" spans="116:125" x14ac:dyDescent="0.15">
      <c r="DU88" s="24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3"/>
      <c r="DT94" s="243"/>
      <c r="DU94" s="243"/>
    </row>
    <row r="95" spans="116:125" ht="13.5" customHeight="1" x14ac:dyDescent="0.15">
      <c r="DU95" s="24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3"/>
    </row>
    <row r="102" spans="124:125" ht="13.5" customHeight="1" x14ac:dyDescent="0.15"/>
    <row r="103" spans="124:125" ht="13.5" customHeight="1" x14ac:dyDescent="0.15"/>
    <row r="104" spans="124:125" ht="13.5" customHeight="1" x14ac:dyDescent="0.15">
      <c r="DT104" s="243"/>
      <c r="DU104" s="24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3" t="s">
        <v>550</v>
      </c>
    </row>
    <row r="121" spans="125:125" ht="13.5" hidden="1" customHeight="1" x14ac:dyDescent="0.15">
      <c r="DU121" s="243"/>
    </row>
  </sheetData>
  <sheetProtection algorithmName="SHA-512" hashValue="Z53vNlV4xIXHh10VGAAUUoZu7IUnZ4js7yMPIh/Pd2f5D2IOGZ3Ig6CRnyE1OSQltmDmiEemrBYZop1i0McitQ==" saltValue="bWf/pHIMosgwgF+Tgh171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44" customWidth="1"/>
    <col min="126" max="142" width="0" style="243" hidden="1" customWidth="1"/>
    <col min="143" max="16384" width="9" style="243" hidden="1"/>
  </cols>
  <sheetData>
    <row r="1" spans="1:125"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1:125" x14ac:dyDescent="0.15">
      <c r="B2" s="243"/>
      <c r="T2" s="243"/>
    </row>
    <row r="3" spans="1:125"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3"/>
      <c r="G33" s="243"/>
      <c r="I33" s="243"/>
    </row>
    <row r="34" spans="2:125" x14ac:dyDescent="0.15">
      <c r="C34" s="243"/>
      <c r="P34" s="243"/>
      <c r="R34" s="243"/>
      <c r="U34" s="243"/>
    </row>
    <row r="35" spans="2:125" x14ac:dyDescent="0.15">
      <c r="D35" s="243"/>
      <c r="E35" s="243"/>
      <c r="T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3"/>
      <c r="BR35" s="243"/>
      <c r="BS35" s="243"/>
      <c r="BT35" s="243"/>
      <c r="BU35" s="243"/>
      <c r="BV35" s="243"/>
      <c r="BW35" s="243"/>
      <c r="BX35" s="243"/>
      <c r="BY35" s="243"/>
      <c r="BZ35" s="243"/>
      <c r="CA35" s="243"/>
      <c r="CB35" s="243"/>
      <c r="CC35" s="243"/>
      <c r="CD35" s="243"/>
      <c r="CE35" s="243"/>
      <c r="CF35" s="243"/>
      <c r="CG35" s="243"/>
      <c r="CH35" s="243"/>
      <c r="CI35" s="243"/>
      <c r="CJ35" s="243"/>
      <c r="CK35" s="243"/>
      <c r="CL35" s="243"/>
      <c r="CM35" s="243"/>
      <c r="CN35" s="243"/>
      <c r="CO35" s="243"/>
      <c r="CP35" s="243"/>
      <c r="CQ35" s="243"/>
      <c r="CR35" s="243"/>
      <c r="CS35" s="243"/>
      <c r="CT35" s="243"/>
      <c r="CU35" s="243"/>
      <c r="CV35" s="243"/>
      <c r="CW35" s="243"/>
      <c r="CX35" s="243"/>
      <c r="CY35" s="243"/>
      <c r="CZ35" s="243"/>
      <c r="DA35" s="243"/>
      <c r="DB35" s="243"/>
      <c r="DC35" s="243"/>
      <c r="DD35" s="243"/>
      <c r="DE35" s="243"/>
      <c r="DF35" s="243"/>
      <c r="DG35" s="243"/>
      <c r="DH35" s="243"/>
      <c r="DI35" s="243"/>
      <c r="DJ35" s="243"/>
      <c r="DK35" s="243"/>
      <c r="DL35" s="243"/>
      <c r="DM35" s="243"/>
      <c r="DN35" s="243"/>
      <c r="DO35" s="243"/>
      <c r="DP35" s="243"/>
      <c r="DQ35" s="243"/>
      <c r="DR35" s="243"/>
      <c r="DS35" s="243"/>
      <c r="DT35" s="243"/>
      <c r="DU35" s="243"/>
    </row>
    <row r="36" spans="2:125" x14ac:dyDescent="0.15">
      <c r="F36" s="243"/>
      <c r="H36" s="243"/>
      <c r="J36" s="243"/>
      <c r="K36" s="243"/>
      <c r="L36" s="243"/>
      <c r="M36" s="243"/>
      <c r="N36" s="243"/>
      <c r="O36" s="243"/>
      <c r="Q36" s="243"/>
      <c r="S36" s="243"/>
      <c r="V36" s="243"/>
    </row>
    <row r="37" spans="2:125" x14ac:dyDescent="0.15"/>
    <row r="38" spans="2:125" x14ac:dyDescent="0.15"/>
    <row r="39" spans="2:125" x14ac:dyDescent="0.15"/>
    <row r="40" spans="2:125" x14ac:dyDescent="0.15">
      <c r="U40" s="243"/>
    </row>
    <row r="41" spans="2:125" x14ac:dyDescent="0.15">
      <c r="R41" s="243"/>
    </row>
    <row r="42" spans="2:125" x14ac:dyDescent="0.15">
      <c r="T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3"/>
      <c r="BR42" s="243"/>
      <c r="BS42" s="243"/>
      <c r="BT42" s="243"/>
      <c r="BU42" s="243"/>
      <c r="BV42" s="243"/>
      <c r="BW42" s="243"/>
      <c r="BX42" s="243"/>
      <c r="BY42" s="243"/>
      <c r="BZ42" s="243"/>
      <c r="CA42" s="243"/>
      <c r="CB42" s="243"/>
      <c r="CC42" s="243"/>
      <c r="CD42" s="243"/>
      <c r="CE42" s="243"/>
      <c r="CF42" s="243"/>
      <c r="CG42" s="243"/>
      <c r="CH42" s="243"/>
      <c r="CI42" s="243"/>
      <c r="CJ42" s="243"/>
      <c r="CK42" s="243"/>
      <c r="CL42" s="243"/>
      <c r="CM42" s="243"/>
      <c r="CN42" s="243"/>
      <c r="CO42" s="243"/>
      <c r="CP42" s="243"/>
      <c r="CQ42" s="243"/>
      <c r="CR42" s="243"/>
      <c r="CS42" s="243"/>
      <c r="CT42" s="243"/>
      <c r="CU42" s="243"/>
      <c r="CV42" s="243"/>
      <c r="CW42" s="243"/>
      <c r="CX42" s="243"/>
      <c r="CY42" s="243"/>
      <c r="CZ42" s="243"/>
      <c r="DA42" s="243"/>
      <c r="DB42" s="243"/>
      <c r="DC42" s="243"/>
      <c r="DD42" s="243"/>
      <c r="DE42" s="243"/>
      <c r="DF42" s="243"/>
      <c r="DG42" s="243"/>
      <c r="DH42" s="243"/>
      <c r="DI42" s="243"/>
      <c r="DJ42" s="243"/>
      <c r="DK42" s="243"/>
      <c r="DL42" s="243"/>
      <c r="DM42" s="243"/>
      <c r="DN42" s="243"/>
      <c r="DO42" s="243"/>
      <c r="DP42" s="243"/>
      <c r="DQ42" s="243"/>
      <c r="DR42" s="243"/>
      <c r="DS42" s="243"/>
      <c r="DT42" s="243"/>
      <c r="DU42" s="243"/>
    </row>
    <row r="43" spans="2:125" x14ac:dyDescent="0.15">
      <c r="Q43" s="243"/>
      <c r="S43" s="243"/>
      <c r="V43" s="24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4" t="s">
        <v>551</v>
      </c>
    </row>
  </sheetData>
  <sheetProtection algorithmName="SHA-512" hashValue="315jvGAykHDuQM2sSfPTZYBtu4ge/QkzmLUqGLbx4xgPQEQ8qj8EMO7OCE3YiAZ5cxB6vDcoW+Ar8KEMALs2HQ==" saltValue="LqZMGRmTuIiSNjAWSJNKP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147" t="s">
        <v>3</v>
      </c>
      <c r="D47" s="1147"/>
      <c r="E47" s="1148"/>
      <c r="F47" s="11">
        <v>14.97</v>
      </c>
      <c r="G47" s="12">
        <v>15.14</v>
      </c>
      <c r="H47" s="12">
        <v>15.16</v>
      </c>
      <c r="I47" s="12">
        <v>14.69</v>
      </c>
      <c r="J47" s="13">
        <v>17.82</v>
      </c>
    </row>
    <row r="48" spans="2:10" ht="57.75" customHeight="1" x14ac:dyDescent="0.15">
      <c r="B48" s="14"/>
      <c r="C48" s="1149" t="s">
        <v>4</v>
      </c>
      <c r="D48" s="1149"/>
      <c r="E48" s="1150"/>
      <c r="F48" s="15">
        <v>16.809999999999999</v>
      </c>
      <c r="G48" s="16">
        <v>19.72</v>
      </c>
      <c r="H48" s="16">
        <v>17.23</v>
      </c>
      <c r="I48" s="16">
        <v>21.46</v>
      </c>
      <c r="J48" s="17">
        <v>30.87</v>
      </c>
    </row>
    <row r="49" spans="2:10" ht="57.75" customHeight="1" thickBot="1" x14ac:dyDescent="0.2">
      <c r="B49" s="18"/>
      <c r="C49" s="1151" t="s">
        <v>5</v>
      </c>
      <c r="D49" s="1151"/>
      <c r="E49" s="1152"/>
      <c r="F49" s="19">
        <v>4.3499999999999996</v>
      </c>
      <c r="G49" s="20">
        <v>2.72</v>
      </c>
      <c r="H49" s="20" t="s">
        <v>557</v>
      </c>
      <c r="I49" s="20">
        <v>4.7699999999999996</v>
      </c>
      <c r="J49" s="21">
        <v>15.68</v>
      </c>
    </row>
    <row r="50" spans="2:10" x14ac:dyDescent="0.15"/>
  </sheetData>
  <sheetProtection algorithmName="SHA-512" hashValue="A1+B6XgSreYI4iyJiky9w8zw9qc7YoAwLRt6knfwqM1fY0alczpjb/k6ZWYeOUZsYA3rafiSEa8yPA47IqL+ow==" saltValue="x+INtMYkf2uYy1OSywQk+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吉田　正憲</cp:lastModifiedBy>
  <cp:lastPrinted>2023-03-20T08:18:06Z</cp:lastPrinted>
  <dcterms:created xsi:type="dcterms:W3CDTF">2023-02-20T06:49:47Z</dcterms:created>
  <dcterms:modified xsi:type="dcterms:W3CDTF">2023-11-13T23:21:42Z</dcterms:modified>
  <cp:category/>
</cp:coreProperties>
</file>