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defaultThemeVersion="124226"/>
  <mc:AlternateContent xmlns:mc="http://schemas.openxmlformats.org/markup-compatibility/2006">
    <mc:Choice Requires="x15">
      <x15ac:absPath xmlns:x15ac="http://schemas.microsoft.com/office/spreadsheetml/2010/11/ac" url="\\f-nwc04fs01.intra.pref.yamaguchi.lg.jp\00000_山口県\05060_長寿社会課\060_介護保険班\18_事業（補助金・委託）\★新型コロナ感染症に係る介護サービス事業所に対するサービス継続支援事業\R5\05_ホームページ（様式等）\R5年10月（取扱い変更）\県ホームページ（R5.10.1以降発生分）差し替え部分のみ\2-2 申請に必要な書類（交付申請）\"/>
    </mc:Choice>
  </mc:AlternateContent>
  <xr:revisionPtr revIDLastSave="0" documentId="13_ncr:1_{14A098DB-BCE7-4BEB-89A5-3041CAC863CF}" xr6:coauthVersionLast="36" xr6:coauthVersionMax="36" xr10:uidLastSave="{00000000-0000-0000-0000-000000000000}"/>
  <bookViews>
    <workbookView xWindow="0" yWindow="0" windowWidth="19200" windowHeight="8060" activeTab="3" xr2:uid="{00000000-000D-0000-FFFF-FFFF00000000}"/>
  </bookViews>
  <sheets>
    <sheet name="（はじめにお読みください）本ファイルの使い方" sheetId="25" r:id="rId1"/>
    <sheet name="事業計画" sheetId="20" r:id="rId2"/>
    <sheet name="事業所・施設別一覧" sheetId="24" r:id="rId3"/>
    <sheet name="事業所・施設別個票●" sheetId="19" r:id="rId4"/>
  </sheets>
  <definedNames>
    <definedName name="_xlnm.Print_Area" localSheetId="0">'（はじめにお読みください）本ファイルの使い方'!$A$1:$D$9</definedName>
    <definedName name="_xlnm.Print_Area" localSheetId="3">事業所・施設別個票●!$A$1:$AM$108</definedName>
  </definedNames>
  <calcPr calcId="191029"/>
</workbook>
</file>

<file path=xl/calcChain.xml><?xml version="1.0" encoding="utf-8"?>
<calcChain xmlns="http://schemas.openxmlformats.org/spreadsheetml/2006/main">
  <c r="T71" i="19" l="1"/>
  <c r="S100" i="19"/>
  <c r="BH14" i="19" l="1"/>
  <c r="J94" i="19" l="1"/>
  <c r="AH20" i="19" s="1"/>
  <c r="K33" i="24"/>
  <c r="H24" i="24"/>
  <c r="K42" i="24"/>
  <c r="K34" i="24"/>
  <c r="G17" i="24"/>
  <c r="H60" i="24"/>
  <c r="K54" i="24"/>
  <c r="H44" i="24"/>
  <c r="H32" i="24"/>
  <c r="G58" i="24"/>
  <c r="G62" i="24"/>
  <c r="G30" i="24"/>
  <c r="K15" i="24"/>
  <c r="G40" i="24"/>
  <c r="K74" i="24"/>
  <c r="G41" i="24"/>
  <c r="H14" i="24"/>
  <c r="H65" i="24"/>
  <c r="H49" i="24"/>
  <c r="H34" i="24"/>
  <c r="G42" i="24"/>
  <c r="H28" i="24"/>
  <c r="H62" i="24"/>
  <c r="G48" i="24"/>
  <c r="K48" i="24"/>
  <c r="K30" i="24"/>
  <c r="G11" i="24"/>
  <c r="G49" i="24"/>
  <c r="H29" i="24"/>
  <c r="G57" i="24"/>
  <c r="K24" i="24"/>
  <c r="G10" i="24"/>
  <c r="H51" i="24"/>
  <c r="H11" i="24"/>
  <c r="G67" i="24"/>
  <c r="G20" i="24"/>
  <c r="G51" i="24"/>
  <c r="G59" i="24"/>
  <c r="H48" i="24"/>
  <c r="G21" i="24"/>
  <c r="G74" i="24"/>
  <c r="G18" i="24"/>
  <c r="G12" i="24"/>
  <c r="K35" i="24"/>
  <c r="G37" i="24"/>
  <c r="K68" i="24"/>
  <c r="G73" i="24"/>
  <c r="H6" i="24"/>
  <c r="K46" i="24"/>
  <c r="G75" i="24"/>
  <c r="K44" i="24"/>
  <c r="G43" i="24"/>
  <c r="K32" i="24"/>
  <c r="G68" i="24"/>
  <c r="H38" i="24"/>
  <c r="K65" i="24"/>
  <c r="H63" i="24"/>
  <c r="K9" i="24"/>
  <c r="H16" i="24"/>
  <c r="G9" i="24"/>
  <c r="G60" i="24"/>
  <c r="K20" i="24"/>
  <c r="K49" i="24"/>
  <c r="K53" i="24"/>
  <c r="G38" i="24"/>
  <c r="H21" i="24"/>
  <c r="H42" i="24"/>
  <c r="G64" i="24"/>
  <c r="H18" i="24"/>
  <c r="G13" i="24"/>
  <c r="K26" i="24"/>
  <c r="H54" i="24"/>
  <c r="H31" i="24"/>
  <c r="G16" i="24"/>
  <c r="H61" i="24"/>
  <c r="K45" i="24"/>
  <c r="K37" i="24"/>
  <c r="H10" i="24"/>
  <c r="H40" i="24"/>
  <c r="K17" i="24"/>
  <c r="G55" i="24"/>
  <c r="K22" i="24"/>
  <c r="G70" i="24"/>
  <c r="H26" i="24"/>
  <c r="G15" i="24"/>
  <c r="H39" i="24"/>
  <c r="G25" i="24"/>
  <c r="H7" i="24"/>
  <c r="H36" i="24"/>
  <c r="G65" i="24"/>
  <c r="K16" i="24"/>
  <c r="K36" i="24"/>
  <c r="H70" i="24"/>
  <c r="H43" i="24"/>
  <c r="K52" i="24"/>
  <c r="G44" i="24"/>
  <c r="K10" i="24"/>
  <c r="K19" i="24"/>
  <c r="G19" i="24"/>
  <c r="H55" i="24"/>
  <c r="K25" i="24"/>
  <c r="H30" i="24"/>
  <c r="G46" i="24"/>
  <c r="H47" i="24"/>
  <c r="K69" i="24"/>
  <c r="G32" i="24"/>
  <c r="K13" i="24"/>
  <c r="K39" i="24"/>
  <c r="H13" i="24"/>
  <c r="G72" i="24"/>
  <c r="H58" i="24"/>
  <c r="K7" i="24"/>
  <c r="K21" i="24"/>
  <c r="G53" i="24"/>
  <c r="G28" i="24"/>
  <c r="G63" i="24"/>
  <c r="K60" i="24"/>
  <c r="K55" i="24"/>
  <c r="G24" i="24"/>
  <c r="K23" i="24"/>
  <c r="H15" i="24"/>
  <c r="K11" i="24"/>
  <c r="G22" i="24"/>
  <c r="H25" i="24"/>
  <c r="K47" i="24"/>
  <c r="H69" i="24"/>
  <c r="H33" i="24"/>
  <c r="K67" i="24"/>
  <c r="K71" i="24"/>
  <c r="H41" i="24"/>
  <c r="G8" i="24"/>
  <c r="G29" i="24"/>
  <c r="H52" i="24"/>
  <c r="K8" i="24"/>
  <c r="H35" i="24"/>
  <c r="G39" i="24"/>
  <c r="G45" i="24"/>
  <c r="G36" i="24"/>
  <c r="K62" i="24"/>
  <c r="H75" i="24"/>
  <c r="H45" i="24"/>
  <c r="G54" i="24"/>
  <c r="G35" i="24"/>
  <c r="K72" i="24"/>
  <c r="H17" i="24"/>
  <c r="G71" i="24"/>
  <c r="G26" i="24"/>
  <c r="G50" i="24"/>
  <c r="H74" i="24"/>
  <c r="K57" i="24"/>
  <c r="H68" i="24"/>
  <c r="H67" i="24"/>
  <c r="K61" i="24"/>
  <c r="G27" i="24"/>
  <c r="H19" i="24"/>
  <c r="G31" i="24"/>
  <c r="K51" i="24"/>
  <c r="K75" i="24"/>
  <c r="H37" i="24"/>
  <c r="K63" i="24"/>
  <c r="K31" i="24"/>
  <c r="H64" i="24"/>
  <c r="K14" i="24"/>
  <c r="K29" i="24"/>
  <c r="H53" i="24"/>
  <c r="K56" i="24"/>
  <c r="G52" i="24"/>
  <c r="K41" i="24"/>
  <c r="K64" i="24"/>
  <c r="G61" i="24"/>
  <c r="H9" i="24"/>
  <c r="K50" i="24"/>
  <c r="H72" i="24"/>
  <c r="H8" i="24"/>
  <c r="K12" i="24"/>
  <c r="H50" i="24"/>
  <c r="H56" i="24"/>
  <c r="H66" i="24"/>
  <c r="K38" i="24"/>
  <c r="K28" i="24"/>
  <c r="G69" i="24"/>
  <c r="G14" i="24"/>
  <c r="G47" i="24"/>
  <c r="H22" i="24"/>
  <c r="K66" i="24"/>
  <c r="G34" i="24"/>
  <c r="H23" i="24"/>
  <c r="K59" i="24"/>
  <c r="H59" i="24"/>
  <c r="K27" i="24"/>
  <c r="G33" i="24"/>
  <c r="K43" i="24"/>
  <c r="H71" i="24"/>
  <c r="H46" i="24"/>
  <c r="K58" i="24"/>
  <c r="H12" i="24"/>
  <c r="G66" i="24"/>
  <c r="G7" i="24"/>
  <c r="K73" i="24"/>
  <c r="K70" i="24"/>
  <c r="K40" i="24"/>
  <c r="H57" i="24"/>
  <c r="H20" i="24"/>
  <c r="H27" i="24"/>
  <c r="G23" i="24"/>
  <c r="K18" i="24"/>
  <c r="H73" i="24"/>
  <c r="G56" i="24"/>
  <c r="H76" i="24" l="1"/>
  <c r="J20" i="24"/>
  <c r="J43" i="24"/>
  <c r="F41" i="24"/>
  <c r="F70" i="24"/>
  <c r="J25" i="24"/>
  <c r="J28" i="24"/>
  <c r="F38" i="24"/>
  <c r="J67" i="24"/>
  <c r="F10" i="24"/>
  <c r="J51" i="24"/>
  <c r="J52" i="24"/>
  <c r="J72" i="24"/>
  <c r="F59" i="24"/>
  <c r="F35" i="24"/>
  <c r="J60" i="24"/>
  <c r="J13" i="24"/>
  <c r="F33" i="24"/>
  <c r="F48" i="24"/>
  <c r="F43" i="24"/>
  <c r="F9" i="24"/>
  <c r="F24" i="24"/>
  <c r="F18" i="24"/>
  <c r="F67" i="24"/>
  <c r="J35" i="24"/>
  <c r="F16" i="24"/>
  <c r="F71" i="24"/>
  <c r="J57" i="24"/>
  <c r="F28" i="24"/>
  <c r="F26" i="24"/>
  <c r="F39" i="24"/>
  <c r="F11" i="24"/>
  <c r="F31" i="24"/>
  <c r="J22" i="24"/>
  <c r="J73" i="24"/>
  <c r="J64" i="24"/>
  <c r="J8" i="24"/>
  <c r="J42" i="24"/>
  <c r="F34" i="24"/>
  <c r="F44" i="24"/>
  <c r="F72" i="24"/>
  <c r="J29" i="24"/>
  <c r="F66" i="24"/>
  <c r="J27" i="24"/>
  <c r="J32" i="24"/>
  <c r="J48" i="24"/>
  <c r="J59" i="24"/>
  <c r="F75" i="24"/>
  <c r="F32" i="24"/>
  <c r="J7" i="24"/>
  <c r="F27" i="24"/>
  <c r="F68" i="24"/>
  <c r="J23" i="24"/>
  <c r="J19" i="24"/>
  <c r="J26" i="24"/>
  <c r="F57" i="24"/>
  <c r="F65" i="24"/>
  <c r="F60" i="24"/>
  <c r="J41" i="24"/>
  <c r="F63" i="24"/>
  <c r="F52" i="24"/>
  <c r="F42" i="24"/>
  <c r="F25" i="24"/>
  <c r="F20" i="24"/>
  <c r="J62" i="24"/>
  <c r="J14" i="24"/>
  <c r="J55" i="24"/>
  <c r="F62" i="24"/>
  <c r="F19" i="24"/>
  <c r="J16" i="24"/>
  <c r="J58" i="24"/>
  <c r="F7" i="24"/>
  <c r="J63" i="24"/>
  <c r="J71" i="24"/>
  <c r="J74" i="24"/>
  <c r="J40" i="24"/>
  <c r="F45" i="24"/>
  <c r="F15" i="24"/>
  <c r="J24" i="24"/>
  <c r="J65" i="24"/>
  <c r="F49" i="24"/>
  <c r="F36" i="24"/>
  <c r="F50" i="24"/>
  <c r="F46" i="24"/>
  <c r="J11" i="24"/>
  <c r="F12" i="24"/>
  <c r="J18" i="24"/>
  <c r="J31" i="24"/>
  <c r="J38" i="24"/>
  <c r="F61" i="24"/>
  <c r="J30" i="24"/>
  <c r="F23" i="24"/>
  <c r="J49" i="24"/>
  <c r="F51" i="24"/>
  <c r="J34" i="24"/>
  <c r="F37" i="24"/>
  <c r="J50" i="24"/>
  <c r="F30" i="24"/>
  <c r="J10" i="24"/>
  <c r="J44" i="24"/>
  <c r="J61" i="24"/>
  <c r="J17" i="24"/>
  <c r="J47" i="24"/>
  <c r="F40" i="24"/>
  <c r="F64" i="24"/>
  <c r="F55" i="24"/>
  <c r="J12" i="24"/>
  <c r="J46" i="24"/>
  <c r="J75" i="24"/>
  <c r="J21" i="24"/>
  <c r="J37" i="24"/>
  <c r="F29" i="24"/>
  <c r="J36" i="24"/>
  <c r="F21" i="24"/>
  <c r="J33" i="24"/>
  <c r="F47" i="24"/>
  <c r="F14" i="24"/>
  <c r="F69" i="24"/>
  <c r="J66" i="24"/>
  <c r="F53" i="24"/>
  <c r="F56" i="24"/>
  <c r="J54" i="24"/>
  <c r="F73" i="24"/>
  <c r="J69" i="24"/>
  <c r="J68" i="24"/>
  <c r="F54" i="24"/>
  <c r="F13" i="24"/>
  <c r="J53" i="24"/>
  <c r="J56" i="24"/>
  <c r="J39" i="24"/>
  <c r="F8" i="24"/>
  <c r="F22" i="24"/>
  <c r="J45" i="24"/>
  <c r="J70" i="24"/>
  <c r="F17" i="24"/>
  <c r="F58" i="24"/>
  <c r="F74" i="24"/>
  <c r="J9" i="24"/>
  <c r="J15" i="24"/>
  <c r="L70" i="24" l="1"/>
  <c r="L46" i="24"/>
  <c r="L38" i="24"/>
  <c r="L10" i="24"/>
  <c r="I74" i="24"/>
  <c r="I70" i="24"/>
  <c r="I66" i="24"/>
  <c r="I62" i="24"/>
  <c r="I58" i="24"/>
  <c r="I54" i="24"/>
  <c r="I50" i="24"/>
  <c r="I46" i="24"/>
  <c r="I42" i="24"/>
  <c r="I38" i="24"/>
  <c r="I34" i="24"/>
  <c r="I30" i="24"/>
  <c r="I26" i="24"/>
  <c r="I22" i="24"/>
  <c r="I18" i="24"/>
  <c r="I14" i="24"/>
  <c r="I10" i="24"/>
  <c r="L74" i="24"/>
  <c r="L50" i="24"/>
  <c r="L30" i="24"/>
  <c r="L65" i="24"/>
  <c r="L57" i="24"/>
  <c r="L49" i="24"/>
  <c r="L45" i="24"/>
  <c r="L41" i="24"/>
  <c r="L37" i="24"/>
  <c r="L33" i="24"/>
  <c r="L29" i="24"/>
  <c r="L25" i="24"/>
  <c r="L21" i="24"/>
  <c r="L17" i="24"/>
  <c r="L13" i="24"/>
  <c r="L9" i="24"/>
  <c r="L66" i="24"/>
  <c r="L26" i="24"/>
  <c r="L69" i="24"/>
  <c r="L61" i="24"/>
  <c r="L53" i="24"/>
  <c r="I73" i="24"/>
  <c r="I69" i="24"/>
  <c r="I65" i="24"/>
  <c r="I61" i="24"/>
  <c r="I57" i="24"/>
  <c r="I53" i="24"/>
  <c r="I49" i="24"/>
  <c r="I45" i="24"/>
  <c r="I41" i="24"/>
  <c r="I37" i="24"/>
  <c r="I33" i="24"/>
  <c r="I29" i="24"/>
  <c r="I25" i="24"/>
  <c r="I21" i="24"/>
  <c r="I17" i="24"/>
  <c r="I13" i="24"/>
  <c r="I9" i="24"/>
  <c r="L62" i="24"/>
  <c r="L14" i="24"/>
  <c r="L68" i="24"/>
  <c r="L60" i="24"/>
  <c r="L56" i="24"/>
  <c r="L52" i="24"/>
  <c r="L48" i="24"/>
  <c r="L44" i="24"/>
  <c r="L40" i="24"/>
  <c r="L36" i="24"/>
  <c r="L32" i="24"/>
  <c r="L28" i="24"/>
  <c r="L24" i="24"/>
  <c r="L20" i="24"/>
  <c r="L16" i="24"/>
  <c r="L12" i="24"/>
  <c r="L8" i="24"/>
  <c r="L58" i="24"/>
  <c r="L42" i="24"/>
  <c r="L34" i="24"/>
  <c r="L73" i="24"/>
  <c r="L72" i="24"/>
  <c r="L64" i="24"/>
  <c r="I72" i="24"/>
  <c r="I68" i="24"/>
  <c r="I64" i="24"/>
  <c r="I60" i="24"/>
  <c r="I56" i="24"/>
  <c r="I52" i="24"/>
  <c r="I48" i="24"/>
  <c r="I44" i="24"/>
  <c r="I40" i="24"/>
  <c r="I36" i="24"/>
  <c r="I32" i="24"/>
  <c r="I28" i="24"/>
  <c r="I24" i="24"/>
  <c r="I20" i="24"/>
  <c r="I16" i="24"/>
  <c r="I12" i="24"/>
  <c r="I8" i="24"/>
  <c r="L54" i="24"/>
  <c r="L22" i="24"/>
  <c r="L71" i="24"/>
  <c r="L59" i="24"/>
  <c r="L55" i="24"/>
  <c r="L51" i="24"/>
  <c r="L47" i="24"/>
  <c r="L43" i="24"/>
  <c r="L39" i="24"/>
  <c r="L35" i="24"/>
  <c r="L31" i="24"/>
  <c r="L27" i="24"/>
  <c r="L23" i="24"/>
  <c r="L19" i="24"/>
  <c r="L15" i="24"/>
  <c r="L11" i="24"/>
  <c r="L7" i="24"/>
  <c r="L18" i="24"/>
  <c r="L75" i="24"/>
  <c r="L67" i="24"/>
  <c r="L63" i="24"/>
  <c r="I75" i="24"/>
  <c r="I71" i="24"/>
  <c r="I67" i="24"/>
  <c r="I63" i="24"/>
  <c r="I59" i="24"/>
  <c r="I55" i="24"/>
  <c r="I51" i="24"/>
  <c r="I47" i="24"/>
  <c r="I43" i="24"/>
  <c r="I39" i="24"/>
  <c r="I35" i="24"/>
  <c r="I31" i="24"/>
  <c r="I27" i="24"/>
  <c r="I23" i="24"/>
  <c r="I19" i="24"/>
  <c r="I15" i="24"/>
  <c r="I11" i="24"/>
  <c r="I7" i="24"/>
  <c r="BG39" i="19"/>
  <c r="BM39" i="19" s="1"/>
  <c r="J107" i="19"/>
  <c r="AI50" i="19" s="1"/>
  <c r="BI36" i="19"/>
  <c r="BG36" i="19"/>
  <c r="BI35" i="19"/>
  <c r="BG35" i="19"/>
  <c r="BH35" i="19" s="1"/>
  <c r="BI34" i="19"/>
  <c r="BG34" i="19"/>
  <c r="BH34" i="19" s="1"/>
  <c r="BI33" i="19"/>
  <c r="BG33" i="19"/>
  <c r="BI32" i="19"/>
  <c r="BG32" i="19"/>
  <c r="BH32" i="19" s="1"/>
  <c r="BI31" i="19"/>
  <c r="BG31" i="19"/>
  <c r="BH31" i="19" s="1"/>
  <c r="BI30" i="19"/>
  <c r="BG30" i="19"/>
  <c r="BH30" i="19" s="1"/>
  <c r="BI29" i="19"/>
  <c r="BG29" i="19"/>
  <c r="BI28" i="19"/>
  <c r="BG28" i="19"/>
  <c r="BH28" i="19" s="1"/>
  <c r="BI27" i="19"/>
  <c r="BG27" i="19"/>
  <c r="BH27" i="19" s="1"/>
  <c r="BI26" i="19"/>
  <c r="BG26" i="19"/>
  <c r="BH26" i="19" s="1"/>
  <c r="BI25" i="19"/>
  <c r="AA50" i="19" s="1"/>
  <c r="BG25" i="19"/>
  <c r="BH25" i="19" s="1"/>
  <c r="BI24" i="19"/>
  <c r="BG24" i="19"/>
  <c r="BH24" i="19" s="1"/>
  <c r="BI23" i="19"/>
  <c r="BG23" i="19"/>
  <c r="L20" i="19" s="1"/>
  <c r="BH21" i="19"/>
  <c r="BH20" i="19"/>
  <c r="BH18" i="19"/>
  <c r="BH17" i="19"/>
  <c r="BH16" i="19"/>
  <c r="BH15" i="19"/>
  <c r="BH13" i="19"/>
  <c r="BH12" i="19"/>
  <c r="BI11" i="19"/>
  <c r="BG11" i="19"/>
  <c r="BH11" i="19" s="1"/>
  <c r="BI10" i="19"/>
  <c r="BG10" i="19"/>
  <c r="BH10" i="19" s="1"/>
  <c r="BH9" i="19"/>
  <c r="BH8" i="19"/>
  <c r="BH7" i="19"/>
  <c r="BH6" i="19"/>
  <c r="BH5" i="19"/>
  <c r="BH4" i="19"/>
  <c r="BH3" i="19"/>
  <c r="BH2" i="19"/>
  <c r="D51" i="24"/>
  <c r="E71" i="24"/>
  <c r="C71" i="24"/>
  <c r="E24" i="24"/>
  <c r="D17" i="24"/>
  <c r="E11" i="24"/>
  <c r="C52" i="24"/>
  <c r="D65" i="24"/>
  <c r="D23" i="24"/>
  <c r="E44" i="24"/>
  <c r="D50" i="24"/>
  <c r="D13" i="24"/>
  <c r="E26" i="24"/>
  <c r="D75" i="24"/>
  <c r="C73" i="24"/>
  <c r="E18" i="24"/>
  <c r="C24" i="24"/>
  <c r="D68" i="24"/>
  <c r="C14" i="24"/>
  <c r="D60" i="24"/>
  <c r="E59" i="24"/>
  <c r="C75" i="24"/>
  <c r="C47" i="24"/>
  <c r="D53" i="24"/>
  <c r="D73" i="24"/>
  <c r="E56" i="24"/>
  <c r="D25" i="24"/>
  <c r="C28" i="24"/>
  <c r="E22" i="24"/>
  <c r="D67" i="24"/>
  <c r="D41" i="24"/>
  <c r="D21" i="24"/>
  <c r="D62" i="24"/>
  <c r="E66" i="24"/>
  <c r="C69" i="24"/>
  <c r="C26" i="24"/>
  <c r="D52" i="24"/>
  <c r="C61" i="24"/>
  <c r="E58" i="24"/>
  <c r="E47" i="24"/>
  <c r="C65" i="24"/>
  <c r="C51" i="24"/>
  <c r="D19" i="24"/>
  <c r="D64" i="24"/>
  <c r="D69" i="24"/>
  <c r="C63" i="24"/>
  <c r="E15" i="24"/>
  <c r="C50" i="24"/>
  <c r="E57" i="24"/>
  <c r="D42" i="24"/>
  <c r="C17" i="24"/>
  <c r="D15" i="24"/>
  <c r="E27" i="24"/>
  <c r="C64" i="24"/>
  <c r="E74" i="24"/>
  <c r="D29" i="24"/>
  <c r="D24" i="24"/>
  <c r="E20" i="24"/>
  <c r="E40" i="24"/>
  <c r="C27" i="24"/>
  <c r="C22" i="24"/>
  <c r="E17" i="24"/>
  <c r="D45" i="24"/>
  <c r="C62" i="24"/>
  <c r="E14" i="24"/>
  <c r="E23" i="24"/>
  <c r="D58" i="24"/>
  <c r="E28" i="24"/>
  <c r="E19" i="24"/>
  <c r="E54" i="24"/>
  <c r="D46" i="24"/>
  <c r="C60" i="24"/>
  <c r="C49" i="24"/>
  <c r="E21" i="24"/>
  <c r="D70" i="24"/>
  <c r="E13" i="24"/>
  <c r="C54" i="24"/>
  <c r="C74" i="24"/>
  <c r="C21" i="24"/>
  <c r="E67" i="24"/>
  <c r="E25" i="24"/>
  <c r="D66" i="24"/>
  <c r="C70" i="24"/>
  <c r="E29" i="24"/>
  <c r="C58" i="24"/>
  <c r="E16" i="24"/>
  <c r="D55" i="24"/>
  <c r="C68" i="24"/>
  <c r="D14" i="24"/>
  <c r="E73" i="24"/>
  <c r="D56" i="24"/>
  <c r="D57" i="24"/>
  <c r="C25" i="24"/>
  <c r="E41" i="24"/>
  <c r="C55" i="24"/>
  <c r="E63" i="24"/>
  <c r="C11" i="24"/>
  <c r="D59" i="24"/>
  <c r="C41" i="24"/>
  <c r="E42" i="24"/>
  <c r="E52" i="24"/>
  <c r="E50" i="24"/>
  <c r="C45" i="24"/>
  <c r="E48" i="24"/>
  <c r="C42" i="24"/>
  <c r="E64" i="24"/>
  <c r="D44" i="24"/>
  <c r="E12" i="24"/>
  <c r="D63" i="24"/>
  <c r="D11" i="24"/>
  <c r="D43" i="24"/>
  <c r="C13" i="24"/>
  <c r="C20" i="24"/>
  <c r="E61" i="24"/>
  <c r="C15" i="24"/>
  <c r="E72" i="24"/>
  <c r="C23" i="24"/>
  <c r="C72" i="24"/>
  <c r="D22" i="24"/>
  <c r="C67" i="24"/>
  <c r="C16" i="24"/>
  <c r="D49" i="24"/>
  <c r="C40" i="24"/>
  <c r="E70" i="24"/>
  <c r="C18" i="24"/>
  <c r="C43" i="24"/>
  <c r="D16" i="24"/>
  <c r="E51" i="24"/>
  <c r="C48" i="24"/>
  <c r="D61" i="24"/>
  <c r="C19" i="24"/>
  <c r="E53" i="24"/>
  <c r="E68" i="24"/>
  <c r="D18" i="24"/>
  <c r="C59" i="24"/>
  <c r="C53" i="24"/>
  <c r="E69" i="24"/>
  <c r="D48" i="24"/>
  <c r="E49" i="24"/>
  <c r="D26" i="24"/>
  <c r="E60" i="24"/>
  <c r="D54" i="24"/>
  <c r="C57" i="24"/>
  <c r="E46" i="24"/>
  <c r="D47" i="24"/>
  <c r="C12" i="24"/>
  <c r="D40" i="24"/>
  <c r="C56" i="24"/>
  <c r="E62" i="24"/>
  <c r="D72" i="24"/>
  <c r="D74" i="24"/>
  <c r="D28" i="24"/>
  <c r="E55" i="24"/>
  <c r="E45" i="24"/>
  <c r="E75" i="24"/>
  <c r="D27" i="24"/>
  <c r="C46" i="24"/>
  <c r="D12" i="24"/>
  <c r="D71" i="24"/>
  <c r="K6" i="24"/>
  <c r="D20" i="24"/>
  <c r="C44" i="24"/>
  <c r="C29" i="24"/>
  <c r="C66" i="24"/>
  <c r="E43" i="24"/>
  <c r="E65" i="24"/>
  <c r="BH29" i="19" l="1"/>
  <c r="BH33" i="19"/>
  <c r="BH36" i="19"/>
  <c r="BH23" i="19"/>
  <c r="BL39" i="19"/>
  <c r="J86" i="19"/>
  <c r="W20" i="19" s="1"/>
  <c r="C33" i="24"/>
  <c r="E34" i="24"/>
  <c r="E39" i="24"/>
  <c r="C10" i="24"/>
  <c r="C36" i="24"/>
  <c r="D35" i="24"/>
  <c r="E33" i="24"/>
  <c r="E10" i="24"/>
  <c r="D30" i="24"/>
  <c r="D6" i="24"/>
  <c r="C6" i="24"/>
  <c r="C32" i="24"/>
  <c r="E36" i="24"/>
  <c r="D32" i="24"/>
  <c r="E6" i="24"/>
  <c r="D31" i="24"/>
  <c r="D38" i="24"/>
  <c r="D37" i="24"/>
  <c r="C39" i="24"/>
  <c r="E35" i="24"/>
  <c r="E7" i="24"/>
  <c r="C8" i="24"/>
  <c r="E30" i="24"/>
  <c r="E31" i="24"/>
  <c r="C37" i="24"/>
  <c r="D9" i="24"/>
  <c r="E38" i="24"/>
  <c r="C30" i="24"/>
  <c r="D36" i="24"/>
  <c r="D7" i="24"/>
  <c r="C31" i="24"/>
  <c r="E8" i="24"/>
  <c r="D8" i="24"/>
  <c r="J6" i="24"/>
  <c r="E32" i="24"/>
  <c r="E9" i="24"/>
  <c r="E37" i="24"/>
  <c r="D10" i="24"/>
  <c r="D33" i="24"/>
  <c r="C9" i="24"/>
  <c r="C34" i="24"/>
  <c r="C38" i="24"/>
  <c r="D34" i="24"/>
  <c r="C35" i="24"/>
  <c r="D39" i="24"/>
  <c r="G6" i="24"/>
  <c r="C7" i="24"/>
  <c r="AH51" i="20" l="1"/>
  <c r="AH49" i="20"/>
  <c r="AH47" i="20"/>
  <c r="AH45" i="20"/>
  <c r="AH43" i="20"/>
  <c r="AH41" i="20"/>
  <c r="AH39" i="20"/>
  <c r="AH37" i="20"/>
  <c r="AH35" i="20"/>
  <c r="AH33" i="20"/>
  <c r="AH31" i="20"/>
  <c r="AH29" i="20"/>
  <c r="AH27" i="20"/>
  <c r="AH25" i="20"/>
  <c r="AH23" i="20"/>
  <c r="AH21" i="20"/>
  <c r="AH19" i="20"/>
  <c r="T42" i="20"/>
  <c r="T30" i="20"/>
  <c r="AD51" i="20"/>
  <c r="AD49" i="20"/>
  <c r="AD47" i="20"/>
  <c r="AD45" i="20"/>
  <c r="AD43" i="20"/>
  <c r="AD41" i="20"/>
  <c r="AD39" i="20"/>
  <c r="AD37" i="20"/>
  <c r="AD35" i="20"/>
  <c r="AD33" i="20"/>
  <c r="AD31" i="20"/>
  <c r="AD29" i="20"/>
  <c r="AD27" i="20"/>
  <c r="AD25" i="20"/>
  <c r="AD23" i="20"/>
  <c r="AD21" i="20"/>
  <c r="AD19" i="20"/>
  <c r="X23" i="20"/>
  <c r="X21" i="20"/>
  <c r="T44" i="20"/>
  <c r="T32" i="20"/>
  <c r="X51" i="20"/>
  <c r="X49" i="20"/>
  <c r="X47" i="20"/>
  <c r="X45" i="20"/>
  <c r="X43" i="20"/>
  <c r="X41" i="20"/>
  <c r="X39" i="20"/>
  <c r="X37" i="20"/>
  <c r="X35" i="20"/>
  <c r="X33" i="20"/>
  <c r="X31" i="20"/>
  <c r="X29" i="20"/>
  <c r="X27" i="20"/>
  <c r="X25" i="20"/>
  <c r="X19" i="20"/>
  <c r="T28" i="20"/>
  <c r="T18" i="20"/>
  <c r="T51" i="20"/>
  <c r="T49" i="20"/>
  <c r="T47" i="20"/>
  <c r="T45" i="20"/>
  <c r="T43" i="20"/>
  <c r="T41" i="20"/>
  <c r="T39" i="20"/>
  <c r="T37" i="20"/>
  <c r="T35" i="20"/>
  <c r="T33" i="20"/>
  <c r="T31" i="20"/>
  <c r="T29" i="20"/>
  <c r="T27" i="20"/>
  <c r="T25" i="20"/>
  <c r="T23" i="20"/>
  <c r="T21" i="20"/>
  <c r="T19" i="20"/>
  <c r="AH20" i="20"/>
  <c r="AH18" i="20"/>
  <c r="T40" i="20"/>
  <c r="T20" i="20"/>
  <c r="AH50" i="20"/>
  <c r="AH46" i="20"/>
  <c r="AH44" i="20"/>
  <c r="AH42" i="20"/>
  <c r="AH38" i="20"/>
  <c r="AH36" i="20"/>
  <c r="AH34" i="20"/>
  <c r="AH32" i="20"/>
  <c r="AH30" i="20"/>
  <c r="AH28" i="20"/>
  <c r="AH26" i="20"/>
  <c r="AH24" i="20"/>
  <c r="AH22" i="20"/>
  <c r="T46" i="20"/>
  <c r="T34" i="20"/>
  <c r="T24" i="20"/>
  <c r="AD50" i="20"/>
  <c r="AD46" i="20"/>
  <c r="AD44" i="20"/>
  <c r="AD42" i="20"/>
  <c r="AD38" i="20"/>
  <c r="AD36" i="20"/>
  <c r="AD34" i="20"/>
  <c r="AD32" i="20"/>
  <c r="AD30" i="20"/>
  <c r="AD28" i="20"/>
  <c r="AD26" i="20"/>
  <c r="AD24" i="20"/>
  <c r="AD22" i="20"/>
  <c r="AD20" i="20"/>
  <c r="AD18" i="20"/>
  <c r="X20" i="20"/>
  <c r="X18" i="20"/>
  <c r="T38" i="20"/>
  <c r="T22" i="20"/>
  <c r="X50" i="20"/>
  <c r="X46" i="20"/>
  <c r="X44" i="20"/>
  <c r="X42" i="20"/>
  <c r="X40" i="20"/>
  <c r="X38" i="20"/>
  <c r="X36" i="20"/>
  <c r="X34" i="20"/>
  <c r="X32" i="20"/>
  <c r="X30" i="20"/>
  <c r="X28" i="20"/>
  <c r="X26" i="20"/>
  <c r="X24" i="20"/>
  <c r="X22" i="20"/>
  <c r="T50" i="20"/>
  <c r="T36" i="20"/>
  <c r="T26" i="20"/>
  <c r="AH17" i="20"/>
  <c r="AD17" i="20"/>
  <c r="X17" i="20"/>
  <c r="T17" i="20"/>
  <c r="M67" i="24"/>
  <c r="M53" i="24"/>
  <c r="F6" i="24"/>
  <c r="I6" i="24" l="1"/>
  <c r="M73" i="24"/>
  <c r="M64" i="24"/>
  <c r="M16" i="24"/>
  <c r="M63" i="24"/>
  <c r="M65" i="24"/>
  <c r="M18" i="24"/>
  <c r="M61" i="24"/>
  <c r="M28" i="24"/>
  <c r="M55" i="24"/>
  <c r="M74" i="24"/>
  <c r="M21" i="24"/>
  <c r="M71" i="24"/>
  <c r="M17" i="24"/>
  <c r="M19" i="24"/>
  <c r="M68" i="24"/>
  <c r="M70" i="24"/>
  <c r="M69" i="24"/>
  <c r="M62" i="24"/>
  <c r="M66" i="24"/>
  <c r="M51" i="24"/>
  <c r="M72" i="24"/>
  <c r="M49" i="24"/>
  <c r="M22" i="24"/>
  <c r="M25" i="24"/>
  <c r="M56" i="24"/>
  <c r="M59" i="24"/>
  <c r="M12" i="24"/>
  <c r="M24" i="24"/>
  <c r="M54" i="24"/>
  <c r="M58" i="24"/>
  <c r="M60" i="24"/>
  <c r="M47" i="24"/>
  <c r="M23" i="24"/>
  <c r="M45" i="24"/>
  <c r="M26" i="24"/>
  <c r="M57" i="24"/>
  <c r="M15" i="24"/>
  <c r="M48" i="24"/>
  <c r="M75" i="24"/>
  <c r="M52" i="24"/>
  <c r="M50" i="24"/>
  <c r="M14" i="24"/>
  <c r="M11" i="24"/>
  <c r="M29" i="24"/>
  <c r="M44" i="24"/>
  <c r="M13" i="24"/>
  <c r="M27" i="24"/>
  <c r="M42" i="24"/>
  <c r="M20" i="24"/>
  <c r="M46" i="24"/>
  <c r="M43" i="24"/>
  <c r="M41" i="24"/>
  <c r="M40" i="24"/>
  <c r="M36" i="24" l="1"/>
  <c r="M9" i="24"/>
  <c r="M32" i="24"/>
  <c r="M30" i="24"/>
  <c r="M39" i="24"/>
  <c r="M38" i="24"/>
  <c r="M33" i="24"/>
  <c r="M34" i="24"/>
  <c r="M10" i="24"/>
  <c r="M35" i="24"/>
  <c r="M31" i="24"/>
  <c r="M8" i="24"/>
  <c r="M37" i="24"/>
  <c r="K76" i="24" l="1"/>
  <c r="G76" i="24"/>
  <c r="J76" i="24" l="1"/>
  <c r="F76" i="24"/>
  <c r="L6" i="24"/>
  <c r="M7" i="24"/>
  <c r="AH40" i="20" l="1"/>
  <c r="AD40" i="20"/>
  <c r="T48" i="20"/>
  <c r="X48" i="20"/>
  <c r="X52" i="20" s="1"/>
  <c r="AD48" i="20"/>
  <c r="AH48" i="20"/>
  <c r="L76" i="24"/>
  <c r="I76" i="24"/>
  <c r="M6" i="24"/>
  <c r="T52" i="20" l="1"/>
  <c r="AD52" i="20"/>
  <c r="M76" i="24"/>
  <c r="AH52" i="20"/>
  <c r="T53"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L20" authorId="0" shapeId="0" xr:uid="{3EF8EE2C-5A48-4D65-AB64-203DC1161A28}">
      <text>
        <r>
          <rPr>
            <sz val="9"/>
            <color indexed="81"/>
            <rFont val="MS P ゴシック"/>
            <family val="3"/>
            <charset val="128"/>
          </rPr>
          <t xml:space="preserve">｢提供サービス｣を選択し、定員を入力(短期入所系と入所施設・居住系）することで、基準額が表示されます。
</t>
        </r>
        <r>
          <rPr>
            <b/>
            <u/>
            <sz val="9"/>
            <color indexed="81"/>
            <rFont val="MS P ゴシック"/>
            <family val="3"/>
            <charset val="128"/>
          </rPr>
          <t>【重要】
令和５年４月１日～５月７日及び令和５年５月８日～９月３０日対応分として、既に交付決定を受けた事業所においては、当該交付決定に係る申請書（別添４）に記載されていた実支出額①（施設内療養費以外）を欄外の★に千円単位で入力してください。
※マイナス表示となった場合は、既に補助上限額に達しているため、原則申請はできません。</t>
        </r>
        <r>
          <rPr>
            <sz val="9"/>
            <color indexed="81"/>
            <rFont val="MS P ゴシック"/>
            <family val="3"/>
            <charset val="128"/>
          </rPr>
          <t xml:space="preserve">
</t>
        </r>
      </text>
    </comment>
    <comment ref="AA50" authorId="0" shapeId="0" xr:uid="{00000000-0006-0000-0300-000002000000}">
      <text>
        <r>
          <rPr>
            <sz val="9"/>
            <color indexed="81"/>
            <rFont val="MS P ゴシック"/>
            <family val="3"/>
            <charset val="128"/>
          </rPr>
          <t xml:space="preserve">｢提供サービス｣を選択し、定員を入力(短期入所系と入所施設・居住系）することで、基準額が表示されます。
</t>
        </r>
        <r>
          <rPr>
            <b/>
            <u/>
            <sz val="9"/>
            <color indexed="81"/>
            <rFont val="MS P ゴシック"/>
            <family val="3"/>
            <charset val="128"/>
          </rPr>
          <t>【重要】
令和５年４月１日～５月７日及び令和５年５月８日～９月３０日対応分として、既に交付決定を受けた事業所においては、当該交付決定に係る申請書（別添４）に記載されていた実支出額を欄外の◆に千円単位で入力してください。
※マイナス表示となった場合は、既に補助上限額に達しているため、原則申請はできません。</t>
        </r>
        <r>
          <rPr>
            <sz val="9"/>
            <color indexed="81"/>
            <rFont val="MS P ゴシック"/>
            <family val="3"/>
            <charset val="128"/>
          </rPr>
          <t xml:space="preserve">
</t>
        </r>
      </text>
    </comment>
  </commentList>
</comments>
</file>

<file path=xl/sharedStrings.xml><?xml version="1.0" encoding="utf-8"?>
<sst xmlns="http://schemas.openxmlformats.org/spreadsheetml/2006/main" count="492" uniqueCount="231">
  <si>
    <t>フリガナ</t>
    <phoneticPr fontId="4"/>
  </si>
  <si>
    <t>フリガナ</t>
    <phoneticPr fontId="4"/>
  </si>
  <si>
    <t>名　　称</t>
    <rPh sb="0" eb="1">
      <t>ナ</t>
    </rPh>
    <rPh sb="3" eb="4">
      <t>ショウ</t>
    </rPh>
    <phoneticPr fontId="4"/>
  </si>
  <si>
    <t>（郵便番号</t>
    <rPh sb="1" eb="3">
      <t>ユウビン</t>
    </rPh>
    <rPh sb="3" eb="5">
      <t>バンゴウ</t>
    </rPh>
    <phoneticPr fontId="4"/>
  </si>
  <si>
    <t>‐</t>
    <phoneticPr fontId="4"/>
  </si>
  <si>
    <t>）</t>
    <phoneticPr fontId="4"/>
  </si>
  <si>
    <t>連絡先</t>
    <rPh sb="0" eb="3">
      <t>レンラクサキ</t>
    </rPh>
    <phoneticPr fontId="4"/>
  </si>
  <si>
    <t>電話番号</t>
    <rPh sb="0" eb="2">
      <t>デンワ</t>
    </rPh>
    <rPh sb="2" eb="4">
      <t>バンゴウ</t>
    </rPh>
    <phoneticPr fontId="4"/>
  </si>
  <si>
    <t>代表者の職・氏名</t>
    <rPh sb="0" eb="3">
      <t>ダイヒョウシャ</t>
    </rPh>
    <rPh sb="4" eb="5">
      <t>ショク</t>
    </rPh>
    <rPh sb="6" eb="8">
      <t>シメイ</t>
    </rPh>
    <phoneticPr fontId="4"/>
  </si>
  <si>
    <t>職　　名</t>
    <rPh sb="0" eb="1">
      <t>ショク</t>
    </rPh>
    <rPh sb="3" eb="4">
      <t>ナ</t>
    </rPh>
    <phoneticPr fontId="4"/>
  </si>
  <si>
    <t>氏　　名</t>
    <rPh sb="0" eb="1">
      <t>シ</t>
    </rPh>
    <rPh sb="3" eb="4">
      <t>ナ</t>
    </rPh>
    <phoneticPr fontId="4"/>
  </si>
  <si>
    <t>申請に関する担当者</t>
    <rPh sb="0" eb="2">
      <t>シンセイ</t>
    </rPh>
    <rPh sb="3" eb="4">
      <t>カン</t>
    </rPh>
    <rPh sb="6" eb="9">
      <t>タントウシャ</t>
    </rPh>
    <phoneticPr fontId="4"/>
  </si>
  <si>
    <t>か所</t>
    <rPh sb="1" eb="2">
      <t>ショ</t>
    </rPh>
    <phoneticPr fontId="4"/>
  </si>
  <si>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</si>
  <si>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</si>
  <si>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</si>
  <si>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</si>
  <si>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</si>
  <si>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</si>
  <si>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</si>
  <si>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</si>
  <si>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</si>
  <si>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</si>
  <si>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</si>
  <si>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</si>
  <si>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</si>
  <si>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</si>
  <si>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</si>
  <si>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</si>
  <si>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</si>
  <si>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訪問系</t>
    <rPh sb="0" eb="2">
      <t>ホウモン</t>
    </rPh>
    <rPh sb="2" eb="3">
      <t>ケイ</t>
    </rPh>
    <phoneticPr fontId="4"/>
  </si>
  <si>
    <t>入所施設・居住系</t>
    <rPh sb="0" eb="2">
      <t>ニュウショ</t>
    </rPh>
    <rPh sb="2" eb="4">
      <t>シセツ</t>
    </rPh>
    <rPh sb="5" eb="7">
      <t>キョジュウ</t>
    </rPh>
    <rPh sb="7" eb="8">
      <t>ケイ</t>
    </rPh>
    <phoneticPr fontId="4"/>
  </si>
  <si>
    <t>短期入所療養介護事業所</t>
    <rPh sb="0" eb="2">
      <t>タンキ</t>
    </rPh>
    <rPh sb="2" eb="4">
      <t>ニュウショ</t>
    </rPh>
    <rPh sb="4" eb="6">
      <t>リョウヨウ</t>
    </rPh>
    <rPh sb="6" eb="8">
      <t>カイゴ</t>
    </rPh>
    <rPh sb="8" eb="11">
      <t>ジギョウショ</t>
    </rPh>
    <phoneticPr fontId="4"/>
  </si>
  <si>
    <t>短期入所生活介護事業所</t>
    <phoneticPr fontId="4"/>
  </si>
  <si>
    <t>小　　計</t>
    <rPh sb="0" eb="1">
      <t>ショウ</t>
    </rPh>
    <rPh sb="3" eb="4">
      <t>ケイ</t>
    </rPh>
    <phoneticPr fontId="4"/>
  </si>
  <si>
    <t>　　　　　　　　　　　　　　　　　　　　　　　　助成対象
サービス種別</t>
    <rPh sb="24" eb="26">
      <t>ジョセイ</t>
    </rPh>
    <rPh sb="26" eb="28">
      <t>タイショウ</t>
    </rPh>
    <rPh sb="34" eb="36">
      <t>シュベツ</t>
    </rPh>
    <phoneticPr fontId="4"/>
  </si>
  <si>
    <t>合　　計 ((1)+(2))</t>
    <rPh sb="0" eb="1">
      <t>ゴウ</t>
    </rPh>
    <rPh sb="3" eb="4">
      <t>ケイ</t>
    </rPh>
    <phoneticPr fontId="4"/>
  </si>
  <si>
    <t>事業所・施設の名称</t>
    <rPh sb="0" eb="3">
      <t>ジギョウショ</t>
    </rPh>
    <rPh sb="4" eb="6">
      <t>シセツ</t>
    </rPh>
    <rPh sb="7" eb="9">
      <t>メイショウ</t>
    </rPh>
    <phoneticPr fontId="4"/>
  </si>
  <si>
    <t>管理者の氏名</t>
    <rPh sb="0" eb="3">
      <t>カンリシャ</t>
    </rPh>
    <rPh sb="4" eb="6">
      <t>シメイ</t>
    </rPh>
    <phoneticPr fontId="4"/>
  </si>
  <si>
    <t>外部委託により実施</t>
    <rPh sb="0" eb="2">
      <t>ガイブ</t>
    </rPh>
    <rPh sb="2" eb="4">
      <t>イタク</t>
    </rPh>
    <rPh sb="7" eb="9">
      <t>ジッシ</t>
    </rPh>
    <phoneticPr fontId="4"/>
  </si>
  <si>
    <t>自施設や自法人の職員で実施</t>
    <rPh sb="0" eb="1">
      <t>ジ</t>
    </rPh>
    <rPh sb="1" eb="3">
      <t>シセツ</t>
    </rPh>
    <rPh sb="4" eb="5">
      <t>ジ</t>
    </rPh>
    <rPh sb="5" eb="7">
      <t>ホウジン</t>
    </rPh>
    <rPh sb="8" eb="10">
      <t>ショクイン</t>
    </rPh>
    <rPh sb="11" eb="13">
      <t>ジッシ</t>
    </rPh>
    <phoneticPr fontId="4"/>
  </si>
  <si>
    <t>事業所・施設の状況</t>
    <rPh sb="0" eb="3">
      <t>ジギョウショ</t>
    </rPh>
    <rPh sb="4" eb="6">
      <t>シセツ</t>
    </rPh>
    <rPh sb="7" eb="9">
      <t>ジョウキョウ</t>
    </rPh>
    <phoneticPr fontId="4"/>
  </si>
  <si>
    <t>助成対象の区分</t>
    <rPh sb="0" eb="2">
      <t>ジョセイ</t>
    </rPh>
    <rPh sb="2" eb="4">
      <t>タイショウ</t>
    </rPh>
    <rPh sb="5" eb="7">
      <t>クブン</t>
    </rPh>
    <phoneticPr fontId="4"/>
  </si>
  <si>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4"/>
  </si>
  <si>
    <t>費目</t>
    <rPh sb="0" eb="2">
      <t>ヒモク</t>
    </rPh>
    <phoneticPr fontId="4"/>
  </si>
  <si>
    <t>用途・品目・数量等</t>
    <rPh sb="0" eb="2">
      <t>ヨウト</t>
    </rPh>
    <rPh sb="3" eb="5">
      <t>ヒンモク</t>
    </rPh>
    <rPh sb="6" eb="8">
      <t>スウリョウ</t>
    </rPh>
    <rPh sb="8" eb="9">
      <t>トウ</t>
    </rPh>
    <phoneticPr fontId="4"/>
  </si>
  <si>
    <t>(1)</t>
    <phoneticPr fontId="4"/>
  </si>
  <si>
    <t>短期入所生活介護事業所</t>
  </si>
  <si>
    <t>通所介護事業所（通常規模型）</t>
    <rPh sb="0" eb="2">
      <t>ツウショ</t>
    </rPh>
    <rPh sb="2" eb="4">
      <t>カイゴ</t>
    </rPh>
    <rPh sb="4" eb="7">
      <t>ジギョウショ</t>
    </rPh>
    <phoneticPr fontId="4"/>
  </si>
  <si>
    <t>通所介護事業所（大規模型（Ⅰ））</t>
    <rPh sb="0" eb="2">
      <t>ツウショ</t>
    </rPh>
    <rPh sb="2" eb="4">
      <t>カイゴ</t>
    </rPh>
    <rPh sb="4" eb="7">
      <t>ジギョウショ</t>
    </rPh>
    <phoneticPr fontId="4"/>
  </si>
  <si>
    <t>通所介護事業所（大規模型（Ⅱ））</t>
    <rPh sb="0" eb="2">
      <t>ツウショ</t>
    </rPh>
    <rPh sb="2" eb="4">
      <t>カイゴ</t>
    </rPh>
    <rPh sb="4" eb="7">
      <t>ジギョウショ</t>
    </rPh>
    <phoneticPr fontId="4"/>
  </si>
  <si>
    <t>養護老人ホーム（定員30人以上）</t>
    <rPh sb="0" eb="2">
      <t>ヨウゴ</t>
    </rPh>
    <rPh sb="2" eb="4">
      <t>ロウジン</t>
    </rPh>
    <rPh sb="8" eb="10">
      <t>テイイン</t>
    </rPh>
    <rPh sb="12" eb="15">
      <t>ニンイジョウ</t>
    </rPh>
    <phoneticPr fontId="4"/>
  </si>
  <si>
    <t>養護老人ホーム（定員29人以下）</t>
    <rPh sb="0" eb="2">
      <t>ヨウゴ</t>
    </rPh>
    <rPh sb="2" eb="4">
      <t>ロウジン</t>
    </rPh>
    <rPh sb="8" eb="10">
      <t>テイイン</t>
    </rPh>
    <rPh sb="12" eb="13">
      <t>ニン</t>
    </rPh>
    <rPh sb="13" eb="15">
      <t>イカ</t>
    </rPh>
    <phoneticPr fontId="4"/>
  </si>
  <si>
    <t>軽費老人ホーム（定員30人以上）</t>
    <rPh sb="0" eb="2">
      <t>ケイヒ</t>
    </rPh>
    <rPh sb="2" eb="4">
      <t>ロウジン</t>
    </rPh>
    <rPh sb="8" eb="10">
      <t>テイイン</t>
    </rPh>
    <rPh sb="12" eb="15">
      <t>ニンイジョウ</t>
    </rPh>
    <phoneticPr fontId="4"/>
  </si>
  <si>
    <t>軽費老人ホーム（定員29人以下）</t>
    <rPh sb="0" eb="2">
      <t>ケイヒ</t>
    </rPh>
    <rPh sb="2" eb="4">
      <t>ロウジン</t>
    </rPh>
    <rPh sb="8" eb="10">
      <t>テイイン</t>
    </rPh>
    <rPh sb="12" eb="15">
      <t>ニンイカ</t>
    </rPh>
    <phoneticPr fontId="4"/>
  </si>
  <si>
    <t>有料老人ホーム（定員30人以上）</t>
    <rPh sb="0" eb="2">
      <t>ユウリョウ</t>
    </rPh>
    <rPh sb="2" eb="4">
      <t>ロウジン</t>
    </rPh>
    <rPh sb="8" eb="10">
      <t>テイイン</t>
    </rPh>
    <rPh sb="12" eb="15">
      <t>ニンイジョウ</t>
    </rPh>
    <phoneticPr fontId="4"/>
  </si>
  <si>
    <t>有料老人ホーム（定員29人以下）</t>
    <rPh sb="0" eb="2">
      <t>ユウリョウ</t>
    </rPh>
    <rPh sb="2" eb="4">
      <t>ロウジン</t>
    </rPh>
    <rPh sb="8" eb="10">
      <t>テイイン</t>
    </rPh>
    <rPh sb="12" eb="13">
      <t>ニン</t>
    </rPh>
    <rPh sb="13" eb="15">
      <t>イカ</t>
    </rPh>
    <phoneticPr fontId="4"/>
  </si>
  <si>
    <t>サービス付き高齢者向け住宅（定員30人以上）</t>
    <rPh sb="4" eb="5">
      <t>ツ</t>
    </rPh>
    <rPh sb="6" eb="9">
      <t>コウレイシャ</t>
    </rPh>
    <rPh sb="9" eb="10">
      <t>ム</t>
    </rPh>
    <rPh sb="11" eb="13">
      <t>ジュウタク</t>
    </rPh>
    <rPh sb="14" eb="16">
      <t>テイイン</t>
    </rPh>
    <rPh sb="18" eb="21">
      <t>ニンイジョウ</t>
    </rPh>
    <phoneticPr fontId="4"/>
  </si>
  <si>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4"/>
  </si>
  <si>
    <t>(2)共通</t>
    <rPh sb="3" eb="5">
      <t>キョウツウ</t>
    </rPh>
    <phoneticPr fontId="4"/>
  </si>
  <si>
    <t>千円</t>
    <rPh sb="0" eb="2">
      <t>センエン</t>
    </rPh>
    <phoneticPr fontId="4"/>
  </si>
  <si>
    <t>単価１</t>
    <rPh sb="0" eb="2">
      <t>タンカ</t>
    </rPh>
    <phoneticPr fontId="4"/>
  </si>
  <si>
    <t>単価2</t>
    <rPh sb="0" eb="2">
      <t>タンカ</t>
    </rPh>
    <phoneticPr fontId="4"/>
  </si>
  <si>
    <t>申　請　者</t>
    <rPh sb="0" eb="1">
      <t>サル</t>
    </rPh>
    <rPh sb="2" eb="3">
      <t>ショウ</t>
    </rPh>
    <rPh sb="4" eb="5">
      <t>シャ</t>
    </rPh>
    <phoneticPr fontId="4"/>
  </si>
  <si>
    <t>所在地</t>
    <rPh sb="0" eb="3">
      <t>ショザイチ</t>
    </rPh>
    <phoneticPr fontId="4"/>
  </si>
  <si>
    <t>E-mail</t>
    <phoneticPr fontId="4"/>
  </si>
  <si>
    <t>短期入所系</t>
    <rPh sb="0" eb="2">
      <t>タンキ</t>
    </rPh>
    <rPh sb="2" eb="4">
      <t>ニュウショ</t>
    </rPh>
    <rPh sb="4" eb="5">
      <t>ケイ</t>
    </rPh>
    <phoneticPr fontId="4"/>
  </si>
  <si>
    <t>多機能型</t>
    <rPh sb="0" eb="4">
      <t>タキノウガタ</t>
    </rPh>
    <phoneticPr fontId="4"/>
  </si>
  <si>
    <t>居宅療養管理指導事業所</t>
    <rPh sb="8" eb="11">
      <t>ジギョウショ</t>
    </rPh>
    <phoneticPr fontId="4"/>
  </si>
  <si>
    <t>地域密着型通所介護事業所(療養通所介護事業所を含む)</t>
    <rPh sb="13" eb="15">
      <t>リョウヨウ</t>
    </rPh>
    <rPh sb="15" eb="17">
      <t>ツウショ</t>
    </rPh>
    <rPh sb="17" eb="19">
      <t>カイゴ</t>
    </rPh>
    <rPh sb="19" eb="22">
      <t>ジギョウショ</t>
    </rPh>
    <rPh sb="23" eb="24">
      <t>フク</t>
    </rPh>
    <phoneticPr fontId="4"/>
  </si>
  <si>
    <t>事業所･施設数</t>
    <rPh sb="0" eb="3">
      <t>ジギョウショ</t>
    </rPh>
    <rPh sb="4" eb="6">
      <t>シセツ</t>
    </rPh>
    <rPh sb="6" eb="7">
      <t>スウ</t>
    </rPh>
    <phoneticPr fontId="4"/>
  </si>
  <si>
    <t>介護保険事業所番号</t>
    <rPh sb="0" eb="2">
      <t>カイゴ</t>
    </rPh>
    <rPh sb="2" eb="4">
      <t>ホケン</t>
    </rPh>
    <rPh sb="4" eb="7">
      <t>ジギョウショ</t>
    </rPh>
    <rPh sb="7" eb="9">
      <t>バンゴウ</t>
    </rPh>
    <phoneticPr fontId="4"/>
  </si>
  <si>
    <t>提供サービス</t>
    <rPh sb="0" eb="2">
      <t>テイキョウ</t>
    </rPh>
    <phoneticPr fontId="4"/>
  </si>
  <si>
    <t>定員</t>
    <rPh sb="0" eb="2">
      <t>テイイン</t>
    </rPh>
    <phoneticPr fontId="4"/>
  </si>
  <si>
    <t>人</t>
    <rPh sb="0" eb="1">
      <t>ニン</t>
    </rPh>
    <phoneticPr fontId="4"/>
  </si>
  <si>
    <t>　※定員は短期入所系、入所施設・居住系のみ記載</t>
    <rPh sb="2" eb="4">
      <t>テイイン</t>
    </rPh>
    <rPh sb="21" eb="23">
      <t>キサイ</t>
    </rPh>
    <phoneticPr fontId="4"/>
  </si>
  <si>
    <t>事業所・施設の所在地</t>
    <rPh sb="0" eb="3">
      <t>ジギョウショ</t>
    </rPh>
    <rPh sb="4" eb="6">
      <t>シセツ</t>
    </rPh>
    <rPh sb="7" eb="10">
      <t>ショザイチ</t>
    </rPh>
    <phoneticPr fontId="4"/>
  </si>
  <si>
    <t>事業所・施設名</t>
    <rPh sb="0" eb="3">
      <t>ジギョウショ</t>
    </rPh>
    <rPh sb="4" eb="7">
      <t>シセツメイ</t>
    </rPh>
    <phoneticPr fontId="4"/>
  </si>
  <si>
    <t>介護保険
事業所番号</t>
    <rPh sb="0" eb="2">
      <t>カイゴ</t>
    </rPh>
    <rPh sb="2" eb="4">
      <t>ホケン</t>
    </rPh>
    <rPh sb="5" eb="8">
      <t>ジギョウショ</t>
    </rPh>
    <rPh sb="8" eb="10">
      <t>バンゴウ</t>
    </rPh>
    <phoneticPr fontId="4"/>
  </si>
  <si>
    <t>千円</t>
  </si>
  <si>
    <t>サービス種別</t>
    <rPh sb="4" eb="6">
      <t>シュベツ</t>
    </rPh>
    <phoneticPr fontId="4"/>
  </si>
  <si>
    <t>分類</t>
    <rPh sb="0" eb="2">
      <t>ブンルイ</t>
    </rPh>
    <phoneticPr fontId="4"/>
  </si>
  <si>
    <r>
      <t>通所リハビリテーション事業所</t>
    </r>
    <r>
      <rPr>
        <sz val="9"/>
        <rFont val="ＭＳ 明朝"/>
        <family val="1"/>
        <charset val="128"/>
      </rPr>
      <t>（通常規模型）</t>
    </r>
    <phoneticPr fontId="4"/>
  </si>
  <si>
    <r>
      <t>通所リハビリテーション事業所</t>
    </r>
    <r>
      <rPr>
        <sz val="9"/>
        <rFont val="ＭＳ 明朝"/>
        <family val="1"/>
        <charset val="128"/>
      </rPr>
      <t>（大規模型（Ⅰ））</t>
    </r>
    <phoneticPr fontId="4"/>
  </si>
  <si>
    <r>
      <t>通所リハビリテーション事業所</t>
    </r>
    <r>
      <rPr>
        <sz val="9"/>
        <rFont val="ＭＳ 明朝"/>
        <family val="1"/>
        <charset val="128"/>
      </rPr>
      <t>（大規模型（Ⅱ））</t>
    </r>
    <phoneticPr fontId="4"/>
  </si>
  <si>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4"/>
  </si>
  <si>
    <t>(2)</t>
    <phoneticPr fontId="4"/>
  </si>
  <si>
    <t>(3)</t>
    <phoneticPr fontId="4"/>
  </si>
  <si>
    <t>(4)</t>
    <phoneticPr fontId="4"/>
  </si>
  <si>
    <t>取組内容</t>
    <rPh sb="0" eb="1">
      <t>ト</t>
    </rPh>
    <rPh sb="1" eb="2">
      <t>ク</t>
    </rPh>
    <rPh sb="2" eb="4">
      <t>ナイヨウ</t>
    </rPh>
    <phoneticPr fontId="4"/>
  </si>
  <si>
    <t>No.</t>
    <phoneticPr fontId="4"/>
  </si>
  <si>
    <t>（注）</t>
    <rPh sb="1" eb="2">
      <t>チュウ</t>
    </rPh>
    <phoneticPr fontId="4"/>
  </si>
  <si>
    <t>合計</t>
    <rPh sb="0" eb="2">
      <t>ゴウケイ</t>
    </rPh>
    <phoneticPr fontId="4"/>
  </si>
  <si>
    <t>備考</t>
    <rPh sb="0" eb="2">
      <t>ビコウ</t>
    </rPh>
    <phoneticPr fontId="4"/>
  </si>
  <si>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4"/>
  </si>
  <si>
    <t>合計（①）</t>
    <rPh sb="0" eb="2">
      <t>ゴウケイ</t>
    </rPh>
    <phoneticPr fontId="4"/>
  </si>
  <si>
    <t>（単位:千円）</t>
    <rPh sb="1" eb="3">
      <t>タンイ</t>
    </rPh>
    <rPh sb="4" eb="6">
      <t>センエン</t>
    </rPh>
    <phoneticPr fontId="4"/>
  </si>
  <si>
    <t>手順</t>
    <rPh sb="0" eb="2">
      <t>テジュン</t>
    </rPh>
    <phoneticPr fontId="4"/>
  </si>
  <si>
    <t>介護サービス事業所等に対するサービス継続支援事業計画</t>
    <rPh sb="0" eb="2">
      <t>カイゴ</t>
    </rPh>
    <rPh sb="6" eb="9">
      <t>ジギョウショ</t>
    </rPh>
    <rPh sb="9" eb="10">
      <t>トウ</t>
    </rPh>
    <rPh sb="11" eb="12">
      <t>タイ</t>
    </rPh>
    <rPh sb="18" eb="20">
      <t>ケイゾク</t>
    </rPh>
    <rPh sb="20" eb="22">
      <t>シエン</t>
    </rPh>
    <rPh sb="22" eb="24">
      <t>ジギョウ</t>
    </rPh>
    <rPh sb="24" eb="26">
      <t>ケイカク</t>
    </rPh>
    <phoneticPr fontId="4"/>
  </si>
  <si>
    <t>通所系</t>
    <rPh sb="0" eb="2">
      <t>ツウショ</t>
    </rPh>
    <rPh sb="2" eb="3">
      <t>ケイ</t>
    </rPh>
    <phoneticPr fontId="4"/>
  </si>
  <si>
    <t>計画内容</t>
    <rPh sb="0" eb="2">
      <t>ケイカク</t>
    </rPh>
    <rPh sb="2" eb="4">
      <t>ナイヨウ</t>
    </rPh>
    <phoneticPr fontId="4"/>
  </si>
  <si>
    <t>なし</t>
    <phoneticPr fontId="4"/>
  </si>
  <si>
    <t>あり</t>
    <phoneticPr fontId="4"/>
  </si>
  <si>
    <t>/事業所</t>
    <rPh sb="1" eb="4">
      <t>ジギョウショ</t>
    </rPh>
    <phoneticPr fontId="2"/>
  </si>
  <si>
    <t>通所リハビリテーション事業所（通常規模型）</t>
    <phoneticPr fontId="4"/>
  </si>
  <si>
    <t>通所リハビリテーション事業所（大規模型（Ⅰ））</t>
    <phoneticPr fontId="4"/>
  </si>
  <si>
    <t>通所リハビリテーション事業所（大規模型（Ⅱ））</t>
    <phoneticPr fontId="4"/>
  </si>
  <si>
    <t>/定員</t>
    <rPh sb="1" eb="3">
      <t>テイイン</t>
    </rPh>
    <phoneticPr fontId="2"/>
  </si>
  <si>
    <t>①</t>
    <phoneticPr fontId="4"/>
  </si>
  <si>
    <t>②</t>
    <phoneticPr fontId="4"/>
  </si>
  <si>
    <t>③</t>
    <phoneticPr fontId="4"/>
  </si>
  <si>
    <t>④</t>
    <phoneticPr fontId="4"/>
  </si>
  <si>
    <r>
      <rPr>
        <b/>
        <sz val="12"/>
        <color theme="1"/>
        <rFont val="ＭＳ 明朝"/>
        <family val="1"/>
        <charset val="128"/>
      </rPr>
      <t>「事業所・施設別個票」</t>
    </r>
    <r>
      <rPr>
        <sz val="12"/>
        <color theme="1"/>
        <rFont val="ＭＳ 明朝"/>
        <family val="1"/>
        <charset val="128"/>
      </rPr>
      <t>及び</t>
    </r>
    <r>
      <rPr>
        <b/>
        <sz val="12"/>
        <color theme="1"/>
        <rFont val="ＭＳ 明朝"/>
        <family val="1"/>
        <charset val="128"/>
      </rPr>
      <t>「事業所・施設別一覧」</t>
    </r>
    <r>
      <rPr>
        <sz val="12"/>
        <color theme="1"/>
        <rFont val="ＭＳ 明朝"/>
        <family val="1"/>
        <charset val="128"/>
      </rPr>
      <t>の内容が</t>
    </r>
    <r>
      <rPr>
        <b/>
        <sz val="12"/>
        <color theme="1"/>
        <rFont val="ＭＳ 明朝"/>
        <family val="1"/>
        <charset val="128"/>
      </rPr>
      <t>「事業計画」</t>
    </r>
    <r>
      <rPr>
        <sz val="12"/>
        <color theme="1"/>
        <rFont val="ＭＳ 明朝"/>
        <family val="1"/>
        <charset val="128"/>
      </rPr>
      <t>にも正しく反映されていることを確認するとともに、</t>
    </r>
    <r>
      <rPr>
        <b/>
        <sz val="12"/>
        <color theme="1"/>
        <rFont val="ＭＳ 明朝"/>
        <family val="1"/>
        <charset val="128"/>
      </rPr>
      <t>「事業計画」</t>
    </r>
    <r>
      <rPr>
        <sz val="12"/>
        <color theme="1"/>
        <rFont val="ＭＳ 明朝"/>
        <family val="1"/>
        <charset val="128"/>
      </rPr>
      <t>の記入欄（水色セル）を記載</t>
    </r>
    <rPh sb="11" eb="12">
      <t>オヨ</t>
    </rPh>
    <rPh sb="21" eb="23">
      <t>イチラン</t>
    </rPh>
    <rPh sb="25" eb="27">
      <t>ナイヨウ</t>
    </rPh>
    <rPh sb="29" eb="31">
      <t>ジギョウ</t>
    </rPh>
    <rPh sb="31" eb="33">
      <t>ケイカク</t>
    </rPh>
    <rPh sb="36" eb="37">
      <t>タダ</t>
    </rPh>
    <rPh sb="39" eb="41">
      <t>ハンエイ</t>
    </rPh>
    <rPh sb="49" eb="51">
      <t>カクニン</t>
    </rPh>
    <rPh sb="59" eb="61">
      <t>ジギョウ</t>
    </rPh>
    <rPh sb="61" eb="63">
      <t>ケイカク</t>
    </rPh>
    <rPh sb="65" eb="68">
      <t>キニュウラン</t>
    </rPh>
    <rPh sb="69" eb="71">
      <t>ミズイロ</t>
    </rPh>
    <rPh sb="75" eb="77">
      <t>キサイ</t>
    </rPh>
    <phoneticPr fontId="4"/>
  </si>
  <si>
    <t>実支出額(円)</t>
    <rPh sb="0" eb="3">
      <t>ジツシシュツ</t>
    </rPh>
    <rPh sb="3" eb="4">
      <t>ガク</t>
    </rPh>
    <rPh sb="5" eb="6">
      <t>エン</t>
    </rPh>
    <phoneticPr fontId="4"/>
  </si>
  <si>
    <t>実支出額</t>
    <rPh sb="0" eb="3">
      <t>ジツシシュツ</t>
    </rPh>
    <rPh sb="3" eb="4">
      <t>ガク</t>
    </rPh>
    <phoneticPr fontId="4"/>
  </si>
  <si>
    <t>基準額</t>
    <rPh sb="0" eb="2">
      <t>キジュン</t>
    </rPh>
    <rPh sb="2" eb="3">
      <t>ガク</t>
    </rPh>
    <phoneticPr fontId="4"/>
  </si>
  <si>
    <t>基準額(a)</t>
    <rPh sb="0" eb="2">
      <t>キジュン</t>
    </rPh>
    <rPh sb="2" eb="3">
      <t>ガク</t>
    </rPh>
    <phoneticPr fontId="4"/>
  </si>
  <si>
    <t>選定額</t>
    <rPh sb="0" eb="2">
      <t>センテイ</t>
    </rPh>
    <rPh sb="2" eb="3">
      <t>ガク</t>
    </rPh>
    <phoneticPr fontId="4"/>
  </si>
  <si>
    <t>あり</t>
    <phoneticPr fontId="4"/>
  </si>
  <si>
    <t>（別添２）</t>
    <rPh sb="1" eb="3">
      <t>ベッテン</t>
    </rPh>
    <phoneticPr fontId="4"/>
  </si>
  <si>
    <t>（別添３）</t>
    <rPh sb="1" eb="3">
      <t>ベッテン</t>
    </rPh>
    <phoneticPr fontId="4"/>
  </si>
  <si>
    <t>（別添４）</t>
    <rPh sb="1" eb="3">
      <t>ベッテン</t>
    </rPh>
    <phoneticPr fontId="4"/>
  </si>
  <si>
    <t>緊急雇用に係る費用</t>
    <rPh sb="0" eb="2">
      <t>キンキュウ</t>
    </rPh>
    <rPh sb="2" eb="4">
      <t>コヨウ</t>
    </rPh>
    <rPh sb="5" eb="6">
      <t>カカ</t>
    </rPh>
    <rPh sb="7" eb="9">
      <t>ヒヨウ</t>
    </rPh>
    <phoneticPr fontId="4"/>
  </si>
  <si>
    <t>割増賃金・手当</t>
    <rPh sb="0" eb="2">
      <t>ワリマシ</t>
    </rPh>
    <rPh sb="2" eb="4">
      <t>チンギン</t>
    </rPh>
    <rPh sb="5" eb="7">
      <t>テアテ</t>
    </rPh>
    <phoneticPr fontId="4"/>
  </si>
  <si>
    <t>職業紹介料</t>
    <rPh sb="0" eb="2">
      <t>ショクギョウ</t>
    </rPh>
    <rPh sb="2" eb="5">
      <t>ショウカイリョウ</t>
    </rPh>
    <phoneticPr fontId="4"/>
  </si>
  <si>
    <t>損害賠償保険の加入費用</t>
    <rPh sb="0" eb="2">
      <t>ソンガイ</t>
    </rPh>
    <rPh sb="2" eb="4">
      <t>バイショウ</t>
    </rPh>
    <rPh sb="4" eb="6">
      <t>ホケン</t>
    </rPh>
    <rPh sb="7" eb="9">
      <t>カニュウ</t>
    </rPh>
    <rPh sb="9" eb="11">
      <t>ヒヨウ</t>
    </rPh>
    <phoneticPr fontId="4"/>
  </si>
  <si>
    <t>帰宅困難職員の宿泊費</t>
    <rPh sb="0" eb="2">
      <t>キタク</t>
    </rPh>
    <rPh sb="2" eb="4">
      <t>コンナン</t>
    </rPh>
    <rPh sb="4" eb="6">
      <t>ショクイン</t>
    </rPh>
    <rPh sb="7" eb="10">
      <t>シュクハクヒ</t>
    </rPh>
    <phoneticPr fontId="4"/>
  </si>
  <si>
    <t>連携機関との連携に係る旅費</t>
    <rPh sb="0" eb="2">
      <t>レンケイ</t>
    </rPh>
    <rPh sb="2" eb="4">
      <t>キカン</t>
    </rPh>
    <rPh sb="6" eb="8">
      <t>レンケイ</t>
    </rPh>
    <rPh sb="9" eb="10">
      <t>カカ</t>
    </rPh>
    <rPh sb="11" eb="13">
      <t>リョヒ</t>
    </rPh>
    <phoneticPr fontId="4"/>
  </si>
  <si>
    <t>一定の要件に該当する自費検査費用</t>
    <rPh sb="0" eb="2">
      <t>イッテイ</t>
    </rPh>
    <rPh sb="3" eb="5">
      <t>ヨウケン</t>
    </rPh>
    <rPh sb="6" eb="8">
      <t>ガイトウ</t>
    </rPh>
    <rPh sb="10" eb="12">
      <t>ジヒ</t>
    </rPh>
    <rPh sb="12" eb="14">
      <t>ケンサ</t>
    </rPh>
    <rPh sb="14" eb="16">
      <t>ヒヨウ</t>
    </rPh>
    <phoneticPr fontId="4"/>
  </si>
  <si>
    <t>内容</t>
    <rPh sb="0" eb="2">
      <t>ナイヨウ</t>
    </rPh>
    <phoneticPr fontId="4"/>
  </si>
  <si>
    <t xml:space="preserve">その他 </t>
    <rPh sb="2" eb="3">
      <t>タ</t>
    </rPh>
    <phoneticPr fontId="4"/>
  </si>
  <si>
    <t>代替場所の確保（使用料）</t>
    <rPh sb="0" eb="2">
      <t>ダイタイ</t>
    </rPh>
    <rPh sb="2" eb="4">
      <t>バショ</t>
    </rPh>
    <rPh sb="5" eb="7">
      <t>カクホ</t>
    </rPh>
    <rPh sb="8" eb="11">
      <t>シヨウリョウ</t>
    </rPh>
    <phoneticPr fontId="4"/>
  </si>
  <si>
    <t>ヘルパー同行指導への謝金</t>
    <rPh sb="4" eb="6">
      <t>ドウコウ</t>
    </rPh>
    <rPh sb="6" eb="8">
      <t>シドウ</t>
    </rPh>
    <rPh sb="10" eb="12">
      <t>シャキン</t>
    </rPh>
    <phoneticPr fontId="4"/>
  </si>
  <si>
    <t>代替場所や利用者宅への旅費</t>
    <rPh sb="0" eb="2">
      <t>ダイタイ</t>
    </rPh>
    <rPh sb="2" eb="4">
      <t>バショ</t>
    </rPh>
    <rPh sb="5" eb="8">
      <t>リヨウシャ</t>
    </rPh>
    <rPh sb="8" eb="9">
      <t>タク</t>
    </rPh>
    <rPh sb="11" eb="13">
      <t>リョヒ</t>
    </rPh>
    <phoneticPr fontId="4"/>
  </si>
  <si>
    <t>訪問サービス提供に必要な車や自転車のリース費用</t>
    <rPh sb="0" eb="2">
      <t>ホウモン</t>
    </rPh>
    <rPh sb="6" eb="8">
      <t>テイキョウ</t>
    </rPh>
    <rPh sb="9" eb="11">
      <t>ヒツヨウ</t>
    </rPh>
    <rPh sb="12" eb="13">
      <t>クルマ</t>
    </rPh>
    <rPh sb="14" eb="17">
      <t>ジテンシャ</t>
    </rPh>
    <rPh sb="21" eb="23">
      <t>ヒヨウ</t>
    </rPh>
    <phoneticPr fontId="4"/>
  </si>
  <si>
    <t xml:space="preserve"> ウ　介護サービス事業所・施設等の消毒・清掃費用</t>
    <rPh sb="3" eb="5">
      <t>カイゴ</t>
    </rPh>
    <rPh sb="9" eb="12">
      <t>ジギョウショ</t>
    </rPh>
    <rPh sb="13" eb="15">
      <t>シセツ</t>
    </rPh>
    <rPh sb="15" eb="16">
      <t>トウ</t>
    </rPh>
    <rPh sb="17" eb="19">
      <t>ショウドク</t>
    </rPh>
    <rPh sb="20" eb="22">
      <t>セイソウ</t>
    </rPh>
    <rPh sb="22" eb="24">
      <t>ヒヨウ</t>
    </rPh>
    <phoneticPr fontId="4"/>
  </si>
  <si>
    <t xml:space="preserve"> エ　感染性廃棄物の処理費用</t>
    <rPh sb="3" eb="6">
      <t>カンセンセイ</t>
    </rPh>
    <rPh sb="6" eb="9">
      <t>ハイキブツ</t>
    </rPh>
    <rPh sb="10" eb="12">
      <t>ショリ</t>
    </rPh>
    <rPh sb="12" eb="14">
      <t>ヒヨウ</t>
    </rPh>
    <phoneticPr fontId="4"/>
  </si>
  <si>
    <t xml:space="preserve"> オ　感染者又は濃厚接触者が発生して在庫の不足が見込まれる衛生用品の購入費用</t>
    <rPh sb="3" eb="6">
      <t>カンセンシャ</t>
    </rPh>
    <rPh sb="6" eb="7">
      <t>マタ</t>
    </rPh>
    <rPh sb="8" eb="10">
      <t>ノウコウ</t>
    </rPh>
    <rPh sb="10" eb="13">
      <t>セッショクシャ</t>
    </rPh>
    <rPh sb="14" eb="16">
      <t>ハッセイ</t>
    </rPh>
    <rPh sb="18" eb="20">
      <t>ザイコ</t>
    </rPh>
    <rPh sb="21" eb="23">
      <t>フソク</t>
    </rPh>
    <rPh sb="24" eb="26">
      <t>ミコ</t>
    </rPh>
    <rPh sb="29" eb="31">
      <t>エイセイ</t>
    </rPh>
    <rPh sb="31" eb="33">
      <t>ヨウヒン</t>
    </rPh>
    <rPh sb="34" eb="36">
      <t>コウニュウ</t>
    </rPh>
    <rPh sb="36" eb="38">
      <t>ヒヨウ</t>
    </rPh>
    <phoneticPr fontId="4"/>
  </si>
  <si>
    <t xml:space="preserve"> カ　通所系サービスの代替サービス提供のための費用</t>
    <rPh sb="3" eb="5">
      <t>ツウショ</t>
    </rPh>
    <rPh sb="5" eb="6">
      <t>ケイ</t>
    </rPh>
    <rPh sb="11" eb="13">
      <t>ダイタイ</t>
    </rPh>
    <rPh sb="17" eb="19">
      <t>テイキョウ</t>
    </rPh>
    <rPh sb="23" eb="25">
      <t>ヒヨウ</t>
    </rPh>
    <phoneticPr fontId="4"/>
  </si>
  <si>
    <t>一定の要件に該当する自費検査費用</t>
    <phoneticPr fontId="4"/>
  </si>
  <si>
    <t>感染対策等を行った上での施設内療養に要する費用</t>
    <rPh sb="0" eb="2">
      <t>カンセン</t>
    </rPh>
    <rPh sb="2" eb="4">
      <t>タイサク</t>
    </rPh>
    <rPh sb="4" eb="5">
      <t>トウ</t>
    </rPh>
    <rPh sb="6" eb="7">
      <t>オコナ</t>
    </rPh>
    <rPh sb="9" eb="10">
      <t>ウエ</t>
    </rPh>
    <rPh sb="12" eb="14">
      <t>シセツ</t>
    </rPh>
    <rPh sb="14" eb="15">
      <t>ナイ</t>
    </rPh>
    <rPh sb="15" eb="17">
      <t>リョウヨウ</t>
    </rPh>
    <rPh sb="18" eb="19">
      <t>ヨウ</t>
    </rPh>
    <rPh sb="21" eb="23">
      <t>ヒヨウ</t>
    </rPh>
    <phoneticPr fontId="4"/>
  </si>
  <si>
    <t xml:space="preserve"> ア　通所系サービスの代替サービス提供に伴う介護人材の確保</t>
    <rPh sb="3" eb="5">
      <t>ツウショ</t>
    </rPh>
    <rPh sb="5" eb="6">
      <t>ケイ</t>
    </rPh>
    <rPh sb="11" eb="13">
      <t>ダイタイ</t>
    </rPh>
    <rPh sb="17" eb="19">
      <t>テイキョウ</t>
    </rPh>
    <rPh sb="20" eb="21">
      <t>トモナ</t>
    </rPh>
    <rPh sb="22" eb="24">
      <t>カイゴ</t>
    </rPh>
    <rPh sb="24" eb="26">
      <t>ジンザイ</t>
    </rPh>
    <rPh sb="27" eb="29">
      <t>カクホ</t>
    </rPh>
    <phoneticPr fontId="4"/>
  </si>
  <si>
    <t xml:space="preserve"> イ　通所系サービスの代替サービス提供のための費用</t>
    <rPh sb="3" eb="5">
      <t>ツウショ</t>
    </rPh>
    <rPh sb="5" eb="6">
      <t>ケイ</t>
    </rPh>
    <rPh sb="11" eb="13">
      <t>ダイタイ</t>
    </rPh>
    <rPh sb="17" eb="19">
      <t>テイキョウ</t>
    </rPh>
    <rPh sb="23" eb="25">
      <t>ヒヨウ</t>
    </rPh>
    <phoneticPr fontId="4"/>
  </si>
  <si>
    <t>連携により緊急時の人材確保支援を行うための費用</t>
    <rPh sb="0" eb="2">
      <t>レンケイ</t>
    </rPh>
    <rPh sb="5" eb="8">
      <t>キンキュウジ</t>
    </rPh>
    <rPh sb="9" eb="11">
      <t>ジンザイ</t>
    </rPh>
    <rPh sb="11" eb="13">
      <t>カクホ</t>
    </rPh>
    <rPh sb="13" eb="15">
      <t>シエン</t>
    </rPh>
    <rPh sb="16" eb="17">
      <t>オコナ</t>
    </rPh>
    <rPh sb="21" eb="23">
      <t>ヒヨウ</t>
    </rPh>
    <phoneticPr fontId="4"/>
  </si>
  <si>
    <t>職員派遣に係る旅費・宿泊費</t>
    <rPh sb="0" eb="2">
      <t>ショクイン</t>
    </rPh>
    <rPh sb="2" eb="4">
      <t>ハケン</t>
    </rPh>
    <rPh sb="5" eb="6">
      <t>カカ</t>
    </rPh>
    <rPh sb="7" eb="9">
      <t>リョヒ</t>
    </rPh>
    <rPh sb="10" eb="13">
      <t>シュクハクヒ</t>
    </rPh>
    <phoneticPr fontId="4"/>
  </si>
  <si>
    <t>種別</t>
    <rPh sb="0" eb="2">
      <t>シュベツ</t>
    </rPh>
    <phoneticPr fontId="4"/>
  </si>
  <si>
    <t>感染者が発生した介護サービス事業所・施設等の利用者の受け入れや当該事業所・施設等に応援職員の派遣を行う事業所・施設等</t>
    <phoneticPr fontId="4"/>
  </si>
  <si>
    <t>○事業所区分</t>
    <rPh sb="1" eb="4">
      <t>ジギョウショ</t>
    </rPh>
    <rPh sb="4" eb="6">
      <t>クブン</t>
    </rPh>
    <phoneticPr fontId="4"/>
  </si>
  <si>
    <t>※感染が発生した事業所・施設等名</t>
    <rPh sb="15" eb="16">
      <t>メイ</t>
    </rPh>
    <phoneticPr fontId="4"/>
  </si>
  <si>
    <t>（　　　　　　　　　　　　　　　　　　　　　　　　　　　　　　　　）</t>
    <phoneticPr fontId="4"/>
  </si>
  <si>
    <t>事業区分</t>
    <rPh sb="0" eb="2">
      <t>ジギョウ</t>
    </rPh>
    <rPh sb="2" eb="4">
      <t>クブン</t>
    </rPh>
    <phoneticPr fontId="4"/>
  </si>
  <si>
    <t>合計（②）</t>
    <rPh sb="0" eb="2">
      <t>ゴウケイ</t>
    </rPh>
    <phoneticPr fontId="4"/>
  </si>
  <si>
    <t>※積算内訳の①の額の千円未満切り捨て</t>
    <rPh sb="1" eb="3">
      <t>セキサン</t>
    </rPh>
    <rPh sb="3" eb="5">
      <t>ウチワケ</t>
    </rPh>
    <rPh sb="8" eb="9">
      <t>ガク</t>
    </rPh>
    <rPh sb="10" eb="11">
      <t>セン</t>
    </rPh>
    <rPh sb="11" eb="14">
      <t>エンミマン</t>
    </rPh>
    <rPh sb="14" eb="15">
      <t>キ</t>
    </rPh>
    <rPh sb="16" eb="17">
      <t>ス</t>
    </rPh>
    <phoneticPr fontId="4"/>
  </si>
  <si>
    <t>※積算内訳の②の額の千円未満切り捨て</t>
    <rPh sb="1" eb="3">
      <t>セキサン</t>
    </rPh>
    <rPh sb="3" eb="5">
      <t>ウチワケ</t>
    </rPh>
    <rPh sb="8" eb="9">
      <t>ガク</t>
    </rPh>
    <rPh sb="10" eb="11">
      <t>セン</t>
    </rPh>
    <rPh sb="11" eb="14">
      <t>エンミマン</t>
    </rPh>
    <rPh sb="14" eb="15">
      <t>キ</t>
    </rPh>
    <rPh sb="16" eb="17">
      <t>ス</t>
    </rPh>
    <phoneticPr fontId="4"/>
  </si>
  <si>
    <t>⑤</t>
    <phoneticPr fontId="4"/>
  </si>
  <si>
    <t>⑥</t>
    <phoneticPr fontId="4"/>
  </si>
  <si>
    <t>１．実施要綱２のアの（ア）及び（イ）に該当する事業所</t>
    <phoneticPr fontId="4"/>
  </si>
  <si>
    <t>２．実施要綱２のアの（ウ）に該当する事業所</t>
    <phoneticPr fontId="4"/>
  </si>
  <si>
    <t>２．実施要綱２のアの（ウ）に該当する事業所</t>
    <rPh sb="2" eb="4">
      <t>ジッシ</t>
    </rPh>
    <rPh sb="4" eb="6">
      <t>ヨウコウ</t>
    </rPh>
    <rPh sb="14" eb="16">
      <t>ガイトウ</t>
    </rPh>
    <rPh sb="18" eb="21">
      <t>ジギョウショ</t>
    </rPh>
    <phoneticPr fontId="4"/>
  </si>
  <si>
    <r>
      <t>（２）その他　</t>
    </r>
    <r>
      <rPr>
        <sz val="8"/>
        <rFont val="ＭＳ Ｐ明朝"/>
        <family val="1"/>
        <charset val="128"/>
      </rPr>
      <t>※（１）の他の取組がある場合には記載すること。</t>
    </r>
    <rPh sb="5" eb="6">
      <t>タ</t>
    </rPh>
    <phoneticPr fontId="4"/>
  </si>
  <si>
    <r>
      <rPr>
        <b/>
        <sz val="12"/>
        <color theme="1"/>
        <rFont val="ＭＳ 明朝"/>
        <family val="1"/>
        <charset val="128"/>
      </rPr>
      <t>「事業所・施設別個票」</t>
    </r>
    <r>
      <rPr>
        <sz val="12"/>
        <color theme="1"/>
        <rFont val="ＭＳ 明朝"/>
        <family val="1"/>
        <charset val="128"/>
      </rPr>
      <t>の</t>
    </r>
    <r>
      <rPr>
        <u/>
        <sz val="12"/>
        <color rgb="FFFF0000"/>
        <rFont val="ＭＳ 明朝"/>
        <family val="1"/>
        <charset val="128"/>
      </rPr>
      <t>着色セルを入力</t>
    </r>
    <r>
      <rPr>
        <sz val="12"/>
        <color theme="1"/>
        <rFont val="ＭＳ 明朝"/>
        <family val="1"/>
        <charset val="128"/>
      </rPr>
      <t xml:space="preserve">（水色セル：必要情報の入力・該当する取組内容のチェック、緑色セル：クリックしてプルダウンから選択）
</t>
    </r>
    <r>
      <rPr>
        <u/>
        <sz val="12"/>
        <color rgb="FFFF0000"/>
        <rFont val="ＭＳ ゴシック"/>
        <family val="3"/>
        <charset val="128"/>
      </rPr>
      <t>※複数の事業所について作成する場合はシート名を右クリックし、「移動またはコピー」→「コピーを作成する」により行うこと</t>
    </r>
    <r>
      <rPr>
        <sz val="12"/>
        <color theme="1"/>
        <rFont val="ＭＳ 明朝"/>
        <family val="1"/>
        <charset val="128"/>
      </rPr>
      <t xml:space="preserve">
</t>
    </r>
    <rPh sb="1" eb="4">
      <t>ジギョウショ</t>
    </rPh>
    <rPh sb="5" eb="7">
      <t>シセツ</t>
    </rPh>
    <rPh sb="7" eb="9">
      <t>ベッコ</t>
    </rPh>
    <rPh sb="9" eb="10">
      <t>ヒョウ</t>
    </rPh>
    <rPh sb="12" eb="14">
      <t>チャクショク</t>
    </rPh>
    <rPh sb="17" eb="19">
      <t>ニュウリョク</t>
    </rPh>
    <rPh sb="20" eb="22">
      <t>ミズイロ</t>
    </rPh>
    <rPh sb="25" eb="27">
      <t>ヒツヨウ</t>
    </rPh>
    <rPh sb="27" eb="29">
      <t>ジョウホウ</t>
    </rPh>
    <rPh sb="30" eb="32">
      <t>ニュウリョク</t>
    </rPh>
    <rPh sb="33" eb="35">
      <t>ガイトウ</t>
    </rPh>
    <rPh sb="37" eb="39">
      <t>トリクミ</t>
    </rPh>
    <rPh sb="39" eb="41">
      <t>ナイヨウ</t>
    </rPh>
    <rPh sb="47" eb="49">
      <t>ミドリイロ</t>
    </rPh>
    <rPh sb="65" eb="67">
      <t>センタク</t>
    </rPh>
    <rPh sb="70" eb="72">
      <t>フクスウ</t>
    </rPh>
    <rPh sb="73" eb="76">
      <t>ジギョウショ</t>
    </rPh>
    <rPh sb="80" eb="82">
      <t>サクセイ</t>
    </rPh>
    <rPh sb="84" eb="86">
      <t>バアイ</t>
    </rPh>
    <rPh sb="90" eb="91">
      <t>メイ</t>
    </rPh>
    <rPh sb="92" eb="93">
      <t>ミギ</t>
    </rPh>
    <rPh sb="100" eb="102">
      <t>イドウ</t>
    </rPh>
    <rPh sb="115" eb="117">
      <t>サクセイ</t>
    </rPh>
    <rPh sb="123" eb="124">
      <t>オコナ</t>
    </rPh>
    <phoneticPr fontId="4"/>
  </si>
  <si>
    <t>完成したExcelファイルを県へ送付</t>
    <rPh sb="0" eb="2">
      <t>カンセイ</t>
    </rPh>
    <rPh sb="14" eb="15">
      <t>ケン</t>
    </rPh>
    <rPh sb="16" eb="18">
      <t>ソウフ</t>
    </rPh>
    <phoneticPr fontId="4"/>
  </si>
  <si>
    <t>事業者の作業</t>
    <rPh sb="0" eb="3">
      <t>ジギョウシャ</t>
    </rPh>
    <rPh sb="4" eb="6">
      <t>サギョウ</t>
    </rPh>
    <phoneticPr fontId="4"/>
  </si>
  <si>
    <t>本ファイルの使い方</t>
    <rPh sb="0" eb="1">
      <t>ホン</t>
    </rPh>
    <rPh sb="6" eb="7">
      <t>ツカ</t>
    </rPh>
    <rPh sb="8" eb="9">
      <t>カタ</t>
    </rPh>
    <phoneticPr fontId="4"/>
  </si>
  <si>
    <r>
      <t>（５）　その他【共通】　</t>
    </r>
    <r>
      <rPr>
        <sz val="8"/>
        <rFont val="ＭＳ Ｐ明朝"/>
        <family val="1"/>
        <charset val="128"/>
      </rPr>
      <t>※(1)～(4)の他の取組がある場合には記載すること。</t>
    </r>
    <rPh sb="6" eb="7">
      <t>タ</t>
    </rPh>
    <rPh sb="8" eb="10">
      <t>キョウツウ</t>
    </rPh>
    <phoneticPr fontId="4"/>
  </si>
  <si>
    <t>　※上の事業所区分から該当する番号を１つ選択して記入
（複数該当する場合には一番小さい番号のものを記入）</t>
    <rPh sb="2" eb="3">
      <t>ウエ</t>
    </rPh>
    <rPh sb="4" eb="7">
      <t>ジギョウショ</t>
    </rPh>
    <rPh sb="7" eb="9">
      <t>クブン</t>
    </rPh>
    <rPh sb="11" eb="13">
      <t>ガイトウ</t>
    </rPh>
    <rPh sb="15" eb="17">
      <t>バンゴウ</t>
    </rPh>
    <rPh sb="20" eb="22">
      <t>センタク</t>
    </rPh>
    <rPh sb="24" eb="26">
      <t>キニュウ</t>
    </rPh>
    <rPh sb="28" eb="30">
      <t>フクスウ</t>
    </rPh>
    <rPh sb="30" eb="32">
      <t>ガイトウ</t>
    </rPh>
    <rPh sb="34" eb="36">
      <t>バアイ</t>
    </rPh>
    <rPh sb="38" eb="40">
      <t>イチバン</t>
    </rPh>
    <rPh sb="40" eb="41">
      <t>チイ</t>
    </rPh>
    <rPh sb="43" eb="45">
      <t>バンゴウ</t>
    </rPh>
    <rPh sb="49" eb="51">
      <t>キニュウ</t>
    </rPh>
    <phoneticPr fontId="4"/>
  </si>
  <si>
    <t xml:space="preserve"> ア　職員の感染等による人材不足に伴う介護人材の確保に係る費用</t>
    <rPh sb="3" eb="5">
      <t>ショクイン</t>
    </rPh>
    <rPh sb="6" eb="8">
      <t>カンセン</t>
    </rPh>
    <rPh sb="8" eb="9">
      <t>トウ</t>
    </rPh>
    <rPh sb="12" eb="14">
      <t>ジンザイ</t>
    </rPh>
    <rPh sb="14" eb="16">
      <t>ブソク</t>
    </rPh>
    <rPh sb="17" eb="18">
      <t>トモナ</t>
    </rPh>
    <rPh sb="19" eb="21">
      <t>カイゴ</t>
    </rPh>
    <rPh sb="21" eb="23">
      <t>ジンザイ</t>
    </rPh>
    <rPh sb="24" eb="26">
      <t>カクホ</t>
    </rPh>
    <rPh sb="27" eb="28">
      <t>カカ</t>
    </rPh>
    <rPh sb="29" eb="31">
      <t>ヒヨウ</t>
    </rPh>
    <phoneticPr fontId="4"/>
  </si>
  <si>
    <t xml:space="preserve"> イ　通所系サービスの代替サービス提供に伴う介護人材の確保に係る費用</t>
    <rPh sb="3" eb="5">
      <t>ツウショ</t>
    </rPh>
    <rPh sb="5" eb="6">
      <t>ケイ</t>
    </rPh>
    <rPh sb="11" eb="13">
      <t>ダイタイ</t>
    </rPh>
    <rPh sb="17" eb="19">
      <t>テイキョウ</t>
    </rPh>
    <rPh sb="20" eb="21">
      <t>トモナ</t>
    </rPh>
    <rPh sb="22" eb="24">
      <t>カイゴ</t>
    </rPh>
    <rPh sb="24" eb="26">
      <t>ジンザイ</t>
    </rPh>
    <rPh sb="27" eb="29">
      <t>カクホ</t>
    </rPh>
    <rPh sb="30" eb="31">
      <t>カカ</t>
    </rPh>
    <rPh sb="32" eb="34">
      <t>ヒヨウ</t>
    </rPh>
    <phoneticPr fontId="4"/>
  </si>
  <si>
    <t>通所できない利用者の安否確認等のためのタブレットのリース費用(通信費用は除く)</t>
    <rPh sb="0" eb="2">
      <t>ツウショ</t>
    </rPh>
    <rPh sb="6" eb="9">
      <t>リヨウシャ</t>
    </rPh>
    <rPh sb="10" eb="12">
      <t>アンピ</t>
    </rPh>
    <rPh sb="12" eb="14">
      <t>カクニン</t>
    </rPh>
    <rPh sb="14" eb="15">
      <t>トウ</t>
    </rPh>
    <rPh sb="28" eb="30">
      <t>ヒヨウ</t>
    </rPh>
    <rPh sb="31" eb="33">
      <t>ツウシン</t>
    </rPh>
    <rPh sb="33" eb="35">
      <t>ヒヨウ</t>
    </rPh>
    <rPh sb="36" eb="37">
      <t>ノゾ</t>
    </rPh>
    <phoneticPr fontId="4"/>
  </si>
  <si>
    <t>感染が発生した事業所・施設等からの利用者の受け入れに伴う介護人材確保に係る費用</t>
    <rPh sb="0" eb="2">
      <t>カンセン</t>
    </rPh>
    <rPh sb="3" eb="5">
      <t>ハッセイ</t>
    </rPh>
    <rPh sb="7" eb="10">
      <t>ジギョウショ</t>
    </rPh>
    <rPh sb="11" eb="13">
      <t>シセツ</t>
    </rPh>
    <rPh sb="13" eb="14">
      <t>トウ</t>
    </rPh>
    <rPh sb="17" eb="20">
      <t>リヨウシャ</t>
    </rPh>
    <rPh sb="21" eb="22">
      <t>ウ</t>
    </rPh>
    <rPh sb="23" eb="24">
      <t>イ</t>
    </rPh>
    <rPh sb="26" eb="27">
      <t>トモナ</t>
    </rPh>
    <rPh sb="28" eb="30">
      <t>カイゴ</t>
    </rPh>
    <rPh sb="30" eb="32">
      <t>ジンザイ</t>
    </rPh>
    <rPh sb="32" eb="34">
      <t>カクホ</t>
    </rPh>
    <rPh sb="35" eb="36">
      <t>カカ</t>
    </rPh>
    <rPh sb="37" eb="39">
      <t>ヒヨウ</t>
    </rPh>
    <phoneticPr fontId="4"/>
  </si>
  <si>
    <t>感染が発生した事業所・施設等への介護人材の応援派遣に係る費用</t>
    <rPh sb="0" eb="2">
      <t>カンセン</t>
    </rPh>
    <rPh sb="3" eb="5">
      <t>ハッセイ</t>
    </rPh>
    <rPh sb="7" eb="10">
      <t>ジギョウショ</t>
    </rPh>
    <rPh sb="11" eb="13">
      <t>シセツ</t>
    </rPh>
    <rPh sb="13" eb="14">
      <t>トウ</t>
    </rPh>
    <rPh sb="16" eb="18">
      <t>カイゴ</t>
    </rPh>
    <rPh sb="18" eb="20">
      <t>ジンザイ</t>
    </rPh>
    <rPh sb="21" eb="23">
      <t>オウエン</t>
    </rPh>
    <rPh sb="23" eb="25">
      <t>ハケン</t>
    </rPh>
    <rPh sb="26" eb="27">
      <t>カカ</t>
    </rPh>
    <rPh sb="28" eb="30">
      <t>ヒヨウ</t>
    </rPh>
    <phoneticPr fontId="4"/>
  </si>
  <si>
    <t>か所</t>
  </si>
  <si>
    <r>
      <rPr>
        <b/>
        <sz val="12"/>
        <color theme="1"/>
        <rFont val="ＭＳ 明朝"/>
        <family val="1"/>
        <charset val="128"/>
      </rPr>
      <t>「事業所・施設別一覧」</t>
    </r>
    <r>
      <rPr>
        <sz val="12"/>
        <color theme="1"/>
        <rFont val="ＭＳ 明朝"/>
        <family val="1"/>
        <charset val="128"/>
      </rPr>
      <t>に全事業所分が正しく反映されているか確認
※「事業所・施設別一覧」はシートにロックをかけています。15事業所以上ある場合にはロックを解除しますので長寿社会課あてご連絡ください。</t>
    </r>
    <rPh sb="8" eb="10">
      <t>イチラン</t>
    </rPh>
    <rPh sb="12" eb="16">
      <t>ゼンジギョウショ</t>
    </rPh>
    <rPh sb="16" eb="17">
      <t>ブン</t>
    </rPh>
    <rPh sb="18" eb="19">
      <t>タダ</t>
    </rPh>
    <rPh sb="21" eb="23">
      <t>ハンエイ</t>
    </rPh>
    <rPh sb="29" eb="31">
      <t>カクニン</t>
    </rPh>
    <rPh sb="77" eb="79">
      <t>カイジョ</t>
    </rPh>
    <phoneticPr fontId="4"/>
  </si>
  <si>
    <r>
      <t>各事業所の個票のシート名を</t>
    </r>
    <r>
      <rPr>
        <b/>
        <sz val="12"/>
        <color rgb="FFFF0000"/>
        <rFont val="ＭＳ 明朝"/>
        <family val="1"/>
        <charset val="128"/>
      </rPr>
      <t>「事業所・施設別個票●」</t>
    </r>
    <r>
      <rPr>
        <sz val="12"/>
        <color rgb="FFFF0000"/>
        <rFont val="ＭＳ 明朝"/>
        <family val="1"/>
        <charset val="128"/>
      </rPr>
      <t>（●は１からの通し番号　例）事業所・施設別個票1）に修正</t>
    </r>
    <rPh sb="0" eb="1">
      <t>カク</t>
    </rPh>
    <rPh sb="1" eb="4">
      <t>ジギョウショ</t>
    </rPh>
    <rPh sb="5" eb="7">
      <t>コヒョウ</t>
    </rPh>
    <rPh sb="11" eb="12">
      <t>メイ</t>
    </rPh>
    <rPh sb="32" eb="33">
      <t>トオ</t>
    </rPh>
    <rPh sb="34" eb="36">
      <t>バンゴウ</t>
    </rPh>
    <rPh sb="37" eb="38">
      <t>レイ</t>
    </rPh>
    <rPh sb="51" eb="53">
      <t>シュウセイ</t>
    </rPh>
    <phoneticPr fontId="4"/>
  </si>
  <si>
    <t>日数・人数等</t>
    <rPh sb="0" eb="2">
      <t>ニッスウ</t>
    </rPh>
    <rPh sb="3" eb="5">
      <t>ニンズウ</t>
    </rPh>
    <rPh sb="5" eb="6">
      <t>トウ</t>
    </rPh>
    <phoneticPr fontId="4"/>
  </si>
  <si>
    <t>合計（③）</t>
    <rPh sb="0" eb="2">
      <t>ゴウケイ</t>
    </rPh>
    <phoneticPr fontId="4"/>
  </si>
  <si>
    <t>　　</t>
    <phoneticPr fontId="4"/>
  </si>
  <si>
    <t>千円</t>
    <rPh sb="0" eb="2">
      <t>センエン</t>
    </rPh>
    <phoneticPr fontId="4"/>
  </si>
  <si>
    <t>基準額</t>
    <rPh sb="0" eb="3">
      <t>キジュンガク</t>
    </rPh>
    <phoneticPr fontId="4"/>
  </si>
  <si>
    <t>選定額(d)</t>
    <rPh sb="0" eb="2">
      <t>センテイ</t>
    </rPh>
    <rPh sb="2" eb="3">
      <t>ガク</t>
    </rPh>
    <phoneticPr fontId="4"/>
  </si>
  <si>
    <t>○積算内訳</t>
    <rPh sb="1" eb="3">
      <t>セキサン</t>
    </rPh>
    <rPh sb="3" eb="5">
      <t>ウチワケ</t>
    </rPh>
    <phoneticPr fontId="4"/>
  </si>
  <si>
    <t>②施設内療養費分</t>
    <rPh sb="1" eb="3">
      <t>シセツ</t>
    </rPh>
    <rPh sb="3" eb="4">
      <t>ナイ</t>
    </rPh>
    <rPh sb="4" eb="7">
      <t>リョウヨウヒ</t>
    </rPh>
    <rPh sb="7" eb="8">
      <t>ブン</t>
    </rPh>
    <phoneticPr fontId="4"/>
  </si>
  <si>
    <t>①施設内療養費以外</t>
    <rPh sb="1" eb="3">
      <t>シセツ</t>
    </rPh>
    <rPh sb="3" eb="4">
      <t>ナイ</t>
    </rPh>
    <rPh sb="4" eb="7">
      <t>リョウヨウヒ</t>
    </rPh>
    <rPh sb="7" eb="9">
      <t>イガイ</t>
    </rPh>
    <phoneticPr fontId="4"/>
  </si>
  <si>
    <r>
      <t xml:space="preserve">実支出額①
</t>
    </r>
    <r>
      <rPr>
        <sz val="6"/>
        <rFont val="ＭＳ 明朝"/>
        <family val="1"/>
        <charset val="128"/>
      </rPr>
      <t>（施設内療養費以外</t>
    </r>
    <r>
      <rPr>
        <sz val="5"/>
        <rFont val="ＭＳ 明朝"/>
        <family val="1"/>
        <charset val="128"/>
      </rPr>
      <t>）</t>
    </r>
    <rPh sb="0" eb="4">
      <t>ジツシシュツガク</t>
    </rPh>
    <rPh sb="7" eb="13">
      <t>シセツナイリョウヨウヒ</t>
    </rPh>
    <rPh sb="13" eb="15">
      <t>イガイ</t>
    </rPh>
    <phoneticPr fontId="4"/>
  </si>
  <si>
    <r>
      <t xml:space="preserve">実支出額②
</t>
    </r>
    <r>
      <rPr>
        <sz val="6"/>
        <rFont val="ＭＳ 明朝"/>
        <family val="1"/>
        <charset val="128"/>
      </rPr>
      <t>（施設内療養費分）</t>
    </r>
    <rPh sb="0" eb="4">
      <t>ジツシシュツガク</t>
    </rPh>
    <rPh sb="7" eb="13">
      <t>シセツナイリョウヨウヒ</t>
    </rPh>
    <rPh sb="13" eb="14">
      <t>ブン</t>
    </rPh>
    <phoneticPr fontId="4"/>
  </si>
  <si>
    <t>②　感染者と接触があった者に対応した訪問系サービス事業所、短期入所系サービス事業所、介護施設等</t>
    <rPh sb="2" eb="5">
      <t>カンセンシャ</t>
    </rPh>
    <rPh sb="6" eb="8">
      <t>セッショク</t>
    </rPh>
    <rPh sb="12" eb="13">
      <t>モノ</t>
    </rPh>
    <phoneticPr fontId="4"/>
  </si>
  <si>
    <t>③　感染等の疑いがある者に対して一定の要件のもと自費で検査を実施した介護施設等（①、②の場合を除く）</t>
    <phoneticPr fontId="4"/>
  </si>
  <si>
    <t>④　病床ひっ迫等により、やむを得ず施設内療養を行った高齢者施設等</t>
    <phoneticPr fontId="4"/>
  </si>
  <si>
    <t>⑤　①以外の通所系サービス事業所（小規模多機能型居宅介護事業所及び看護小規模多機能型居宅介護事業所（通いサービスに
　限る）を除く）であって、当該事業所の職員により、居宅で生活している利用者に対して、利用者からの連絡を受ける体制を整えた上で、
　居宅を訪問し、個別サービス計画の内容を踏まえ、できる限りのサービスを提供した事業所</t>
    <phoneticPr fontId="4"/>
  </si>
  <si>
    <t>⑥　</t>
    <phoneticPr fontId="4"/>
  </si>
  <si>
    <t>１．実施要綱２のアの（ア）及び（イ）に該当する事業所（上の事業所区分①～⑤に該当する事業所）</t>
    <rPh sb="2" eb="4">
      <t>ジッシ</t>
    </rPh>
    <rPh sb="4" eb="6">
      <t>ヨウコウ</t>
    </rPh>
    <rPh sb="13" eb="14">
      <t>オヨ</t>
    </rPh>
    <rPh sb="19" eb="21">
      <t>ガイトウ</t>
    </rPh>
    <rPh sb="23" eb="26">
      <t>ジギョウショ</t>
    </rPh>
    <phoneticPr fontId="4"/>
  </si>
  <si>
    <r>
      <t>（１）　事業所区分①から②に該当する事業所・施設等　　</t>
    </r>
    <r>
      <rPr>
        <u/>
        <sz val="9"/>
        <rFont val="ＭＳ Ｐ明朝"/>
        <family val="1"/>
        <charset val="128"/>
      </rPr>
      <t>※イ、カについては、代替サービス提供期間の分に限る</t>
    </r>
    <rPh sb="4" eb="7">
      <t>ジギョウショ</t>
    </rPh>
    <rPh sb="7" eb="9">
      <t>クブン</t>
    </rPh>
    <rPh sb="14" eb="16">
      <t>ガイトウ</t>
    </rPh>
    <rPh sb="18" eb="21">
      <t>ジギョウショ</t>
    </rPh>
    <rPh sb="22" eb="24">
      <t>シセツ</t>
    </rPh>
    <rPh sb="24" eb="25">
      <t>トウ</t>
    </rPh>
    <rPh sb="37" eb="39">
      <t>ダイタイ</t>
    </rPh>
    <rPh sb="43" eb="45">
      <t>テイキョウ</t>
    </rPh>
    <rPh sb="45" eb="47">
      <t>キカン</t>
    </rPh>
    <rPh sb="48" eb="49">
      <t>ブン</t>
    </rPh>
    <rPh sb="50" eb="51">
      <t>カギ</t>
    </rPh>
    <phoneticPr fontId="4"/>
  </si>
  <si>
    <t>（２）　事業所区分③に該当する介護施設等</t>
    <rPh sb="4" eb="7">
      <t>ジギョウショ</t>
    </rPh>
    <rPh sb="7" eb="9">
      <t>クブン</t>
    </rPh>
    <rPh sb="11" eb="13">
      <t>ガイトウ</t>
    </rPh>
    <rPh sb="15" eb="17">
      <t>カイゴ</t>
    </rPh>
    <rPh sb="17" eb="19">
      <t>シセツ</t>
    </rPh>
    <rPh sb="19" eb="20">
      <t>トウ</t>
    </rPh>
    <phoneticPr fontId="4"/>
  </si>
  <si>
    <t>（３）　事業所区分④に該当する高齢者施設等</t>
    <rPh sb="4" eb="7">
      <t>ジギョウショ</t>
    </rPh>
    <rPh sb="7" eb="9">
      <t>クブン</t>
    </rPh>
    <rPh sb="11" eb="13">
      <t>ガイトウ</t>
    </rPh>
    <rPh sb="15" eb="18">
      <t>コウレイシャ</t>
    </rPh>
    <rPh sb="18" eb="20">
      <t>シセツ</t>
    </rPh>
    <rPh sb="20" eb="21">
      <t>トウ</t>
    </rPh>
    <phoneticPr fontId="4"/>
  </si>
  <si>
    <r>
      <t>（４）　事業所区分⑤に該当する事業所　　</t>
    </r>
    <r>
      <rPr>
        <sz val="9"/>
        <rFont val="ＭＳ Ｐ明朝"/>
        <family val="1"/>
        <charset val="128"/>
      </rPr>
      <t>※</t>
    </r>
    <r>
      <rPr>
        <u/>
        <sz val="9"/>
        <rFont val="ＭＳ Ｐ明朝"/>
        <family val="1"/>
        <charset val="128"/>
      </rPr>
      <t>代替サービス提供期間の分に限る</t>
    </r>
    <rPh sb="4" eb="7">
      <t>ジギョウショ</t>
    </rPh>
    <rPh sb="7" eb="9">
      <t>クブン</t>
    </rPh>
    <rPh sb="11" eb="13">
      <t>ガイトウ</t>
    </rPh>
    <rPh sb="15" eb="18">
      <t>ジギョウショ</t>
    </rPh>
    <phoneticPr fontId="4"/>
  </si>
  <si>
    <t>２．実施要綱２のアの（ウ）に該当する事業所（上の事業所区分⑥に該当する事業所）</t>
    <rPh sb="2" eb="4">
      <t>ジッシ</t>
    </rPh>
    <rPh sb="4" eb="6">
      <t>ヨウコウ</t>
    </rPh>
    <rPh sb="14" eb="16">
      <t>ガイトウ</t>
    </rPh>
    <rPh sb="18" eb="21">
      <t>ジギョウショ</t>
    </rPh>
    <phoneticPr fontId="4"/>
  </si>
  <si>
    <t>①　事業所区分①に該当する介護サービス事業所・施設等の連携先の介護サービス事業所・施設等
②　感染症の拡大防止の観点から必要があり、自主的に休業した介護サービス事業所の連携先の介護サービス事業所・施設等</t>
    <rPh sb="2" eb="5">
      <t>ジギョウショ</t>
    </rPh>
    <rPh sb="5" eb="7">
      <t>クブン</t>
    </rPh>
    <rPh sb="9" eb="11">
      <t>ガイトウ</t>
    </rPh>
    <rPh sb="27" eb="29">
      <t>レンケイ</t>
    </rPh>
    <rPh sb="29" eb="30">
      <t>サキ</t>
    </rPh>
    <rPh sb="31" eb="33">
      <t>カイゴ</t>
    </rPh>
    <rPh sb="37" eb="40">
      <t>ジギョウショ</t>
    </rPh>
    <rPh sb="41" eb="43">
      <t>シセツ</t>
    </rPh>
    <rPh sb="43" eb="44">
      <t>トウ</t>
    </rPh>
    <phoneticPr fontId="4"/>
  </si>
  <si>
    <t>（１）⑥に該当する事業所</t>
    <rPh sb="5" eb="7">
      <t>ガイトウ</t>
    </rPh>
    <rPh sb="9" eb="12">
      <t>ジギョウショ</t>
    </rPh>
    <phoneticPr fontId="4"/>
  </si>
  <si>
    <t>実支出額①(b)</t>
    <rPh sb="0" eb="3">
      <t>ジツシシュツ</t>
    </rPh>
    <rPh sb="3" eb="4">
      <t>ガク</t>
    </rPh>
    <phoneticPr fontId="4"/>
  </si>
  <si>
    <t>実支出額②(c)</t>
    <rPh sb="0" eb="3">
      <t>ジツシシュツ</t>
    </rPh>
    <rPh sb="3" eb="4">
      <t>ガク</t>
    </rPh>
    <phoneticPr fontId="4"/>
  </si>
  <si>
    <t>★</t>
    <phoneticPr fontId="4"/>
  </si>
  <si>
    <t>千円</t>
    <rPh sb="0" eb="2">
      <t>センエン</t>
    </rPh>
    <phoneticPr fontId="4"/>
  </si>
  <si>
    <t>◆</t>
    <phoneticPr fontId="4"/>
  </si>
  <si>
    <t>実支出額①(円)</t>
    <rPh sb="0" eb="3">
      <t>ジツシシュツ</t>
    </rPh>
    <rPh sb="3" eb="4">
      <t>ガク</t>
    </rPh>
    <rPh sb="6" eb="7">
      <t>エン</t>
    </rPh>
    <phoneticPr fontId="4"/>
  </si>
  <si>
    <t>実支出額②(円)</t>
    <rPh sb="0" eb="4">
      <t>ジツシシュツガク</t>
    </rPh>
    <rPh sb="6" eb="7">
      <t>エン</t>
    </rPh>
    <phoneticPr fontId="4"/>
  </si>
  <si>
    <t>選定額計(h)</t>
    <rPh sb="0" eb="2">
      <t>センテイ</t>
    </rPh>
    <rPh sb="2" eb="3">
      <t>ガク</t>
    </rPh>
    <rPh sb="3" eb="4">
      <t>ケイ</t>
    </rPh>
    <phoneticPr fontId="4"/>
  </si>
  <si>
    <t>基準額(e)</t>
    <rPh sb="0" eb="2">
      <t>キジュン</t>
    </rPh>
    <rPh sb="2" eb="3">
      <t>ガク</t>
    </rPh>
    <phoneticPr fontId="4"/>
  </si>
  <si>
    <t>実支出額(f)</t>
    <rPh sb="0" eb="3">
      <t>ジツシシュツ</t>
    </rPh>
    <rPh sb="3" eb="4">
      <t>ガク</t>
    </rPh>
    <phoneticPr fontId="4"/>
  </si>
  <si>
    <t>選定額(g)</t>
    <rPh sb="0" eb="2">
      <t>センテイ</t>
    </rPh>
    <rPh sb="2" eb="3">
      <t>ガク</t>
    </rPh>
    <phoneticPr fontId="4"/>
  </si>
  <si>
    <t>　「基準額(a)」及び「基準額(e)」は、「新型コロナウイルス感染症に係る介護サービス事業所等に対するサービス継続支援事業実施要綱」の別添３に記載された基準単価を記入すること。</t>
    <rPh sb="2" eb="4">
      <t>キジュン</t>
    </rPh>
    <rPh sb="4" eb="5">
      <t>ガク</t>
    </rPh>
    <rPh sb="9" eb="10">
      <t>オヨ</t>
    </rPh>
    <rPh sb="12" eb="14">
      <t>キジュン</t>
    </rPh>
    <rPh sb="14" eb="15">
      <t>ガク</t>
    </rPh>
    <rPh sb="22" eb="24">
      <t>シンガタ</t>
    </rPh>
    <rPh sb="31" eb="34">
      <t>カンセンショウ</t>
    </rPh>
    <rPh sb="35" eb="36">
      <t>カカ</t>
    </rPh>
    <rPh sb="37" eb="39">
      <t>カイゴ</t>
    </rPh>
    <rPh sb="43" eb="46">
      <t>ジギョウショ</t>
    </rPh>
    <rPh sb="46" eb="47">
      <t>トウ</t>
    </rPh>
    <rPh sb="48" eb="49">
      <t>タイ</t>
    </rPh>
    <rPh sb="55" eb="57">
      <t>ケイゾク</t>
    </rPh>
    <rPh sb="57" eb="59">
      <t>シエン</t>
    </rPh>
    <rPh sb="59" eb="61">
      <t>ジギョウ</t>
    </rPh>
    <rPh sb="61" eb="63">
      <t>ジッシ</t>
    </rPh>
    <rPh sb="63" eb="65">
      <t>ヨウコウ</t>
    </rPh>
    <phoneticPr fontId="4"/>
  </si>
  <si>
    <t>　「実支出額①(b)」、「実支出額②(c)」及び「実支出額(f)」は「事業所・施設別個票」に記載した実支出額（千円未満切り捨て）を記入すること。</t>
    <rPh sb="2" eb="5">
      <t>ジツシシュツ</t>
    </rPh>
    <rPh sb="5" eb="6">
      <t>ガク</t>
    </rPh>
    <rPh sb="13" eb="17">
      <t>ジツシシュツガク</t>
    </rPh>
    <rPh sb="22" eb="23">
      <t>オヨ</t>
    </rPh>
    <rPh sb="25" eb="28">
      <t>ジツシシュツ</t>
    </rPh>
    <rPh sb="28" eb="29">
      <t>ガク</t>
    </rPh>
    <rPh sb="35" eb="38">
      <t>ジギョウショ</t>
    </rPh>
    <rPh sb="39" eb="41">
      <t>シセツ</t>
    </rPh>
    <rPh sb="41" eb="42">
      <t>ベツ</t>
    </rPh>
    <rPh sb="42" eb="44">
      <t>コヒョウ</t>
    </rPh>
    <rPh sb="43" eb="44">
      <t>ヒョウ</t>
    </rPh>
    <rPh sb="46" eb="48">
      <t>キサイ</t>
    </rPh>
    <rPh sb="50" eb="53">
      <t>ジツシシュツ</t>
    </rPh>
    <rPh sb="53" eb="54">
      <t>ガク</t>
    </rPh>
    <rPh sb="55" eb="56">
      <t>セン</t>
    </rPh>
    <rPh sb="56" eb="59">
      <t>エンミマン</t>
    </rPh>
    <rPh sb="59" eb="60">
      <t>キ</t>
    </rPh>
    <rPh sb="61" eb="62">
      <t>ス</t>
    </rPh>
    <rPh sb="65" eb="67">
      <t>キニュウ</t>
    </rPh>
    <phoneticPr fontId="4"/>
  </si>
  <si>
    <t>　「選定額(d)」は、「基準額(a)」と「実支出額①(b)」を比較して低い方の額及び「実支出額②(c)」の合計を、「選定額(g)」は、「基準額(e)」と「実支出額(f)」を比較して低い方の額をぞれぞれ記入すること。</t>
    <rPh sb="2" eb="4">
      <t>センテイ</t>
    </rPh>
    <rPh sb="4" eb="5">
      <t>ガク</t>
    </rPh>
    <rPh sb="12" eb="14">
      <t>キジュン</t>
    </rPh>
    <rPh sb="14" eb="15">
      <t>ガク</t>
    </rPh>
    <rPh sb="21" eb="24">
      <t>ジツシシュツ</t>
    </rPh>
    <rPh sb="24" eb="25">
      <t>ガク</t>
    </rPh>
    <rPh sb="31" eb="33">
      <t>ヒカク</t>
    </rPh>
    <rPh sb="35" eb="36">
      <t>ヒク</t>
    </rPh>
    <rPh sb="37" eb="38">
      <t>ホウ</t>
    </rPh>
    <rPh sb="39" eb="40">
      <t>ガク</t>
    </rPh>
    <rPh sb="40" eb="41">
      <t>オヨ</t>
    </rPh>
    <rPh sb="43" eb="46">
      <t>ジツシシュツ</t>
    </rPh>
    <rPh sb="46" eb="47">
      <t>ガク</t>
    </rPh>
    <rPh sb="53" eb="55">
      <t>ゴウケイ</t>
    </rPh>
    <rPh sb="58" eb="60">
      <t>センテイ</t>
    </rPh>
    <rPh sb="70" eb="71">
      <t>ガク</t>
    </rPh>
    <rPh sb="77" eb="78">
      <t>ジツ</t>
    </rPh>
    <rPh sb="78" eb="80">
      <t>シシュツ</t>
    </rPh>
    <rPh sb="80" eb="81">
      <t>ガク</t>
    </rPh>
    <rPh sb="100" eb="102">
      <t>キニュウ</t>
    </rPh>
    <phoneticPr fontId="4"/>
  </si>
  <si>
    <t>　「選定額計(h)」は、「選定額(d)」と「選定額(g)」の合計額を記入すること。</t>
    <rPh sb="2" eb="4">
      <t>センテイ</t>
    </rPh>
    <rPh sb="4" eb="5">
      <t>ガク</t>
    </rPh>
    <rPh sb="5" eb="6">
      <t>ケイ</t>
    </rPh>
    <rPh sb="13" eb="15">
      <t>センテイ</t>
    </rPh>
    <rPh sb="15" eb="16">
      <t>ガク</t>
    </rPh>
    <rPh sb="22" eb="24">
      <t>センテイ</t>
    </rPh>
    <rPh sb="24" eb="25">
      <t>ガク</t>
    </rPh>
    <rPh sb="30" eb="33">
      <t>ゴウケイガク</t>
    </rPh>
    <rPh sb="34" eb="36">
      <t>キニュウ</t>
    </rPh>
    <phoneticPr fontId="4"/>
  </si>
  <si>
    <t>①　利用者又は職員に感染者が発生した介護サービス事業所・施設等（職員に感染者と接触があった者が複数発生した場合を含む）　</t>
    <rPh sb="35" eb="38">
      <t>カンセンシャ</t>
    </rPh>
    <rPh sb="39" eb="41">
      <t>セッショク</t>
    </rPh>
    <rPh sb="45" eb="46">
      <t>モノ</t>
    </rPh>
    <rPh sb="47" eb="49">
      <t>フクスウ</t>
    </rPh>
    <rPh sb="49" eb="51">
      <t>ハッセイ</t>
    </rPh>
    <phoneticPr fontId="4"/>
  </si>
  <si>
    <t>/事業所</t>
    <rPh sb="1" eb="4">
      <t>ジギョウショ</t>
    </rPh>
    <phoneticPr fontId="1"/>
  </si>
  <si>
    <t>定期巡回・随時対応型訪問介護看護事業所</t>
    <phoneticPr fontId="4"/>
  </si>
  <si>
    <t>円（上限4,000円）</t>
    <rPh sb="0" eb="1">
      <t>エン</t>
    </rPh>
    <rPh sb="2" eb="4">
      <t>ジョウゲン</t>
    </rPh>
    <rPh sb="9" eb="10">
      <t>エン</t>
    </rPh>
    <phoneticPr fontId="4"/>
  </si>
  <si>
    <t>　支給上限額</t>
    <rPh sb="1" eb="6">
      <t>シキュウジョウゲンガク</t>
    </rPh>
    <phoneticPr fontId="4"/>
  </si>
  <si>
    <t>万円</t>
    <rPh sb="0" eb="2">
      <t>マンエン</t>
    </rPh>
    <phoneticPr fontId="4"/>
  </si>
  <si>
    <t>万円　×</t>
    <rPh sb="0" eb="2">
      <t>マンエン</t>
    </rPh>
    <phoneticPr fontId="4"/>
  </si>
  <si>
    <t>人　×</t>
    <rPh sb="0" eb="1">
      <t>ニン</t>
    </rPh>
    <phoneticPr fontId="4"/>
  </si>
  <si>
    <t>ヶ月　＝</t>
    <rPh sb="1" eb="2">
      <t>ゲツ</t>
    </rPh>
    <phoneticPr fontId="4"/>
  </si>
  <si>
    <t>支給人数</t>
    <rPh sb="0" eb="2">
      <t>シキュウ</t>
    </rPh>
    <rPh sb="2" eb="4">
      <t>ニンズウ</t>
    </rPh>
    <phoneticPr fontId="4"/>
  </si>
  <si>
    <t>感染対応期間</t>
    <rPh sb="0" eb="2">
      <t>カンセン</t>
    </rPh>
    <rPh sb="2" eb="4">
      <t>タイオウ</t>
    </rPh>
    <rPh sb="4" eb="6">
      <t>キカン</t>
    </rPh>
    <phoneticPr fontId="4"/>
  </si>
  <si>
    <t>　１日あたりの支給単価（日額支給の場合記載願います。）</t>
    <rPh sb="2" eb="3">
      <t>ニチ</t>
    </rPh>
    <rPh sb="7" eb="11">
      <t>シキュウタンカ</t>
    </rPh>
    <rPh sb="12" eb="14">
      <t>ニチガク</t>
    </rPh>
    <rPh sb="14" eb="16">
      <t>シキュウ</t>
    </rPh>
    <rPh sb="17" eb="19">
      <t>バアイ</t>
    </rPh>
    <rPh sb="19" eb="21">
      <t>キサイ</t>
    </rPh>
    <rPh sb="21" eb="22">
      <t>ネガ</t>
    </rPh>
    <phoneticPr fontId="4"/>
  </si>
  <si>
    <t>※新型コロナウイルス感染症への対応に係る業務手当（危険手当等）がある場合、黄色部分に記載をお願いいたします。</t>
    <rPh sb="1" eb="3">
      <t>シンガタ</t>
    </rPh>
    <rPh sb="10" eb="13">
      <t>カンセンショウ</t>
    </rPh>
    <rPh sb="15" eb="17">
      <t>タイオウ</t>
    </rPh>
    <rPh sb="18" eb="19">
      <t>カカ</t>
    </rPh>
    <rPh sb="20" eb="22">
      <t>ギョウム</t>
    </rPh>
    <rPh sb="22" eb="24">
      <t>テアテ</t>
    </rPh>
    <rPh sb="25" eb="29">
      <t>キケンテアテ</t>
    </rPh>
    <rPh sb="29" eb="30">
      <t>トウ</t>
    </rPh>
    <rPh sb="34" eb="36">
      <t>バアイ</t>
    </rPh>
    <rPh sb="37" eb="39">
      <t>キイロ</t>
    </rPh>
    <rPh sb="39" eb="41">
      <t>ブブン</t>
    </rPh>
    <rPh sb="42" eb="44">
      <t>キサイ</t>
    </rPh>
    <rPh sb="46" eb="47">
      <t>ネガ</t>
    </rPh>
    <phoneticPr fontId="4"/>
  </si>
  <si>
    <t>※R5.4.1～R5.5.7及びR5.5.8～R5.9.30対応分として交付決定を受けた事業所のみ入力</t>
    <rPh sb="14" eb="15">
      <t>オヨ</t>
    </rPh>
    <rPh sb="30" eb="32">
      <t>タイオウ</t>
    </rPh>
    <rPh sb="32" eb="33">
      <t>ブン</t>
    </rPh>
    <rPh sb="36" eb="40">
      <t>コウフケッテイ</t>
    </rPh>
    <rPh sb="41" eb="42">
      <t>ウ</t>
    </rPh>
    <rPh sb="44" eb="47">
      <t>ジギョウショ</t>
    </rPh>
    <rPh sb="49" eb="51">
      <t>ニュウリョク</t>
    </rPh>
    <phoneticPr fontId="4"/>
  </si>
  <si>
    <t>事業所・施設別個票（令和５年度に生じた費用分）【R5.10.1以降】</t>
    <rPh sb="8" eb="9">
      <t>ヒョウ</t>
    </rPh>
    <rPh sb="10" eb="12">
      <t>レイワ</t>
    </rPh>
    <rPh sb="13" eb="15">
      <t>ネンド</t>
    </rPh>
    <rPh sb="16" eb="17">
      <t>ショウ</t>
    </rPh>
    <rPh sb="19" eb="22">
      <t>ヒヨウブン</t>
    </rPh>
    <rPh sb="31" eb="33">
      <t>イコウ</t>
    </rPh>
    <phoneticPr fontId="4"/>
  </si>
  <si>
    <t>※R5.4.1～R5.9.30対応分として交付決定を受けた事業所のみ入力</t>
    <rPh sb="15" eb="17">
      <t>タイオウ</t>
    </rPh>
    <rPh sb="17" eb="18">
      <t>ブン</t>
    </rPh>
    <rPh sb="21" eb="25">
      <t>コウフケッテイ</t>
    </rPh>
    <rPh sb="26" eb="27">
      <t>ウ</t>
    </rPh>
    <rPh sb="29" eb="32">
      <t>ジギョウショ</t>
    </rPh>
    <rPh sb="34" eb="36">
      <t>ニュウリョク</t>
    </rPh>
    <phoneticPr fontId="4"/>
  </si>
  <si>
    <t>（令和５年度に生じた費用分）【R5.10.1以降】</t>
    <rPh sb="1" eb="3">
      <t>レイワ</t>
    </rPh>
    <rPh sb="4" eb="6">
      <t>ネンド</t>
    </rPh>
    <rPh sb="7" eb="8">
      <t>ショウ</t>
    </rPh>
    <rPh sb="10" eb="13">
      <t>ヒヨウブン</t>
    </rPh>
    <rPh sb="22" eb="24">
      <t>イコウ</t>
    </rPh>
    <phoneticPr fontId="4"/>
  </si>
  <si>
    <t>事業所・施設別一覧（令和５年度に生じた費用分）【R5.10.1以降】</t>
    <rPh sb="10" eb="12">
      <t>レイワ</t>
    </rPh>
    <rPh sb="13" eb="15">
      <t>ネンド</t>
    </rPh>
    <rPh sb="16" eb="17">
      <t>ショウ</t>
    </rPh>
    <rPh sb="19" eb="22">
      <t>ヒヨウブン</t>
    </rPh>
    <rPh sb="31" eb="33">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</si>
</sst>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0;&quot;&quot;"/>
  </numFmts>
  <fonts count="3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9"/>
      <color indexed="81"/>
      <name val="MS P ゴシック"/>
      <family val="3"/>
      <charset val="128"/>
    </font>
    <font>
      <sz val="6"/>
      <name val="ＭＳ Ｐ明朝"/>
      <family val="1"/>
      <charset val="128"/>
    </font>
    <font>
      <sz val="8"/>
      <name val="ＭＳ Ｐゴシック"/>
      <family val="3"/>
      <charset val="128"/>
    </font>
    <font>
      <sz val="11"/>
      <name val="ＭＳ 明朝"/>
      <family val="1"/>
      <charset val="128"/>
    </font>
    <font>
      <b/>
      <sz val="14"/>
      <color theme="1"/>
      <name val="ＭＳ 明朝"/>
      <family val="1"/>
      <charset val="128"/>
    </font>
    <font>
      <sz val="12"/>
      <color theme="1"/>
      <name val="ＭＳ 明朝"/>
      <family val="1"/>
      <charset val="128"/>
    </font>
    <font>
      <sz val="14"/>
      <name val="ＭＳ Ｐ明朝"/>
      <family val="1"/>
      <charset val="128"/>
    </font>
    <font>
      <sz val="12"/>
      <color rgb="FFFF0000"/>
      <name val="ＭＳ 明朝"/>
      <family val="1"/>
      <charset val="128"/>
    </font>
    <font>
      <u/>
      <sz val="12"/>
      <color rgb="FFFF0000"/>
      <name val="ＭＳ 明朝"/>
      <family val="1"/>
      <charset val="128"/>
    </font>
    <font>
      <b/>
      <sz val="12"/>
      <color theme="1"/>
      <name val="ＭＳ 明朝"/>
      <family val="1"/>
      <charset val="128"/>
    </font>
    <font>
      <b/>
      <sz val="12"/>
      <color rgb="FFFF0000"/>
      <name val="ＭＳ 明朝"/>
      <family val="1"/>
      <charset val="128"/>
    </font>
    <font>
      <u/>
      <sz val="9"/>
      <name val="ＭＳ Ｐ明朝"/>
      <family val="1"/>
      <charset val="128"/>
    </font>
    <font>
      <b/>
      <sz val="11"/>
      <name val="ＭＳ Ｐ明朝"/>
      <family val="1"/>
      <charset val="128"/>
    </font>
    <font>
      <u/>
      <sz val="12"/>
      <color rgb="FFFF0000"/>
      <name val="ＭＳ ゴシック"/>
      <family val="3"/>
      <charset val="128"/>
    </font>
    <font>
      <sz val="5"/>
      <name val="ＭＳ 明朝"/>
      <family val="1"/>
      <charset val="128"/>
    </font>
    <font>
      <sz val="6"/>
      <name val="ＭＳ 明朝"/>
      <family val="1"/>
      <charset val="128"/>
    </font>
    <font>
      <b/>
      <u/>
      <sz val="9"/>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s>
  <borders count="8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cellStyleXfs>
  <cellXfs count="475">
    <xf numFmtId="0" fontId="0" fillId="0" borderId="0" xfId="0">
      <alignment vertical="center"/>
    </xf>
    <xf numFmtId="0" fontId="6" fillId="0" borderId="0" xfId="0" applyFont="1">
      <alignment vertical="center"/>
    </xf>
    <xf numFmtId="0" fontId="6" fillId="0" borderId="0" xfId="0" applyFont="1" applyBorder="1">
      <alignment vertical="center"/>
    </xf>
    <xf numFmtId="0" fontId="6" fillId="0" borderId="0" xfId="0" applyFont="1" applyBorder="1" applyAlignment="1">
      <alignment horizontal="center" vertical="center"/>
    </xf>
    <xf numFmtId="0" fontId="6" fillId="0" borderId="1" xfId="0" applyFont="1" applyBorder="1">
      <alignment vertical="center"/>
    </xf>
    <xf numFmtId="0" fontId="6" fillId="0" borderId="2" xfId="0" applyFont="1" applyBorder="1" applyAlignment="1">
      <alignment horizontal="center" vertical="center"/>
    </xf>
    <xf numFmtId="0" fontId="6" fillId="0" borderId="2" xfId="0" applyFont="1" applyBorder="1">
      <alignment vertical="center"/>
    </xf>
    <xf numFmtId="0" fontId="6" fillId="0" borderId="3" xfId="0" applyFont="1" applyBorder="1">
      <alignment vertical="center"/>
    </xf>
    <xf numFmtId="0" fontId="6" fillId="0" borderId="8" xfId="0" applyFont="1" applyBorder="1" applyAlignment="1">
      <alignment horizontal="center" vertical="center"/>
    </xf>
    <xf numFmtId="0" fontId="6" fillId="0" borderId="8" xfId="0" applyFont="1" applyBorder="1">
      <alignment vertical="center"/>
    </xf>
    <xf numFmtId="0" fontId="6" fillId="0" borderId="12" xfId="0" applyFont="1" applyBorder="1">
      <alignment vertical="center"/>
    </xf>
    <xf numFmtId="0" fontId="6" fillId="0" borderId="11" xfId="0" applyFont="1" applyBorder="1">
      <alignment vertical="center"/>
    </xf>
    <xf numFmtId="0" fontId="6" fillId="0" borderId="13" xfId="0" applyFont="1" applyBorder="1">
      <alignment vertical="center"/>
    </xf>
    <xf numFmtId="0" fontId="6" fillId="0" borderId="14" xfId="0" applyFont="1" applyBorder="1" applyAlignment="1">
      <alignment horizontal="center" vertical="center"/>
    </xf>
    <xf numFmtId="0" fontId="6" fillId="0" borderId="14" xfId="0" applyFont="1" applyBorder="1">
      <alignment vertical="center"/>
    </xf>
    <xf numFmtId="0" fontId="6" fillId="0" borderId="16" xfId="0" applyFont="1" applyBorder="1">
      <alignment vertical="center"/>
    </xf>
    <xf numFmtId="0" fontId="6" fillId="0" borderId="21" xfId="0" applyFont="1" applyBorder="1">
      <alignment vertical="center"/>
    </xf>
    <xf numFmtId="0" fontId="6" fillId="0" borderId="22" xfId="0" applyFont="1" applyBorder="1">
      <alignment vertical="center"/>
    </xf>
    <xf numFmtId="0" fontId="6" fillId="0" borderId="23" xfId="0" applyFont="1" applyBorder="1">
      <alignment vertical="center"/>
    </xf>
    <xf numFmtId="0" fontId="6" fillId="0" borderId="15" xfId="0" applyFont="1" applyBorder="1">
      <alignment vertical="center"/>
    </xf>
    <xf numFmtId="0" fontId="6" fillId="0" borderId="7" xfId="0" applyFont="1" applyBorder="1">
      <alignment vertical="center"/>
    </xf>
    <xf numFmtId="0" fontId="6" fillId="0" borderId="24" xfId="0" applyFont="1" applyBorder="1">
      <alignment vertical="center"/>
    </xf>
    <xf numFmtId="0" fontId="6" fillId="0" borderId="25" xfId="0" applyFont="1" applyBorder="1">
      <alignment vertical="center"/>
    </xf>
    <xf numFmtId="0" fontId="7" fillId="0" borderId="16" xfId="0" applyFont="1" applyBorder="1" applyAlignment="1">
      <alignment vertical="center"/>
    </xf>
    <xf numFmtId="0" fontId="7" fillId="0" borderId="23" xfId="0" applyFont="1" applyBorder="1" applyAlignment="1">
      <alignment vertical="center"/>
    </xf>
    <xf numFmtId="0" fontId="7" fillId="0" borderId="26" xfId="0" applyFont="1" applyBorder="1" applyAlignment="1">
      <alignment vertical="center"/>
    </xf>
    <xf numFmtId="0" fontId="7" fillId="0" borderId="29" xfId="0" applyFont="1" applyBorder="1" applyAlignment="1">
      <alignment vertical="center"/>
    </xf>
    <xf numFmtId="0" fontId="10" fillId="0" borderId="0" xfId="0" applyFont="1" applyFill="1">
      <alignment vertical="center"/>
    </xf>
    <xf numFmtId="0" fontId="11" fillId="0" borderId="0" xfId="0" applyFont="1" applyFill="1">
      <alignment vertical="center"/>
    </xf>
    <xf numFmtId="0" fontId="13" fillId="0" borderId="0" xfId="0" applyFont="1" applyFill="1">
      <alignment vertical="center"/>
    </xf>
    <xf numFmtId="0" fontId="11" fillId="0" borderId="0" xfId="0" applyFont="1" applyFill="1" applyBorder="1">
      <alignment vertical="center"/>
    </xf>
    <xf numFmtId="0" fontId="12" fillId="0" borderId="0" xfId="0" applyFont="1" applyFill="1" applyBorder="1" applyAlignment="1">
      <alignment vertical="center"/>
    </xf>
    <xf numFmtId="0" fontId="11" fillId="0" borderId="5" xfId="0" applyFont="1" applyFill="1" applyBorder="1" applyAlignment="1">
      <alignment horizontal="center" vertical="center"/>
    </xf>
    <xf numFmtId="0" fontId="11" fillId="0" borderId="5" xfId="0" applyFont="1" applyFill="1" applyBorder="1" applyAlignment="1">
      <alignment vertical="center"/>
    </xf>
    <xf numFmtId="0" fontId="12" fillId="0" borderId="5" xfId="0" applyFont="1" applyFill="1" applyBorder="1" applyAlignment="1">
      <alignment vertical="center"/>
    </xf>
    <xf numFmtId="0" fontId="11" fillId="0" borderId="5" xfId="0" applyFont="1" applyFill="1" applyBorder="1" applyAlignment="1" applyProtection="1">
      <alignment vertical="center" shrinkToFit="1"/>
      <protection locked="0"/>
    </xf>
    <xf numFmtId="0" fontId="11" fillId="0" borderId="5" xfId="0" applyFont="1" applyFill="1" applyBorder="1" applyAlignment="1" applyProtection="1">
      <alignment vertical="center"/>
      <protection locked="0"/>
    </xf>
    <xf numFmtId="0" fontId="10" fillId="2" borderId="0" xfId="0" applyFont="1" applyFill="1" applyAlignment="1">
      <alignment horizontal="center" vertical="center"/>
    </xf>
    <xf numFmtId="0" fontId="10" fillId="2" borderId="0" xfId="0" applyFont="1" applyFill="1">
      <alignment vertical="center"/>
    </xf>
    <xf numFmtId="0" fontId="8" fillId="0" borderId="2" xfId="0" applyFont="1" applyBorder="1">
      <alignment vertical="center"/>
    </xf>
    <xf numFmtId="0" fontId="6" fillId="0" borderId="0" xfId="0" applyFont="1" applyBorder="1" applyAlignment="1">
      <alignment horizontal="center" vertical="center"/>
    </xf>
    <xf numFmtId="0" fontId="14" fillId="0" borderId="0" xfId="0" applyFont="1" applyFill="1">
      <alignment vertical="center"/>
    </xf>
    <xf numFmtId="0" fontId="14" fillId="0" borderId="5" xfId="0" applyFont="1" applyFill="1" applyBorder="1" applyAlignment="1">
      <alignment horizontal="left" vertical="center"/>
    </xf>
    <xf numFmtId="0" fontId="11" fillId="0" borderId="5" xfId="0" applyFont="1" applyFill="1" applyBorder="1">
      <alignment vertical="center"/>
    </xf>
    <xf numFmtId="0" fontId="11" fillId="0" borderId="8" xfId="0" applyFont="1" applyFill="1" applyBorder="1">
      <alignment vertical="center"/>
    </xf>
    <xf numFmtId="0" fontId="11" fillId="0" borderId="8" xfId="0" applyFont="1" applyFill="1" applyBorder="1" applyAlignment="1">
      <alignment vertical="center"/>
    </xf>
    <xf numFmtId="0" fontId="12" fillId="0" borderId="2" xfId="0" applyFont="1" applyFill="1" applyBorder="1" applyAlignment="1">
      <alignment vertical="center"/>
    </xf>
    <xf numFmtId="0" fontId="11" fillId="0" borderId="5" xfId="0" applyFont="1" applyFill="1" applyBorder="1" applyAlignment="1">
      <alignment horizontal="left" vertical="center"/>
    </xf>
    <xf numFmtId="0" fontId="12" fillId="0" borderId="5" xfId="0" applyFont="1" applyFill="1" applyBorder="1" applyAlignment="1">
      <alignment vertical="center" wrapText="1"/>
    </xf>
    <xf numFmtId="0" fontId="12" fillId="0" borderId="6" xfId="0" applyFont="1" applyFill="1" applyBorder="1" applyAlignment="1">
      <alignment vertical="center" wrapText="1"/>
    </xf>
    <xf numFmtId="0" fontId="12" fillId="0" borderId="10" xfId="0" applyFont="1" applyFill="1" applyBorder="1" applyAlignment="1">
      <alignment vertical="center" wrapText="1"/>
    </xf>
    <xf numFmtId="0" fontId="9" fillId="0" borderId="0" xfId="0" applyFont="1" applyFill="1" applyBorder="1" applyAlignment="1">
      <alignment horizontal="left" vertical="center"/>
    </xf>
    <xf numFmtId="0" fontId="14" fillId="0" borderId="5" xfId="0" applyFont="1" applyFill="1" applyBorder="1" applyAlignment="1">
      <alignment vertical="center"/>
    </xf>
    <xf numFmtId="0" fontId="12" fillId="0" borderId="0" xfId="0" applyFont="1" applyFill="1">
      <alignment vertical="center"/>
    </xf>
    <xf numFmtId="0" fontId="7" fillId="0" borderId="0" xfId="0" applyFont="1">
      <alignment vertical="center"/>
    </xf>
    <xf numFmtId="176" fontId="0" fillId="0" borderId="0" xfId="0" applyNumberFormat="1">
      <alignment vertical="center"/>
    </xf>
    <xf numFmtId="0" fontId="0" fillId="0" borderId="0" xfId="0" applyAlignment="1">
      <alignment horizontal="center" vertical="center"/>
    </xf>
    <xf numFmtId="0" fontId="12" fillId="0" borderId="0" xfId="0" applyFont="1" applyFill="1" applyAlignment="1"/>
    <xf numFmtId="0" fontId="11" fillId="0" borderId="0" xfId="0" applyFont="1" applyFill="1" applyBorder="1" applyAlignment="1">
      <alignment vertical="center"/>
    </xf>
    <xf numFmtId="0" fontId="16" fillId="0" borderId="0" xfId="0" applyFont="1" applyFill="1" applyBorder="1" applyAlignment="1">
      <alignment vertical="top"/>
    </xf>
    <xf numFmtId="0" fontId="10" fillId="0" borderId="0" xfId="0" applyFont="1">
      <alignment vertical="center"/>
    </xf>
    <xf numFmtId="0" fontId="7" fillId="0" borderId="3" xfId="0" applyFont="1" applyBorder="1" applyAlignment="1">
      <alignment vertical="center"/>
    </xf>
    <xf numFmtId="0" fontId="7" fillId="0" borderId="14" xfId="0" applyFont="1" applyBorder="1" applyAlignment="1">
      <alignment vertical="center"/>
    </xf>
    <xf numFmtId="176" fontId="7" fillId="0" borderId="22" xfId="0" applyNumberFormat="1" applyFont="1" applyBorder="1" applyAlignment="1">
      <alignment vertical="center"/>
    </xf>
    <xf numFmtId="176" fontId="7" fillId="0" borderId="25" xfId="0" applyNumberFormat="1" applyFont="1" applyBorder="1" applyAlignment="1">
      <alignment vertical="center"/>
    </xf>
    <xf numFmtId="0" fontId="17" fillId="0" borderId="0" xfId="0" applyFont="1">
      <alignment vertical="center"/>
    </xf>
    <xf numFmtId="0" fontId="12" fillId="0" borderId="0" xfId="0" applyFont="1" applyFill="1" applyAlignment="1">
      <alignment vertical="center" shrinkToFit="1"/>
    </xf>
    <xf numFmtId="0" fontId="8" fillId="0" borderId="21" xfId="0" applyFont="1" applyBorder="1">
      <alignment vertical="center"/>
    </xf>
    <xf numFmtId="0" fontId="7" fillId="0" borderId="22" xfId="0" applyFont="1" applyBorder="1" applyAlignment="1">
      <alignment vertical="center"/>
    </xf>
    <xf numFmtId="0" fontId="7" fillId="0" borderId="12" xfId="0" applyFont="1" applyBorder="1" applyAlignment="1">
      <alignment vertical="center"/>
    </xf>
    <xf numFmtId="176" fontId="7" fillId="0" borderId="14" xfId="0" applyNumberFormat="1" applyFont="1" applyBorder="1" applyAlignment="1">
      <alignment vertical="center"/>
    </xf>
    <xf numFmtId="176" fontId="7" fillId="0" borderId="8" xfId="0" applyNumberFormat="1" applyFont="1" applyBorder="1" applyAlignment="1">
      <alignment vertical="center"/>
    </xf>
    <xf numFmtId="176" fontId="7" fillId="0" borderId="28" xfId="0" applyNumberFormat="1" applyFont="1" applyBorder="1" applyAlignment="1">
      <alignment vertical="center"/>
    </xf>
    <xf numFmtId="0" fontId="10" fillId="0" borderId="0" xfId="0" applyFont="1" applyAlignment="1">
      <alignment horizontal="right" vertical="center"/>
    </xf>
    <xf numFmtId="0" fontId="11" fillId="3" borderId="36" xfId="0" applyFont="1" applyFill="1" applyBorder="1" applyAlignment="1">
      <alignment horizontal="center" vertical="center"/>
    </xf>
    <xf numFmtId="0" fontId="11" fillId="3" borderId="3" xfId="0" applyFont="1" applyFill="1" applyBorder="1" applyAlignment="1">
      <alignment horizontal="center" vertical="center"/>
    </xf>
    <xf numFmtId="0" fontId="11" fillId="0" borderId="1" xfId="0" applyFont="1" applyFill="1" applyBorder="1" applyAlignment="1">
      <alignment vertical="center"/>
    </xf>
    <xf numFmtId="0" fontId="11" fillId="0" borderId="2" xfId="0" applyFont="1" applyFill="1" applyBorder="1" applyAlignment="1">
      <alignment vertical="center"/>
    </xf>
    <xf numFmtId="0" fontId="11" fillId="0" borderId="2" xfId="0" applyFont="1" applyFill="1" applyBorder="1" applyAlignment="1">
      <alignment horizontal="center" vertical="center"/>
    </xf>
    <xf numFmtId="0" fontId="12" fillId="0" borderId="0" xfId="0" applyFont="1" applyFill="1" applyBorder="1" applyAlignment="1">
      <alignment vertical="center" wrapText="1"/>
    </xf>
    <xf numFmtId="0" fontId="6" fillId="0" borderId="13" xfId="0" applyFont="1" applyFill="1" applyBorder="1">
      <alignment vertical="center"/>
    </xf>
    <xf numFmtId="0" fontId="6" fillId="0" borderId="14" xfId="0" applyFont="1" applyFill="1" applyBorder="1" applyAlignment="1">
      <alignment horizontal="center" vertical="center"/>
    </xf>
    <xf numFmtId="0" fontId="6" fillId="0" borderId="14" xfId="0" applyFont="1" applyFill="1" applyBorder="1">
      <alignment vertical="center"/>
    </xf>
    <xf numFmtId="0" fontId="6" fillId="0" borderId="16" xfId="0" applyFont="1" applyFill="1" applyBorder="1">
      <alignment vertical="center"/>
    </xf>
    <xf numFmtId="0" fontId="6" fillId="0" borderId="11" xfId="0" applyFont="1" applyFill="1" applyBorder="1">
      <alignment vertical="center"/>
    </xf>
    <xf numFmtId="0" fontId="6" fillId="0" borderId="8" xfId="0" applyFont="1" applyFill="1" applyBorder="1" applyAlignment="1">
      <alignment horizontal="center" vertical="center"/>
    </xf>
    <xf numFmtId="0" fontId="6" fillId="0" borderId="8" xfId="0" applyFont="1" applyFill="1" applyBorder="1">
      <alignment vertical="center"/>
    </xf>
    <xf numFmtId="0" fontId="6" fillId="0" borderId="12" xfId="0" applyFont="1" applyFill="1" applyBorder="1">
      <alignment vertical="center"/>
    </xf>
    <xf numFmtId="0" fontId="6" fillId="0" borderId="9" xfId="0" applyFont="1" applyFill="1" applyBorder="1">
      <alignment vertical="center"/>
    </xf>
    <xf numFmtId="0" fontId="6" fillId="0" borderId="0" xfId="0" applyFont="1" applyFill="1" applyBorder="1" applyAlignment="1">
      <alignment horizontal="center" vertical="center"/>
    </xf>
    <xf numFmtId="0" fontId="6" fillId="0" borderId="0" xfId="0" applyFont="1" applyFill="1" applyBorder="1">
      <alignment vertical="center"/>
    </xf>
    <xf numFmtId="0" fontId="6" fillId="0" borderId="10" xfId="0" applyFont="1" applyFill="1" applyBorder="1">
      <alignment vertical="center"/>
    </xf>
    <xf numFmtId="0" fontId="6" fillId="0" borderId="5" xfId="0" applyFont="1" applyFill="1" applyBorder="1">
      <alignment vertical="center"/>
    </xf>
    <xf numFmtId="0" fontId="6" fillId="0" borderId="6" xfId="0" applyFont="1" applyFill="1" applyBorder="1">
      <alignment vertical="center"/>
    </xf>
    <xf numFmtId="0" fontId="6" fillId="0" borderId="1" xfId="0" applyFont="1" applyFill="1" applyBorder="1">
      <alignment vertical="center"/>
    </xf>
    <xf numFmtId="0" fontId="6" fillId="0" borderId="2" xfId="0" applyFont="1" applyFill="1" applyBorder="1" applyAlignment="1">
      <alignment horizontal="center" vertical="center"/>
    </xf>
    <xf numFmtId="0" fontId="6" fillId="0" borderId="2" xfId="0" applyFont="1" applyFill="1" applyBorder="1">
      <alignment vertical="center"/>
    </xf>
    <xf numFmtId="0" fontId="6" fillId="0" borderId="3" xfId="0" applyFont="1" applyFill="1" applyBorder="1">
      <alignment vertical="center"/>
    </xf>
    <xf numFmtId="0" fontId="6" fillId="0" borderId="5" xfId="0" applyFont="1" applyFill="1" applyBorder="1" applyAlignment="1">
      <alignment horizontal="center" vertical="center"/>
    </xf>
    <xf numFmtId="0" fontId="11" fillId="0" borderId="4" xfId="0" applyFont="1" applyFill="1" applyBorder="1" applyAlignment="1">
      <alignment horizontal="left" vertical="center"/>
    </xf>
    <xf numFmtId="0" fontId="11" fillId="0" borderId="19" xfId="0" applyFont="1" applyFill="1" applyBorder="1">
      <alignment vertical="center"/>
    </xf>
    <xf numFmtId="0" fontId="12" fillId="0" borderId="19" xfId="0" applyFont="1" applyFill="1" applyBorder="1" applyAlignment="1">
      <alignment vertical="center" wrapText="1"/>
    </xf>
    <xf numFmtId="0" fontId="12" fillId="0" borderId="20" xfId="0" applyFont="1" applyFill="1" applyBorder="1" applyAlignment="1">
      <alignment vertical="center" wrapText="1"/>
    </xf>
    <xf numFmtId="0" fontId="12" fillId="0" borderId="2" xfId="0" applyFont="1" applyFill="1" applyBorder="1" applyAlignment="1">
      <alignment vertical="center" wrapText="1"/>
    </xf>
    <xf numFmtId="0" fontId="12" fillId="0" borderId="3" xfId="0" applyFont="1" applyFill="1" applyBorder="1" applyAlignment="1">
      <alignment vertical="center" wrapText="1"/>
    </xf>
    <xf numFmtId="0" fontId="11" fillId="0" borderId="9" xfId="0" applyFont="1" applyFill="1" applyBorder="1" applyAlignment="1">
      <alignment vertical="center"/>
    </xf>
    <xf numFmtId="0" fontId="10" fillId="0" borderId="0" xfId="0" applyFont="1" applyFill="1" applyAlignment="1">
      <alignment horizontal="center" vertical="center"/>
    </xf>
    <xf numFmtId="0" fontId="11" fillId="4" borderId="5" xfId="0" applyFont="1" applyFill="1" applyBorder="1" applyAlignment="1" applyProtection="1">
      <alignment vertical="center" shrinkToFit="1"/>
      <protection locked="0"/>
    </xf>
    <xf numFmtId="0" fontId="11" fillId="4" borderId="5" xfId="0" applyFont="1" applyFill="1" applyBorder="1" applyAlignment="1" applyProtection="1">
      <alignment vertical="center"/>
      <protection locked="0"/>
    </xf>
    <xf numFmtId="0" fontId="18" fillId="0" borderId="0" xfId="0" applyFont="1">
      <alignment vertical="center"/>
    </xf>
    <xf numFmtId="0" fontId="11" fillId="3" borderId="68" xfId="0" applyFont="1" applyFill="1" applyBorder="1" applyAlignment="1">
      <alignment horizontal="center" vertical="center"/>
    </xf>
    <xf numFmtId="178" fontId="10" fillId="0" borderId="1" xfId="0" applyNumberFormat="1" applyFont="1" applyBorder="1" applyAlignment="1">
      <alignment horizontal="center" vertical="center" shrinkToFit="1"/>
    </xf>
    <xf numFmtId="178" fontId="10" fillId="0" borderId="36" xfId="0" applyNumberFormat="1" applyFont="1" applyBorder="1" applyAlignment="1">
      <alignment horizontal="center" vertical="center" shrinkToFit="1"/>
    </xf>
    <xf numFmtId="178" fontId="10" fillId="0" borderId="36" xfId="4" applyNumberFormat="1" applyFont="1" applyBorder="1" applyAlignment="1">
      <alignment horizontal="right" vertical="center" shrinkToFit="1"/>
    </xf>
    <xf numFmtId="178" fontId="10" fillId="0" borderId="67" xfId="4" applyNumberFormat="1" applyFont="1" applyBorder="1" applyAlignment="1">
      <alignment horizontal="right" vertical="center" shrinkToFit="1"/>
    </xf>
    <xf numFmtId="178" fontId="10" fillId="0" borderId="3" xfId="4" applyNumberFormat="1" applyFont="1" applyBorder="1" applyAlignment="1">
      <alignment horizontal="right" vertical="center" shrinkToFit="1"/>
    </xf>
    <xf numFmtId="178" fontId="10" fillId="0" borderId="38" xfId="4" applyNumberFormat="1" applyFont="1" applyBorder="1" applyAlignment="1">
      <alignment horizontal="right" vertical="center" shrinkToFit="1"/>
    </xf>
    <xf numFmtId="0" fontId="11" fillId="0" borderId="0" xfId="0" applyFont="1" applyAlignment="1">
      <alignment horizontal="center" vertical="center" shrinkToFit="1"/>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178" fontId="10" fillId="0" borderId="66" xfId="4" applyNumberFormat="1" applyFont="1" applyBorder="1" applyAlignment="1">
      <alignment horizontal="right" vertical="center" shrinkToFit="1"/>
    </xf>
    <xf numFmtId="0" fontId="19" fillId="0" borderId="0" xfId="0" applyFont="1" applyAlignment="1">
      <alignment vertical="center"/>
    </xf>
    <xf numFmtId="0" fontId="18" fillId="0" borderId="0" xfId="0" applyFont="1" applyAlignment="1">
      <alignment horizontal="left" vertical="top"/>
    </xf>
    <xf numFmtId="0" fontId="20" fillId="0" borderId="0" xfId="0" applyFont="1" applyAlignment="1">
      <alignment horizontal="left" vertical="top"/>
    </xf>
    <xf numFmtId="0" fontId="18" fillId="0" borderId="36" xfId="0" applyFont="1" applyBorder="1" applyAlignment="1">
      <alignment horizontal="center" vertical="center"/>
    </xf>
    <xf numFmtId="0" fontId="20" fillId="0" borderId="36" xfId="0" applyFont="1" applyBorder="1" applyAlignment="1">
      <alignment horizontal="center" vertical="top"/>
    </xf>
    <xf numFmtId="0" fontId="20" fillId="0" borderId="36" xfId="0" applyFont="1" applyBorder="1" applyAlignment="1">
      <alignment horizontal="left" vertical="top" wrapText="1"/>
    </xf>
    <xf numFmtId="0" fontId="20" fillId="0" borderId="18" xfId="0" applyFont="1" applyBorder="1" applyAlignment="1">
      <alignment horizontal="left" vertical="top" wrapText="1"/>
    </xf>
    <xf numFmtId="0" fontId="0" fillId="0" borderId="0" xfId="0" applyFill="1">
      <alignment vertical="center"/>
    </xf>
    <xf numFmtId="176" fontId="7" fillId="0" borderId="2" xfId="0" applyNumberFormat="1" applyFont="1" applyBorder="1" applyAlignment="1">
      <alignment vertical="center"/>
    </xf>
    <xf numFmtId="178" fontId="10" fillId="4" borderId="38" xfId="4" applyNumberFormat="1" applyFont="1" applyFill="1" applyBorder="1" applyAlignment="1" applyProtection="1">
      <alignment horizontal="right" vertical="center" shrinkToFit="1"/>
      <protection locked="0"/>
    </xf>
    <xf numFmtId="0" fontId="6" fillId="0" borderId="5" xfId="0" applyFont="1" applyBorder="1" applyProtection="1">
      <alignment vertical="center"/>
      <protection locked="0"/>
    </xf>
    <xf numFmtId="0" fontId="6" fillId="0" borderId="6" xfId="0" applyFont="1" applyBorder="1" applyProtection="1">
      <alignment vertical="center"/>
      <protection locked="0"/>
    </xf>
    <xf numFmtId="0" fontId="22" fillId="0" borderId="36" xfId="0" applyFont="1" applyBorder="1" applyAlignment="1">
      <alignment horizontal="left" vertical="top" wrapText="1"/>
    </xf>
    <xf numFmtId="178" fontId="10" fillId="0" borderId="70" xfId="4" applyNumberFormat="1" applyFont="1" applyBorder="1" applyAlignment="1">
      <alignment horizontal="right" vertical="center" shrinkToFit="1"/>
    </xf>
    <xf numFmtId="178" fontId="10" fillId="0" borderId="69" xfId="4" applyNumberFormat="1" applyFont="1" applyBorder="1" applyAlignment="1">
      <alignment horizontal="right" vertical="center" shrinkToFit="1"/>
    </xf>
    <xf numFmtId="178" fontId="10" fillId="0" borderId="71" xfId="4" applyNumberFormat="1" applyFont="1" applyBorder="1" applyAlignment="1">
      <alignment horizontal="right" vertical="center" shrinkToFit="1"/>
    </xf>
    <xf numFmtId="0" fontId="11" fillId="0" borderId="4" xfId="0" applyFont="1" applyFill="1" applyBorder="1" applyAlignment="1">
      <alignment vertical="center"/>
    </xf>
    <xf numFmtId="0" fontId="11" fillId="0" borderId="11" xfId="0" applyFont="1" applyFill="1" applyBorder="1" applyAlignment="1">
      <alignment vertical="center"/>
    </xf>
    <xf numFmtId="0" fontId="11" fillId="0" borderId="12" xfId="0" applyFont="1" applyFill="1" applyBorder="1" applyAlignment="1">
      <alignment vertical="center"/>
    </xf>
    <xf numFmtId="0" fontId="12" fillId="0" borderId="6" xfId="0" applyFont="1" applyFill="1" applyBorder="1" applyAlignment="1">
      <alignment vertical="center"/>
    </xf>
    <xf numFmtId="0" fontId="11" fillId="0" borderId="10" xfId="0" applyFont="1" applyFill="1" applyBorder="1" applyAlignment="1">
      <alignment vertical="center"/>
    </xf>
    <xf numFmtId="0" fontId="16" fillId="0" borderId="36" xfId="0" applyFont="1" applyFill="1" applyBorder="1" applyAlignment="1">
      <alignment horizontal="center" vertical="center" wrapText="1"/>
    </xf>
    <xf numFmtId="0" fontId="11" fillId="0" borderId="20" xfId="0" applyFont="1" applyFill="1" applyBorder="1" applyAlignment="1">
      <alignment vertical="center"/>
    </xf>
    <xf numFmtId="0" fontId="11" fillId="0" borderId="19" xfId="0" applyFont="1" applyFill="1" applyBorder="1" applyAlignment="1">
      <alignment vertical="center"/>
    </xf>
    <xf numFmtId="0" fontId="12" fillId="0" borderId="5" xfId="0" applyFont="1" applyFill="1" applyBorder="1" applyAlignment="1" applyProtection="1">
      <alignment vertical="center"/>
      <protection locked="0"/>
    </xf>
    <xf numFmtId="0" fontId="12" fillId="0" borderId="9" xfId="0" applyFont="1" applyFill="1" applyBorder="1" applyAlignment="1">
      <alignment vertical="center" wrapText="1"/>
    </xf>
    <xf numFmtId="0" fontId="12" fillId="0" borderId="5" xfId="0" applyFont="1" applyFill="1" applyBorder="1" applyAlignment="1">
      <alignment horizontal="left" vertical="center"/>
    </xf>
    <xf numFmtId="0" fontId="11" fillId="0" borderId="2" xfId="0" applyFont="1" applyFill="1" applyBorder="1" applyAlignment="1">
      <alignment horizontal="center" vertical="center"/>
    </xf>
    <xf numFmtId="0" fontId="14" fillId="0" borderId="0" xfId="0" applyFont="1" applyFill="1" applyBorder="1" applyAlignment="1">
      <alignment horizontal="center" vertical="center" wrapText="1"/>
    </xf>
    <xf numFmtId="0" fontId="9" fillId="0" borderId="8" xfId="0" applyFont="1" applyFill="1" applyBorder="1">
      <alignment vertical="center"/>
    </xf>
    <xf numFmtId="0" fontId="12" fillId="0" borderId="5" xfId="0" applyFont="1" applyFill="1" applyBorder="1" applyAlignment="1">
      <alignment horizontal="left" vertical="center" shrinkToFit="1"/>
    </xf>
    <xf numFmtId="0" fontId="12" fillId="0" borderId="0" xfId="0" applyFont="1" applyFill="1" applyBorder="1" applyAlignment="1">
      <alignment horizontal="left" vertical="center" shrinkToFit="1"/>
    </xf>
    <xf numFmtId="0" fontId="11" fillId="0" borderId="0" xfId="0" applyFont="1" applyFill="1" applyBorder="1" applyAlignment="1">
      <alignment horizontal="left" vertical="center"/>
    </xf>
    <xf numFmtId="0" fontId="11" fillId="0" borderId="0"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8" xfId="0" applyFont="1" applyFill="1" applyBorder="1" applyAlignment="1">
      <alignment vertical="center" wrapText="1"/>
    </xf>
    <xf numFmtId="0" fontId="12" fillId="0" borderId="0" xfId="0" applyFont="1" applyFill="1" applyBorder="1" applyAlignment="1">
      <alignment horizontal="left" vertical="center"/>
    </xf>
    <xf numFmtId="0" fontId="27" fillId="0" borderId="0" xfId="0" applyFont="1" applyFill="1" applyAlignment="1">
      <alignment horizontal="left" vertical="center"/>
    </xf>
    <xf numFmtId="0" fontId="0" fillId="0" borderId="0" xfId="0" applyFont="1" applyFill="1">
      <alignment vertical="center"/>
    </xf>
    <xf numFmtId="0" fontId="11" fillId="4" borderId="4" xfId="0" applyFont="1" applyFill="1" applyBorder="1" applyAlignment="1">
      <alignment vertical="center"/>
    </xf>
    <xf numFmtId="0" fontId="12" fillId="4" borderId="5" xfId="0" applyFont="1" applyFill="1" applyBorder="1" applyAlignment="1">
      <alignment vertical="center" wrapText="1"/>
    </xf>
    <xf numFmtId="0" fontId="12" fillId="4" borderId="5" xfId="0" applyFont="1" applyFill="1" applyBorder="1" applyAlignment="1">
      <alignment vertical="center"/>
    </xf>
    <xf numFmtId="0" fontId="11" fillId="4" borderId="5" xfId="0" applyFont="1" applyFill="1" applyBorder="1" applyAlignment="1">
      <alignment vertical="center"/>
    </xf>
    <xf numFmtId="0" fontId="12" fillId="4" borderId="2" xfId="0" applyFont="1" applyFill="1" applyBorder="1" applyAlignment="1">
      <alignment vertical="center"/>
    </xf>
    <xf numFmtId="0" fontId="12" fillId="4" borderId="2" xfId="0" applyFont="1" applyFill="1" applyBorder="1" applyAlignment="1">
      <alignment vertical="center" wrapText="1"/>
    </xf>
    <xf numFmtId="0" fontId="12" fillId="4" borderId="4" xfId="0" applyFont="1" applyFill="1" applyBorder="1" applyAlignment="1">
      <alignment vertical="center" wrapText="1"/>
    </xf>
    <xf numFmtId="0" fontId="14" fillId="4" borderId="5" xfId="0" applyFont="1" applyFill="1" applyBorder="1" applyAlignment="1">
      <alignment vertical="center"/>
    </xf>
    <xf numFmtId="0" fontId="14" fillId="4" borderId="0" xfId="0" applyFont="1" applyFill="1" applyBorder="1" applyAlignment="1">
      <alignment vertical="center"/>
    </xf>
    <xf numFmtId="0" fontId="9" fillId="0" borderId="0" xfId="0" applyFont="1" applyFill="1" applyBorder="1" applyAlignment="1"/>
    <xf numFmtId="0" fontId="9" fillId="0" borderId="8" xfId="0" applyFont="1" applyFill="1" applyBorder="1" applyAlignment="1">
      <alignment vertical="top"/>
    </xf>
    <xf numFmtId="0" fontId="10" fillId="0" borderId="0" xfId="0" applyFont="1" applyFill="1" applyBorder="1" applyAlignment="1">
      <alignment horizontal="center" vertical="center"/>
    </xf>
    <xf numFmtId="0" fontId="10" fillId="0" borderId="0" xfId="0" applyFont="1" applyFill="1" applyBorder="1">
      <alignment vertical="center"/>
    </xf>
    <xf numFmtId="0" fontId="11" fillId="0" borderId="2" xfId="0" applyFont="1" applyFill="1" applyBorder="1" applyAlignment="1">
      <alignment horizontal="center" vertical="center"/>
    </xf>
    <xf numFmtId="0" fontId="11" fillId="0" borderId="2" xfId="0" applyFont="1" applyFill="1" applyBorder="1" applyAlignment="1" applyProtection="1">
      <alignment vertical="center" shrinkToFit="1"/>
      <protection locked="0"/>
    </xf>
    <xf numFmtId="0" fontId="11" fillId="0" borderId="2" xfId="0" applyFont="1" applyFill="1" applyBorder="1" applyAlignment="1">
      <alignment vertical="center" textRotation="255"/>
    </xf>
    <xf numFmtId="0" fontId="11" fillId="0" borderId="2" xfId="0" applyFont="1" applyFill="1" applyBorder="1">
      <alignment vertical="center"/>
    </xf>
    <xf numFmtId="0" fontId="11" fillId="0" borderId="2" xfId="0" applyFont="1" applyFill="1" applyBorder="1" applyAlignment="1" applyProtection="1">
      <alignment vertical="center"/>
      <protection locked="0"/>
    </xf>
    <xf numFmtId="176" fontId="11" fillId="0" borderId="2" xfId="0" applyNumberFormat="1" applyFont="1" applyFill="1" applyBorder="1" applyAlignment="1">
      <alignment vertical="center"/>
    </xf>
    <xf numFmtId="0" fontId="11" fillId="0" borderId="3" xfId="0" applyFont="1" applyFill="1" applyBorder="1" applyAlignment="1" applyProtection="1">
      <alignment vertical="center" shrinkToFit="1"/>
      <protection locked="0"/>
    </xf>
    <xf numFmtId="0" fontId="10" fillId="0" borderId="11" xfId="0" applyFont="1" applyFill="1" applyBorder="1">
      <alignment vertical="center"/>
    </xf>
    <xf numFmtId="0" fontId="12" fillId="0" borderId="8" xfId="0" applyFont="1" applyFill="1" applyBorder="1" applyAlignment="1">
      <alignment horizontal="left" vertical="center" shrinkToFit="1"/>
    </xf>
    <xf numFmtId="178" fontId="10" fillId="0" borderId="18" xfId="0" applyNumberFormat="1" applyFont="1" applyBorder="1" applyAlignment="1">
      <alignment horizontal="center" vertical="center" shrinkToFit="1"/>
    </xf>
    <xf numFmtId="178" fontId="10" fillId="0" borderId="4" xfId="0" applyNumberFormat="1" applyFont="1" applyBorder="1" applyAlignment="1">
      <alignment horizontal="center" vertical="center" shrinkToFit="1"/>
    </xf>
    <xf numFmtId="178" fontId="10" fillId="0" borderId="72" xfId="4" applyNumberFormat="1" applyFont="1" applyBorder="1" applyAlignment="1">
      <alignment horizontal="right" vertical="center" shrinkToFit="1"/>
    </xf>
    <xf numFmtId="178" fontId="10" fillId="4" borderId="72" xfId="4" applyNumberFormat="1" applyFont="1" applyFill="1" applyBorder="1" applyAlignment="1" applyProtection="1">
      <alignment horizontal="right" vertical="center" shrinkToFit="1"/>
      <protection locked="0"/>
    </xf>
    <xf numFmtId="176" fontId="11" fillId="0" borderId="0" xfId="0" applyNumberFormat="1" applyFont="1" applyFill="1" applyBorder="1" applyAlignment="1">
      <alignment vertical="center"/>
    </xf>
    <xf numFmtId="0" fontId="9" fillId="0" borderId="0" xfId="0" applyFont="1" applyFill="1" applyBorder="1">
      <alignment vertical="center"/>
    </xf>
    <xf numFmtId="0" fontId="7" fillId="0" borderId="8" xfId="0" applyFont="1" applyFill="1" applyBorder="1" applyAlignment="1">
      <alignment vertical="center"/>
    </xf>
    <xf numFmtId="176" fontId="7" fillId="0" borderId="8" xfId="0" applyNumberFormat="1" applyFont="1" applyFill="1" applyBorder="1" applyAlignment="1">
      <alignment vertical="center" shrinkToFit="1"/>
    </xf>
    <xf numFmtId="0" fontId="14" fillId="3" borderId="36" xfId="0" applyFont="1" applyFill="1" applyBorder="1" applyAlignment="1">
      <alignment horizontal="center" vertical="center"/>
    </xf>
    <xf numFmtId="178" fontId="10" fillId="0" borderId="80" xfId="4" applyNumberFormat="1" applyFont="1" applyBorder="1" applyAlignment="1">
      <alignment horizontal="right" vertical="center" shrinkToFit="1"/>
    </xf>
    <xf numFmtId="178" fontId="10" fillId="0" borderId="81" xfId="4" applyNumberFormat="1" applyFont="1" applyBorder="1" applyAlignment="1">
      <alignment horizontal="right" vertical="center" shrinkToFit="1"/>
    </xf>
    <xf numFmtId="178" fontId="10" fillId="0" borderId="73" xfId="4" applyNumberFormat="1" applyFont="1" applyBorder="1" applyAlignment="1">
      <alignment horizontal="right" vertical="center" shrinkToFit="1"/>
    </xf>
    <xf numFmtId="176" fontId="11" fillId="0" borderId="85" xfId="0" applyNumberFormat="1" applyFont="1" applyFill="1" applyBorder="1" applyAlignment="1">
      <alignment vertical="center"/>
    </xf>
    <xf numFmtId="0" fontId="11" fillId="3" borderId="37" xfId="0" applyFont="1" applyFill="1" applyBorder="1" applyAlignment="1">
      <alignment horizontal="center" vertical="center"/>
    </xf>
    <xf numFmtId="0" fontId="11" fillId="3" borderId="36" xfId="0" applyFont="1" applyFill="1" applyBorder="1" applyAlignment="1">
      <alignment horizontal="center" vertical="center"/>
    </xf>
    <xf numFmtId="0" fontId="14" fillId="0" borderId="0" xfId="0" applyFont="1" applyFill="1" applyAlignment="1">
      <alignment horizontal="center" vertical="center"/>
    </xf>
    <xf numFmtId="0" fontId="14" fillId="0" borderId="0" xfId="0" applyFont="1" applyFill="1" applyAlignment="1">
      <alignment horizontal="left" vertical="center"/>
    </xf>
    <xf numFmtId="38" fontId="14" fillId="0" borderId="0" xfId="4" applyFont="1" applyFill="1" applyAlignment="1">
      <alignment horizontal="center" vertical="center"/>
    </xf>
    <xf numFmtId="0" fontId="12" fillId="0" borderId="0" xfId="0" applyFont="1" applyFill="1" applyAlignment="1">
      <alignment horizontal="left"/>
    </xf>
    <xf numFmtId="0" fontId="14" fillId="0" borderId="0" xfId="0" applyFont="1" applyFill="1" applyBorder="1" applyAlignment="1">
      <alignment horizontal="left" vertical="center"/>
    </xf>
    <xf numFmtId="38" fontId="10" fillId="0" borderId="0" xfId="4" applyFont="1" applyFill="1" applyAlignment="1">
      <alignment vertical="center"/>
    </xf>
    <xf numFmtId="176" fontId="6" fillId="0" borderId="21" xfId="0" applyNumberFormat="1" applyFont="1" applyBorder="1" applyAlignment="1">
      <alignment vertical="center"/>
    </xf>
    <xf numFmtId="176" fontId="6" fillId="0" borderId="22" xfId="0" applyNumberFormat="1" applyFont="1" applyBorder="1" applyAlignment="1">
      <alignment vertical="center"/>
    </xf>
    <xf numFmtId="176" fontId="6" fillId="0" borderId="15" xfId="0" applyNumberFormat="1" applyFont="1" applyBorder="1" applyAlignment="1">
      <alignment vertical="center"/>
    </xf>
    <xf numFmtId="176" fontId="6" fillId="0" borderId="7" xfId="0" applyNumberFormat="1" applyFont="1" applyBorder="1" applyAlignment="1">
      <alignment vertical="center"/>
    </xf>
    <xf numFmtId="176" fontId="7" fillId="0" borderId="1" xfId="0" applyNumberFormat="1" applyFont="1" applyBorder="1" applyAlignment="1">
      <alignment vertical="center"/>
    </xf>
    <xf numFmtId="176" fontId="7" fillId="0" borderId="2" xfId="0" applyNumberFormat="1" applyFont="1" applyBorder="1" applyAlignment="1">
      <alignment vertical="center"/>
    </xf>
    <xf numFmtId="176" fontId="6" fillId="0" borderId="27" xfId="0" applyNumberFormat="1" applyFont="1" applyBorder="1" applyAlignment="1">
      <alignment vertical="center"/>
    </xf>
    <xf numFmtId="176" fontId="6" fillId="0" borderId="28" xfId="0" applyNumberFormat="1" applyFont="1" applyBorder="1" applyAlignment="1">
      <alignment vertical="center"/>
    </xf>
    <xf numFmtId="176" fontId="6" fillId="0" borderId="24" xfId="0" applyNumberFormat="1" applyFont="1" applyBorder="1" applyAlignment="1">
      <alignment vertical="center"/>
    </xf>
    <xf numFmtId="176" fontId="6" fillId="0" borderId="25" xfId="0" applyNumberFormat="1" applyFont="1" applyBorder="1" applyAlignment="1">
      <alignment vertical="center"/>
    </xf>
    <xf numFmtId="176" fontId="6" fillId="0" borderId="13" xfId="0" applyNumberFormat="1" applyFont="1" applyBorder="1" applyAlignment="1">
      <alignment vertical="center"/>
    </xf>
    <xf numFmtId="176" fontId="6" fillId="0" borderId="14" xfId="0" applyNumberFormat="1" applyFont="1" applyBorder="1" applyAlignment="1">
      <alignment vertical="center"/>
    </xf>
    <xf numFmtId="176" fontId="6" fillId="0" borderId="11" xfId="0" applyNumberFormat="1" applyFont="1" applyBorder="1" applyAlignment="1">
      <alignment vertical="center"/>
    </xf>
    <xf numFmtId="176" fontId="6" fillId="0" borderId="8" xfId="0" applyNumberFormat="1" applyFont="1" applyBorder="1" applyAlignment="1">
      <alignment vertical="center"/>
    </xf>
    <xf numFmtId="0" fontId="6" fillId="4" borderId="1" xfId="0" applyFont="1" applyFill="1" applyBorder="1" applyAlignment="1" applyProtection="1">
      <alignment vertical="center"/>
      <protection locked="0"/>
    </xf>
    <xf numFmtId="0" fontId="6" fillId="4" borderId="2" xfId="0" applyFont="1" applyFill="1" applyBorder="1" applyAlignment="1" applyProtection="1">
      <alignment vertical="center"/>
      <protection locked="0"/>
    </xf>
    <xf numFmtId="0" fontId="6" fillId="4" borderId="3" xfId="0" applyFont="1" applyFill="1" applyBorder="1" applyAlignment="1" applyProtection="1">
      <alignment vertical="center"/>
      <protection locked="0"/>
    </xf>
    <xf numFmtId="0" fontId="6" fillId="0" borderId="18" xfId="0" applyFont="1" applyBorder="1" applyAlignment="1">
      <alignment horizontal="center" vertical="center" textRotation="255"/>
    </xf>
    <xf numFmtId="0" fontId="6" fillId="0" borderId="19" xfId="0" applyFont="1" applyBorder="1" applyAlignment="1">
      <alignment horizontal="center" vertical="center" textRotation="255"/>
    </xf>
    <xf numFmtId="0" fontId="6" fillId="0" borderId="20" xfId="0" applyFont="1" applyBorder="1" applyAlignment="1">
      <alignment horizontal="center" vertical="center" textRotation="255"/>
    </xf>
    <xf numFmtId="0" fontId="6" fillId="4" borderId="1" xfId="0" applyFont="1" applyFill="1" applyBorder="1" applyAlignment="1" applyProtection="1">
      <alignment vertical="center" shrinkToFit="1"/>
      <protection locked="0"/>
    </xf>
    <xf numFmtId="0" fontId="6" fillId="4" borderId="2" xfId="0" applyFont="1" applyFill="1" applyBorder="1" applyAlignment="1" applyProtection="1">
      <alignment vertical="center" shrinkToFit="1"/>
      <protection locked="0"/>
    </xf>
    <xf numFmtId="0" fontId="6" fillId="4" borderId="3" xfId="0" applyFont="1" applyFill="1" applyBorder="1" applyAlignment="1" applyProtection="1">
      <alignment vertical="center" shrinkToFit="1"/>
      <protection locked="0"/>
    </xf>
    <xf numFmtId="0" fontId="18" fillId="0" borderId="0" xfId="0" applyFont="1" applyAlignment="1">
      <alignment horizontal="center" vertical="center"/>
    </xf>
    <xf numFmtId="0" fontId="6" fillId="0" borderId="0" xfId="0" applyFont="1" applyAlignment="1">
      <alignment horizontal="center" vertical="center"/>
    </xf>
    <xf numFmtId="49" fontId="6" fillId="4" borderId="5" xfId="0" applyNumberFormat="1" applyFont="1" applyFill="1" applyBorder="1" applyAlignment="1" applyProtection="1">
      <alignment horizontal="center" vertical="center"/>
      <protection locked="0"/>
    </xf>
    <xf numFmtId="0" fontId="6" fillId="4" borderId="9" xfId="0" applyFont="1" applyFill="1" applyBorder="1" applyAlignment="1" applyProtection="1">
      <alignment vertical="center"/>
      <protection locked="0"/>
    </xf>
    <xf numFmtId="0" fontId="6" fillId="4" borderId="0" xfId="0" applyFont="1" applyFill="1" applyBorder="1" applyAlignment="1" applyProtection="1">
      <alignment vertical="center"/>
      <protection locked="0"/>
    </xf>
    <xf numFmtId="0" fontId="6" fillId="4" borderId="10" xfId="0" applyFont="1" applyFill="1" applyBorder="1" applyAlignment="1" applyProtection="1">
      <alignment vertical="center"/>
      <protection locked="0"/>
    </xf>
    <xf numFmtId="0" fontId="6" fillId="4" borderId="11" xfId="0" applyFont="1" applyFill="1" applyBorder="1" applyAlignment="1" applyProtection="1">
      <alignment vertical="center"/>
      <protection locked="0"/>
    </xf>
    <xf numFmtId="0" fontId="6" fillId="4" borderId="8" xfId="0" applyFont="1" applyFill="1" applyBorder="1" applyAlignment="1" applyProtection="1">
      <alignment vertical="center"/>
      <protection locked="0"/>
    </xf>
    <xf numFmtId="0" fontId="6" fillId="4" borderId="12" xfId="0" applyFont="1" applyFill="1" applyBorder="1" applyAlignment="1" applyProtection="1">
      <alignment vertical="center"/>
      <protection locked="0"/>
    </xf>
    <xf numFmtId="0" fontId="6" fillId="4" borderId="15" xfId="0" applyFont="1" applyFill="1" applyBorder="1" applyAlignment="1" applyProtection="1">
      <alignment vertical="center"/>
      <protection locked="0"/>
    </xf>
    <xf numFmtId="0" fontId="6" fillId="4" borderId="7" xfId="0" applyFont="1" applyFill="1" applyBorder="1" applyAlignment="1" applyProtection="1">
      <alignment vertical="center"/>
      <protection locked="0"/>
    </xf>
    <xf numFmtId="0" fontId="6" fillId="4" borderId="17" xfId="0" applyFont="1" applyFill="1" applyBorder="1" applyAlignment="1" applyProtection="1">
      <alignment vertical="center"/>
      <protection locked="0"/>
    </xf>
    <xf numFmtId="0" fontId="6" fillId="4" borderId="13" xfId="0" applyFont="1" applyFill="1" applyBorder="1" applyAlignment="1" applyProtection="1">
      <alignment vertical="center"/>
      <protection locked="0"/>
    </xf>
    <xf numFmtId="0" fontId="6" fillId="4" borderId="14" xfId="0" applyFont="1" applyFill="1" applyBorder="1" applyAlignment="1" applyProtection="1">
      <alignment vertical="center"/>
      <protection locked="0"/>
    </xf>
    <xf numFmtId="0" fontId="6" fillId="4" borderId="16" xfId="0" applyFont="1" applyFill="1" applyBorder="1" applyAlignment="1" applyProtection="1">
      <alignment vertical="center"/>
      <protection locked="0"/>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9" xfId="0" applyFont="1" applyBorder="1" applyAlignment="1">
      <alignment vertical="center"/>
    </xf>
    <xf numFmtId="0" fontId="6" fillId="0" borderId="0"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8" xfId="0" applyFont="1" applyBorder="1" applyAlignment="1">
      <alignment vertical="center"/>
    </xf>
    <xf numFmtId="0" fontId="6" fillId="0" borderId="12" xfId="0" applyFont="1" applyBorder="1" applyAlignment="1">
      <alignment vertical="center"/>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6" fillId="0" borderId="21" xfId="0" applyFont="1" applyBorder="1" applyAlignment="1">
      <alignment vertical="center"/>
    </xf>
    <xf numFmtId="0" fontId="6" fillId="0" borderId="22" xfId="0" applyFont="1" applyBorder="1" applyAlignment="1">
      <alignment vertical="center"/>
    </xf>
    <xf numFmtId="0" fontId="7" fillId="0" borderId="14" xfId="0" applyFont="1" applyBorder="1" applyAlignment="1">
      <alignment horizontal="center" vertical="center"/>
    </xf>
    <xf numFmtId="0" fontId="7" fillId="0" borderId="16" xfId="0" applyFont="1" applyBorder="1" applyAlignment="1">
      <alignment horizontal="center"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7" xfId="0" applyFont="1" applyBorder="1" applyAlignment="1">
      <alignment vertical="center"/>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7" fillId="0" borderId="7" xfId="0" applyFont="1" applyBorder="1" applyAlignment="1">
      <alignment horizontal="center" vertical="center"/>
    </xf>
    <xf numFmtId="0" fontId="7" fillId="0" borderId="17" xfId="0" applyFont="1" applyBorder="1" applyAlignment="1">
      <alignment horizontal="center" vertical="center"/>
    </xf>
    <xf numFmtId="0" fontId="6" fillId="0" borderId="24" xfId="0" applyFont="1" applyBorder="1" applyAlignment="1">
      <alignment vertical="center"/>
    </xf>
    <xf numFmtId="0" fontId="6" fillId="0" borderId="25" xfId="0" applyFont="1" applyBorder="1" applyAlignment="1">
      <alignment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6" fillId="0" borderId="27" xfId="0" applyFont="1" applyBorder="1" applyAlignment="1">
      <alignment vertical="center"/>
    </xf>
    <xf numFmtId="0" fontId="6" fillId="0" borderId="28" xfId="0" applyFont="1" applyBorder="1" applyAlignment="1">
      <alignment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8" fillId="0" borderId="30" xfId="0" applyFont="1" applyBorder="1" applyAlignment="1">
      <alignment horizontal="left" vertical="center" wrapText="1"/>
    </xf>
    <xf numFmtId="0" fontId="8" fillId="0" borderId="31" xfId="0" applyFont="1" applyBorder="1" applyAlignment="1">
      <alignment horizontal="left" vertical="center"/>
    </xf>
    <xf numFmtId="0" fontId="8" fillId="0" borderId="32" xfId="0" applyFont="1" applyBorder="1" applyAlignment="1">
      <alignment horizontal="left" vertical="center"/>
    </xf>
    <xf numFmtId="0" fontId="8" fillId="0" borderId="33" xfId="0" applyFont="1" applyBorder="1" applyAlignment="1">
      <alignment horizontal="left" vertical="center"/>
    </xf>
    <xf numFmtId="0" fontId="8" fillId="0" borderId="34" xfId="0" applyFont="1" applyBorder="1" applyAlignment="1">
      <alignment horizontal="left" vertical="center"/>
    </xf>
    <xf numFmtId="0" fontId="8" fillId="0" borderId="35" xfId="0" applyFont="1" applyBorder="1" applyAlignment="1">
      <alignment horizontal="left" vertical="center"/>
    </xf>
    <xf numFmtId="0" fontId="6" fillId="0" borderId="1" xfId="0" applyFont="1" applyBorder="1" applyAlignment="1">
      <alignment vertical="center"/>
    </xf>
    <xf numFmtId="0" fontId="6" fillId="0" borderId="2"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6" fillId="0" borderId="18" xfId="0" applyFont="1" applyBorder="1" applyAlignment="1">
      <alignment horizontal="center" vertical="center" textRotation="255" shrinkToFit="1"/>
    </xf>
    <xf numFmtId="0" fontId="6" fillId="0" borderId="20" xfId="0" applyFont="1" applyBorder="1" applyAlignment="1">
      <alignment horizontal="center" vertical="center" textRotation="255" shrinkToFit="1"/>
    </xf>
    <xf numFmtId="0" fontId="6" fillId="0" borderId="0" xfId="0" applyFont="1" applyBorder="1" applyAlignment="1">
      <alignment horizontal="center" vertical="center"/>
    </xf>
    <xf numFmtId="176" fontId="6" fillId="0" borderId="1" xfId="0" applyNumberFormat="1" applyFont="1" applyBorder="1" applyAlignment="1">
      <alignment vertical="center"/>
    </xf>
    <xf numFmtId="176" fontId="6" fillId="0" borderId="2" xfId="0" applyNumberFormat="1" applyFont="1" applyBorder="1" applyAlignment="1">
      <alignment vertical="center"/>
    </xf>
    <xf numFmtId="0" fontId="21" fillId="0" borderId="0" xfId="0" applyFont="1" applyAlignment="1">
      <alignment horizontal="center" vertical="center"/>
    </xf>
    <xf numFmtId="178" fontId="10" fillId="0" borderId="73" xfId="0" applyNumberFormat="1" applyFont="1" applyBorder="1" applyAlignment="1">
      <alignment horizontal="center" vertical="center" shrinkToFit="1"/>
    </xf>
    <xf numFmtId="178" fontId="10" fillId="0" borderId="74" xfId="0" applyNumberFormat="1" applyFont="1" applyBorder="1" applyAlignment="1">
      <alignment horizontal="center" vertical="center" shrinkToFit="1"/>
    </xf>
    <xf numFmtId="0" fontId="11" fillId="3" borderId="37" xfId="0" applyFont="1" applyFill="1" applyBorder="1" applyAlignment="1">
      <alignment horizontal="center" vertical="center"/>
    </xf>
    <xf numFmtId="0" fontId="11" fillId="3" borderId="38" xfId="0" applyFont="1" applyFill="1" applyBorder="1" applyAlignment="1">
      <alignment horizontal="center" vertical="center"/>
    </xf>
    <xf numFmtId="0" fontId="10" fillId="3" borderId="36" xfId="0" applyFont="1" applyFill="1" applyBorder="1" applyAlignment="1">
      <alignment horizontal="center" vertical="center" shrinkToFit="1"/>
    </xf>
    <xf numFmtId="0" fontId="11" fillId="3" borderId="36" xfId="0" applyFont="1" applyFill="1" applyBorder="1" applyAlignment="1">
      <alignment horizontal="center" vertical="center" wrapText="1"/>
    </xf>
    <xf numFmtId="0" fontId="11" fillId="3" borderId="1" xfId="0" applyFont="1" applyFill="1" applyBorder="1" applyAlignment="1">
      <alignment horizontal="center" vertical="center"/>
    </xf>
    <xf numFmtId="0" fontId="11" fillId="3" borderId="36" xfId="0" applyFont="1" applyFill="1" applyBorder="1" applyAlignment="1">
      <alignment horizontal="center" vertical="center"/>
    </xf>
    <xf numFmtId="0" fontId="11" fillId="3" borderId="36" xfId="0" applyFont="1" applyFill="1" applyBorder="1" applyAlignment="1">
      <alignment horizontal="center" vertical="center" shrinkToFit="1"/>
    </xf>
    <xf numFmtId="0" fontId="11" fillId="3" borderId="18" xfId="0" applyFont="1" applyFill="1" applyBorder="1" applyAlignment="1">
      <alignment horizontal="center" vertical="center" shrinkToFit="1"/>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0" fillId="0" borderId="36" xfId="0" applyFont="1" applyFill="1" applyBorder="1" applyAlignment="1">
      <alignment horizontal="center" vertical="center"/>
    </xf>
    <xf numFmtId="0" fontId="12" fillId="4" borderId="43" xfId="0" applyFont="1" applyFill="1" applyBorder="1" applyAlignment="1" applyProtection="1">
      <alignment vertical="center" shrinkToFit="1"/>
      <protection locked="0"/>
    </xf>
    <xf numFmtId="0" fontId="12" fillId="4" borderId="44" xfId="0" applyFont="1" applyFill="1" applyBorder="1" applyAlignment="1" applyProtection="1">
      <alignment vertical="center" shrinkToFit="1"/>
      <protection locked="0"/>
    </xf>
    <xf numFmtId="0" fontId="12" fillId="4" borderId="45" xfId="0" applyFont="1" applyFill="1" applyBorder="1" applyAlignment="1" applyProtection="1">
      <alignment vertical="center" shrinkToFit="1"/>
      <protection locked="0"/>
    </xf>
    <xf numFmtId="177" fontId="12" fillId="4" borderId="43" xfId="4" applyNumberFormat="1" applyFont="1" applyFill="1" applyBorder="1" applyAlignment="1" applyProtection="1">
      <alignment vertical="center" shrinkToFit="1"/>
      <protection locked="0"/>
    </xf>
    <xf numFmtId="177" fontId="12" fillId="4" borderId="44" xfId="4" applyNumberFormat="1" applyFont="1" applyFill="1" applyBorder="1" applyAlignment="1" applyProtection="1">
      <alignment vertical="center" shrinkToFit="1"/>
      <protection locked="0"/>
    </xf>
    <xf numFmtId="0" fontId="12" fillId="4" borderId="46" xfId="0" applyFont="1" applyFill="1" applyBorder="1" applyAlignment="1" applyProtection="1">
      <alignment vertical="center" shrinkToFit="1"/>
      <protection locked="0"/>
    </xf>
    <xf numFmtId="0" fontId="12" fillId="4" borderId="54" xfId="0" applyFont="1" applyFill="1" applyBorder="1" applyAlignment="1" applyProtection="1">
      <alignment vertical="center" shrinkToFit="1"/>
      <protection locked="0"/>
    </xf>
    <xf numFmtId="0" fontId="12" fillId="4" borderId="42" xfId="0" applyFont="1" applyFill="1" applyBorder="1" applyAlignment="1" applyProtection="1">
      <alignment vertical="center" shrinkToFit="1"/>
      <protection locked="0"/>
    </xf>
    <xf numFmtId="0" fontId="12" fillId="4" borderId="51" xfId="0" applyFont="1" applyFill="1" applyBorder="1" applyAlignment="1" applyProtection="1">
      <alignment vertical="center" shrinkToFit="1"/>
      <protection locked="0"/>
    </xf>
    <xf numFmtId="0" fontId="12" fillId="4" borderId="52" xfId="0" applyFont="1" applyFill="1" applyBorder="1" applyAlignment="1" applyProtection="1">
      <alignment vertical="center" shrinkToFit="1"/>
      <protection locked="0"/>
    </xf>
    <xf numFmtId="0" fontId="12" fillId="4" borderId="53" xfId="0" applyFont="1" applyFill="1" applyBorder="1" applyAlignment="1" applyProtection="1">
      <alignment vertical="center" shrinkToFit="1"/>
      <protection locked="0"/>
    </xf>
    <xf numFmtId="177" fontId="12" fillId="4" borderId="51" xfId="4" applyNumberFormat="1" applyFont="1" applyFill="1" applyBorder="1" applyAlignment="1" applyProtection="1">
      <alignment vertical="center" shrinkToFit="1"/>
      <protection locked="0"/>
    </xf>
    <xf numFmtId="177" fontId="12" fillId="4" borderId="52" xfId="4" applyNumberFormat="1" applyFont="1" applyFill="1" applyBorder="1" applyAlignment="1" applyProtection="1">
      <alignment vertical="center" shrinkToFit="1"/>
      <protection locked="0"/>
    </xf>
    <xf numFmtId="38" fontId="14" fillId="6" borderId="0" xfId="4" applyFont="1" applyFill="1" applyAlignment="1">
      <alignment horizontal="center" vertical="center"/>
    </xf>
    <xf numFmtId="0" fontId="14" fillId="6" borderId="0" xfId="0" applyFont="1" applyFill="1" applyAlignment="1">
      <alignment horizontal="center" vertical="center"/>
    </xf>
    <xf numFmtId="38" fontId="10" fillId="0" borderId="0" xfId="4" applyFont="1" applyFill="1" applyAlignment="1">
      <alignment horizontal="center" vertical="center"/>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1" fillId="0" borderId="1" xfId="0" applyFont="1" applyFill="1" applyBorder="1" applyAlignment="1">
      <alignment horizontal="center" vertical="center" shrinkToFit="1"/>
    </xf>
    <xf numFmtId="0" fontId="11" fillId="0" borderId="2" xfId="0" applyFont="1" applyFill="1" applyBorder="1" applyAlignment="1">
      <alignment horizontal="center" vertical="center" shrinkToFit="1"/>
    </xf>
    <xf numFmtId="0" fontId="12" fillId="4" borderId="39" xfId="0" applyFont="1" applyFill="1" applyBorder="1" applyAlignment="1" applyProtection="1">
      <alignment vertical="center" shrinkToFit="1"/>
      <protection locked="0"/>
    </xf>
    <xf numFmtId="0" fontId="12" fillId="4" borderId="40" xfId="0" applyFont="1" applyFill="1" applyBorder="1" applyAlignment="1" applyProtection="1">
      <alignment vertical="center" shrinkToFit="1"/>
      <protection locked="0"/>
    </xf>
    <xf numFmtId="0" fontId="12" fillId="4" borderId="41" xfId="0" applyFont="1" applyFill="1" applyBorder="1" applyAlignment="1" applyProtection="1">
      <alignment vertical="center" shrinkToFit="1"/>
      <protection locked="0"/>
    </xf>
    <xf numFmtId="177" fontId="12" fillId="4" borderId="39" xfId="4" applyNumberFormat="1" applyFont="1" applyFill="1" applyBorder="1" applyAlignment="1" applyProtection="1">
      <alignment vertical="center" shrinkToFit="1"/>
      <protection locked="0"/>
    </xf>
    <xf numFmtId="177" fontId="12" fillId="4" borderId="40" xfId="4" applyNumberFormat="1" applyFont="1" applyFill="1" applyBorder="1" applyAlignment="1" applyProtection="1">
      <alignment vertical="center" shrinkToFit="1"/>
      <protection locked="0"/>
    </xf>
    <xf numFmtId="49" fontId="14" fillId="0" borderId="4" xfId="0" applyNumberFormat="1" applyFont="1" applyFill="1" applyBorder="1" applyAlignment="1">
      <alignment horizontal="center" vertical="center" wrapText="1"/>
    </xf>
    <xf numFmtId="49" fontId="14" fillId="0" borderId="5" xfId="0" applyNumberFormat="1" applyFont="1" applyFill="1" applyBorder="1" applyAlignment="1">
      <alignment horizontal="center" vertical="center" wrapText="1"/>
    </xf>
    <xf numFmtId="49" fontId="14" fillId="0" borderId="6" xfId="0" applyNumberFormat="1" applyFont="1" applyFill="1" applyBorder="1" applyAlignment="1">
      <alignment horizontal="center" vertical="center" wrapText="1"/>
    </xf>
    <xf numFmtId="49" fontId="14" fillId="0" borderId="9" xfId="0" applyNumberFormat="1" applyFont="1" applyFill="1" applyBorder="1" applyAlignment="1">
      <alignment horizontal="center" vertical="center" wrapText="1"/>
    </xf>
    <xf numFmtId="49" fontId="14" fillId="0" borderId="0" xfId="0" applyNumberFormat="1" applyFont="1" applyFill="1" applyBorder="1" applyAlignment="1">
      <alignment horizontal="center" vertical="center" wrapText="1"/>
    </xf>
    <xf numFmtId="49" fontId="14" fillId="0" borderId="10" xfId="0" applyNumberFormat="1" applyFont="1" applyFill="1" applyBorder="1" applyAlignment="1">
      <alignment horizontal="center" vertical="center" wrapText="1"/>
    </xf>
    <xf numFmtId="49" fontId="14" fillId="0" borderId="73" xfId="0" applyNumberFormat="1" applyFont="1" applyFill="1" applyBorder="1" applyAlignment="1">
      <alignment horizontal="center" vertical="center" wrapText="1"/>
    </xf>
    <xf numFmtId="49" fontId="14" fillId="0" borderId="74" xfId="0" applyNumberFormat="1" applyFont="1" applyFill="1" applyBorder="1" applyAlignment="1">
      <alignment horizontal="center" vertical="center" wrapText="1"/>
    </xf>
    <xf numFmtId="49" fontId="14" fillId="0" borderId="75" xfId="0" applyNumberFormat="1" applyFont="1" applyFill="1" applyBorder="1" applyAlignment="1">
      <alignment horizontal="center" vertical="center" wrapText="1"/>
    </xf>
    <xf numFmtId="49" fontId="14" fillId="0" borderId="76" xfId="0" applyNumberFormat="1" applyFont="1" applyFill="1" applyBorder="1" applyAlignment="1">
      <alignment vertical="center" wrapText="1"/>
    </xf>
    <xf numFmtId="49" fontId="14" fillId="0" borderId="77" xfId="0" applyNumberFormat="1" applyFont="1" applyFill="1" applyBorder="1" applyAlignment="1">
      <alignment vertical="center" wrapText="1"/>
    </xf>
    <xf numFmtId="49" fontId="14" fillId="0" borderId="78" xfId="0" applyNumberFormat="1" applyFont="1" applyFill="1" applyBorder="1" applyAlignment="1">
      <alignment vertical="center" wrapText="1"/>
    </xf>
    <xf numFmtId="38" fontId="10" fillId="0" borderId="73" xfId="4" applyFont="1" applyFill="1" applyBorder="1" applyAlignment="1">
      <alignment vertical="center" shrinkToFit="1"/>
    </xf>
    <xf numFmtId="38" fontId="10" fillId="0" borderId="74" xfId="4" applyFont="1" applyFill="1" applyBorder="1" applyAlignment="1">
      <alignment vertical="center" shrinkToFit="1"/>
    </xf>
    <xf numFmtId="0" fontId="10" fillId="0" borderId="79" xfId="0" applyFont="1" applyFill="1" applyBorder="1" applyAlignment="1">
      <alignment vertical="center"/>
    </xf>
    <xf numFmtId="0" fontId="14" fillId="0" borderId="18"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2" fillId="0" borderId="2" xfId="0" applyFont="1" applyFill="1" applyBorder="1" applyAlignment="1">
      <alignment horizontal="left" vertical="center" shrinkToFit="1"/>
    </xf>
    <xf numFmtId="0" fontId="12" fillId="0" borderId="3" xfId="0" applyFont="1" applyFill="1" applyBorder="1" applyAlignment="1">
      <alignment horizontal="left" vertical="center" shrinkToFit="1"/>
    </xf>
    <xf numFmtId="0" fontId="11" fillId="5" borderId="1" xfId="0" applyFont="1" applyFill="1" applyBorder="1" applyAlignment="1" applyProtection="1">
      <alignment horizontal="center" vertical="center" wrapText="1"/>
      <protection locked="0"/>
    </xf>
    <xf numFmtId="0" fontId="11" fillId="5" borderId="2" xfId="0" applyFont="1" applyFill="1" applyBorder="1" applyAlignment="1" applyProtection="1">
      <alignment horizontal="center" vertical="center" wrapText="1"/>
      <protection locked="0"/>
    </xf>
    <xf numFmtId="0" fontId="11" fillId="5" borderId="3" xfId="0" applyFont="1" applyFill="1" applyBorder="1" applyAlignment="1" applyProtection="1">
      <alignment horizontal="center" vertical="center" wrapText="1"/>
      <protection locked="0"/>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1" fillId="4" borderId="1" xfId="0" applyFont="1" applyFill="1" applyBorder="1" applyAlignment="1" applyProtection="1">
      <alignment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178" fontId="7" fillId="0" borderId="1" xfId="0" applyNumberFormat="1" applyFont="1" applyFill="1" applyBorder="1" applyAlignment="1">
      <alignment horizontal="center" vertical="center" shrinkToFit="1"/>
    </xf>
    <xf numFmtId="178" fontId="7" fillId="0" borderId="2" xfId="0" applyNumberFormat="1" applyFont="1" applyFill="1" applyBorder="1" applyAlignment="1">
      <alignment horizontal="center" vertical="center" shrinkToFi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10" fillId="0" borderId="58" xfId="0" applyFont="1" applyFill="1" applyBorder="1" applyAlignment="1">
      <alignment vertical="center"/>
    </xf>
    <xf numFmtId="0" fontId="12" fillId="4" borderId="62" xfId="0" applyFont="1" applyFill="1" applyBorder="1" applyAlignment="1" applyProtection="1">
      <alignment vertical="center" shrinkToFit="1"/>
      <protection locked="0"/>
    </xf>
    <xf numFmtId="0" fontId="12" fillId="4" borderId="63" xfId="0" applyFont="1" applyFill="1" applyBorder="1" applyAlignment="1" applyProtection="1">
      <alignment vertical="center" shrinkToFit="1"/>
      <protection locked="0"/>
    </xf>
    <xf numFmtId="0" fontId="12" fillId="4" borderId="64" xfId="0" applyFont="1" applyFill="1" applyBorder="1" applyAlignment="1" applyProtection="1">
      <alignment vertical="center" shrinkToFit="1"/>
      <protection locked="0"/>
    </xf>
    <xf numFmtId="177" fontId="12" fillId="4" borderId="62" xfId="4" applyNumberFormat="1" applyFont="1" applyFill="1" applyBorder="1" applyAlignment="1" applyProtection="1">
      <alignment vertical="center" shrinkToFit="1"/>
      <protection locked="0"/>
    </xf>
    <xf numFmtId="177" fontId="12" fillId="4" borderId="63" xfId="4" applyNumberFormat="1" applyFont="1" applyFill="1" applyBorder="1" applyAlignment="1" applyProtection="1">
      <alignment vertical="center" shrinkToFit="1"/>
      <protection locked="0"/>
    </xf>
    <xf numFmtId="0" fontId="12" fillId="4" borderId="65" xfId="0" applyFont="1" applyFill="1" applyBorder="1" applyAlignment="1" applyProtection="1">
      <alignment vertical="center" shrinkToFit="1"/>
      <protection locked="0"/>
    </xf>
    <xf numFmtId="0" fontId="14" fillId="0" borderId="19" xfId="0" applyFont="1" applyFill="1" applyBorder="1" applyAlignment="1">
      <alignment horizontal="center" vertical="center" wrapText="1"/>
    </xf>
    <xf numFmtId="0" fontId="12" fillId="0" borderId="11" xfId="0" applyFont="1" applyFill="1" applyBorder="1" applyAlignment="1">
      <alignment horizontal="left" vertical="center"/>
    </xf>
    <xf numFmtId="0" fontId="12" fillId="0" borderId="8" xfId="0" applyFont="1" applyFill="1" applyBorder="1" applyAlignment="1">
      <alignment horizontal="left" vertical="center"/>
    </xf>
    <xf numFmtId="0" fontId="12" fillId="4" borderId="50" xfId="0" applyFont="1" applyFill="1" applyBorder="1" applyAlignment="1" applyProtection="1">
      <alignment vertical="center" shrinkToFit="1"/>
      <protection locked="0"/>
    </xf>
    <xf numFmtId="49" fontId="14" fillId="0" borderId="59" xfId="0" applyNumberFormat="1" applyFont="1" applyFill="1" applyBorder="1" applyAlignment="1">
      <alignment horizontal="center" vertical="center" wrapText="1"/>
    </xf>
    <xf numFmtId="49" fontId="14" fillId="0" borderId="60" xfId="0" applyNumberFormat="1" applyFont="1" applyFill="1" applyBorder="1" applyAlignment="1">
      <alignment horizontal="center" vertical="center" wrapText="1"/>
    </xf>
    <xf numFmtId="49" fontId="14" fillId="0" borderId="61"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49" fontId="14" fillId="0" borderId="8" xfId="0" applyNumberFormat="1"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0" fontId="12" fillId="4" borderId="47" xfId="0" applyFont="1" applyFill="1" applyBorder="1" applyAlignment="1" applyProtection="1">
      <alignment vertical="center" shrinkToFit="1"/>
      <protection locked="0"/>
    </xf>
    <xf numFmtId="0" fontId="12" fillId="4" borderId="48" xfId="0" applyFont="1" applyFill="1" applyBorder="1" applyAlignment="1" applyProtection="1">
      <alignment vertical="center" shrinkToFit="1"/>
      <protection locked="0"/>
    </xf>
    <xf numFmtId="0" fontId="12" fillId="4" borderId="49" xfId="0" applyFont="1" applyFill="1" applyBorder="1" applyAlignment="1" applyProtection="1">
      <alignment vertical="center" shrinkToFit="1"/>
      <protection locked="0"/>
    </xf>
    <xf numFmtId="177" fontId="12" fillId="4" borderId="47" xfId="4" applyNumberFormat="1" applyFont="1" applyFill="1" applyBorder="1" applyAlignment="1" applyProtection="1">
      <alignment vertical="center" shrinkToFit="1"/>
      <protection locked="0"/>
    </xf>
    <xf numFmtId="177" fontId="12" fillId="4" borderId="48" xfId="4" applyNumberFormat="1" applyFont="1" applyFill="1" applyBorder="1" applyAlignment="1" applyProtection="1">
      <alignment vertical="center" shrinkToFit="1"/>
      <protection locked="0"/>
    </xf>
    <xf numFmtId="49" fontId="14" fillId="0" borderId="55" xfId="0" applyNumberFormat="1" applyFont="1" applyFill="1" applyBorder="1" applyAlignment="1">
      <alignment vertical="center" wrapText="1"/>
    </xf>
    <xf numFmtId="49" fontId="14" fillId="0" borderId="56" xfId="0" applyNumberFormat="1" applyFont="1" applyFill="1" applyBorder="1" applyAlignment="1">
      <alignment vertical="center" wrapText="1"/>
    </xf>
    <xf numFmtId="49" fontId="14" fillId="0" borderId="57" xfId="0" applyNumberFormat="1" applyFont="1" applyFill="1" applyBorder="1" applyAlignment="1">
      <alignment vertical="center" wrapText="1"/>
    </xf>
    <xf numFmtId="177" fontId="10" fillId="0" borderId="11" xfId="4" applyNumberFormat="1" applyFont="1" applyFill="1" applyBorder="1" applyAlignment="1">
      <alignment vertical="center" shrinkToFit="1"/>
    </xf>
    <xf numFmtId="177" fontId="10" fillId="0" borderId="8" xfId="4" applyNumberFormat="1" applyFont="1" applyFill="1" applyBorder="1" applyAlignment="1">
      <alignment vertical="center" shrinkToFit="1"/>
    </xf>
    <xf numFmtId="0" fontId="16" fillId="0" borderId="2" xfId="0" applyFont="1" applyFill="1" applyBorder="1" applyAlignment="1" applyProtection="1">
      <alignment horizontal="center" vertical="top" shrinkToFit="1"/>
      <protection locked="0"/>
    </xf>
    <xf numFmtId="0" fontId="16" fillId="0" borderId="3" xfId="0" applyFont="1" applyFill="1" applyBorder="1" applyAlignment="1" applyProtection="1">
      <alignment horizontal="center" vertical="top" shrinkToFit="1"/>
      <protection locked="0"/>
    </xf>
    <xf numFmtId="38" fontId="10" fillId="0" borderId="11" xfId="4" applyFont="1" applyFill="1" applyBorder="1" applyAlignment="1">
      <alignment vertical="center" shrinkToFit="1"/>
    </xf>
    <xf numFmtId="38" fontId="10" fillId="0" borderId="8" xfId="4" applyFont="1" applyFill="1" applyBorder="1" applyAlignment="1">
      <alignment vertical="center" shrinkToFit="1"/>
    </xf>
    <xf numFmtId="0" fontId="12" fillId="0" borderId="0" xfId="0" applyFont="1" applyFill="1" applyBorder="1" applyAlignment="1">
      <alignment horizontal="center" vertical="center"/>
    </xf>
    <xf numFmtId="0" fontId="11" fillId="0" borderId="0" xfId="0" applyFont="1" applyFill="1" applyBorder="1" applyAlignment="1">
      <alignment horizontal="center" vertical="center"/>
    </xf>
    <xf numFmtId="176" fontId="7" fillId="0" borderId="1" xfId="0" applyNumberFormat="1" applyFont="1" applyFill="1" applyBorder="1" applyAlignment="1">
      <alignment horizontal="right" vertical="center" shrinkToFit="1"/>
    </xf>
    <xf numFmtId="176" fontId="7" fillId="0" borderId="2" xfId="0" applyNumberFormat="1" applyFont="1" applyFill="1" applyBorder="1" applyAlignment="1">
      <alignment horizontal="right" vertical="center" shrinkToFit="1"/>
    </xf>
    <xf numFmtId="0" fontId="11" fillId="4" borderId="8" xfId="0" applyFont="1" applyFill="1" applyBorder="1" applyAlignment="1" applyProtection="1">
      <alignment horizontal="center" vertical="center" shrinkToFit="1"/>
      <protection locked="0"/>
    </xf>
    <xf numFmtId="0" fontId="6" fillId="0" borderId="4" xfId="0" applyFont="1" applyFill="1" applyBorder="1" applyAlignment="1">
      <alignment vertical="center"/>
    </xf>
    <xf numFmtId="0" fontId="6" fillId="0" borderId="5" xfId="0" applyFont="1" applyFill="1" applyBorder="1" applyAlignment="1">
      <alignment vertical="center"/>
    </xf>
    <xf numFmtId="0" fontId="6" fillId="0" borderId="6" xfId="0" applyFont="1" applyFill="1" applyBorder="1" applyAlignment="1">
      <alignment vertical="center"/>
    </xf>
    <xf numFmtId="0" fontId="6" fillId="0" borderId="11" xfId="0" applyFont="1" applyFill="1" applyBorder="1" applyAlignment="1">
      <alignment vertical="center"/>
    </xf>
    <xf numFmtId="0" fontId="6" fillId="0" borderId="8" xfId="0" applyFont="1" applyFill="1" applyBorder="1" applyAlignment="1">
      <alignment vertical="center"/>
    </xf>
    <xf numFmtId="0" fontId="6" fillId="0" borderId="12" xfId="0" applyFont="1" applyFill="1" applyBorder="1" applyAlignment="1">
      <alignment vertical="center"/>
    </xf>
    <xf numFmtId="0" fontId="10" fillId="0" borderId="8" xfId="0" applyFont="1" applyFill="1" applyBorder="1" applyAlignment="1">
      <alignment horizontal="center" vertical="center"/>
    </xf>
    <xf numFmtId="0" fontId="6" fillId="4" borderId="11" xfId="0" applyFont="1" applyFill="1" applyBorder="1" applyAlignment="1" applyProtection="1">
      <alignment horizontal="center" vertical="center" shrinkToFit="1"/>
      <protection locked="0"/>
    </xf>
    <xf numFmtId="0" fontId="6" fillId="4" borderId="8" xfId="0" applyFont="1" applyFill="1" applyBorder="1" applyAlignment="1" applyProtection="1">
      <alignment horizontal="center" vertical="center" shrinkToFit="1"/>
      <protection locked="0"/>
    </xf>
    <xf numFmtId="0" fontId="6" fillId="4" borderId="12" xfId="0" applyFont="1" applyFill="1" applyBorder="1" applyAlignment="1" applyProtection="1">
      <alignment horizontal="center" vertical="center" shrinkToFit="1"/>
      <protection locked="0"/>
    </xf>
    <xf numFmtId="0" fontId="6" fillId="4" borderId="13" xfId="0" applyFont="1" applyFill="1" applyBorder="1" applyAlignment="1" applyProtection="1">
      <alignment horizontal="center" vertical="center" shrinkToFit="1"/>
      <protection locked="0"/>
    </xf>
    <xf numFmtId="0" fontId="6" fillId="4" borderId="14" xfId="0" applyFont="1" applyFill="1" applyBorder="1" applyAlignment="1" applyProtection="1">
      <alignment horizontal="center" vertical="center" shrinkToFit="1"/>
      <protection locked="0"/>
    </xf>
    <xf numFmtId="0" fontId="6" fillId="4" borderId="16" xfId="0" applyFont="1" applyFill="1" applyBorder="1" applyAlignment="1" applyProtection="1">
      <alignment horizontal="center" vertical="center" shrinkToFit="1"/>
      <protection locked="0"/>
    </xf>
    <xf numFmtId="0" fontId="7" fillId="0" borderId="1" xfId="0" applyFont="1" applyFill="1" applyBorder="1" applyAlignment="1">
      <alignment horizontal="center" vertical="center"/>
    </xf>
    <xf numFmtId="49" fontId="6" fillId="4" borderId="11" xfId="0" applyNumberFormat="1" applyFont="1" applyFill="1" applyBorder="1" applyAlignment="1" applyProtection="1">
      <alignment horizontal="center" vertical="center" shrinkToFit="1"/>
      <protection locked="0"/>
    </xf>
    <xf numFmtId="49" fontId="6" fillId="4" borderId="8" xfId="0" applyNumberFormat="1" applyFont="1" applyFill="1" applyBorder="1" applyAlignment="1" applyProtection="1">
      <alignment horizontal="center" vertical="center" shrinkToFit="1"/>
      <protection locked="0"/>
    </xf>
    <xf numFmtId="49" fontId="6" fillId="4" borderId="12" xfId="0" applyNumberFormat="1" applyFont="1" applyFill="1" applyBorder="1" applyAlignment="1" applyProtection="1">
      <alignment horizontal="center" vertical="center" shrinkToFit="1"/>
      <protection locked="0"/>
    </xf>
    <xf numFmtId="0" fontId="7" fillId="5" borderId="1" xfId="0" applyFont="1" applyFill="1" applyBorder="1" applyAlignment="1" applyProtection="1">
      <alignment vertical="center" shrinkToFit="1"/>
      <protection locked="0"/>
    </xf>
    <xf numFmtId="0" fontId="7" fillId="5" borderId="2" xfId="0" applyFont="1" applyFill="1" applyBorder="1" applyAlignment="1" applyProtection="1">
      <alignment vertical="center" shrinkToFit="1"/>
      <protection locked="0"/>
    </xf>
    <xf numFmtId="0" fontId="7" fillId="5" borderId="3" xfId="0" applyFont="1" applyFill="1" applyBorder="1" applyAlignment="1" applyProtection="1">
      <alignment vertical="center" shrinkToFit="1"/>
      <protection locked="0"/>
    </xf>
    <xf numFmtId="49" fontId="6" fillId="0" borderId="1"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8" xfId="0" applyFont="1" applyFill="1" applyBorder="1" applyAlignment="1">
      <alignment horizontal="center" vertical="center" textRotation="255"/>
    </xf>
    <xf numFmtId="0" fontId="6" fillId="0" borderId="19" xfId="0" applyFont="1" applyFill="1" applyBorder="1" applyAlignment="1">
      <alignment horizontal="center" vertical="center" textRotation="255"/>
    </xf>
    <xf numFmtId="0" fontId="6" fillId="0" borderId="20" xfId="0" applyFont="1" applyFill="1" applyBorder="1" applyAlignment="1">
      <alignment horizontal="center" vertical="center" textRotation="255"/>
    </xf>
    <xf numFmtId="49" fontId="6" fillId="4" borderId="5" xfId="0" applyNumberFormat="1" applyFont="1" applyFill="1" applyBorder="1" applyAlignment="1" applyProtection="1">
      <alignment horizontal="center" vertical="center" shrinkToFit="1"/>
      <protection locked="0"/>
    </xf>
    <xf numFmtId="0" fontId="12" fillId="0" borderId="0" xfId="0" applyFont="1" applyFill="1" applyBorder="1" applyAlignment="1">
      <alignment horizontal="left" vertical="top" wrapText="1"/>
    </xf>
    <xf numFmtId="0" fontId="6" fillId="4" borderId="11" xfId="0" applyFont="1" applyFill="1" applyBorder="1" applyAlignment="1" applyProtection="1">
      <alignment horizontal="left" vertical="center" shrinkToFit="1"/>
      <protection locked="0"/>
    </xf>
    <xf numFmtId="0" fontId="6" fillId="4" borderId="8" xfId="0" applyFont="1" applyFill="1" applyBorder="1" applyAlignment="1" applyProtection="1">
      <alignment horizontal="left" vertical="center" shrinkToFit="1"/>
      <protection locked="0"/>
    </xf>
    <xf numFmtId="0" fontId="6" fillId="4" borderId="12" xfId="0" applyFont="1" applyFill="1" applyBorder="1" applyAlignment="1" applyProtection="1">
      <alignment horizontal="left" vertical="center" shrinkToFit="1"/>
      <protection locked="0"/>
    </xf>
    <xf numFmtId="178" fontId="7" fillId="0" borderId="2" xfId="0" applyNumberFormat="1" applyFont="1" applyFill="1" applyBorder="1" applyAlignment="1">
      <alignment horizontal="left" vertical="center" shrinkToFit="1"/>
    </xf>
    <xf numFmtId="178" fontId="7" fillId="0" borderId="3" xfId="0" applyNumberFormat="1" applyFont="1" applyFill="1" applyBorder="1" applyAlignment="1">
      <alignment horizontal="left" vertical="center" shrinkToFit="1"/>
    </xf>
    <xf numFmtId="0" fontId="11" fillId="0" borderId="0" xfId="0" applyFont="1" applyFill="1" applyBorder="1" applyAlignment="1" applyProtection="1">
      <alignment horizontal="center" vertical="center"/>
      <protection locked="0"/>
    </xf>
    <xf numFmtId="0" fontId="16" fillId="0" borderId="8" xfId="0" applyFont="1" applyFill="1" applyBorder="1" applyAlignment="1" applyProtection="1">
      <alignment horizontal="center" vertical="top" shrinkToFit="1"/>
      <protection locked="0"/>
    </xf>
    <xf numFmtId="0" fontId="16" fillId="0" borderId="12" xfId="0" applyFont="1" applyFill="1" applyBorder="1" applyAlignment="1" applyProtection="1">
      <alignment horizontal="center" vertical="top" shrinkToFit="1"/>
      <protection locked="0"/>
    </xf>
    <xf numFmtId="176" fontId="11" fillId="0" borderId="82" xfId="0" applyNumberFormat="1" applyFont="1" applyFill="1" applyBorder="1" applyAlignment="1" applyProtection="1">
      <alignment horizontal="center" vertical="center"/>
      <protection locked="0"/>
    </xf>
    <xf numFmtId="176" fontId="11" fillId="0" borderId="83" xfId="0" applyNumberFormat="1" applyFont="1" applyFill="1" applyBorder="1" applyAlignment="1" applyProtection="1">
      <alignment horizontal="center" vertical="center"/>
      <protection locked="0"/>
    </xf>
    <xf numFmtId="176" fontId="11" fillId="0" borderId="84" xfId="0" applyNumberFormat="1" applyFont="1" applyFill="1" applyBorder="1" applyAlignment="1" applyProtection="1">
      <alignment horizontal="center" vertical="center"/>
      <protection locked="0"/>
    </xf>
    <xf numFmtId="0" fontId="12" fillId="0" borderId="2" xfId="0" applyFont="1" applyFill="1" applyBorder="1" applyAlignment="1">
      <alignment horizontal="left" vertical="center"/>
    </xf>
    <xf numFmtId="0" fontId="11" fillId="5" borderId="11" xfId="0" applyFont="1" applyFill="1" applyBorder="1" applyAlignment="1" applyProtection="1">
      <alignment horizontal="center" vertical="center" wrapText="1"/>
      <protection locked="0"/>
    </xf>
    <xf numFmtId="0" fontId="11" fillId="5" borderId="8" xfId="0" applyFont="1" applyFill="1" applyBorder="1" applyAlignment="1" applyProtection="1">
      <alignment horizontal="center" vertical="center" wrapText="1"/>
      <protection locked="0"/>
    </xf>
    <xf numFmtId="0" fontId="11" fillId="5" borderId="12"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16" fillId="0" borderId="11"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2" fillId="4" borderId="8" xfId="0" applyFont="1" applyFill="1" applyBorder="1" applyAlignment="1" applyProtection="1">
      <alignment horizontal="left" vertical="center" shrinkToFit="1"/>
      <protection locked="0"/>
    </xf>
    <xf numFmtId="0" fontId="12" fillId="4" borderId="12" xfId="0" applyFont="1" applyFill="1" applyBorder="1" applyAlignment="1" applyProtection="1">
      <alignment horizontal="left" vertical="center" shrinkToFit="1"/>
      <protection locked="0"/>
    </xf>
    <xf numFmtId="176" fontId="7" fillId="0" borderId="1" xfId="0" applyNumberFormat="1" applyFont="1" applyFill="1" applyBorder="1" applyAlignment="1">
      <alignment vertical="center" shrinkToFit="1"/>
    </xf>
    <xf numFmtId="176" fontId="7" fillId="0" borderId="2" xfId="0" applyNumberFormat="1" applyFont="1" applyFill="1" applyBorder="1" applyAlignment="1">
      <alignment vertical="center" shrinkToFit="1"/>
    </xf>
    <xf numFmtId="38" fontId="14" fillId="0" borderId="0" xfId="4" applyFont="1" applyFill="1" applyAlignment="1">
      <alignment horizontal="center" vertical="center"/>
    </xf>
    <xf numFmtId="38" fontId="14" fillId="6" borderId="0" xfId="4" applyFont="1" applyFill="1" applyAlignment="1" applyProtection="1">
      <alignment horizontal="center" vertical="center"/>
      <protection locked="0"/>
    </xf>
    <xf numFmtId="0" fontId="14" fillId="6" borderId="0" xfId="0" applyFont="1" applyFill="1" applyAlignment="1" applyProtection="1">
      <alignment horizontal="center" vertical="center"/>
      <protection locked="0"/>
    </xf>
  </cellXfs>
  <cellStyles count="5">
    <cellStyle name="パーセント 2" xfId="2" xr:uid="{00000000-0005-0000-0000-000000000000}"/>
    <cellStyle name="桁区切り" xfId="4" builtinId="6"/>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CCECFF"/>
      <color rgb="FFCDFFFF"/>
      <color rgb="FFFFFFCC"/>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171450</xdr:colOff>
      <xdr:row>3</xdr:row>
      <xdr:rowOff>69850</xdr:rowOff>
    </xdr:from>
    <xdr:to>
      <xdr:col>10</xdr:col>
      <xdr:colOff>190500</xdr:colOff>
      <xdr:row>5</xdr:row>
      <xdr:rowOff>292100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02450" y="622300"/>
          <a:ext cx="3790950" cy="1428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数式が入力されているセルには直接入力を行わないこと。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11</xdr:row>
      <xdr:rowOff>26276</xdr:rowOff>
    </xdr:from>
    <xdr:to>
      <xdr:col>1</xdr:col>
      <xdr:colOff>124810</xdr:colOff>
      <xdr:row>16</xdr:row>
      <xdr:rowOff>144517</xdr:rowOff>
    </xdr:to>
    <xdr:sp macro="" textlink="">
      <xdr:nvSpPr>
        <xdr:cNvPr id="2" name="左大かっこ 1">
          <a:extLst>
            <a:ext uri="{FF2B5EF4-FFF2-40B4-BE49-F238E27FC236}">
              <a16:creationId xmlns:a16="http://schemas.microsoft.com/office/drawing/2014/main" id="{00000000-0008-0000-0300-000002000000}"/>
            </a:ext>
          </a:extLst>
        </xdr:cNvPr>
        <xdr:cNvSpPr/>
      </xdr:nvSpPr>
      <xdr:spPr>
        <a:xfrm>
          <a:off x="227943" y="2634155"/>
          <a:ext cx="67660" cy="127437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22</xdr:row>
          <xdr:rowOff>203200</xdr:rowOff>
        </xdr:from>
        <xdr:to>
          <xdr:col>2</xdr:col>
          <xdr:colOff>76200</xdr:colOff>
          <xdr:row>24</xdr:row>
          <xdr:rowOff>12700</xdr:rowOff>
        </xdr:to>
        <xdr:sp macro="" textlink="">
          <xdr:nvSpPr>
            <xdr:cNvPr id="24697" name="Check Box 121" hidden="1">
              <a:extLst>
                <a:ext uri="{63B3BB69-23CF-44E3-9099-C40C66FF867C}">
                  <a14:compatExt spid="_x0000_s24697"/>
                </a:ext>
                <a:ext uri="{FF2B5EF4-FFF2-40B4-BE49-F238E27FC236}">
                  <a16:creationId xmlns:a16="http://schemas.microsoft.com/office/drawing/2014/main" id="{00000000-0008-0000-0300-00007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23</xdr:row>
          <xdr:rowOff>203200</xdr:rowOff>
        </xdr:from>
        <xdr:to>
          <xdr:col>4</xdr:col>
          <xdr:colOff>31750</xdr:colOff>
          <xdr:row>25</xdr:row>
          <xdr:rowOff>31750</xdr:rowOff>
        </xdr:to>
        <xdr:sp macro="" textlink="">
          <xdr:nvSpPr>
            <xdr:cNvPr id="24698" name="Check Box 122" hidden="1">
              <a:extLst>
                <a:ext uri="{63B3BB69-23CF-44E3-9099-C40C66FF867C}">
                  <a14:compatExt spid="_x0000_s24698"/>
                </a:ext>
                <a:ext uri="{FF2B5EF4-FFF2-40B4-BE49-F238E27FC236}">
                  <a16:creationId xmlns:a16="http://schemas.microsoft.com/office/drawing/2014/main" id="{00000000-0008-0000-0300-00007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23</xdr:row>
          <xdr:rowOff>203200</xdr:rowOff>
        </xdr:from>
        <xdr:to>
          <xdr:col>11</xdr:col>
          <xdr:colOff>50800</xdr:colOff>
          <xdr:row>25</xdr:row>
          <xdr:rowOff>31750</xdr:rowOff>
        </xdr:to>
        <xdr:sp macro="" textlink="">
          <xdr:nvSpPr>
            <xdr:cNvPr id="24699" name="Check Box 123" hidden="1">
              <a:extLst>
                <a:ext uri="{63B3BB69-23CF-44E3-9099-C40C66FF867C}">
                  <a14:compatExt spid="_x0000_s24699"/>
                </a:ext>
                <a:ext uri="{FF2B5EF4-FFF2-40B4-BE49-F238E27FC236}">
                  <a16:creationId xmlns:a16="http://schemas.microsoft.com/office/drawing/2014/main" id="{00000000-0008-0000-0300-00007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23</xdr:row>
          <xdr:rowOff>209550</xdr:rowOff>
        </xdr:from>
        <xdr:to>
          <xdr:col>17</xdr:col>
          <xdr:colOff>31750</xdr:colOff>
          <xdr:row>25</xdr:row>
          <xdr:rowOff>38100</xdr:rowOff>
        </xdr:to>
        <xdr:sp macro="" textlink="">
          <xdr:nvSpPr>
            <xdr:cNvPr id="24700" name="Check Box 124" hidden="1">
              <a:extLst>
                <a:ext uri="{63B3BB69-23CF-44E3-9099-C40C66FF867C}">
                  <a14:compatExt spid="_x0000_s24700"/>
                </a:ext>
                <a:ext uri="{FF2B5EF4-FFF2-40B4-BE49-F238E27FC236}">
                  <a16:creationId xmlns:a16="http://schemas.microsoft.com/office/drawing/2014/main" id="{00000000-0008-0000-0300-00007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24</xdr:row>
          <xdr:rowOff>0</xdr:rowOff>
        </xdr:from>
        <xdr:to>
          <xdr:col>22</xdr:col>
          <xdr:colOff>31750</xdr:colOff>
          <xdr:row>25</xdr:row>
          <xdr:rowOff>38100</xdr:rowOff>
        </xdr:to>
        <xdr:sp macro="" textlink="">
          <xdr:nvSpPr>
            <xdr:cNvPr id="24701" name="Check Box 125" hidden="1">
              <a:extLst>
                <a:ext uri="{63B3BB69-23CF-44E3-9099-C40C66FF867C}">
                  <a14:compatExt spid="_x0000_s24701"/>
                </a:ext>
                <a:ext uri="{FF2B5EF4-FFF2-40B4-BE49-F238E27FC236}">
                  <a16:creationId xmlns:a16="http://schemas.microsoft.com/office/drawing/2014/main" id="{00000000-0008-0000-0300-00007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23</xdr:row>
          <xdr:rowOff>209550</xdr:rowOff>
        </xdr:from>
        <xdr:to>
          <xdr:col>31</xdr:col>
          <xdr:colOff>31750</xdr:colOff>
          <xdr:row>25</xdr:row>
          <xdr:rowOff>31750</xdr:rowOff>
        </xdr:to>
        <xdr:sp macro="" textlink="">
          <xdr:nvSpPr>
            <xdr:cNvPr id="24702" name="Check Box 126" hidden="1">
              <a:extLst>
                <a:ext uri="{63B3BB69-23CF-44E3-9099-C40C66FF867C}">
                  <a14:compatExt spid="_x0000_s24702"/>
                </a:ext>
                <a:ext uri="{FF2B5EF4-FFF2-40B4-BE49-F238E27FC236}">
                  <a16:creationId xmlns:a16="http://schemas.microsoft.com/office/drawing/2014/main" id="{00000000-0008-0000-0300-00007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24</xdr:row>
          <xdr:rowOff>203200</xdr:rowOff>
        </xdr:from>
        <xdr:to>
          <xdr:col>4</xdr:col>
          <xdr:colOff>38100</xdr:colOff>
          <xdr:row>26</xdr:row>
          <xdr:rowOff>31750</xdr:rowOff>
        </xdr:to>
        <xdr:sp macro="" textlink="">
          <xdr:nvSpPr>
            <xdr:cNvPr id="24703" name="Check Box 127" hidden="1">
              <a:extLst>
                <a:ext uri="{63B3BB69-23CF-44E3-9099-C40C66FF867C}">
                  <a14:compatExt spid="_x0000_s24703"/>
                </a:ext>
                <a:ext uri="{FF2B5EF4-FFF2-40B4-BE49-F238E27FC236}">
                  <a16:creationId xmlns:a16="http://schemas.microsoft.com/office/drawing/2014/main" id="{00000000-0008-0000-0300-00007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165100</xdr:colOff>
          <xdr:row>24</xdr:row>
          <xdr:rowOff>203200</xdr:rowOff>
        </xdr:from>
        <xdr:to>
          <xdr:col>14</xdr:col>
          <xdr:colOff>38100</xdr:colOff>
          <xdr:row>26</xdr:row>
          <xdr:rowOff>31750</xdr:rowOff>
        </xdr:to>
        <xdr:sp macro="" textlink="">
          <xdr:nvSpPr>
            <xdr:cNvPr id="24704" name="Check Box 128" hidden="1">
              <a:extLst>
                <a:ext uri="{63B3BB69-23CF-44E3-9099-C40C66FF867C}">
                  <a14:compatExt spid="_x0000_s24704"/>
                </a:ext>
                <a:ext uri="{FF2B5EF4-FFF2-40B4-BE49-F238E27FC236}">
                  <a16:creationId xmlns:a16="http://schemas.microsoft.com/office/drawing/2014/main" id="{00000000-0008-0000-0300-00008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xdr:row>
          <xdr:rowOff>190500</xdr:rowOff>
        </xdr:from>
        <xdr:to>
          <xdr:col>2</xdr:col>
          <xdr:colOff>0</xdr:colOff>
          <xdr:row>27</xdr:row>
          <xdr:rowOff>38100</xdr:rowOff>
        </xdr:to>
        <xdr:sp macro="" textlink="">
          <xdr:nvSpPr>
            <xdr:cNvPr id="24705" name="Check Box 129" hidden="1">
              <a:extLst>
                <a:ext uri="{63B3BB69-23CF-44E3-9099-C40C66FF867C}">
                  <a14:compatExt spid="_x0000_s24705"/>
                </a:ext>
                <a:ext uri="{FF2B5EF4-FFF2-40B4-BE49-F238E27FC236}">
                  <a16:creationId xmlns:a16="http://schemas.microsoft.com/office/drawing/2014/main" id="{00000000-0008-0000-0300-00008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26</xdr:row>
          <xdr:rowOff>203200</xdr:rowOff>
        </xdr:from>
        <xdr:to>
          <xdr:col>4</xdr:col>
          <xdr:colOff>31750</xdr:colOff>
          <xdr:row>28</xdr:row>
          <xdr:rowOff>31750</xdr:rowOff>
        </xdr:to>
        <xdr:sp macro="" textlink="">
          <xdr:nvSpPr>
            <xdr:cNvPr id="24706" name="Check Box 130" hidden="1">
              <a:extLst>
                <a:ext uri="{63B3BB69-23CF-44E3-9099-C40C66FF867C}">
                  <a14:compatExt spid="_x0000_s24706"/>
                </a:ext>
                <a:ext uri="{FF2B5EF4-FFF2-40B4-BE49-F238E27FC236}">
                  <a16:creationId xmlns:a16="http://schemas.microsoft.com/office/drawing/2014/main" id="{00000000-0008-0000-0300-00008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203200</xdr:rowOff>
        </xdr:from>
        <xdr:to>
          <xdr:col>17</xdr:col>
          <xdr:colOff>50800</xdr:colOff>
          <xdr:row>28</xdr:row>
          <xdr:rowOff>31750</xdr:rowOff>
        </xdr:to>
        <xdr:sp macro="" textlink="">
          <xdr:nvSpPr>
            <xdr:cNvPr id="24707" name="Check Box 131" hidden="1">
              <a:extLst>
                <a:ext uri="{63B3BB69-23CF-44E3-9099-C40C66FF867C}">
                  <a14:compatExt spid="_x0000_s24707"/>
                </a:ext>
                <a:ext uri="{FF2B5EF4-FFF2-40B4-BE49-F238E27FC236}">
                  <a16:creationId xmlns:a16="http://schemas.microsoft.com/office/drawing/2014/main" id="{00000000-0008-0000-0300-00008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26</xdr:row>
          <xdr:rowOff>203200</xdr:rowOff>
        </xdr:from>
        <xdr:to>
          <xdr:col>11</xdr:col>
          <xdr:colOff>50800</xdr:colOff>
          <xdr:row>28</xdr:row>
          <xdr:rowOff>31750</xdr:rowOff>
        </xdr:to>
        <xdr:sp macro="" textlink="">
          <xdr:nvSpPr>
            <xdr:cNvPr id="24708" name="Check Box 132" hidden="1">
              <a:extLst>
                <a:ext uri="{63B3BB69-23CF-44E3-9099-C40C66FF867C}">
                  <a14:compatExt spid="_x0000_s24708"/>
                </a:ext>
                <a:ext uri="{FF2B5EF4-FFF2-40B4-BE49-F238E27FC236}">
                  <a16:creationId xmlns:a16="http://schemas.microsoft.com/office/drawing/2014/main" id="{00000000-0008-0000-0300-00008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26</xdr:row>
          <xdr:rowOff>203200</xdr:rowOff>
        </xdr:from>
        <xdr:to>
          <xdr:col>22</xdr:col>
          <xdr:colOff>50800</xdr:colOff>
          <xdr:row>28</xdr:row>
          <xdr:rowOff>31750</xdr:rowOff>
        </xdr:to>
        <xdr:sp macro="" textlink="">
          <xdr:nvSpPr>
            <xdr:cNvPr id="24709" name="Check Box 133" hidden="1">
              <a:extLst>
                <a:ext uri="{63B3BB69-23CF-44E3-9099-C40C66FF867C}">
                  <a14:compatExt spid="_x0000_s24709"/>
                </a:ext>
                <a:ext uri="{FF2B5EF4-FFF2-40B4-BE49-F238E27FC236}">
                  <a16:creationId xmlns:a16="http://schemas.microsoft.com/office/drawing/2014/main" id="{00000000-0008-0000-0300-00008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29</xdr:row>
          <xdr:rowOff>19050</xdr:rowOff>
        </xdr:from>
        <xdr:to>
          <xdr:col>4</xdr:col>
          <xdr:colOff>19050</xdr:colOff>
          <xdr:row>30</xdr:row>
          <xdr:rowOff>19050</xdr:rowOff>
        </xdr:to>
        <xdr:sp macro="" textlink="">
          <xdr:nvSpPr>
            <xdr:cNvPr id="24710" name="Check Box 134" hidden="1">
              <a:extLst>
                <a:ext uri="{63B3BB69-23CF-44E3-9099-C40C66FF867C}">
                  <a14:compatExt spid="_x0000_s24710"/>
                </a:ext>
                <a:ext uri="{FF2B5EF4-FFF2-40B4-BE49-F238E27FC236}">
                  <a16:creationId xmlns:a16="http://schemas.microsoft.com/office/drawing/2014/main" id="{00000000-0008-0000-0300-00008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28</xdr:row>
          <xdr:rowOff>203200</xdr:rowOff>
        </xdr:from>
        <xdr:to>
          <xdr:col>15</xdr:col>
          <xdr:colOff>50800</xdr:colOff>
          <xdr:row>30</xdr:row>
          <xdr:rowOff>31750</xdr:rowOff>
        </xdr:to>
        <xdr:sp macro="" textlink="">
          <xdr:nvSpPr>
            <xdr:cNvPr id="24711" name="Check Box 135" hidden="1">
              <a:extLst>
                <a:ext uri="{63B3BB69-23CF-44E3-9099-C40C66FF867C}">
                  <a14:compatExt spid="_x0000_s24711"/>
                </a:ext>
                <a:ext uri="{FF2B5EF4-FFF2-40B4-BE49-F238E27FC236}">
                  <a16:creationId xmlns:a16="http://schemas.microsoft.com/office/drawing/2014/main" id="{00000000-0008-0000-0300-00008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28</xdr:row>
          <xdr:rowOff>203200</xdr:rowOff>
        </xdr:from>
        <xdr:to>
          <xdr:col>23</xdr:col>
          <xdr:colOff>50800</xdr:colOff>
          <xdr:row>30</xdr:row>
          <xdr:rowOff>38100</xdr:rowOff>
        </xdr:to>
        <xdr:sp macro="" textlink="">
          <xdr:nvSpPr>
            <xdr:cNvPr id="24712" name="Check Box 136" hidden="1">
              <a:extLst>
                <a:ext uri="{63B3BB69-23CF-44E3-9099-C40C66FF867C}">
                  <a14:compatExt spid="_x0000_s24712"/>
                </a:ext>
                <a:ext uri="{FF2B5EF4-FFF2-40B4-BE49-F238E27FC236}">
                  <a16:creationId xmlns:a16="http://schemas.microsoft.com/office/drawing/2014/main" id="{00000000-0008-0000-0300-00008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209550</xdr:rowOff>
        </xdr:from>
        <xdr:to>
          <xdr:col>2</xdr:col>
          <xdr:colOff>12700</xdr:colOff>
          <xdr:row>29</xdr:row>
          <xdr:rowOff>12700</xdr:rowOff>
        </xdr:to>
        <xdr:sp macro="" textlink="">
          <xdr:nvSpPr>
            <xdr:cNvPr id="24713" name="Check Box 137" hidden="1">
              <a:extLst>
                <a:ext uri="{63B3BB69-23CF-44E3-9099-C40C66FF867C}">
                  <a14:compatExt spid="_x0000_s24713"/>
                </a:ext>
                <a:ext uri="{FF2B5EF4-FFF2-40B4-BE49-F238E27FC236}">
                  <a16:creationId xmlns:a16="http://schemas.microsoft.com/office/drawing/2014/main" id="{00000000-0008-0000-0300-00008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29</xdr:row>
          <xdr:rowOff>171450</xdr:rowOff>
        </xdr:from>
        <xdr:to>
          <xdr:col>2</xdr:col>
          <xdr:colOff>19050</xdr:colOff>
          <xdr:row>31</xdr:row>
          <xdr:rowOff>69850</xdr:rowOff>
        </xdr:to>
        <xdr:sp macro="" textlink="">
          <xdr:nvSpPr>
            <xdr:cNvPr id="24714" name="Check Box 138" hidden="1">
              <a:extLst>
                <a:ext uri="{63B3BB69-23CF-44E3-9099-C40C66FF867C}">
                  <a14:compatExt spid="_x0000_s24714"/>
                </a:ext>
                <a:ext uri="{FF2B5EF4-FFF2-40B4-BE49-F238E27FC236}">
                  <a16:creationId xmlns:a16="http://schemas.microsoft.com/office/drawing/2014/main" id="{00000000-0008-0000-0300-00008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30</xdr:row>
          <xdr:rowOff>203200</xdr:rowOff>
        </xdr:from>
        <xdr:to>
          <xdr:col>2</xdr:col>
          <xdr:colOff>38100</xdr:colOff>
          <xdr:row>32</xdr:row>
          <xdr:rowOff>19050</xdr:rowOff>
        </xdr:to>
        <xdr:sp macro="" textlink="">
          <xdr:nvSpPr>
            <xdr:cNvPr id="24715" name="Check Box 139" hidden="1">
              <a:extLst>
                <a:ext uri="{63B3BB69-23CF-44E3-9099-C40C66FF867C}">
                  <a14:compatExt spid="_x0000_s24715"/>
                </a:ext>
                <a:ext uri="{FF2B5EF4-FFF2-40B4-BE49-F238E27FC236}">
                  <a16:creationId xmlns:a16="http://schemas.microsoft.com/office/drawing/2014/main" id="{00000000-0008-0000-0300-00008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12700</xdr:rowOff>
        </xdr:from>
        <xdr:to>
          <xdr:col>2</xdr:col>
          <xdr:colOff>19050</xdr:colOff>
          <xdr:row>33</xdr:row>
          <xdr:rowOff>12700</xdr:rowOff>
        </xdr:to>
        <xdr:sp macro="" textlink="">
          <xdr:nvSpPr>
            <xdr:cNvPr id="24716" name="Check Box 140" hidden="1">
              <a:extLst>
                <a:ext uri="{63B3BB69-23CF-44E3-9099-C40C66FF867C}">
                  <a14:compatExt spid="_x0000_s24716"/>
                </a:ext>
                <a:ext uri="{FF2B5EF4-FFF2-40B4-BE49-F238E27FC236}">
                  <a16:creationId xmlns:a16="http://schemas.microsoft.com/office/drawing/2014/main" id="{00000000-0008-0000-0300-00008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32</xdr:row>
          <xdr:rowOff>190500</xdr:rowOff>
        </xdr:from>
        <xdr:to>
          <xdr:col>4</xdr:col>
          <xdr:colOff>31750</xdr:colOff>
          <xdr:row>34</xdr:row>
          <xdr:rowOff>19050</xdr:rowOff>
        </xdr:to>
        <xdr:sp macro="" textlink="">
          <xdr:nvSpPr>
            <xdr:cNvPr id="24717" name="Check Box 141" hidden="1">
              <a:extLst>
                <a:ext uri="{63B3BB69-23CF-44E3-9099-C40C66FF867C}">
                  <a14:compatExt spid="_x0000_s24717"/>
                </a:ext>
                <a:ext uri="{FF2B5EF4-FFF2-40B4-BE49-F238E27FC236}">
                  <a16:creationId xmlns:a16="http://schemas.microsoft.com/office/drawing/2014/main" id="{00000000-0008-0000-0300-00008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32</xdr:row>
          <xdr:rowOff>203200</xdr:rowOff>
        </xdr:from>
        <xdr:to>
          <xdr:col>13</xdr:col>
          <xdr:colOff>31750</xdr:colOff>
          <xdr:row>34</xdr:row>
          <xdr:rowOff>31750</xdr:rowOff>
        </xdr:to>
        <xdr:sp macro="" textlink="">
          <xdr:nvSpPr>
            <xdr:cNvPr id="24718" name="Check Box 142" hidden="1">
              <a:extLst>
                <a:ext uri="{63B3BB69-23CF-44E3-9099-C40C66FF867C}">
                  <a14:compatExt spid="_x0000_s24718"/>
                </a:ext>
                <a:ext uri="{FF2B5EF4-FFF2-40B4-BE49-F238E27FC236}">
                  <a16:creationId xmlns:a16="http://schemas.microsoft.com/office/drawing/2014/main" id="{00000000-0008-0000-0300-00008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32</xdr:row>
          <xdr:rowOff>203200</xdr:rowOff>
        </xdr:from>
        <xdr:to>
          <xdr:col>22</xdr:col>
          <xdr:colOff>31750</xdr:colOff>
          <xdr:row>34</xdr:row>
          <xdr:rowOff>31750</xdr:rowOff>
        </xdr:to>
        <xdr:sp macro="" textlink="">
          <xdr:nvSpPr>
            <xdr:cNvPr id="24720" name="Check Box 144" hidden="1">
              <a:extLst>
                <a:ext uri="{63B3BB69-23CF-44E3-9099-C40C66FF867C}">
                  <a14:compatExt spid="_x0000_s24720"/>
                </a:ext>
                <a:ext uri="{FF2B5EF4-FFF2-40B4-BE49-F238E27FC236}">
                  <a16:creationId xmlns:a16="http://schemas.microsoft.com/office/drawing/2014/main" id="{00000000-0008-0000-0300-00009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33</xdr:row>
          <xdr:rowOff>203200</xdr:rowOff>
        </xdr:from>
        <xdr:to>
          <xdr:col>4</xdr:col>
          <xdr:colOff>50800</xdr:colOff>
          <xdr:row>35</xdr:row>
          <xdr:rowOff>31750</xdr:rowOff>
        </xdr:to>
        <xdr:sp macro="" textlink="">
          <xdr:nvSpPr>
            <xdr:cNvPr id="24722" name="Check Box 146" hidden="1">
              <a:extLst>
                <a:ext uri="{63B3BB69-23CF-44E3-9099-C40C66FF867C}">
                  <a14:compatExt spid="_x0000_s24722"/>
                </a:ext>
                <a:ext uri="{FF2B5EF4-FFF2-40B4-BE49-F238E27FC236}">
                  <a16:creationId xmlns:a16="http://schemas.microsoft.com/office/drawing/2014/main" id="{00000000-0008-0000-0300-00009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33</xdr:row>
          <xdr:rowOff>190500</xdr:rowOff>
        </xdr:from>
        <xdr:to>
          <xdr:col>19</xdr:col>
          <xdr:colOff>31750</xdr:colOff>
          <xdr:row>35</xdr:row>
          <xdr:rowOff>19050</xdr:rowOff>
        </xdr:to>
        <xdr:sp macro="" textlink="">
          <xdr:nvSpPr>
            <xdr:cNvPr id="24724" name="Check Box 148" hidden="1">
              <a:extLst>
                <a:ext uri="{63B3BB69-23CF-44E3-9099-C40C66FF867C}">
                  <a14:compatExt spid="_x0000_s24724"/>
                </a:ext>
                <a:ext uri="{FF2B5EF4-FFF2-40B4-BE49-F238E27FC236}">
                  <a16:creationId xmlns:a16="http://schemas.microsoft.com/office/drawing/2014/main" id="{00000000-0008-0000-0300-00009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35</xdr:row>
          <xdr:rowOff>184150</xdr:rowOff>
        </xdr:from>
        <xdr:to>
          <xdr:col>2</xdr:col>
          <xdr:colOff>19050</xdr:colOff>
          <xdr:row>37</xdr:row>
          <xdr:rowOff>38100</xdr:rowOff>
        </xdr:to>
        <xdr:sp macro="" textlink="">
          <xdr:nvSpPr>
            <xdr:cNvPr id="24725" name="Check Box 149" hidden="1">
              <a:extLst>
                <a:ext uri="{63B3BB69-23CF-44E3-9099-C40C66FF867C}">
                  <a14:compatExt spid="_x0000_s24725"/>
                </a:ext>
                <a:ext uri="{FF2B5EF4-FFF2-40B4-BE49-F238E27FC236}">
                  <a16:creationId xmlns:a16="http://schemas.microsoft.com/office/drawing/2014/main" id="{00000000-0008-0000-0300-00009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37</xdr:row>
          <xdr:rowOff>190500</xdr:rowOff>
        </xdr:from>
        <xdr:to>
          <xdr:col>2</xdr:col>
          <xdr:colOff>19050</xdr:colOff>
          <xdr:row>39</xdr:row>
          <xdr:rowOff>31750</xdr:rowOff>
        </xdr:to>
        <xdr:sp macro="" textlink="">
          <xdr:nvSpPr>
            <xdr:cNvPr id="24726" name="Check Box 150" hidden="1">
              <a:extLst>
                <a:ext uri="{63B3BB69-23CF-44E3-9099-C40C66FF867C}">
                  <a14:compatExt spid="_x0000_s24726"/>
                </a:ext>
                <a:ext uri="{FF2B5EF4-FFF2-40B4-BE49-F238E27FC236}">
                  <a16:creationId xmlns:a16="http://schemas.microsoft.com/office/drawing/2014/main" id="{00000000-0008-0000-0300-00009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39</xdr:row>
          <xdr:rowOff>190500</xdr:rowOff>
        </xdr:from>
        <xdr:to>
          <xdr:col>2</xdr:col>
          <xdr:colOff>0</xdr:colOff>
          <xdr:row>41</xdr:row>
          <xdr:rowOff>38100</xdr:rowOff>
        </xdr:to>
        <xdr:sp macro="" textlink="">
          <xdr:nvSpPr>
            <xdr:cNvPr id="24729" name="Check Box 153" hidden="1">
              <a:extLst>
                <a:ext uri="{63B3BB69-23CF-44E3-9099-C40C66FF867C}">
                  <a14:compatExt spid="_x0000_s24729"/>
                </a:ext>
                <a:ext uri="{FF2B5EF4-FFF2-40B4-BE49-F238E27FC236}">
                  <a16:creationId xmlns:a16="http://schemas.microsoft.com/office/drawing/2014/main" id="{00000000-0008-0000-0300-00009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40</xdr:row>
          <xdr:rowOff>190500</xdr:rowOff>
        </xdr:from>
        <xdr:to>
          <xdr:col>4</xdr:col>
          <xdr:colOff>19050</xdr:colOff>
          <xdr:row>42</xdr:row>
          <xdr:rowOff>19050</xdr:rowOff>
        </xdr:to>
        <xdr:sp macro="" textlink="">
          <xdr:nvSpPr>
            <xdr:cNvPr id="24730" name="Check Box 154" hidden="1">
              <a:extLst>
                <a:ext uri="{63B3BB69-23CF-44E3-9099-C40C66FF867C}">
                  <a14:compatExt spid="_x0000_s24730"/>
                </a:ext>
                <a:ext uri="{FF2B5EF4-FFF2-40B4-BE49-F238E27FC236}">
                  <a16:creationId xmlns:a16="http://schemas.microsoft.com/office/drawing/2014/main" id="{00000000-0008-0000-0300-00009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165100</xdr:colOff>
          <xdr:row>40</xdr:row>
          <xdr:rowOff>203200</xdr:rowOff>
        </xdr:from>
        <xdr:to>
          <xdr:col>17</xdr:col>
          <xdr:colOff>38100</xdr:colOff>
          <xdr:row>42</xdr:row>
          <xdr:rowOff>31750</xdr:rowOff>
        </xdr:to>
        <xdr:sp macro="" textlink="">
          <xdr:nvSpPr>
            <xdr:cNvPr id="24731" name="Check Box 155" hidden="1">
              <a:extLst>
                <a:ext uri="{63B3BB69-23CF-44E3-9099-C40C66FF867C}">
                  <a14:compatExt spid="_x0000_s24731"/>
                </a:ext>
                <a:ext uri="{FF2B5EF4-FFF2-40B4-BE49-F238E27FC236}">
                  <a16:creationId xmlns:a16="http://schemas.microsoft.com/office/drawing/2014/main" id="{00000000-0008-0000-0300-00009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40</xdr:row>
          <xdr:rowOff>203200</xdr:rowOff>
        </xdr:from>
        <xdr:to>
          <xdr:col>11</xdr:col>
          <xdr:colOff>38100</xdr:colOff>
          <xdr:row>42</xdr:row>
          <xdr:rowOff>31750</xdr:rowOff>
        </xdr:to>
        <xdr:sp macro="" textlink="">
          <xdr:nvSpPr>
            <xdr:cNvPr id="24732" name="Check Box 156" hidden="1">
              <a:extLst>
                <a:ext uri="{63B3BB69-23CF-44E3-9099-C40C66FF867C}">
                  <a14:compatExt spid="_x0000_s24732"/>
                </a:ext>
                <a:ext uri="{FF2B5EF4-FFF2-40B4-BE49-F238E27FC236}">
                  <a16:creationId xmlns:a16="http://schemas.microsoft.com/office/drawing/2014/main" id="{00000000-0008-0000-0300-00009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40</xdr:row>
          <xdr:rowOff>203200</xdr:rowOff>
        </xdr:from>
        <xdr:to>
          <xdr:col>22</xdr:col>
          <xdr:colOff>50800</xdr:colOff>
          <xdr:row>42</xdr:row>
          <xdr:rowOff>31750</xdr:rowOff>
        </xdr:to>
        <xdr:sp macro="" textlink="">
          <xdr:nvSpPr>
            <xdr:cNvPr id="24733" name="Check Box 157" hidden="1">
              <a:extLst>
                <a:ext uri="{63B3BB69-23CF-44E3-9099-C40C66FF867C}">
                  <a14:compatExt spid="_x0000_s24733"/>
                </a:ext>
                <a:ext uri="{FF2B5EF4-FFF2-40B4-BE49-F238E27FC236}">
                  <a16:creationId xmlns:a16="http://schemas.microsoft.com/office/drawing/2014/main" id="{00000000-0008-0000-0300-00009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41</xdr:row>
          <xdr:rowOff>190500</xdr:rowOff>
        </xdr:from>
        <xdr:to>
          <xdr:col>2</xdr:col>
          <xdr:colOff>19050</xdr:colOff>
          <xdr:row>43</xdr:row>
          <xdr:rowOff>38100</xdr:rowOff>
        </xdr:to>
        <xdr:sp macro="" textlink="">
          <xdr:nvSpPr>
            <xdr:cNvPr id="24734" name="Check Box 158" hidden="1">
              <a:extLst>
                <a:ext uri="{63B3BB69-23CF-44E3-9099-C40C66FF867C}">
                  <a14:compatExt spid="_x0000_s24734"/>
                </a:ext>
                <a:ext uri="{FF2B5EF4-FFF2-40B4-BE49-F238E27FC236}">
                  <a16:creationId xmlns:a16="http://schemas.microsoft.com/office/drawing/2014/main" id="{00000000-0008-0000-0300-00009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42</xdr:row>
          <xdr:rowOff>203200</xdr:rowOff>
        </xdr:from>
        <xdr:to>
          <xdr:col>4</xdr:col>
          <xdr:colOff>19050</xdr:colOff>
          <xdr:row>44</xdr:row>
          <xdr:rowOff>31750</xdr:rowOff>
        </xdr:to>
        <xdr:sp macro="" textlink="">
          <xdr:nvSpPr>
            <xdr:cNvPr id="24735" name="Check Box 159" hidden="1">
              <a:extLst>
                <a:ext uri="{63B3BB69-23CF-44E3-9099-C40C66FF867C}">
                  <a14:compatExt spid="_x0000_s24735"/>
                </a:ext>
                <a:ext uri="{FF2B5EF4-FFF2-40B4-BE49-F238E27FC236}">
                  <a16:creationId xmlns:a16="http://schemas.microsoft.com/office/drawing/2014/main" id="{00000000-0008-0000-0300-00009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42</xdr:row>
          <xdr:rowOff>203200</xdr:rowOff>
        </xdr:from>
        <xdr:to>
          <xdr:col>13</xdr:col>
          <xdr:colOff>31750</xdr:colOff>
          <xdr:row>44</xdr:row>
          <xdr:rowOff>31750</xdr:rowOff>
        </xdr:to>
        <xdr:sp macro="" textlink="">
          <xdr:nvSpPr>
            <xdr:cNvPr id="24736" name="Check Box 160" hidden="1">
              <a:extLst>
                <a:ext uri="{63B3BB69-23CF-44E3-9099-C40C66FF867C}">
                  <a14:compatExt spid="_x0000_s24736"/>
                </a:ext>
                <a:ext uri="{FF2B5EF4-FFF2-40B4-BE49-F238E27FC236}">
                  <a16:creationId xmlns:a16="http://schemas.microsoft.com/office/drawing/2014/main" id="{00000000-0008-0000-0300-0000A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42</xdr:row>
          <xdr:rowOff>203200</xdr:rowOff>
        </xdr:from>
        <xdr:to>
          <xdr:col>22</xdr:col>
          <xdr:colOff>38100</xdr:colOff>
          <xdr:row>44</xdr:row>
          <xdr:rowOff>31750</xdr:rowOff>
        </xdr:to>
        <xdr:sp macro="" textlink="">
          <xdr:nvSpPr>
            <xdr:cNvPr id="24737" name="Check Box 161" hidden="1">
              <a:extLst>
                <a:ext uri="{63B3BB69-23CF-44E3-9099-C40C66FF867C}">
                  <a14:compatExt spid="_x0000_s24737"/>
                </a:ext>
                <a:ext uri="{FF2B5EF4-FFF2-40B4-BE49-F238E27FC236}">
                  <a16:creationId xmlns:a16="http://schemas.microsoft.com/office/drawing/2014/main" id="{00000000-0008-0000-0300-0000A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43</xdr:row>
          <xdr:rowOff>203200</xdr:rowOff>
        </xdr:from>
        <xdr:to>
          <xdr:col>4</xdr:col>
          <xdr:colOff>38100</xdr:colOff>
          <xdr:row>45</xdr:row>
          <xdr:rowOff>31750</xdr:rowOff>
        </xdr:to>
        <xdr:sp macro="" textlink="">
          <xdr:nvSpPr>
            <xdr:cNvPr id="24738" name="Check Box 162" hidden="1">
              <a:extLst>
                <a:ext uri="{63B3BB69-23CF-44E3-9099-C40C66FF867C}">
                  <a14:compatExt spid="_x0000_s24738"/>
                </a:ext>
                <a:ext uri="{FF2B5EF4-FFF2-40B4-BE49-F238E27FC236}">
                  <a16:creationId xmlns:a16="http://schemas.microsoft.com/office/drawing/2014/main" id="{00000000-0008-0000-0300-0000A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43</xdr:row>
          <xdr:rowOff>203200</xdr:rowOff>
        </xdr:from>
        <xdr:to>
          <xdr:col>19</xdr:col>
          <xdr:colOff>38100</xdr:colOff>
          <xdr:row>45</xdr:row>
          <xdr:rowOff>31750</xdr:rowOff>
        </xdr:to>
        <xdr:sp macro="" textlink="">
          <xdr:nvSpPr>
            <xdr:cNvPr id="24739" name="Check Box 163" hidden="1">
              <a:extLst>
                <a:ext uri="{63B3BB69-23CF-44E3-9099-C40C66FF867C}">
                  <a14:compatExt spid="_x0000_s24739"/>
                </a:ext>
                <a:ext uri="{FF2B5EF4-FFF2-40B4-BE49-F238E27FC236}">
                  <a16:creationId xmlns:a16="http://schemas.microsoft.com/office/drawing/2014/main" id="{00000000-0008-0000-0300-0000A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54</xdr:row>
          <xdr:rowOff>184150</xdr:rowOff>
        </xdr:from>
        <xdr:to>
          <xdr:col>2</xdr:col>
          <xdr:colOff>19050</xdr:colOff>
          <xdr:row>56</xdr:row>
          <xdr:rowOff>31750</xdr:rowOff>
        </xdr:to>
        <xdr:sp macro="" textlink="">
          <xdr:nvSpPr>
            <xdr:cNvPr id="24740" name="Check Box 164" hidden="1">
              <a:extLst>
                <a:ext uri="{63B3BB69-23CF-44E3-9099-C40C66FF867C}">
                  <a14:compatExt spid="_x0000_s24740"/>
                </a:ext>
                <a:ext uri="{FF2B5EF4-FFF2-40B4-BE49-F238E27FC236}">
                  <a16:creationId xmlns:a16="http://schemas.microsoft.com/office/drawing/2014/main" id="{00000000-0008-0000-0300-0000A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60</xdr:row>
          <xdr:rowOff>12700</xdr:rowOff>
        </xdr:from>
        <xdr:to>
          <xdr:col>4</xdr:col>
          <xdr:colOff>69850</xdr:colOff>
          <xdr:row>61</xdr:row>
          <xdr:rowOff>0</xdr:rowOff>
        </xdr:to>
        <xdr:sp macro="" textlink="">
          <xdr:nvSpPr>
            <xdr:cNvPr id="24753" name="Check Box 177" hidden="1">
              <a:extLst>
                <a:ext uri="{63B3BB69-23CF-44E3-9099-C40C66FF867C}">
                  <a14:compatExt spid="_x0000_s24753"/>
                </a:ext>
                <a:ext uri="{FF2B5EF4-FFF2-40B4-BE49-F238E27FC236}">
                  <a16:creationId xmlns:a16="http://schemas.microsoft.com/office/drawing/2014/main" id="{00000000-0008-0000-0300-0000B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56</xdr:row>
          <xdr:rowOff>19050</xdr:rowOff>
        </xdr:from>
        <xdr:to>
          <xdr:col>4</xdr:col>
          <xdr:colOff>19050</xdr:colOff>
          <xdr:row>57</xdr:row>
          <xdr:rowOff>50800</xdr:rowOff>
        </xdr:to>
        <xdr:sp macro="" textlink="">
          <xdr:nvSpPr>
            <xdr:cNvPr id="24755" name="Check Box 179" hidden="1">
              <a:extLst>
                <a:ext uri="{63B3BB69-23CF-44E3-9099-C40C66FF867C}">
                  <a14:compatExt spid="_x0000_s24755"/>
                </a:ext>
                <a:ext uri="{FF2B5EF4-FFF2-40B4-BE49-F238E27FC236}">
                  <a16:creationId xmlns:a16="http://schemas.microsoft.com/office/drawing/2014/main" id="{00000000-0008-0000-0300-0000B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56</xdr:row>
          <xdr:rowOff>171450</xdr:rowOff>
        </xdr:from>
        <xdr:to>
          <xdr:col>4</xdr:col>
          <xdr:colOff>88900</xdr:colOff>
          <xdr:row>58</xdr:row>
          <xdr:rowOff>69850</xdr:rowOff>
        </xdr:to>
        <xdr:sp macro="" textlink="">
          <xdr:nvSpPr>
            <xdr:cNvPr id="24756" name="Check Box 180" hidden="1">
              <a:extLst>
                <a:ext uri="{63B3BB69-23CF-44E3-9099-C40C66FF867C}">
                  <a14:compatExt spid="_x0000_s24756"/>
                </a:ext>
                <a:ext uri="{FF2B5EF4-FFF2-40B4-BE49-F238E27FC236}">
                  <a16:creationId xmlns:a16="http://schemas.microsoft.com/office/drawing/2014/main" id="{00000000-0008-0000-0300-0000B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58</xdr:row>
          <xdr:rowOff>209550</xdr:rowOff>
        </xdr:from>
        <xdr:to>
          <xdr:col>11</xdr:col>
          <xdr:colOff>31750</xdr:colOff>
          <xdr:row>60</xdr:row>
          <xdr:rowOff>31750</xdr:rowOff>
        </xdr:to>
        <xdr:sp macro="" textlink="">
          <xdr:nvSpPr>
            <xdr:cNvPr id="24757" name="Check Box 181" hidden="1">
              <a:extLst>
                <a:ext uri="{63B3BB69-23CF-44E3-9099-C40C66FF867C}">
                  <a14:compatExt spid="_x0000_s24757"/>
                </a:ext>
                <a:ext uri="{FF2B5EF4-FFF2-40B4-BE49-F238E27FC236}">
                  <a16:creationId xmlns:a16="http://schemas.microsoft.com/office/drawing/2014/main" id="{00000000-0008-0000-0300-0000B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59</xdr:row>
          <xdr:rowOff>31750</xdr:rowOff>
        </xdr:from>
        <xdr:to>
          <xdr:col>17</xdr:col>
          <xdr:colOff>57150</xdr:colOff>
          <xdr:row>60</xdr:row>
          <xdr:rowOff>12700</xdr:rowOff>
        </xdr:to>
        <xdr:sp macro="" textlink="">
          <xdr:nvSpPr>
            <xdr:cNvPr id="24758" name="Check Box 182" hidden="1">
              <a:extLst>
                <a:ext uri="{63B3BB69-23CF-44E3-9099-C40C66FF867C}">
                  <a14:compatExt spid="_x0000_s24758"/>
                </a:ext>
                <a:ext uri="{FF2B5EF4-FFF2-40B4-BE49-F238E27FC236}">
                  <a16:creationId xmlns:a16="http://schemas.microsoft.com/office/drawing/2014/main" id="{00000000-0008-0000-0300-0000B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19050</xdr:rowOff>
        </xdr:from>
        <xdr:to>
          <xdr:col>22</xdr:col>
          <xdr:colOff>31750</xdr:colOff>
          <xdr:row>60</xdr:row>
          <xdr:rowOff>0</xdr:rowOff>
        </xdr:to>
        <xdr:sp macro="" textlink="">
          <xdr:nvSpPr>
            <xdr:cNvPr id="24759" name="Check Box 183" hidden="1">
              <a:extLst>
                <a:ext uri="{63B3BB69-23CF-44E3-9099-C40C66FF867C}">
                  <a14:compatExt spid="_x0000_s24759"/>
                </a:ext>
                <a:ext uri="{FF2B5EF4-FFF2-40B4-BE49-F238E27FC236}">
                  <a16:creationId xmlns:a16="http://schemas.microsoft.com/office/drawing/2014/main" id="{00000000-0008-0000-0300-0000B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xdr:col>
      <xdr:colOff>57150</xdr:colOff>
      <xdr:row>51</xdr:row>
      <xdr:rowOff>63500</xdr:rowOff>
    </xdr:from>
    <xdr:to>
      <xdr:col>1</xdr:col>
      <xdr:colOff>130302</xdr:colOff>
      <xdr:row>52</xdr:row>
      <xdr:rowOff>110200</xdr:rowOff>
    </xdr:to>
    <xdr:sp macro="" textlink="">
      <xdr:nvSpPr>
        <xdr:cNvPr id="49" name="左大かっこ 48">
          <a:extLst>
            <a:ext uri="{FF2B5EF4-FFF2-40B4-BE49-F238E27FC236}">
              <a16:creationId xmlns:a16="http://schemas.microsoft.com/office/drawing/2014/main" id="{00000000-0008-0000-0300-000031000000}"/>
            </a:ext>
          </a:extLst>
        </xdr:cNvPr>
        <xdr:cNvSpPr/>
      </xdr:nvSpPr>
      <xdr:spPr>
        <a:xfrm>
          <a:off x="228600" y="85217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146050</xdr:colOff>
          <xdr:row>59</xdr:row>
          <xdr:rowOff>19050</xdr:rowOff>
        </xdr:from>
        <xdr:to>
          <xdr:col>4</xdr:col>
          <xdr:colOff>57150</xdr:colOff>
          <xdr:row>60</xdr:row>
          <xdr:rowOff>12700</xdr:rowOff>
        </xdr:to>
        <xdr:sp macro="" textlink="">
          <xdr:nvSpPr>
            <xdr:cNvPr id="24762" name="Check Box 186" hidden="1">
              <a:extLst>
                <a:ext uri="{63B3BB69-23CF-44E3-9099-C40C66FF867C}">
                  <a14:compatExt spid="_x0000_s24762"/>
                </a:ext>
                <a:ext uri="{FF2B5EF4-FFF2-40B4-BE49-F238E27FC236}">
                  <a16:creationId xmlns:a16="http://schemas.microsoft.com/office/drawing/2014/main" id="{00000000-0008-0000-0300-0000B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10"/>
  <sheetViews>
    <sheetView view="pageBreakPreview" zoomScaleNormal="100" zoomScaleSheetLayoutView="100" workbookViewId="0">
      <selection activeCell="C5" sqref="C5"/>
    </sheetView>
  </sheetViews>
  <sheetFormatPr defaultColWidth="9" defaultRowHeight="13"/>
  <cols>
    <col min="1" max="1" width="3.08984375" style="109" customWidth="1"/>
    <col min="2" max="2" width="7.7265625" style="109" customWidth="1"/>
    <col min="3" max="3" width="81.26953125" style="123" customWidth="1"/>
    <col min="4" max="4" width="4.26953125" style="109" customWidth="1"/>
    <col min="5" max="16384" width="9" style="109"/>
  </cols>
  <sheetData>
    <row r="2" spans="2:3" ht="16.5">
      <c r="B2" s="122" t="s">
        <v>163</v>
      </c>
      <c r="C2" s="124"/>
    </row>
    <row r="3" spans="2:3" ht="14">
      <c r="C3" s="124"/>
    </row>
    <row r="4" spans="2:3" ht="27" customHeight="1">
      <c r="B4" s="125" t="s">
        <v>97</v>
      </c>
      <c r="C4" s="126" t="s">
        <v>162</v>
      </c>
    </row>
    <row r="5" spans="2:3" ht="68.25" customHeight="1">
      <c r="B5" s="125">
        <v>1</v>
      </c>
      <c r="C5" s="127" t="s">
        <v>160</v>
      </c>
    </row>
    <row r="6" spans="2:3" ht="42.75" customHeight="1">
      <c r="B6" s="125">
        <v>2</v>
      </c>
      <c r="C6" s="134" t="s">
        <v>173</v>
      </c>
    </row>
    <row r="7" spans="2:3" ht="49.5" customHeight="1">
      <c r="B7" s="125">
        <v>3</v>
      </c>
      <c r="C7" s="128" t="s">
        <v>172</v>
      </c>
    </row>
    <row r="8" spans="2:3" ht="48.75" customHeight="1">
      <c r="B8" s="125">
        <v>4</v>
      </c>
      <c r="C8" s="127" t="s">
        <v>112</v>
      </c>
    </row>
    <row r="9" spans="2:3" ht="37.5" customHeight="1">
      <c r="B9" s="125">
        <v>8</v>
      </c>
      <c r="C9" s="127" t="s">
        <v>161</v>
      </c>
    </row>
    <row r="10" spans="2:3" ht="54" customHeight="1"/>
  </sheetData>
  <phoneticPr fontId="4"/>
  <pageMargins left="0.7" right="0.7" top="0.75" bottom="0.75" header="0.3" footer="0.3"/>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53"/>
  <sheetViews>
    <sheetView showGridLines="0" showZeros="0" view="pageBreakPreview" zoomScale="120" zoomScaleNormal="120" zoomScaleSheetLayoutView="120" workbookViewId="0">
      <selection activeCell="L7" sqref="L7:AM7"/>
    </sheetView>
  </sheetViews>
  <sheetFormatPr defaultColWidth="2.26953125" defaultRowHeight="12"/>
  <cols>
    <col min="1" max="1" width="2.6328125" style="1" customWidth="1"/>
    <col min="2" max="16384" width="2.26953125" style="1"/>
  </cols>
  <sheetData>
    <row r="1" spans="1:39" ht="13.5" customHeight="1">
      <c r="A1" s="54" t="s">
        <v>119</v>
      </c>
      <c r="B1" s="2"/>
      <c r="C1" s="3"/>
      <c r="D1" s="3"/>
      <c r="AK1" s="300"/>
      <c r="AL1" s="300"/>
      <c r="AM1" s="300"/>
    </row>
    <row r="2" spans="1:39" ht="18" customHeight="1">
      <c r="A2" s="54"/>
      <c r="B2" s="2"/>
      <c r="C2" s="40"/>
      <c r="D2" s="40"/>
    </row>
    <row r="3" spans="1:39" ht="18" customHeight="1">
      <c r="A3" s="227" t="s">
        <v>98</v>
      </c>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c r="AI3" s="227"/>
      <c r="AJ3" s="227"/>
      <c r="AK3" s="227"/>
      <c r="AL3" s="227"/>
      <c r="AM3" s="227"/>
    </row>
    <row r="4" spans="1:39" ht="18" customHeight="1">
      <c r="A4" s="228" t="s">
        <v>229</v>
      </c>
      <c r="B4" s="228"/>
      <c r="C4" s="228"/>
      <c r="D4" s="228"/>
      <c r="E4" s="228"/>
      <c r="F4" s="228"/>
      <c r="G4" s="228"/>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c r="AG4" s="228"/>
      <c r="AH4" s="228"/>
      <c r="AI4" s="228"/>
      <c r="AJ4" s="228"/>
      <c r="AK4" s="228"/>
      <c r="AL4" s="228"/>
      <c r="AM4" s="228"/>
    </row>
    <row r="5" spans="1:39" ht="11.25" customHeight="1">
      <c r="B5" s="2"/>
      <c r="C5" s="3"/>
      <c r="D5" s="3"/>
    </row>
    <row r="6" spans="1:39" ht="13.5" customHeight="1">
      <c r="A6" s="221" t="s">
        <v>63</v>
      </c>
      <c r="B6" s="12" t="s">
        <v>1</v>
      </c>
      <c r="C6" s="13"/>
      <c r="D6" s="13"/>
      <c r="E6" s="14"/>
      <c r="F6" s="14"/>
      <c r="G6" s="14"/>
      <c r="H6" s="14"/>
      <c r="I6" s="14"/>
      <c r="J6" s="14"/>
      <c r="K6" s="15"/>
      <c r="L6" s="239"/>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1"/>
    </row>
    <row r="7" spans="1:39" ht="21" customHeight="1">
      <c r="A7" s="222"/>
      <c r="B7" s="11" t="s">
        <v>2</v>
      </c>
      <c r="C7" s="8"/>
      <c r="D7" s="8"/>
      <c r="E7" s="9"/>
      <c r="F7" s="9"/>
      <c r="G7" s="9"/>
      <c r="H7" s="9"/>
      <c r="I7" s="9"/>
      <c r="J7" s="9"/>
      <c r="K7" s="10"/>
      <c r="L7" s="236"/>
      <c r="M7" s="237"/>
      <c r="N7" s="237"/>
      <c r="O7" s="237"/>
      <c r="P7" s="237"/>
      <c r="Q7" s="237"/>
      <c r="R7" s="237"/>
      <c r="S7" s="237"/>
      <c r="T7" s="237"/>
      <c r="U7" s="237"/>
      <c r="V7" s="237"/>
      <c r="W7" s="237"/>
      <c r="X7" s="237"/>
      <c r="Y7" s="237"/>
      <c r="Z7" s="237"/>
      <c r="AA7" s="237"/>
      <c r="AB7" s="237"/>
      <c r="AC7" s="237"/>
      <c r="AD7" s="237"/>
      <c r="AE7" s="237"/>
      <c r="AF7" s="237"/>
      <c r="AG7" s="237"/>
      <c r="AH7" s="237"/>
      <c r="AI7" s="237"/>
      <c r="AJ7" s="237"/>
      <c r="AK7" s="237"/>
      <c r="AL7" s="237"/>
      <c r="AM7" s="238"/>
    </row>
    <row r="8" spans="1:39">
      <c r="A8" s="222"/>
      <c r="B8" s="242" t="s">
        <v>64</v>
      </c>
      <c r="C8" s="243"/>
      <c r="D8" s="243"/>
      <c r="E8" s="243"/>
      <c r="F8" s="243"/>
      <c r="G8" s="243"/>
      <c r="H8" s="243"/>
      <c r="I8" s="243"/>
      <c r="J8" s="243"/>
      <c r="K8" s="244"/>
      <c r="L8" s="132" t="s">
        <v>3</v>
      </c>
      <c r="M8" s="132"/>
      <c r="N8" s="132"/>
      <c r="O8" s="132"/>
      <c r="P8" s="132"/>
      <c r="Q8" s="229"/>
      <c r="R8" s="229"/>
      <c r="S8" s="132" t="s">
        <v>4</v>
      </c>
      <c r="T8" s="229"/>
      <c r="U8" s="229"/>
      <c r="V8" s="229"/>
      <c r="W8" s="132" t="s">
        <v>5</v>
      </c>
      <c r="X8" s="132"/>
      <c r="Y8" s="132"/>
      <c r="Z8" s="132"/>
      <c r="AA8" s="132"/>
      <c r="AB8" s="132"/>
      <c r="AC8" s="132"/>
      <c r="AD8" s="132"/>
      <c r="AE8" s="132"/>
      <c r="AF8" s="132"/>
      <c r="AG8" s="132"/>
      <c r="AH8" s="132"/>
      <c r="AI8" s="132"/>
      <c r="AJ8" s="132"/>
      <c r="AK8" s="132"/>
      <c r="AL8" s="132"/>
      <c r="AM8" s="133"/>
    </row>
    <row r="9" spans="1:39" ht="13.5" customHeight="1">
      <c r="A9" s="222"/>
      <c r="B9" s="245"/>
      <c r="C9" s="246"/>
      <c r="D9" s="246"/>
      <c r="E9" s="246"/>
      <c r="F9" s="246"/>
      <c r="G9" s="246"/>
      <c r="H9" s="246"/>
      <c r="I9" s="246"/>
      <c r="J9" s="246"/>
      <c r="K9" s="247"/>
      <c r="L9" s="230"/>
      <c r="M9" s="231"/>
      <c r="N9" s="231"/>
      <c r="O9" s="231"/>
      <c r="P9" s="231"/>
      <c r="Q9" s="231"/>
      <c r="R9" s="231"/>
      <c r="S9" s="231"/>
      <c r="T9" s="231"/>
      <c r="U9" s="231"/>
      <c r="V9" s="231"/>
      <c r="W9" s="231"/>
      <c r="X9" s="231"/>
      <c r="Y9" s="231"/>
      <c r="Z9" s="231"/>
      <c r="AA9" s="231"/>
      <c r="AB9" s="231"/>
      <c r="AC9" s="231"/>
      <c r="AD9" s="231"/>
      <c r="AE9" s="231"/>
      <c r="AF9" s="231"/>
      <c r="AG9" s="231"/>
      <c r="AH9" s="231"/>
      <c r="AI9" s="231"/>
      <c r="AJ9" s="231"/>
      <c r="AK9" s="231"/>
      <c r="AL9" s="231"/>
      <c r="AM9" s="232"/>
    </row>
    <row r="10" spans="1:39" ht="13.5" customHeight="1">
      <c r="A10" s="222"/>
      <c r="B10" s="248"/>
      <c r="C10" s="249"/>
      <c r="D10" s="249"/>
      <c r="E10" s="249"/>
      <c r="F10" s="249"/>
      <c r="G10" s="249"/>
      <c r="H10" s="249"/>
      <c r="I10" s="249"/>
      <c r="J10" s="249"/>
      <c r="K10" s="250"/>
      <c r="L10" s="233"/>
      <c r="M10" s="234"/>
      <c r="N10" s="234"/>
      <c r="O10" s="234"/>
      <c r="P10" s="234"/>
      <c r="Q10" s="234"/>
      <c r="R10" s="234"/>
      <c r="S10" s="234"/>
      <c r="T10" s="234"/>
      <c r="U10" s="234"/>
      <c r="V10" s="234"/>
      <c r="W10" s="234"/>
      <c r="X10" s="234"/>
      <c r="Y10" s="234"/>
      <c r="Z10" s="234"/>
      <c r="AA10" s="234"/>
      <c r="AB10" s="234"/>
      <c r="AC10" s="234"/>
      <c r="AD10" s="234"/>
      <c r="AE10" s="234"/>
      <c r="AF10" s="234"/>
      <c r="AG10" s="234"/>
      <c r="AH10" s="234"/>
      <c r="AI10" s="234"/>
      <c r="AJ10" s="234"/>
      <c r="AK10" s="234"/>
      <c r="AL10" s="234"/>
      <c r="AM10" s="235"/>
    </row>
    <row r="11" spans="1:39" ht="18" customHeight="1">
      <c r="A11" s="222"/>
      <c r="B11" s="4" t="s">
        <v>6</v>
      </c>
      <c r="C11" s="5"/>
      <c r="D11" s="5"/>
      <c r="E11" s="6"/>
      <c r="F11" s="6"/>
      <c r="G11" s="6"/>
      <c r="H11" s="6"/>
      <c r="I11" s="6"/>
      <c r="J11" s="6"/>
      <c r="K11" s="6"/>
      <c r="L11" s="4" t="s">
        <v>7</v>
      </c>
      <c r="M11" s="6"/>
      <c r="N11" s="6"/>
      <c r="O11" s="6"/>
      <c r="P11" s="6"/>
      <c r="Q11" s="6"/>
      <c r="R11" s="7"/>
      <c r="S11" s="218"/>
      <c r="T11" s="219"/>
      <c r="U11" s="219"/>
      <c r="V11" s="219"/>
      <c r="W11" s="219"/>
      <c r="X11" s="219"/>
      <c r="Y11" s="220"/>
      <c r="Z11" s="4" t="s">
        <v>65</v>
      </c>
      <c r="AA11" s="6"/>
      <c r="AB11" s="6"/>
      <c r="AC11" s="6"/>
      <c r="AD11" s="6"/>
      <c r="AE11" s="6"/>
      <c r="AF11" s="7"/>
      <c r="AG11" s="224"/>
      <c r="AH11" s="225"/>
      <c r="AI11" s="225"/>
      <c r="AJ11" s="225"/>
      <c r="AK11" s="225"/>
      <c r="AL11" s="225"/>
      <c r="AM11" s="226"/>
    </row>
    <row r="12" spans="1:39" ht="18" customHeight="1">
      <c r="A12" s="222"/>
      <c r="B12" s="4" t="s">
        <v>8</v>
      </c>
      <c r="C12" s="5"/>
      <c r="D12" s="5"/>
      <c r="E12" s="6"/>
      <c r="F12" s="6"/>
      <c r="G12" s="6"/>
      <c r="H12" s="6"/>
      <c r="I12" s="6"/>
      <c r="J12" s="6"/>
      <c r="K12" s="6"/>
      <c r="L12" s="4" t="s">
        <v>9</v>
      </c>
      <c r="M12" s="6"/>
      <c r="N12" s="6"/>
      <c r="O12" s="6"/>
      <c r="P12" s="6"/>
      <c r="Q12" s="6"/>
      <c r="R12" s="7"/>
      <c r="S12" s="218"/>
      <c r="T12" s="219"/>
      <c r="U12" s="219"/>
      <c r="V12" s="219"/>
      <c r="W12" s="219"/>
      <c r="X12" s="219"/>
      <c r="Y12" s="220"/>
      <c r="Z12" s="4" t="s">
        <v>10</v>
      </c>
      <c r="AA12" s="6"/>
      <c r="AB12" s="6"/>
      <c r="AC12" s="6"/>
      <c r="AD12" s="6"/>
      <c r="AE12" s="6"/>
      <c r="AF12" s="7"/>
      <c r="AG12" s="218"/>
      <c r="AH12" s="219"/>
      <c r="AI12" s="219"/>
      <c r="AJ12" s="219"/>
      <c r="AK12" s="219"/>
      <c r="AL12" s="219"/>
      <c r="AM12" s="220"/>
    </row>
    <row r="13" spans="1:39" ht="18.75" customHeight="1">
      <c r="A13" s="223"/>
      <c r="B13" s="4" t="s">
        <v>11</v>
      </c>
      <c r="C13" s="5"/>
      <c r="D13" s="5"/>
      <c r="E13" s="6"/>
      <c r="F13" s="6"/>
      <c r="G13" s="6"/>
      <c r="H13" s="6"/>
      <c r="I13" s="6"/>
      <c r="J13" s="6"/>
      <c r="K13" s="6"/>
      <c r="L13" s="4" t="s">
        <v>9</v>
      </c>
      <c r="M13" s="6"/>
      <c r="N13" s="6"/>
      <c r="O13" s="6"/>
      <c r="P13" s="6"/>
      <c r="Q13" s="6"/>
      <c r="R13" s="7"/>
      <c r="S13" s="218"/>
      <c r="T13" s="219"/>
      <c r="U13" s="219"/>
      <c r="V13" s="219"/>
      <c r="W13" s="219"/>
      <c r="X13" s="219"/>
      <c r="Y13" s="220"/>
      <c r="Z13" s="4" t="s">
        <v>10</v>
      </c>
      <c r="AA13" s="6"/>
      <c r="AB13" s="6"/>
      <c r="AC13" s="6"/>
      <c r="AD13" s="6"/>
      <c r="AE13" s="6"/>
      <c r="AF13" s="7"/>
      <c r="AG13" s="218"/>
      <c r="AH13" s="219"/>
      <c r="AI13" s="219"/>
      <c r="AJ13" s="219"/>
      <c r="AK13" s="219"/>
      <c r="AL13" s="219"/>
      <c r="AM13" s="220"/>
    </row>
    <row r="14" spans="1:39" ht="18" customHeight="1">
      <c r="A14" s="4" t="s">
        <v>100</v>
      </c>
      <c r="B14" s="6"/>
      <c r="C14" s="6"/>
      <c r="D14" s="6"/>
      <c r="E14" s="6"/>
      <c r="F14" s="6"/>
      <c r="G14" s="39"/>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7"/>
    </row>
    <row r="15" spans="1:39" ht="22.5" customHeight="1">
      <c r="A15" s="288" t="s">
        <v>35</v>
      </c>
      <c r="B15" s="289"/>
      <c r="C15" s="289"/>
      <c r="D15" s="289"/>
      <c r="E15" s="289"/>
      <c r="F15" s="289"/>
      <c r="G15" s="289"/>
      <c r="H15" s="289"/>
      <c r="I15" s="289"/>
      <c r="J15" s="289"/>
      <c r="K15" s="289"/>
      <c r="L15" s="289"/>
      <c r="M15" s="289"/>
      <c r="N15" s="289"/>
      <c r="O15" s="289"/>
      <c r="P15" s="289"/>
      <c r="Q15" s="289"/>
      <c r="R15" s="289"/>
      <c r="S15" s="290"/>
      <c r="T15" s="251" t="s">
        <v>156</v>
      </c>
      <c r="U15" s="252"/>
      <c r="V15" s="252"/>
      <c r="W15" s="252"/>
      <c r="X15" s="252"/>
      <c r="Y15" s="252"/>
      <c r="Z15" s="252"/>
      <c r="AA15" s="252"/>
      <c r="AB15" s="252"/>
      <c r="AC15" s="253"/>
      <c r="AD15" s="251" t="s">
        <v>158</v>
      </c>
      <c r="AE15" s="252"/>
      <c r="AF15" s="252"/>
      <c r="AG15" s="252"/>
      <c r="AH15" s="252"/>
      <c r="AI15" s="252"/>
      <c r="AJ15" s="252"/>
      <c r="AK15" s="252"/>
      <c r="AL15" s="252"/>
      <c r="AM15" s="253"/>
    </row>
    <row r="16" spans="1:39" ht="12.75" customHeight="1">
      <c r="A16" s="291"/>
      <c r="B16" s="292"/>
      <c r="C16" s="292"/>
      <c r="D16" s="292"/>
      <c r="E16" s="292"/>
      <c r="F16" s="292"/>
      <c r="G16" s="292"/>
      <c r="H16" s="292"/>
      <c r="I16" s="292"/>
      <c r="J16" s="292"/>
      <c r="K16" s="292"/>
      <c r="L16" s="292"/>
      <c r="M16" s="292"/>
      <c r="N16" s="292"/>
      <c r="O16" s="292"/>
      <c r="P16" s="292"/>
      <c r="Q16" s="292"/>
      <c r="R16" s="292"/>
      <c r="S16" s="293"/>
      <c r="T16" s="264" t="s">
        <v>70</v>
      </c>
      <c r="U16" s="265"/>
      <c r="V16" s="265"/>
      <c r="W16" s="266"/>
      <c r="X16" s="269" t="s">
        <v>117</v>
      </c>
      <c r="Y16" s="269"/>
      <c r="Z16" s="269"/>
      <c r="AA16" s="269"/>
      <c r="AB16" s="269"/>
      <c r="AC16" s="270"/>
      <c r="AD16" s="264" t="s">
        <v>70</v>
      </c>
      <c r="AE16" s="265"/>
      <c r="AF16" s="265"/>
      <c r="AG16" s="266"/>
      <c r="AH16" s="267" t="s">
        <v>117</v>
      </c>
      <c r="AI16" s="267"/>
      <c r="AJ16" s="267"/>
      <c r="AK16" s="267"/>
      <c r="AL16" s="267"/>
      <c r="AM16" s="268"/>
    </row>
    <row r="17" spans="1:39" ht="12.75" customHeight="1">
      <c r="A17" s="222" t="s">
        <v>99</v>
      </c>
      <c r="B17" s="12" t="s">
        <v>48</v>
      </c>
      <c r="C17" s="14"/>
      <c r="D17" s="14"/>
      <c r="E17" s="14"/>
      <c r="F17" s="14"/>
      <c r="G17" s="14"/>
      <c r="H17" s="14"/>
      <c r="I17" s="14"/>
      <c r="J17" s="14"/>
      <c r="K17" s="14"/>
      <c r="L17" s="14"/>
      <c r="M17" s="14"/>
      <c r="N17" s="14"/>
      <c r="O17" s="14"/>
      <c r="P17" s="14"/>
      <c r="Q17" s="14"/>
      <c r="R17" s="14"/>
      <c r="S17" s="15"/>
      <c r="T17" s="260">
        <f ca="1">COUNTIFS(事業所・施設別一覧!$E$6:$E$75,B17,事業所・施設別一覧!$I$6:$I$75,"&gt;0")</f>
        <v>0</v>
      </c>
      <c r="U17" s="261"/>
      <c r="V17" s="258" t="s">
        <v>12</v>
      </c>
      <c r="W17" s="259"/>
      <c r="X17" s="214">
        <f ca="1">SUMIF(事業所・施設別一覧!$E$6:$E$75,B17,事業所・施設別一覧!$I$6:$I$75)</f>
        <v>0</v>
      </c>
      <c r="Y17" s="215"/>
      <c r="Z17" s="215"/>
      <c r="AA17" s="215"/>
      <c r="AB17" s="62" t="s">
        <v>79</v>
      </c>
      <c r="AC17" s="23"/>
      <c r="AD17" s="260">
        <f ca="1">COUNTIFS(事業所・施設別一覧!$E$6:$E$75,B17,事業所・施設別一覧!$L$6:$L$75,"&gt;0")</f>
        <v>0</v>
      </c>
      <c r="AE17" s="261"/>
      <c r="AF17" s="258" t="s">
        <v>12</v>
      </c>
      <c r="AG17" s="259"/>
      <c r="AH17" s="214">
        <f ca="1">SUMIF(事業所・施設別一覧!$E$6:$E$75,B17,事業所・施設別一覧!$L$6:$L$75)</f>
        <v>0</v>
      </c>
      <c r="AI17" s="215"/>
      <c r="AJ17" s="215"/>
      <c r="AK17" s="215"/>
      <c r="AL17" s="62" t="s">
        <v>79</v>
      </c>
      <c r="AM17" s="23"/>
    </row>
    <row r="18" spans="1:39" ht="12.75" customHeight="1">
      <c r="A18" s="222"/>
      <c r="B18" s="16" t="s">
        <v>49</v>
      </c>
      <c r="C18" s="17"/>
      <c r="D18" s="17"/>
      <c r="E18" s="17"/>
      <c r="F18" s="17"/>
      <c r="G18" s="17"/>
      <c r="H18" s="17"/>
      <c r="I18" s="17"/>
      <c r="J18" s="17"/>
      <c r="K18" s="17"/>
      <c r="L18" s="17"/>
      <c r="M18" s="17"/>
      <c r="N18" s="17"/>
      <c r="O18" s="17"/>
      <c r="P18" s="17"/>
      <c r="Q18" s="17"/>
      <c r="R18" s="17"/>
      <c r="S18" s="18"/>
      <c r="T18" s="256">
        <f ca="1">COUNTIFS(事業所・施設別一覧!$E$6:$E$75,B18,事業所・施設別一覧!$I$6:$I$75,"&gt;0")</f>
        <v>0</v>
      </c>
      <c r="U18" s="257"/>
      <c r="V18" s="254" t="s">
        <v>171</v>
      </c>
      <c r="W18" s="255"/>
      <c r="X18" s="210">
        <f ca="1">SUMIF(事業所・施設別一覧!$E$6:$E$75,B18,事業所・施設別一覧!$I$6:$I$75)</f>
        <v>0</v>
      </c>
      <c r="Y18" s="211"/>
      <c r="Z18" s="211"/>
      <c r="AA18" s="211"/>
      <c r="AB18" s="63" t="s">
        <v>79</v>
      </c>
      <c r="AC18" s="24"/>
      <c r="AD18" s="256">
        <f ca="1">COUNTIFS(事業所・施設別一覧!$E$6:$E$75,B18,事業所・施設別一覧!$L$6:$L$75,"&gt;0")</f>
        <v>0</v>
      </c>
      <c r="AE18" s="257"/>
      <c r="AF18" s="254" t="s">
        <v>171</v>
      </c>
      <c r="AG18" s="255"/>
      <c r="AH18" s="204">
        <f ca="1">SUMIF(事業所・施設別一覧!$E$6:$E$75,B18,事業所・施設別一覧!$L$6:$L$75)</f>
        <v>0</v>
      </c>
      <c r="AI18" s="205"/>
      <c r="AJ18" s="205"/>
      <c r="AK18" s="205"/>
      <c r="AL18" s="63" t="s">
        <v>79</v>
      </c>
      <c r="AM18" s="24"/>
    </row>
    <row r="19" spans="1:39" ht="12.75" customHeight="1">
      <c r="A19" s="222"/>
      <c r="B19" s="16" t="s">
        <v>50</v>
      </c>
      <c r="C19" s="17"/>
      <c r="D19" s="17"/>
      <c r="E19" s="17"/>
      <c r="F19" s="17"/>
      <c r="G19" s="17"/>
      <c r="H19" s="17"/>
      <c r="I19" s="17"/>
      <c r="J19" s="17"/>
      <c r="K19" s="17"/>
      <c r="L19" s="17"/>
      <c r="M19" s="17"/>
      <c r="N19" s="17"/>
      <c r="O19" s="17"/>
      <c r="P19" s="17"/>
      <c r="Q19" s="17"/>
      <c r="R19" s="17"/>
      <c r="S19" s="18"/>
      <c r="T19" s="256">
        <f ca="1">COUNTIFS(事業所・施設別一覧!$E$6:$E$75,B19,事業所・施設別一覧!$I$6:$I$75,"&gt;0")</f>
        <v>0</v>
      </c>
      <c r="U19" s="257"/>
      <c r="V19" s="254" t="s">
        <v>171</v>
      </c>
      <c r="W19" s="255"/>
      <c r="X19" s="204">
        <f ca="1">SUMIF(事業所・施設別一覧!$E$6:$E$75,B19,事業所・施設別一覧!$I$6:$I$75)</f>
        <v>0</v>
      </c>
      <c r="Y19" s="205"/>
      <c r="Z19" s="205"/>
      <c r="AA19" s="205"/>
      <c r="AB19" s="63" t="s">
        <v>79</v>
      </c>
      <c r="AC19" s="24"/>
      <c r="AD19" s="256">
        <f ca="1">COUNTIFS(事業所・施設別一覧!$E$6:$E$75,B19,事業所・施設別一覧!$L$6:$L$75,"&gt;0")</f>
        <v>0</v>
      </c>
      <c r="AE19" s="257"/>
      <c r="AF19" s="254" t="s">
        <v>171</v>
      </c>
      <c r="AG19" s="255"/>
      <c r="AH19" s="204">
        <f ca="1">SUMIF(事業所・施設別一覧!$E$6:$E$75,B19,事業所・施設別一覧!$L$6:$L$75)</f>
        <v>0</v>
      </c>
      <c r="AI19" s="205"/>
      <c r="AJ19" s="205"/>
      <c r="AK19" s="205"/>
      <c r="AL19" s="63" t="s">
        <v>79</v>
      </c>
      <c r="AM19" s="24"/>
    </row>
    <row r="20" spans="1:39" ht="12.75" customHeight="1">
      <c r="A20" s="222"/>
      <c r="B20" s="67" t="s">
        <v>69</v>
      </c>
      <c r="C20" s="17"/>
      <c r="D20" s="17"/>
      <c r="E20" s="17"/>
      <c r="F20" s="17"/>
      <c r="G20" s="17"/>
      <c r="H20" s="17"/>
      <c r="I20" s="17"/>
      <c r="J20" s="17"/>
      <c r="K20" s="17"/>
      <c r="L20" s="17"/>
      <c r="M20" s="17"/>
      <c r="N20" s="17"/>
      <c r="O20" s="17"/>
      <c r="P20" s="17"/>
      <c r="Q20" s="17"/>
      <c r="R20" s="17"/>
      <c r="S20" s="17"/>
      <c r="T20" s="256">
        <f ca="1">COUNTIFS(事業所・施設別一覧!$E$6:$E$75,B20,事業所・施設別一覧!$I$6:$I$75,"&gt;0")</f>
        <v>0</v>
      </c>
      <c r="U20" s="257"/>
      <c r="V20" s="254" t="s">
        <v>171</v>
      </c>
      <c r="W20" s="255"/>
      <c r="X20" s="204">
        <f ca="1">SUMIF(事業所・施設別一覧!$E$6:$E$75,B20,事業所・施設別一覧!$I$6:$I$75)</f>
        <v>0</v>
      </c>
      <c r="Y20" s="205"/>
      <c r="Z20" s="205"/>
      <c r="AA20" s="205"/>
      <c r="AB20" s="68" t="s">
        <v>79</v>
      </c>
      <c r="AC20" s="24"/>
      <c r="AD20" s="256">
        <f ca="1">COUNTIFS(事業所・施設別一覧!$E$6:$E$75,B20,事業所・施設別一覧!$L$6:$L$75,"&gt;0")</f>
        <v>0</v>
      </c>
      <c r="AE20" s="257"/>
      <c r="AF20" s="254" t="s">
        <v>171</v>
      </c>
      <c r="AG20" s="255"/>
      <c r="AH20" s="204">
        <f ca="1">SUMIF(事業所・施設別一覧!$E$6:$E$75,B20,事業所・施設別一覧!$L$6:$L$75)</f>
        <v>0</v>
      </c>
      <c r="AI20" s="205"/>
      <c r="AJ20" s="205"/>
      <c r="AK20" s="205"/>
      <c r="AL20" s="68" t="s">
        <v>79</v>
      </c>
      <c r="AM20" s="24"/>
    </row>
    <row r="21" spans="1:39" ht="12.75" customHeight="1">
      <c r="A21" s="222"/>
      <c r="B21" s="16" t="s">
        <v>13</v>
      </c>
      <c r="C21" s="17"/>
      <c r="D21" s="17"/>
      <c r="E21" s="17"/>
      <c r="F21" s="17"/>
      <c r="G21" s="17"/>
      <c r="H21" s="17"/>
      <c r="I21" s="17"/>
      <c r="J21" s="17"/>
      <c r="K21" s="17"/>
      <c r="L21" s="17"/>
      <c r="M21" s="17"/>
      <c r="N21" s="17"/>
      <c r="O21" s="17"/>
      <c r="P21" s="17"/>
      <c r="Q21" s="17"/>
      <c r="R21" s="17"/>
      <c r="S21" s="17"/>
      <c r="T21" s="256">
        <f ca="1">COUNTIFS(事業所・施設別一覧!$E$6:$E$75,B21,事業所・施設別一覧!$I$6:$I$75,"&gt;0")</f>
        <v>0</v>
      </c>
      <c r="U21" s="257"/>
      <c r="V21" s="254" t="s">
        <v>171</v>
      </c>
      <c r="W21" s="255"/>
      <c r="X21" s="204">
        <f ca="1">SUMIF(事業所・施設別一覧!$E$6:$E$75,B21,事業所・施設別一覧!$I$6:$I$75)</f>
        <v>0</v>
      </c>
      <c r="Y21" s="205"/>
      <c r="Z21" s="205"/>
      <c r="AA21" s="205"/>
      <c r="AB21" s="68" t="s">
        <v>79</v>
      </c>
      <c r="AC21" s="24"/>
      <c r="AD21" s="256">
        <f ca="1">COUNTIFS(事業所・施設別一覧!$E$6:$E$75,B21,事業所・施設別一覧!$L$6:$L$75,"&gt;0")</f>
        <v>0</v>
      </c>
      <c r="AE21" s="257"/>
      <c r="AF21" s="254" t="s">
        <v>171</v>
      </c>
      <c r="AG21" s="255"/>
      <c r="AH21" s="204">
        <f ca="1">SUMIF(事業所・施設別一覧!$E$6:$E$75,B21,事業所・施設別一覧!$L$6:$L$75)</f>
        <v>0</v>
      </c>
      <c r="AI21" s="205"/>
      <c r="AJ21" s="205"/>
      <c r="AK21" s="205"/>
      <c r="AL21" s="68" t="s">
        <v>79</v>
      </c>
      <c r="AM21" s="24"/>
    </row>
    <row r="22" spans="1:39" ht="12.75" customHeight="1">
      <c r="A22" s="222"/>
      <c r="B22" s="16" t="s">
        <v>82</v>
      </c>
      <c r="C22" s="17"/>
      <c r="D22" s="17"/>
      <c r="E22" s="17"/>
      <c r="F22" s="17"/>
      <c r="G22" s="17"/>
      <c r="H22" s="17"/>
      <c r="I22" s="17"/>
      <c r="J22" s="17"/>
      <c r="K22" s="17"/>
      <c r="L22" s="17"/>
      <c r="M22" s="17"/>
      <c r="N22" s="17"/>
      <c r="O22" s="17"/>
      <c r="P22" s="17"/>
      <c r="Q22" s="17"/>
      <c r="R22" s="17"/>
      <c r="S22" s="17"/>
      <c r="T22" s="256">
        <f ca="1">COUNTIFS(事業所・施設別一覧!$E$6:$E$75,B22,事業所・施設別一覧!$I$6:$I$75,"&gt;0")</f>
        <v>0</v>
      </c>
      <c r="U22" s="257"/>
      <c r="V22" s="254" t="s">
        <v>171</v>
      </c>
      <c r="W22" s="255"/>
      <c r="X22" s="204">
        <f ca="1">SUMIF(事業所・施設別一覧!$E$6:$E$75,B22,事業所・施設別一覧!$I$6:$I$75)</f>
        <v>0</v>
      </c>
      <c r="Y22" s="205"/>
      <c r="Z22" s="205"/>
      <c r="AA22" s="205"/>
      <c r="AB22" s="63" t="s">
        <v>79</v>
      </c>
      <c r="AC22" s="24"/>
      <c r="AD22" s="256">
        <f ca="1">COUNTIFS(事業所・施設別一覧!$E$6:$E$75,B22,事業所・施設別一覧!$L$6:$L$75,"&gt;0")</f>
        <v>0</v>
      </c>
      <c r="AE22" s="257"/>
      <c r="AF22" s="254" t="s">
        <v>171</v>
      </c>
      <c r="AG22" s="255"/>
      <c r="AH22" s="204">
        <f ca="1">SUMIF(事業所・施設別一覧!$E$6:$E$75,B22,事業所・施設別一覧!$L$6:$L$75)</f>
        <v>0</v>
      </c>
      <c r="AI22" s="205"/>
      <c r="AJ22" s="205"/>
      <c r="AK22" s="205"/>
      <c r="AL22" s="63" t="s">
        <v>79</v>
      </c>
      <c r="AM22" s="24"/>
    </row>
    <row r="23" spans="1:39" ht="12.75" customHeight="1">
      <c r="A23" s="222"/>
      <c r="B23" s="16" t="s">
        <v>83</v>
      </c>
      <c r="C23" s="17"/>
      <c r="D23" s="17"/>
      <c r="E23" s="17"/>
      <c r="F23" s="17"/>
      <c r="G23" s="17"/>
      <c r="H23" s="17"/>
      <c r="I23" s="17"/>
      <c r="J23" s="17"/>
      <c r="K23" s="17"/>
      <c r="L23" s="17"/>
      <c r="M23" s="17"/>
      <c r="N23" s="17"/>
      <c r="O23" s="17"/>
      <c r="P23" s="17"/>
      <c r="Q23" s="17"/>
      <c r="R23" s="17"/>
      <c r="S23" s="17"/>
      <c r="T23" s="256">
        <f ca="1">COUNTIFS(事業所・施設別一覧!$E$6:$E$75,B23,事業所・施設別一覧!$I$6:$I$75,"&gt;0")</f>
        <v>0</v>
      </c>
      <c r="U23" s="257"/>
      <c r="V23" s="254" t="s">
        <v>171</v>
      </c>
      <c r="W23" s="255"/>
      <c r="X23" s="204">
        <f ca="1">SUMIF(事業所・施設別一覧!$E$6:$E$75,B23,事業所・施設別一覧!$I$6:$I$75)</f>
        <v>0</v>
      </c>
      <c r="Y23" s="205"/>
      <c r="Z23" s="205"/>
      <c r="AA23" s="205"/>
      <c r="AB23" s="63" t="s">
        <v>79</v>
      </c>
      <c r="AC23" s="24"/>
      <c r="AD23" s="256">
        <f ca="1">COUNTIFS(事業所・施設別一覧!$E$6:$E$75,B23,事業所・施設別一覧!$L$6:$L$75,"&gt;0")</f>
        <v>0</v>
      </c>
      <c r="AE23" s="257"/>
      <c r="AF23" s="254" t="s">
        <v>171</v>
      </c>
      <c r="AG23" s="255"/>
      <c r="AH23" s="204">
        <f ca="1">SUMIF(事業所・施設別一覧!$E$6:$E$75,B23,事業所・施設別一覧!$L$6:$L$75)</f>
        <v>0</v>
      </c>
      <c r="AI23" s="205"/>
      <c r="AJ23" s="205"/>
      <c r="AK23" s="205"/>
      <c r="AL23" s="63" t="s">
        <v>79</v>
      </c>
      <c r="AM23" s="24"/>
    </row>
    <row r="24" spans="1:39" ht="12.75" customHeight="1">
      <c r="A24" s="223"/>
      <c r="B24" s="19" t="s">
        <v>84</v>
      </c>
      <c r="C24" s="20"/>
      <c r="D24" s="20"/>
      <c r="E24" s="20"/>
      <c r="F24" s="20"/>
      <c r="G24" s="20"/>
      <c r="H24" s="20"/>
      <c r="I24" s="20"/>
      <c r="J24" s="20"/>
      <c r="K24" s="20"/>
      <c r="L24" s="20"/>
      <c r="M24" s="20"/>
      <c r="N24" s="20"/>
      <c r="O24" s="20"/>
      <c r="P24" s="20"/>
      <c r="Q24" s="20"/>
      <c r="R24" s="20"/>
      <c r="S24" s="20"/>
      <c r="T24" s="262">
        <f ca="1">COUNTIFS(事業所・施設別一覧!$E$6:$E$75,B24,事業所・施設別一覧!$I$6:$I$75,"&gt;0")</f>
        <v>0</v>
      </c>
      <c r="U24" s="263"/>
      <c r="V24" s="271" t="s">
        <v>171</v>
      </c>
      <c r="W24" s="272"/>
      <c r="X24" s="212">
        <f ca="1">SUMIF(事業所・施設別一覧!$E$6:$E$75,B24,事業所・施設別一覧!$I$6:$I$75)</f>
        <v>0</v>
      </c>
      <c r="Y24" s="213"/>
      <c r="Z24" s="213"/>
      <c r="AA24" s="213"/>
      <c r="AB24" s="64" t="s">
        <v>79</v>
      </c>
      <c r="AC24" s="25"/>
      <c r="AD24" s="273">
        <f ca="1">COUNTIFS(事業所・施設別一覧!$E$6:$E$75,B24,事業所・施設別一覧!$L$6:$L$75,"&gt;0")</f>
        <v>0</v>
      </c>
      <c r="AE24" s="274"/>
      <c r="AF24" s="275" t="s">
        <v>171</v>
      </c>
      <c r="AG24" s="276"/>
      <c r="AH24" s="212">
        <f ca="1">SUMIF(事業所・施設別一覧!$E$6:$E$75,B24,事業所・施設別一覧!$L$6:$L$75)</f>
        <v>0</v>
      </c>
      <c r="AI24" s="213"/>
      <c r="AJ24" s="213"/>
      <c r="AK24" s="213"/>
      <c r="AL24" s="64" t="s">
        <v>79</v>
      </c>
      <c r="AM24" s="25"/>
    </row>
    <row r="25" spans="1:39" ht="12.75" customHeight="1">
      <c r="A25" s="298" t="s">
        <v>66</v>
      </c>
      <c r="B25" s="12" t="s">
        <v>33</v>
      </c>
      <c r="C25" s="14"/>
      <c r="D25" s="14"/>
      <c r="E25" s="14"/>
      <c r="F25" s="14"/>
      <c r="G25" s="14"/>
      <c r="H25" s="14"/>
      <c r="I25" s="14"/>
      <c r="J25" s="14"/>
      <c r="K25" s="14"/>
      <c r="L25" s="14"/>
      <c r="M25" s="14"/>
      <c r="N25" s="14"/>
      <c r="O25" s="14"/>
      <c r="P25" s="14"/>
      <c r="Q25" s="14"/>
      <c r="R25" s="14"/>
      <c r="S25" s="14"/>
      <c r="T25" s="260">
        <f ca="1">COUNTIFS(事業所・施設別一覧!$E$6:$E$75,B25,事業所・施設別一覧!$I$6:$I$75,"&gt;0")</f>
        <v>0</v>
      </c>
      <c r="U25" s="261"/>
      <c r="V25" s="258" t="s">
        <v>171</v>
      </c>
      <c r="W25" s="259"/>
      <c r="X25" s="214">
        <f ca="1">SUMIF(事業所・施設別一覧!$E$6:$E$75,B25,事業所・施設別一覧!$I$6:$I$75)</f>
        <v>0</v>
      </c>
      <c r="Y25" s="215"/>
      <c r="Z25" s="215"/>
      <c r="AA25" s="215"/>
      <c r="AB25" s="70" t="s">
        <v>79</v>
      </c>
      <c r="AC25" s="23"/>
      <c r="AD25" s="260">
        <f ca="1">COUNTIFS(事業所・施設別一覧!$E$6:$E$75,B25,事業所・施設別一覧!$L$6:$L$75,"&gt;0")</f>
        <v>0</v>
      </c>
      <c r="AE25" s="261"/>
      <c r="AF25" s="258" t="s">
        <v>171</v>
      </c>
      <c r="AG25" s="259"/>
      <c r="AH25" s="214">
        <f ca="1">SUMIF(事業所・施設別一覧!$E$6:$E$75,B25,事業所・施設別一覧!$L$6:$L$75)</f>
        <v>0</v>
      </c>
      <c r="AI25" s="215"/>
      <c r="AJ25" s="215"/>
      <c r="AK25" s="215"/>
      <c r="AL25" s="70" t="s">
        <v>79</v>
      </c>
      <c r="AM25" s="23"/>
    </row>
    <row r="26" spans="1:39" ht="12.75" customHeight="1">
      <c r="A26" s="299"/>
      <c r="B26" s="9" t="s">
        <v>32</v>
      </c>
      <c r="C26" s="9"/>
      <c r="D26" s="9"/>
      <c r="E26" s="9"/>
      <c r="F26" s="9"/>
      <c r="G26" s="9"/>
      <c r="H26" s="9"/>
      <c r="I26" s="9"/>
      <c r="J26" s="9"/>
      <c r="K26" s="9"/>
      <c r="L26" s="9"/>
      <c r="M26" s="9"/>
      <c r="N26" s="9"/>
      <c r="O26" s="9"/>
      <c r="P26" s="9"/>
      <c r="Q26" s="9"/>
      <c r="R26" s="9"/>
      <c r="S26" s="9"/>
      <c r="T26" s="245">
        <f ca="1">COUNTIFS(事業所・施設別一覧!$E$6:$E$75,B26,事業所・施設別一覧!$I$6:$I$75,"&gt;0")</f>
        <v>0</v>
      </c>
      <c r="U26" s="246"/>
      <c r="V26" s="281" t="s">
        <v>171</v>
      </c>
      <c r="W26" s="282"/>
      <c r="X26" s="216">
        <f ca="1">SUMIF(事業所・施設別一覧!$E$6:$E$75,B26,事業所・施設別一覧!$I$6:$I$75)</f>
        <v>0</v>
      </c>
      <c r="Y26" s="217"/>
      <c r="Z26" s="217"/>
      <c r="AA26" s="217"/>
      <c r="AB26" s="71" t="s">
        <v>79</v>
      </c>
      <c r="AC26" s="69"/>
      <c r="AD26" s="248">
        <f ca="1">COUNTIFS(事業所・施設別一覧!$E$6:$E$75,B26,事業所・施設別一覧!$L$6:$L$75,"&gt;0")</f>
        <v>0</v>
      </c>
      <c r="AE26" s="249"/>
      <c r="AF26" s="283" t="s">
        <v>171</v>
      </c>
      <c r="AG26" s="284"/>
      <c r="AH26" s="216">
        <f ca="1">SUMIF(事業所・施設別一覧!$E$6:$E$75,B26,事業所・施設別一覧!$L$6:$L$75)</f>
        <v>0</v>
      </c>
      <c r="AI26" s="217"/>
      <c r="AJ26" s="217"/>
      <c r="AK26" s="217"/>
      <c r="AL26" s="71" t="s">
        <v>79</v>
      </c>
      <c r="AM26" s="69"/>
    </row>
    <row r="27" spans="1:39" ht="12.75" customHeight="1">
      <c r="A27" s="221" t="s">
        <v>30</v>
      </c>
      <c r="B27" s="14" t="s">
        <v>14</v>
      </c>
      <c r="C27" s="14"/>
      <c r="D27" s="14"/>
      <c r="E27" s="14"/>
      <c r="F27" s="14"/>
      <c r="G27" s="14"/>
      <c r="H27" s="14"/>
      <c r="I27" s="14"/>
      <c r="J27" s="14"/>
      <c r="K27" s="14"/>
      <c r="L27" s="14"/>
      <c r="M27" s="14"/>
      <c r="N27" s="14"/>
      <c r="O27" s="14"/>
      <c r="P27" s="14"/>
      <c r="Q27" s="14"/>
      <c r="R27" s="14"/>
      <c r="S27" s="14"/>
      <c r="T27" s="260">
        <f ca="1">COUNTIFS(事業所・施設別一覧!$E$6:$E$75,B27,事業所・施設別一覧!$I$6:$I$75,"&gt;0")</f>
        <v>0</v>
      </c>
      <c r="U27" s="261"/>
      <c r="V27" s="258" t="s">
        <v>171</v>
      </c>
      <c r="W27" s="259"/>
      <c r="X27" s="210">
        <f ca="1">SUMIF(事業所・施設別一覧!$E$6:$E$75,B27,事業所・施設別一覧!$I$6:$I$75)</f>
        <v>0</v>
      </c>
      <c r="Y27" s="211"/>
      <c r="Z27" s="211"/>
      <c r="AA27" s="211"/>
      <c r="AB27" s="72" t="s">
        <v>79</v>
      </c>
      <c r="AC27" s="26"/>
      <c r="AD27" s="277">
        <f ca="1">COUNTIFS(事業所・施設別一覧!$E$6:$E$75,B27,事業所・施設別一覧!$L$6:$L$75,"&gt;0")</f>
        <v>0</v>
      </c>
      <c r="AE27" s="278"/>
      <c r="AF27" s="279" t="s">
        <v>171</v>
      </c>
      <c r="AG27" s="280"/>
      <c r="AH27" s="210">
        <f ca="1">SUMIF(事業所・施設別一覧!$E$6:$E$75,B27,事業所・施設別一覧!$L$6:$L$75)</f>
        <v>0</v>
      </c>
      <c r="AI27" s="211"/>
      <c r="AJ27" s="211"/>
      <c r="AK27" s="211"/>
      <c r="AL27" s="72" t="s">
        <v>79</v>
      </c>
      <c r="AM27" s="26"/>
    </row>
    <row r="28" spans="1:39" ht="12.75" customHeight="1">
      <c r="A28" s="222"/>
      <c r="B28" s="17" t="s">
        <v>15</v>
      </c>
      <c r="C28" s="17"/>
      <c r="D28" s="17"/>
      <c r="E28" s="17"/>
      <c r="F28" s="17"/>
      <c r="G28" s="17"/>
      <c r="H28" s="17"/>
      <c r="I28" s="17"/>
      <c r="J28" s="17"/>
      <c r="K28" s="17"/>
      <c r="L28" s="17"/>
      <c r="M28" s="17"/>
      <c r="N28" s="17"/>
      <c r="O28" s="17"/>
      <c r="P28" s="17"/>
      <c r="Q28" s="17"/>
      <c r="R28" s="17"/>
      <c r="S28" s="17"/>
      <c r="T28" s="256">
        <f ca="1">COUNTIFS(事業所・施設別一覧!$E$6:$E$75,B28,事業所・施設別一覧!$I$6:$I$75,"&gt;0")</f>
        <v>0</v>
      </c>
      <c r="U28" s="257"/>
      <c r="V28" s="254" t="s">
        <v>171</v>
      </c>
      <c r="W28" s="255"/>
      <c r="X28" s="204">
        <f ca="1">SUMIF(事業所・施設別一覧!$E$6:$E$75,B28,事業所・施設別一覧!$I$6:$I$75)</f>
        <v>0</v>
      </c>
      <c r="Y28" s="205"/>
      <c r="Z28" s="205"/>
      <c r="AA28" s="205"/>
      <c r="AB28" s="63" t="s">
        <v>79</v>
      </c>
      <c r="AC28" s="24"/>
      <c r="AD28" s="256">
        <f ca="1">COUNTIFS(事業所・施設別一覧!$E$6:$E$75,B28,事業所・施設別一覧!$L$6:$L$75,"&gt;0")</f>
        <v>0</v>
      </c>
      <c r="AE28" s="257"/>
      <c r="AF28" s="254" t="s">
        <v>171</v>
      </c>
      <c r="AG28" s="255"/>
      <c r="AH28" s="204">
        <f ca="1">SUMIF(事業所・施設別一覧!$E$6:$E$75,B28,事業所・施設別一覧!$L$6:$L$75)</f>
        <v>0</v>
      </c>
      <c r="AI28" s="205"/>
      <c r="AJ28" s="205"/>
      <c r="AK28" s="205"/>
      <c r="AL28" s="63" t="s">
        <v>79</v>
      </c>
      <c r="AM28" s="24"/>
    </row>
    <row r="29" spans="1:39" ht="12.75" customHeight="1">
      <c r="A29" s="222"/>
      <c r="B29" s="17" t="s">
        <v>16</v>
      </c>
      <c r="C29" s="17"/>
      <c r="D29" s="17"/>
      <c r="E29" s="17"/>
      <c r="F29" s="17"/>
      <c r="G29" s="17"/>
      <c r="H29" s="17"/>
      <c r="I29" s="17"/>
      <c r="J29" s="17"/>
      <c r="K29" s="17"/>
      <c r="L29" s="17"/>
      <c r="M29" s="17"/>
      <c r="N29" s="17"/>
      <c r="O29" s="17"/>
      <c r="P29" s="17"/>
      <c r="Q29" s="17"/>
      <c r="R29" s="17"/>
      <c r="S29" s="17"/>
      <c r="T29" s="256">
        <f ca="1">COUNTIFS(事業所・施設別一覧!$E$6:$E$75,B29,事業所・施設別一覧!$I$6:$I$75,"&gt;0")</f>
        <v>0</v>
      </c>
      <c r="U29" s="257"/>
      <c r="V29" s="254" t="s">
        <v>171</v>
      </c>
      <c r="W29" s="255"/>
      <c r="X29" s="204">
        <f ca="1">SUMIF(事業所・施設別一覧!$E$6:$E$75,B29,事業所・施設別一覧!$I$6:$I$75)</f>
        <v>0</v>
      </c>
      <c r="Y29" s="205"/>
      <c r="Z29" s="205"/>
      <c r="AA29" s="205"/>
      <c r="AB29" s="63" t="s">
        <v>79</v>
      </c>
      <c r="AC29" s="24"/>
      <c r="AD29" s="256">
        <f ca="1">COUNTIFS(事業所・施設別一覧!$E$6:$E$75,B29,事業所・施設別一覧!$L$6:$L$75,"&gt;0")</f>
        <v>0</v>
      </c>
      <c r="AE29" s="257"/>
      <c r="AF29" s="254" t="s">
        <v>171</v>
      </c>
      <c r="AG29" s="255"/>
      <c r="AH29" s="204">
        <f ca="1">SUMIF(事業所・施設別一覧!$E$6:$E$75,B29,事業所・施設別一覧!$L$6:$L$75)</f>
        <v>0</v>
      </c>
      <c r="AI29" s="205"/>
      <c r="AJ29" s="205"/>
      <c r="AK29" s="205"/>
      <c r="AL29" s="63" t="s">
        <v>79</v>
      </c>
      <c r="AM29" s="24"/>
    </row>
    <row r="30" spans="1:39" ht="12.75" customHeight="1">
      <c r="A30" s="222"/>
      <c r="B30" s="17" t="s">
        <v>17</v>
      </c>
      <c r="C30" s="17"/>
      <c r="D30" s="17"/>
      <c r="E30" s="17"/>
      <c r="F30" s="17"/>
      <c r="G30" s="17"/>
      <c r="H30" s="17"/>
      <c r="I30" s="17"/>
      <c r="J30" s="17"/>
      <c r="K30" s="17"/>
      <c r="L30" s="17"/>
      <c r="M30" s="17"/>
      <c r="N30" s="17"/>
      <c r="O30" s="17"/>
      <c r="P30" s="17"/>
      <c r="Q30" s="17"/>
      <c r="R30" s="17"/>
      <c r="S30" s="17"/>
      <c r="T30" s="256">
        <f ca="1">COUNTIFS(事業所・施設別一覧!$E$6:$E$75,B30,事業所・施設別一覧!$I$6:$I$75,"&gt;0")</f>
        <v>0</v>
      </c>
      <c r="U30" s="257"/>
      <c r="V30" s="254" t="s">
        <v>171</v>
      </c>
      <c r="W30" s="255"/>
      <c r="X30" s="204">
        <f ca="1">SUMIF(事業所・施設別一覧!$E$6:$E$75,B30,事業所・施設別一覧!$I$6:$I$75)</f>
        <v>0</v>
      </c>
      <c r="Y30" s="205"/>
      <c r="Z30" s="205"/>
      <c r="AA30" s="205"/>
      <c r="AB30" s="63" t="s">
        <v>79</v>
      </c>
      <c r="AC30" s="24"/>
      <c r="AD30" s="256">
        <f ca="1">COUNTIFS(事業所・施設別一覧!$E$6:$E$75,B30,事業所・施設別一覧!$L$6:$L$75,"&gt;0")</f>
        <v>0</v>
      </c>
      <c r="AE30" s="257"/>
      <c r="AF30" s="254" t="s">
        <v>171</v>
      </c>
      <c r="AG30" s="255"/>
      <c r="AH30" s="204">
        <f ca="1">SUMIF(事業所・施設別一覧!$E$6:$E$75,B30,事業所・施設別一覧!$L$6:$L$75)</f>
        <v>0</v>
      </c>
      <c r="AI30" s="205"/>
      <c r="AJ30" s="205"/>
      <c r="AK30" s="205"/>
      <c r="AL30" s="63" t="s">
        <v>79</v>
      </c>
      <c r="AM30" s="24"/>
    </row>
    <row r="31" spans="1:39" ht="12.75" customHeight="1">
      <c r="A31" s="222"/>
      <c r="B31" s="17" t="s">
        <v>18</v>
      </c>
      <c r="C31" s="17"/>
      <c r="D31" s="17"/>
      <c r="E31" s="17"/>
      <c r="F31" s="17"/>
      <c r="G31" s="17"/>
      <c r="H31" s="17"/>
      <c r="I31" s="17"/>
      <c r="J31" s="17"/>
      <c r="K31" s="17"/>
      <c r="L31" s="17"/>
      <c r="M31" s="17"/>
      <c r="N31" s="17"/>
      <c r="O31" s="17"/>
      <c r="P31" s="17"/>
      <c r="Q31" s="17"/>
      <c r="R31" s="17"/>
      <c r="S31" s="17"/>
      <c r="T31" s="256">
        <f ca="1">COUNTIFS(事業所・施設別一覧!$E$6:$E$75,B31,事業所・施設別一覧!$I$6:$I$75,"&gt;0")</f>
        <v>0</v>
      </c>
      <c r="U31" s="257"/>
      <c r="V31" s="254" t="s">
        <v>171</v>
      </c>
      <c r="W31" s="255"/>
      <c r="X31" s="204">
        <f ca="1">SUMIF(事業所・施設別一覧!$E$6:$E$75,B31,事業所・施設別一覧!$I$6:$I$75)</f>
        <v>0</v>
      </c>
      <c r="Y31" s="205"/>
      <c r="Z31" s="205"/>
      <c r="AA31" s="205"/>
      <c r="AB31" s="63" t="s">
        <v>79</v>
      </c>
      <c r="AC31" s="24"/>
      <c r="AD31" s="256">
        <f ca="1">COUNTIFS(事業所・施設別一覧!$E$6:$E$75,B31,事業所・施設別一覧!$L$6:$L$75,"&gt;0")</f>
        <v>0</v>
      </c>
      <c r="AE31" s="257"/>
      <c r="AF31" s="254" t="s">
        <v>171</v>
      </c>
      <c r="AG31" s="255"/>
      <c r="AH31" s="204">
        <f ca="1">SUMIF(事業所・施設別一覧!$E$6:$E$75,B31,事業所・施設別一覧!$L$6:$L$75)</f>
        <v>0</v>
      </c>
      <c r="AI31" s="205"/>
      <c r="AJ31" s="205"/>
      <c r="AK31" s="205"/>
      <c r="AL31" s="63" t="s">
        <v>79</v>
      </c>
      <c r="AM31" s="24"/>
    </row>
    <row r="32" spans="1:39" ht="12.75" customHeight="1">
      <c r="A32" s="222"/>
      <c r="B32" s="17" t="s">
        <v>19</v>
      </c>
      <c r="C32" s="17"/>
      <c r="D32" s="17"/>
      <c r="E32" s="17"/>
      <c r="F32" s="17"/>
      <c r="G32" s="17"/>
      <c r="H32" s="17"/>
      <c r="I32" s="17"/>
      <c r="J32" s="17"/>
      <c r="K32" s="17"/>
      <c r="L32" s="17"/>
      <c r="M32" s="17"/>
      <c r="N32" s="17"/>
      <c r="O32" s="17"/>
      <c r="P32" s="17"/>
      <c r="Q32" s="17"/>
      <c r="R32" s="17"/>
      <c r="S32" s="17"/>
      <c r="T32" s="256">
        <f ca="1">COUNTIFS(事業所・施設別一覧!$E$6:$E$75,B32,事業所・施設別一覧!$I$6:$I$75,"&gt;0")</f>
        <v>0</v>
      </c>
      <c r="U32" s="257"/>
      <c r="V32" s="254" t="s">
        <v>171</v>
      </c>
      <c r="W32" s="255"/>
      <c r="X32" s="204">
        <f ca="1">SUMIF(事業所・施設別一覧!$E$6:$E$75,B32,事業所・施設別一覧!$I$6:$I$75)</f>
        <v>0</v>
      </c>
      <c r="Y32" s="205"/>
      <c r="Z32" s="205"/>
      <c r="AA32" s="205"/>
      <c r="AB32" s="63" t="s">
        <v>79</v>
      </c>
      <c r="AC32" s="24"/>
      <c r="AD32" s="256">
        <f ca="1">COUNTIFS(事業所・施設別一覧!$E$6:$E$75,B32,事業所・施設別一覧!$L$6:$L$75,"&gt;0")</f>
        <v>0</v>
      </c>
      <c r="AE32" s="257"/>
      <c r="AF32" s="254" t="s">
        <v>171</v>
      </c>
      <c r="AG32" s="255"/>
      <c r="AH32" s="204">
        <f ca="1">SUMIF(事業所・施設別一覧!$E$6:$E$75,B32,事業所・施設別一覧!$L$6:$L$75)</f>
        <v>0</v>
      </c>
      <c r="AI32" s="205"/>
      <c r="AJ32" s="205"/>
      <c r="AK32" s="205"/>
      <c r="AL32" s="63" t="s">
        <v>79</v>
      </c>
      <c r="AM32" s="24"/>
    </row>
    <row r="33" spans="1:39" ht="12.75" customHeight="1">
      <c r="A33" s="222"/>
      <c r="B33" s="17" t="s">
        <v>20</v>
      </c>
      <c r="C33" s="17"/>
      <c r="D33" s="17"/>
      <c r="E33" s="17"/>
      <c r="F33" s="17"/>
      <c r="G33" s="17"/>
      <c r="H33" s="17"/>
      <c r="I33" s="17"/>
      <c r="J33" s="17"/>
      <c r="K33" s="17"/>
      <c r="L33" s="17"/>
      <c r="M33" s="17"/>
      <c r="N33" s="17"/>
      <c r="O33" s="17"/>
      <c r="P33" s="17"/>
      <c r="Q33" s="17"/>
      <c r="R33" s="17"/>
      <c r="S33" s="17"/>
      <c r="T33" s="256">
        <f ca="1">COUNTIFS(事業所・施設別一覧!$E$6:$E$75,B33,事業所・施設別一覧!$I$6:$I$75,"&gt;0")</f>
        <v>0</v>
      </c>
      <c r="U33" s="257"/>
      <c r="V33" s="254" t="s">
        <v>171</v>
      </c>
      <c r="W33" s="255"/>
      <c r="X33" s="204">
        <f ca="1">SUMIF(事業所・施設別一覧!$E$6:$E$75,B33,事業所・施設別一覧!$I$6:$I$75)</f>
        <v>0</v>
      </c>
      <c r="Y33" s="205"/>
      <c r="Z33" s="205"/>
      <c r="AA33" s="205"/>
      <c r="AB33" s="63" t="s">
        <v>79</v>
      </c>
      <c r="AC33" s="24"/>
      <c r="AD33" s="256">
        <f ca="1">COUNTIFS(事業所・施設別一覧!$E$6:$E$75,B33,事業所・施設別一覧!$L$6:$L$75,"&gt;0")</f>
        <v>0</v>
      </c>
      <c r="AE33" s="257"/>
      <c r="AF33" s="254" t="s">
        <v>171</v>
      </c>
      <c r="AG33" s="255"/>
      <c r="AH33" s="204">
        <f ca="1">SUMIF(事業所・施設別一覧!$E$6:$E$75,B33,事業所・施設別一覧!$L$6:$L$75)</f>
        <v>0</v>
      </c>
      <c r="AI33" s="205"/>
      <c r="AJ33" s="205"/>
      <c r="AK33" s="205"/>
      <c r="AL33" s="63" t="s">
        <v>79</v>
      </c>
      <c r="AM33" s="24"/>
    </row>
    <row r="34" spans="1:39" ht="12.75" customHeight="1">
      <c r="A34" s="222"/>
      <c r="B34" s="17" t="s">
        <v>21</v>
      </c>
      <c r="C34" s="17"/>
      <c r="D34" s="17"/>
      <c r="E34" s="17"/>
      <c r="F34" s="17"/>
      <c r="G34" s="17"/>
      <c r="H34" s="17"/>
      <c r="I34" s="17"/>
      <c r="J34" s="17"/>
      <c r="K34" s="17"/>
      <c r="L34" s="17"/>
      <c r="M34" s="17"/>
      <c r="N34" s="17"/>
      <c r="O34" s="17"/>
      <c r="P34" s="17"/>
      <c r="Q34" s="17"/>
      <c r="R34" s="17"/>
      <c r="S34" s="17"/>
      <c r="T34" s="256">
        <f ca="1">COUNTIFS(事業所・施設別一覧!$E$6:$E$75,B34,事業所・施設別一覧!$I$6:$I$75,"&gt;0")</f>
        <v>0</v>
      </c>
      <c r="U34" s="257"/>
      <c r="V34" s="254" t="s">
        <v>171</v>
      </c>
      <c r="W34" s="255"/>
      <c r="X34" s="204">
        <f ca="1">SUMIF(事業所・施設別一覧!$E$6:$E$75,B34,事業所・施設別一覧!$I$6:$I$75)</f>
        <v>0</v>
      </c>
      <c r="Y34" s="205"/>
      <c r="Z34" s="205"/>
      <c r="AA34" s="205"/>
      <c r="AB34" s="63" t="s">
        <v>79</v>
      </c>
      <c r="AC34" s="24"/>
      <c r="AD34" s="256">
        <f ca="1">COUNTIFS(事業所・施設別一覧!$E$6:$E$75,B34,事業所・施設別一覧!$L$6:$L$75,"&gt;0")</f>
        <v>0</v>
      </c>
      <c r="AE34" s="257"/>
      <c r="AF34" s="254" t="s">
        <v>171</v>
      </c>
      <c r="AG34" s="255"/>
      <c r="AH34" s="204">
        <f ca="1">SUMIF(事業所・施設別一覧!$E$6:$E$75,B34,事業所・施設別一覧!$L$6:$L$75)</f>
        <v>0</v>
      </c>
      <c r="AI34" s="205"/>
      <c r="AJ34" s="205"/>
      <c r="AK34" s="205"/>
      <c r="AL34" s="63" t="s">
        <v>79</v>
      </c>
      <c r="AM34" s="24"/>
    </row>
    <row r="35" spans="1:39" ht="12.75" customHeight="1">
      <c r="A35" s="223"/>
      <c r="B35" s="20" t="s">
        <v>68</v>
      </c>
      <c r="C35" s="20"/>
      <c r="D35" s="20"/>
      <c r="E35" s="20"/>
      <c r="F35" s="20"/>
      <c r="G35" s="20"/>
      <c r="H35" s="20"/>
      <c r="I35" s="20"/>
      <c r="J35" s="20"/>
      <c r="K35" s="20"/>
      <c r="L35" s="20"/>
      <c r="M35" s="20"/>
      <c r="N35" s="20"/>
      <c r="O35" s="20"/>
      <c r="P35" s="20"/>
      <c r="Q35" s="20"/>
      <c r="R35" s="20"/>
      <c r="S35" s="20"/>
      <c r="T35" s="262">
        <f ca="1">COUNTIFS(事業所・施設別一覧!$E$6:$E$75,B35,事業所・施設別一覧!$I$6:$I$75,"&gt;0")</f>
        <v>0</v>
      </c>
      <c r="U35" s="263"/>
      <c r="V35" s="271" t="s">
        <v>171</v>
      </c>
      <c r="W35" s="272"/>
      <c r="X35" s="212">
        <f ca="1">SUMIF(事業所・施設別一覧!$E$6:$E$75,B35,事業所・施設別一覧!$I$6:$I$75)</f>
        <v>0</v>
      </c>
      <c r="Y35" s="213"/>
      <c r="Z35" s="213"/>
      <c r="AA35" s="213"/>
      <c r="AB35" s="64" t="s">
        <v>79</v>
      </c>
      <c r="AC35" s="25"/>
      <c r="AD35" s="273">
        <f ca="1">COUNTIFS(事業所・施設別一覧!$E$6:$E$75,B35,事業所・施設別一覧!$L$6:$L$75,"&gt;0")</f>
        <v>0</v>
      </c>
      <c r="AE35" s="274"/>
      <c r="AF35" s="275" t="s">
        <v>171</v>
      </c>
      <c r="AG35" s="276"/>
      <c r="AH35" s="212">
        <f ca="1">SUMIF(事業所・施設別一覧!$E$6:$E$75,B35,事業所・施設別一覧!$L$6:$L$75)</f>
        <v>0</v>
      </c>
      <c r="AI35" s="213"/>
      <c r="AJ35" s="213"/>
      <c r="AK35" s="213"/>
      <c r="AL35" s="64" t="s">
        <v>79</v>
      </c>
      <c r="AM35" s="25"/>
    </row>
    <row r="36" spans="1:39" ht="12.75" customHeight="1">
      <c r="A36" s="298" t="s">
        <v>67</v>
      </c>
      <c r="B36" s="14" t="s">
        <v>22</v>
      </c>
      <c r="C36" s="14"/>
      <c r="D36" s="14"/>
      <c r="E36" s="14"/>
      <c r="F36" s="14"/>
      <c r="G36" s="14"/>
      <c r="H36" s="14"/>
      <c r="I36" s="14"/>
      <c r="J36" s="14"/>
      <c r="K36" s="14"/>
      <c r="L36" s="14"/>
      <c r="M36" s="14"/>
      <c r="N36" s="14"/>
      <c r="O36" s="14"/>
      <c r="P36" s="14"/>
      <c r="Q36" s="14"/>
      <c r="R36" s="14"/>
      <c r="S36" s="14"/>
      <c r="T36" s="260">
        <f ca="1">COUNTIFS(事業所・施設別一覧!$E$6:$E$75,B36,事業所・施設別一覧!$I$6:$I$75,"&gt;0")</f>
        <v>0</v>
      </c>
      <c r="U36" s="261"/>
      <c r="V36" s="258" t="s">
        <v>171</v>
      </c>
      <c r="W36" s="259"/>
      <c r="X36" s="214">
        <f ca="1">SUMIF(事業所・施設別一覧!$E$6:$E$75,B36,事業所・施設別一覧!$I$6:$I$75)</f>
        <v>0</v>
      </c>
      <c r="Y36" s="215"/>
      <c r="Z36" s="215"/>
      <c r="AA36" s="215"/>
      <c r="AB36" s="70" t="s">
        <v>79</v>
      </c>
      <c r="AC36" s="23"/>
      <c r="AD36" s="260">
        <f ca="1">COUNTIFS(事業所・施設別一覧!$E$6:$E$75,B36,事業所・施設別一覧!$L$6:$L$75,"&gt;0")</f>
        <v>0</v>
      </c>
      <c r="AE36" s="261"/>
      <c r="AF36" s="258" t="s">
        <v>171</v>
      </c>
      <c r="AG36" s="259"/>
      <c r="AH36" s="214">
        <f ca="1">SUMIF(事業所・施設別一覧!$E$6:$E$75,B36,事業所・施設別一覧!$L$6:$L$75)</f>
        <v>0</v>
      </c>
      <c r="AI36" s="215"/>
      <c r="AJ36" s="215"/>
      <c r="AK36" s="215"/>
      <c r="AL36" s="70" t="s">
        <v>79</v>
      </c>
      <c r="AM36" s="23"/>
    </row>
    <row r="37" spans="1:39" ht="12.75" customHeight="1">
      <c r="A37" s="299"/>
      <c r="B37" s="9" t="s">
        <v>23</v>
      </c>
      <c r="C37" s="9"/>
      <c r="D37" s="9"/>
      <c r="E37" s="9"/>
      <c r="F37" s="9"/>
      <c r="G37" s="9"/>
      <c r="H37" s="9"/>
      <c r="I37" s="9"/>
      <c r="J37" s="9"/>
      <c r="K37" s="9"/>
      <c r="L37" s="9"/>
      <c r="M37" s="9"/>
      <c r="N37" s="9"/>
      <c r="O37" s="9"/>
      <c r="P37" s="9"/>
      <c r="Q37" s="9"/>
      <c r="R37" s="9"/>
      <c r="S37" s="9"/>
      <c r="T37" s="248">
        <f ca="1">COUNTIFS(事業所・施設別一覧!$E$6:$E$75,B37,事業所・施設別一覧!$I$6:$I$75,"&gt;0")</f>
        <v>0</v>
      </c>
      <c r="U37" s="249"/>
      <c r="V37" s="283" t="s">
        <v>171</v>
      </c>
      <c r="W37" s="284"/>
      <c r="X37" s="216">
        <f ca="1">SUMIF(事業所・施設別一覧!$E$6:$E$75,B37,事業所・施設別一覧!$I$6:$I$75)</f>
        <v>0</v>
      </c>
      <c r="Y37" s="217"/>
      <c r="Z37" s="217"/>
      <c r="AA37" s="217"/>
      <c r="AB37" s="71" t="s">
        <v>79</v>
      </c>
      <c r="AC37" s="69"/>
      <c r="AD37" s="248">
        <f ca="1">COUNTIFS(事業所・施設別一覧!$E$6:$E$75,B37,事業所・施設別一覧!$L$6:$L$75,"&gt;0")</f>
        <v>0</v>
      </c>
      <c r="AE37" s="249"/>
      <c r="AF37" s="283" t="s">
        <v>171</v>
      </c>
      <c r="AG37" s="284"/>
      <c r="AH37" s="216">
        <f ca="1">SUMIF(事業所・施設別一覧!$E$6:$E$75,B37,事業所・施設別一覧!$L$6:$L$75)</f>
        <v>0</v>
      </c>
      <c r="AI37" s="217"/>
      <c r="AJ37" s="217"/>
      <c r="AK37" s="217"/>
      <c r="AL37" s="71" t="s">
        <v>79</v>
      </c>
      <c r="AM37" s="69"/>
    </row>
    <row r="38" spans="1:39" ht="12.75" customHeight="1">
      <c r="A38" s="221" t="s">
        <v>31</v>
      </c>
      <c r="B38" s="12" t="s">
        <v>24</v>
      </c>
      <c r="C38" s="14"/>
      <c r="D38" s="14"/>
      <c r="E38" s="14"/>
      <c r="F38" s="14"/>
      <c r="G38" s="14"/>
      <c r="H38" s="14"/>
      <c r="I38" s="14"/>
      <c r="J38" s="14"/>
      <c r="K38" s="14"/>
      <c r="L38" s="14"/>
      <c r="M38" s="14"/>
      <c r="N38" s="14"/>
      <c r="O38" s="14"/>
      <c r="P38" s="14"/>
      <c r="Q38" s="14"/>
      <c r="R38" s="14"/>
      <c r="S38" s="14"/>
      <c r="T38" s="277">
        <f ca="1">COUNTIFS(事業所・施設別一覧!$E$6:$E$75,B38,事業所・施設別一覧!$I$6:$I$75,"&gt;0")</f>
        <v>0</v>
      </c>
      <c r="U38" s="278"/>
      <c r="V38" s="279" t="s">
        <v>171</v>
      </c>
      <c r="W38" s="280"/>
      <c r="X38" s="210">
        <f ca="1">SUMIF(事業所・施設別一覧!$E$6:$E$75,B38,事業所・施設別一覧!$I$6:$I$75)</f>
        <v>0</v>
      </c>
      <c r="Y38" s="211"/>
      <c r="Z38" s="211"/>
      <c r="AA38" s="211"/>
      <c r="AB38" s="72" t="s">
        <v>79</v>
      </c>
      <c r="AC38" s="26"/>
      <c r="AD38" s="277">
        <f ca="1">COUNTIFS(事業所・施設別一覧!$E$6:$E$75,B38,事業所・施設別一覧!$L$6:$L$75,"&gt;0")</f>
        <v>0</v>
      </c>
      <c r="AE38" s="278"/>
      <c r="AF38" s="279" t="s">
        <v>171</v>
      </c>
      <c r="AG38" s="280"/>
      <c r="AH38" s="210">
        <f ca="1">SUMIF(事業所・施設別一覧!$E$6:$E$75,B38,事業所・施設別一覧!$L$6:$L$75)</f>
        <v>0</v>
      </c>
      <c r="AI38" s="211"/>
      <c r="AJ38" s="211"/>
      <c r="AK38" s="211"/>
      <c r="AL38" s="72" t="s">
        <v>79</v>
      </c>
      <c r="AM38" s="26"/>
    </row>
    <row r="39" spans="1:39" ht="12.75" customHeight="1">
      <c r="A39" s="222"/>
      <c r="B39" s="16" t="s">
        <v>25</v>
      </c>
      <c r="C39" s="17"/>
      <c r="D39" s="17"/>
      <c r="E39" s="17"/>
      <c r="F39" s="17"/>
      <c r="G39" s="17"/>
      <c r="H39" s="17"/>
      <c r="I39" s="17"/>
      <c r="J39" s="17"/>
      <c r="K39" s="17"/>
      <c r="L39" s="17"/>
      <c r="M39" s="17"/>
      <c r="N39" s="17"/>
      <c r="O39" s="17"/>
      <c r="P39" s="17"/>
      <c r="Q39" s="17"/>
      <c r="R39" s="17"/>
      <c r="S39" s="17"/>
      <c r="T39" s="256">
        <f ca="1">COUNTIFS(事業所・施設別一覧!$E$6:$E$75,B39,事業所・施設別一覧!$I$6:$I$75,"&gt;0")</f>
        <v>0</v>
      </c>
      <c r="U39" s="257"/>
      <c r="V39" s="254" t="s">
        <v>171</v>
      </c>
      <c r="W39" s="255"/>
      <c r="X39" s="204">
        <f ca="1">SUMIF(事業所・施設別一覧!$E$6:$E$75,B39,事業所・施設別一覧!$I$6:$I$75)</f>
        <v>0</v>
      </c>
      <c r="Y39" s="205"/>
      <c r="Z39" s="205"/>
      <c r="AA39" s="205"/>
      <c r="AB39" s="63" t="s">
        <v>79</v>
      </c>
      <c r="AC39" s="24"/>
      <c r="AD39" s="256">
        <f ca="1">COUNTIFS(事業所・施設別一覧!$E$6:$E$75,B39,事業所・施設別一覧!$L$6:$L$75,"&gt;0")</f>
        <v>0</v>
      </c>
      <c r="AE39" s="257"/>
      <c r="AF39" s="254" t="s">
        <v>171</v>
      </c>
      <c r="AG39" s="255"/>
      <c r="AH39" s="204">
        <f ca="1">SUMIF(事業所・施設別一覧!$E$6:$E$75,B39,事業所・施設別一覧!$L$6:$L$75)</f>
        <v>0</v>
      </c>
      <c r="AI39" s="205"/>
      <c r="AJ39" s="205"/>
      <c r="AK39" s="205"/>
      <c r="AL39" s="63" t="s">
        <v>79</v>
      </c>
      <c r="AM39" s="24"/>
    </row>
    <row r="40" spans="1:39" ht="12.75" customHeight="1">
      <c r="A40" s="222"/>
      <c r="B40" s="16" t="s">
        <v>26</v>
      </c>
      <c r="C40" s="17"/>
      <c r="D40" s="17"/>
      <c r="E40" s="17"/>
      <c r="F40" s="17"/>
      <c r="G40" s="17"/>
      <c r="H40" s="17"/>
      <c r="I40" s="17"/>
      <c r="J40" s="17"/>
      <c r="K40" s="17"/>
      <c r="L40" s="17"/>
      <c r="M40" s="17"/>
      <c r="N40" s="17"/>
      <c r="O40" s="17"/>
      <c r="P40" s="17"/>
      <c r="Q40" s="17"/>
      <c r="R40" s="17"/>
      <c r="S40" s="17"/>
      <c r="T40" s="256">
        <f ca="1">COUNTIFS(事業所・施設別一覧!$E$6:$E$75,B40,事業所・施設別一覧!$I$6:$I$75,"&gt;0")</f>
        <v>0</v>
      </c>
      <c r="U40" s="257"/>
      <c r="V40" s="254" t="s">
        <v>171</v>
      </c>
      <c r="W40" s="255"/>
      <c r="X40" s="204">
        <f ca="1">SUMIF(事業所・施設別一覧!$E$6:$E$75,B40,事業所・施設別一覧!$I$6:$I$75)</f>
        <v>0</v>
      </c>
      <c r="Y40" s="205"/>
      <c r="Z40" s="205"/>
      <c r="AA40" s="205"/>
      <c r="AB40" s="63" t="s">
        <v>79</v>
      </c>
      <c r="AC40" s="24"/>
      <c r="AD40" s="256">
        <f ca="1">COUNTIFS(事業所・施設別一覧!$E$6:$E$75,B40,事業所・施設別一覧!$L$6:$L$75,"&gt;0")</f>
        <v>0</v>
      </c>
      <c r="AE40" s="257"/>
      <c r="AF40" s="254" t="s">
        <v>171</v>
      </c>
      <c r="AG40" s="255"/>
      <c r="AH40" s="204">
        <f ca="1">SUMIF(事業所・施設別一覧!$E$6:$E$75,B40,事業所・施設別一覧!$L$6:$L$75)</f>
        <v>0</v>
      </c>
      <c r="AI40" s="205"/>
      <c r="AJ40" s="205"/>
      <c r="AK40" s="205"/>
      <c r="AL40" s="63" t="s">
        <v>79</v>
      </c>
      <c r="AM40" s="24"/>
    </row>
    <row r="41" spans="1:39" ht="12.75" customHeight="1">
      <c r="A41" s="222"/>
      <c r="B41" s="16" t="s">
        <v>27</v>
      </c>
      <c r="C41" s="17"/>
      <c r="D41" s="17"/>
      <c r="E41" s="17"/>
      <c r="F41" s="17"/>
      <c r="G41" s="17"/>
      <c r="H41" s="17"/>
      <c r="I41" s="17"/>
      <c r="J41" s="17"/>
      <c r="K41" s="17"/>
      <c r="L41" s="17"/>
      <c r="M41" s="17"/>
      <c r="N41" s="17"/>
      <c r="O41" s="17"/>
      <c r="P41" s="17"/>
      <c r="Q41" s="17"/>
      <c r="R41" s="17"/>
      <c r="S41" s="17"/>
      <c r="T41" s="256">
        <f ca="1">COUNTIFS(事業所・施設別一覧!$E$6:$E$75,B41,事業所・施設別一覧!$I$6:$I$75,"&gt;0")</f>
        <v>0</v>
      </c>
      <c r="U41" s="257"/>
      <c r="V41" s="254" t="s">
        <v>171</v>
      </c>
      <c r="W41" s="255"/>
      <c r="X41" s="204">
        <f ca="1">SUMIF(事業所・施設別一覧!$E$6:$E$75,B41,事業所・施設別一覧!$I$6:$I$75)</f>
        <v>0</v>
      </c>
      <c r="Y41" s="205"/>
      <c r="Z41" s="205"/>
      <c r="AA41" s="205"/>
      <c r="AB41" s="63" t="s">
        <v>79</v>
      </c>
      <c r="AC41" s="24"/>
      <c r="AD41" s="256">
        <f ca="1">COUNTIFS(事業所・施設別一覧!$E$6:$E$75,B41,事業所・施設別一覧!$L$6:$L$75,"&gt;0")</f>
        <v>0</v>
      </c>
      <c r="AE41" s="257"/>
      <c r="AF41" s="254" t="s">
        <v>171</v>
      </c>
      <c r="AG41" s="255"/>
      <c r="AH41" s="204">
        <f ca="1">SUMIF(事業所・施設別一覧!$E$6:$E$75,B41,事業所・施設別一覧!$L$6:$L$75)</f>
        <v>0</v>
      </c>
      <c r="AI41" s="205"/>
      <c r="AJ41" s="205"/>
      <c r="AK41" s="205"/>
      <c r="AL41" s="63" t="s">
        <v>79</v>
      </c>
      <c r="AM41" s="24"/>
    </row>
    <row r="42" spans="1:39" ht="12.75" customHeight="1">
      <c r="A42" s="222"/>
      <c r="B42" s="16" t="s">
        <v>28</v>
      </c>
      <c r="C42" s="17"/>
      <c r="D42" s="17"/>
      <c r="E42" s="17"/>
      <c r="F42" s="17"/>
      <c r="G42" s="17"/>
      <c r="H42" s="17"/>
      <c r="I42" s="17"/>
      <c r="J42" s="17"/>
      <c r="K42" s="17"/>
      <c r="L42" s="17"/>
      <c r="M42" s="17"/>
      <c r="N42" s="17"/>
      <c r="O42" s="17"/>
      <c r="P42" s="17"/>
      <c r="Q42" s="17"/>
      <c r="R42" s="17"/>
      <c r="S42" s="17"/>
      <c r="T42" s="256">
        <f ca="1">COUNTIFS(事業所・施設別一覧!$E$6:$E$75,B42,事業所・施設別一覧!$I$6:$I$75,"&gt;0")</f>
        <v>0</v>
      </c>
      <c r="U42" s="257"/>
      <c r="V42" s="254" t="s">
        <v>171</v>
      </c>
      <c r="W42" s="255"/>
      <c r="X42" s="204">
        <f ca="1">SUMIF(事業所・施設別一覧!$E$6:$E$75,B42,事業所・施設別一覧!$I$6:$I$75)</f>
        <v>0</v>
      </c>
      <c r="Y42" s="205"/>
      <c r="Z42" s="205"/>
      <c r="AA42" s="205"/>
      <c r="AB42" s="63" t="s">
        <v>79</v>
      </c>
      <c r="AC42" s="24"/>
      <c r="AD42" s="256">
        <f ca="1">COUNTIFS(事業所・施設別一覧!$E$6:$E$75,B42,事業所・施設別一覧!$L$6:$L$75,"&gt;0")</f>
        <v>0</v>
      </c>
      <c r="AE42" s="257"/>
      <c r="AF42" s="254" t="s">
        <v>171</v>
      </c>
      <c r="AG42" s="255"/>
      <c r="AH42" s="204">
        <f ca="1">SUMIF(事業所・施設別一覧!$E$6:$E$75,B42,事業所・施設別一覧!$L$6:$L$75)</f>
        <v>0</v>
      </c>
      <c r="AI42" s="205"/>
      <c r="AJ42" s="205"/>
      <c r="AK42" s="205"/>
      <c r="AL42" s="63" t="s">
        <v>79</v>
      </c>
      <c r="AM42" s="24"/>
    </row>
    <row r="43" spans="1:39" ht="12.75" customHeight="1">
      <c r="A43" s="222"/>
      <c r="B43" s="16" t="s">
        <v>29</v>
      </c>
      <c r="C43" s="17"/>
      <c r="D43" s="17"/>
      <c r="E43" s="17"/>
      <c r="F43" s="17"/>
      <c r="G43" s="17"/>
      <c r="H43" s="17"/>
      <c r="I43" s="17"/>
      <c r="J43" s="17"/>
      <c r="K43" s="17"/>
      <c r="L43" s="17"/>
      <c r="M43" s="17"/>
      <c r="N43" s="17"/>
      <c r="O43" s="17"/>
      <c r="P43" s="17"/>
      <c r="Q43" s="17"/>
      <c r="R43" s="17"/>
      <c r="S43" s="17"/>
      <c r="T43" s="256">
        <f ca="1">COUNTIFS(事業所・施設別一覧!$E$6:$E$75,B43,事業所・施設別一覧!$I$6:$I$75,"&gt;0")</f>
        <v>0</v>
      </c>
      <c r="U43" s="257"/>
      <c r="V43" s="254" t="s">
        <v>171</v>
      </c>
      <c r="W43" s="255"/>
      <c r="X43" s="204">
        <f ca="1">SUMIF(事業所・施設別一覧!$E$6:$E$75,B43,事業所・施設別一覧!$I$6:$I$75)</f>
        <v>0</v>
      </c>
      <c r="Y43" s="205"/>
      <c r="Z43" s="205"/>
      <c r="AA43" s="205"/>
      <c r="AB43" s="63" t="s">
        <v>79</v>
      </c>
      <c r="AC43" s="24"/>
      <c r="AD43" s="256">
        <f ca="1">COUNTIFS(事業所・施設別一覧!$E$6:$E$75,B43,事業所・施設別一覧!$L$6:$L$75,"&gt;0")</f>
        <v>0</v>
      </c>
      <c r="AE43" s="257"/>
      <c r="AF43" s="254" t="s">
        <v>171</v>
      </c>
      <c r="AG43" s="255"/>
      <c r="AH43" s="204">
        <f ca="1">SUMIF(事業所・施設別一覧!$E$6:$E$75,B43,事業所・施設別一覧!$L$6:$L$75)</f>
        <v>0</v>
      </c>
      <c r="AI43" s="205"/>
      <c r="AJ43" s="205"/>
      <c r="AK43" s="205"/>
      <c r="AL43" s="63" t="s">
        <v>79</v>
      </c>
      <c r="AM43" s="24"/>
    </row>
    <row r="44" spans="1:39" ht="12.75" customHeight="1">
      <c r="A44" s="222"/>
      <c r="B44" s="16" t="s">
        <v>51</v>
      </c>
      <c r="C44" s="17"/>
      <c r="D44" s="17"/>
      <c r="E44" s="17"/>
      <c r="F44" s="17"/>
      <c r="G44" s="17"/>
      <c r="H44" s="17"/>
      <c r="I44" s="17"/>
      <c r="J44" s="17"/>
      <c r="K44" s="17"/>
      <c r="L44" s="17"/>
      <c r="M44" s="17"/>
      <c r="N44" s="17"/>
      <c r="O44" s="17"/>
      <c r="P44" s="17"/>
      <c r="Q44" s="17"/>
      <c r="R44" s="17"/>
      <c r="S44" s="17"/>
      <c r="T44" s="256">
        <f ca="1">COUNTIFS(事業所・施設別一覧!$E$6:$E$75,B44,事業所・施設別一覧!$I$6:$I$75,"&gt;0")</f>
        <v>0</v>
      </c>
      <c r="U44" s="257"/>
      <c r="V44" s="254" t="s">
        <v>171</v>
      </c>
      <c r="W44" s="255"/>
      <c r="X44" s="204">
        <f ca="1">SUMIF(事業所・施設別一覧!$E$6:$E$75,B44,事業所・施設別一覧!$I$6:$I$75)</f>
        <v>0</v>
      </c>
      <c r="Y44" s="205"/>
      <c r="Z44" s="205"/>
      <c r="AA44" s="205"/>
      <c r="AB44" s="63" t="s">
        <v>79</v>
      </c>
      <c r="AC44" s="24"/>
      <c r="AD44" s="256">
        <f ca="1">COUNTIFS(事業所・施設別一覧!$E$6:$E$75,B44,事業所・施設別一覧!$L$6:$L$75,"&gt;0")</f>
        <v>0</v>
      </c>
      <c r="AE44" s="257"/>
      <c r="AF44" s="254" t="s">
        <v>171</v>
      </c>
      <c r="AG44" s="255"/>
      <c r="AH44" s="204">
        <f ca="1">SUMIF(事業所・施設別一覧!$E$6:$E$75,B44,事業所・施設別一覧!$L$6:$L$75)</f>
        <v>0</v>
      </c>
      <c r="AI44" s="205"/>
      <c r="AJ44" s="205"/>
      <c r="AK44" s="205"/>
      <c r="AL44" s="63" t="s">
        <v>79</v>
      </c>
      <c r="AM44" s="24"/>
    </row>
    <row r="45" spans="1:39" ht="12.75" customHeight="1">
      <c r="A45" s="222"/>
      <c r="B45" s="16" t="s">
        <v>52</v>
      </c>
      <c r="C45" s="17"/>
      <c r="D45" s="17"/>
      <c r="E45" s="17"/>
      <c r="F45" s="17"/>
      <c r="G45" s="17"/>
      <c r="H45" s="17"/>
      <c r="I45" s="17"/>
      <c r="J45" s="17"/>
      <c r="K45" s="17"/>
      <c r="L45" s="17"/>
      <c r="M45" s="17"/>
      <c r="N45" s="17"/>
      <c r="O45" s="17"/>
      <c r="P45" s="17"/>
      <c r="Q45" s="17"/>
      <c r="R45" s="17"/>
      <c r="S45" s="17"/>
      <c r="T45" s="256">
        <f ca="1">COUNTIFS(事業所・施設別一覧!$E$6:$E$75,B45,事業所・施設別一覧!$I$6:$I$75,"&gt;0")</f>
        <v>0</v>
      </c>
      <c r="U45" s="257"/>
      <c r="V45" s="254" t="s">
        <v>171</v>
      </c>
      <c r="W45" s="255"/>
      <c r="X45" s="204">
        <f ca="1">SUMIF(事業所・施設別一覧!$E$6:$E$75,B45,事業所・施設別一覧!$I$6:$I$75)</f>
        <v>0</v>
      </c>
      <c r="Y45" s="205"/>
      <c r="Z45" s="205"/>
      <c r="AA45" s="205"/>
      <c r="AB45" s="63" t="s">
        <v>79</v>
      </c>
      <c r="AC45" s="24"/>
      <c r="AD45" s="256">
        <f ca="1">COUNTIFS(事業所・施設別一覧!$E$6:$E$75,B45,事業所・施設別一覧!$L$6:$L$75,"&gt;0")</f>
        <v>0</v>
      </c>
      <c r="AE45" s="257"/>
      <c r="AF45" s="254" t="s">
        <v>171</v>
      </c>
      <c r="AG45" s="255"/>
      <c r="AH45" s="204">
        <f ca="1">SUMIF(事業所・施設別一覧!$E$6:$E$75,B45,事業所・施設別一覧!$L$6:$L$75)</f>
        <v>0</v>
      </c>
      <c r="AI45" s="205"/>
      <c r="AJ45" s="205"/>
      <c r="AK45" s="205"/>
      <c r="AL45" s="63" t="s">
        <v>79</v>
      </c>
      <c r="AM45" s="24"/>
    </row>
    <row r="46" spans="1:39" ht="12.75" customHeight="1">
      <c r="A46" s="222"/>
      <c r="B46" s="16" t="s">
        <v>53</v>
      </c>
      <c r="C46" s="17"/>
      <c r="D46" s="17"/>
      <c r="E46" s="17"/>
      <c r="F46" s="17"/>
      <c r="G46" s="17"/>
      <c r="H46" s="17"/>
      <c r="I46" s="17"/>
      <c r="J46" s="17"/>
      <c r="K46" s="17"/>
      <c r="L46" s="17"/>
      <c r="M46" s="17"/>
      <c r="N46" s="17"/>
      <c r="O46" s="17"/>
      <c r="P46" s="17"/>
      <c r="Q46" s="17"/>
      <c r="R46" s="17"/>
      <c r="S46" s="17"/>
      <c r="T46" s="256">
        <f ca="1">COUNTIFS(事業所・施設別一覧!$E$6:$E$75,B46,事業所・施設別一覧!$I$6:$I$75,"&gt;0")</f>
        <v>0</v>
      </c>
      <c r="U46" s="257"/>
      <c r="V46" s="254" t="s">
        <v>171</v>
      </c>
      <c r="W46" s="255"/>
      <c r="X46" s="204">
        <f ca="1">SUMIF(事業所・施設別一覧!$E$6:$E$75,B46,事業所・施設別一覧!$I$6:$I$75)</f>
        <v>0</v>
      </c>
      <c r="Y46" s="205"/>
      <c r="Z46" s="205"/>
      <c r="AA46" s="205"/>
      <c r="AB46" s="63" t="s">
        <v>79</v>
      </c>
      <c r="AC46" s="24"/>
      <c r="AD46" s="256">
        <f ca="1">COUNTIFS(事業所・施設別一覧!$E$6:$E$75,B46,事業所・施設別一覧!$L$6:$L$75,"&gt;0")</f>
        <v>0</v>
      </c>
      <c r="AE46" s="257"/>
      <c r="AF46" s="254" t="s">
        <v>171</v>
      </c>
      <c r="AG46" s="255"/>
      <c r="AH46" s="204">
        <f ca="1">SUMIF(事業所・施設別一覧!$E$6:$E$75,B46,事業所・施設別一覧!$L$6:$L$75)</f>
        <v>0</v>
      </c>
      <c r="AI46" s="205"/>
      <c r="AJ46" s="205"/>
      <c r="AK46" s="205"/>
      <c r="AL46" s="63" t="s">
        <v>79</v>
      </c>
      <c r="AM46" s="24"/>
    </row>
    <row r="47" spans="1:39" ht="12.75" customHeight="1">
      <c r="A47" s="222"/>
      <c r="B47" s="16" t="s">
        <v>54</v>
      </c>
      <c r="C47" s="17"/>
      <c r="D47" s="17"/>
      <c r="E47" s="17"/>
      <c r="F47" s="17"/>
      <c r="G47" s="17"/>
      <c r="H47" s="17"/>
      <c r="I47" s="17"/>
      <c r="J47" s="17"/>
      <c r="K47" s="17"/>
      <c r="L47" s="17"/>
      <c r="M47" s="17"/>
      <c r="N47" s="17"/>
      <c r="O47" s="17"/>
      <c r="P47" s="17"/>
      <c r="Q47" s="17"/>
      <c r="R47" s="17"/>
      <c r="S47" s="17"/>
      <c r="T47" s="256">
        <f ca="1">COUNTIFS(事業所・施設別一覧!$E$6:$E$75,B47,事業所・施設別一覧!$I$6:$I$75,"&gt;0")</f>
        <v>0</v>
      </c>
      <c r="U47" s="257"/>
      <c r="V47" s="254" t="s">
        <v>171</v>
      </c>
      <c r="W47" s="255"/>
      <c r="X47" s="204">
        <f ca="1">SUMIF(事業所・施設別一覧!$E$6:$E$75,B47,事業所・施設別一覧!$I$6:$I$75)</f>
        <v>0</v>
      </c>
      <c r="Y47" s="205"/>
      <c r="Z47" s="205"/>
      <c r="AA47" s="205"/>
      <c r="AB47" s="63" t="s">
        <v>79</v>
      </c>
      <c r="AC47" s="24"/>
      <c r="AD47" s="256">
        <f ca="1">COUNTIFS(事業所・施設別一覧!$E$6:$E$75,B47,事業所・施設別一覧!$L$6:$L$75,"&gt;0")</f>
        <v>0</v>
      </c>
      <c r="AE47" s="257"/>
      <c r="AF47" s="254" t="s">
        <v>171</v>
      </c>
      <c r="AG47" s="255"/>
      <c r="AH47" s="204">
        <f ca="1">SUMIF(事業所・施設別一覧!$E$6:$E$75,B47,事業所・施設別一覧!$L$6:$L$75)</f>
        <v>0</v>
      </c>
      <c r="AI47" s="205"/>
      <c r="AJ47" s="205"/>
      <c r="AK47" s="205"/>
      <c r="AL47" s="63" t="s">
        <v>79</v>
      </c>
      <c r="AM47" s="24"/>
    </row>
    <row r="48" spans="1:39" ht="12.75" customHeight="1">
      <c r="A48" s="222"/>
      <c r="B48" s="16" t="s">
        <v>55</v>
      </c>
      <c r="C48" s="17"/>
      <c r="D48" s="17"/>
      <c r="E48" s="17"/>
      <c r="F48" s="17"/>
      <c r="G48" s="17"/>
      <c r="H48" s="17"/>
      <c r="I48" s="17"/>
      <c r="J48" s="17"/>
      <c r="K48" s="17"/>
      <c r="L48" s="17"/>
      <c r="M48" s="17"/>
      <c r="N48" s="17"/>
      <c r="O48" s="17"/>
      <c r="P48" s="17"/>
      <c r="Q48" s="17"/>
      <c r="R48" s="17"/>
      <c r="S48" s="17"/>
      <c r="T48" s="256">
        <f ca="1">COUNTIFS(事業所・施設別一覧!$E$6:$E$75,B48,事業所・施設別一覧!$I$6:$I$75,"&gt;0")</f>
        <v>0</v>
      </c>
      <c r="U48" s="257"/>
      <c r="V48" s="254" t="s">
        <v>171</v>
      </c>
      <c r="W48" s="255"/>
      <c r="X48" s="204">
        <f ca="1">SUMIF(事業所・施設別一覧!$E$6:$E$75,B48,事業所・施設別一覧!$I$6:$I$75)</f>
        <v>0</v>
      </c>
      <c r="Y48" s="205"/>
      <c r="Z48" s="205"/>
      <c r="AA48" s="205"/>
      <c r="AB48" s="63" t="s">
        <v>79</v>
      </c>
      <c r="AC48" s="24"/>
      <c r="AD48" s="256">
        <f ca="1">COUNTIFS(事業所・施設別一覧!$E$6:$E$75,B48,事業所・施設別一覧!$L$6:$L$75,"&gt;0")</f>
        <v>0</v>
      </c>
      <c r="AE48" s="257"/>
      <c r="AF48" s="254" t="s">
        <v>171</v>
      </c>
      <c r="AG48" s="255"/>
      <c r="AH48" s="204">
        <f ca="1">SUMIF(事業所・施設別一覧!$E$6:$E$75,B48,事業所・施設別一覧!$L$6:$L$75)</f>
        <v>0</v>
      </c>
      <c r="AI48" s="205"/>
      <c r="AJ48" s="205"/>
      <c r="AK48" s="205"/>
      <c r="AL48" s="63" t="s">
        <v>79</v>
      </c>
      <c r="AM48" s="24"/>
    </row>
    <row r="49" spans="1:39" ht="12.75" customHeight="1">
      <c r="A49" s="222"/>
      <c r="B49" s="16" t="s">
        <v>56</v>
      </c>
      <c r="C49" s="22"/>
      <c r="D49" s="22"/>
      <c r="E49" s="22"/>
      <c r="F49" s="22"/>
      <c r="G49" s="22"/>
      <c r="H49" s="22"/>
      <c r="I49" s="22"/>
      <c r="J49" s="22"/>
      <c r="K49" s="22"/>
      <c r="L49" s="22"/>
      <c r="M49" s="22"/>
      <c r="N49" s="22"/>
      <c r="O49" s="22"/>
      <c r="P49" s="22"/>
      <c r="Q49" s="22"/>
      <c r="R49" s="22"/>
      <c r="S49" s="22"/>
      <c r="T49" s="256">
        <f ca="1">COUNTIFS(事業所・施設別一覧!$E$6:$E$75,B49,事業所・施設別一覧!$I$6:$I$75,"&gt;0")</f>
        <v>0</v>
      </c>
      <c r="U49" s="257"/>
      <c r="V49" s="254" t="s">
        <v>171</v>
      </c>
      <c r="W49" s="255"/>
      <c r="X49" s="204">
        <f ca="1">SUMIF(事業所・施設別一覧!$E$6:$E$75,B49,事業所・施設別一覧!$I$6:$I$75)</f>
        <v>0</v>
      </c>
      <c r="Y49" s="205"/>
      <c r="Z49" s="205"/>
      <c r="AA49" s="205"/>
      <c r="AB49" s="63" t="s">
        <v>79</v>
      </c>
      <c r="AC49" s="24"/>
      <c r="AD49" s="256">
        <f ca="1">COUNTIFS(事業所・施設別一覧!$E$6:$E$75,B49,事業所・施設別一覧!$L$6:$L$75,"&gt;0")</f>
        <v>0</v>
      </c>
      <c r="AE49" s="257"/>
      <c r="AF49" s="254" t="s">
        <v>171</v>
      </c>
      <c r="AG49" s="255"/>
      <c r="AH49" s="204">
        <f ca="1">SUMIF(事業所・施設別一覧!$E$6:$E$75,B49,事業所・施設別一覧!$L$6:$L$75)</f>
        <v>0</v>
      </c>
      <c r="AI49" s="205"/>
      <c r="AJ49" s="205"/>
      <c r="AK49" s="205"/>
      <c r="AL49" s="63" t="s">
        <v>79</v>
      </c>
      <c r="AM49" s="24"/>
    </row>
    <row r="50" spans="1:39" ht="12.75" customHeight="1">
      <c r="A50" s="222"/>
      <c r="B50" s="21" t="s">
        <v>57</v>
      </c>
      <c r="C50" s="22"/>
      <c r="D50" s="22"/>
      <c r="E50" s="22"/>
      <c r="F50" s="22"/>
      <c r="G50" s="22"/>
      <c r="H50" s="22"/>
      <c r="I50" s="22"/>
      <c r="J50" s="22"/>
      <c r="K50" s="22"/>
      <c r="L50" s="22"/>
      <c r="M50" s="22"/>
      <c r="N50" s="22"/>
      <c r="O50" s="22"/>
      <c r="P50" s="22"/>
      <c r="Q50" s="22"/>
      <c r="R50" s="22"/>
      <c r="S50" s="22"/>
      <c r="T50" s="256">
        <f ca="1">COUNTIFS(事業所・施設別一覧!$E$6:$E$75,B50,事業所・施設別一覧!$I$6:$I$75,"&gt;0")</f>
        <v>0</v>
      </c>
      <c r="U50" s="257"/>
      <c r="V50" s="254" t="s">
        <v>171</v>
      </c>
      <c r="W50" s="255"/>
      <c r="X50" s="204">
        <f ca="1">SUMIF(事業所・施設別一覧!$E$6:$E$75,B50,事業所・施設別一覧!$I$6:$I$75)</f>
        <v>0</v>
      </c>
      <c r="Y50" s="205"/>
      <c r="Z50" s="205"/>
      <c r="AA50" s="205"/>
      <c r="AB50" s="63" t="s">
        <v>79</v>
      </c>
      <c r="AC50" s="24"/>
      <c r="AD50" s="256">
        <f ca="1">COUNTIFS(事業所・施設別一覧!$E$6:$E$75,B50,事業所・施設別一覧!$L$6:$L$75,"&gt;0")</f>
        <v>0</v>
      </c>
      <c r="AE50" s="257"/>
      <c r="AF50" s="254" t="s">
        <v>171</v>
      </c>
      <c r="AG50" s="255"/>
      <c r="AH50" s="204">
        <f ca="1">SUMIF(事業所・施設別一覧!$E$6:$E$75,B50,事業所・施設別一覧!$L$6:$L$75)</f>
        <v>0</v>
      </c>
      <c r="AI50" s="205"/>
      <c r="AJ50" s="205"/>
      <c r="AK50" s="205"/>
      <c r="AL50" s="63" t="s">
        <v>79</v>
      </c>
      <c r="AM50" s="24"/>
    </row>
    <row r="51" spans="1:39" ht="12.75" customHeight="1">
      <c r="A51" s="222"/>
      <c r="B51" s="21" t="s">
        <v>58</v>
      </c>
      <c r="C51" s="22"/>
      <c r="D51" s="22"/>
      <c r="E51" s="22"/>
      <c r="F51" s="22"/>
      <c r="G51" s="22"/>
      <c r="H51" s="22"/>
      <c r="I51" s="22"/>
      <c r="J51" s="22"/>
      <c r="K51" s="22"/>
      <c r="L51" s="22"/>
      <c r="M51" s="22"/>
      <c r="N51" s="22"/>
      <c r="O51" s="22"/>
      <c r="P51" s="22"/>
      <c r="Q51" s="22"/>
      <c r="R51" s="22"/>
      <c r="S51" s="22"/>
      <c r="T51" s="273">
        <f ca="1">COUNTIFS(事業所・施設別一覧!$E$6:$E$75,B51,事業所・施設別一覧!$I$6:$I$75,"&gt;0")</f>
        <v>0</v>
      </c>
      <c r="U51" s="274"/>
      <c r="V51" s="275" t="s">
        <v>171</v>
      </c>
      <c r="W51" s="276"/>
      <c r="X51" s="206">
        <f ca="1">SUMIF(事業所・施設別一覧!$E$6:$E$75,B51,事業所・施設別一覧!$I$6:$I$75)</f>
        <v>0</v>
      </c>
      <c r="Y51" s="207"/>
      <c r="Z51" s="207"/>
      <c r="AA51" s="207"/>
      <c r="AB51" s="64" t="s">
        <v>79</v>
      </c>
      <c r="AC51" s="25"/>
      <c r="AD51" s="273">
        <f ca="1">COUNTIFS(事業所・施設別一覧!$E$6:$E$75,B51,事業所・施設別一覧!$L$6:$L$75,"&gt;0")</f>
        <v>0</v>
      </c>
      <c r="AE51" s="274"/>
      <c r="AF51" s="275" t="s">
        <v>171</v>
      </c>
      <c r="AG51" s="276"/>
      <c r="AH51" s="206">
        <f ca="1">SUMIF(事業所・施設別一覧!$E$6:$E$75,B51,事業所・施設別一覧!$L$6:$L$75)</f>
        <v>0</v>
      </c>
      <c r="AI51" s="207"/>
      <c r="AJ51" s="207"/>
      <c r="AK51" s="207"/>
      <c r="AL51" s="64" t="s">
        <v>79</v>
      </c>
      <c r="AM51" s="25"/>
    </row>
    <row r="52" spans="1:39" ht="15.75" customHeight="1">
      <c r="A52" s="285" t="s">
        <v>34</v>
      </c>
      <c r="B52" s="286"/>
      <c r="C52" s="286"/>
      <c r="D52" s="286"/>
      <c r="E52" s="286"/>
      <c r="F52" s="286"/>
      <c r="G52" s="286"/>
      <c r="H52" s="286"/>
      <c r="I52" s="286"/>
      <c r="J52" s="286"/>
      <c r="K52" s="286"/>
      <c r="L52" s="286"/>
      <c r="M52" s="286"/>
      <c r="N52" s="286"/>
      <c r="O52" s="286"/>
      <c r="P52" s="286"/>
      <c r="Q52" s="286"/>
      <c r="R52" s="286"/>
      <c r="S52" s="287"/>
      <c r="T52" s="294">
        <f ca="1">SUM(T17:U51)</f>
        <v>0</v>
      </c>
      <c r="U52" s="295"/>
      <c r="V52" s="296" t="s">
        <v>12</v>
      </c>
      <c r="W52" s="297"/>
      <c r="X52" s="301">
        <f ca="1">SUM(X17:AA51)</f>
        <v>0</v>
      </c>
      <c r="Y52" s="302"/>
      <c r="Z52" s="302"/>
      <c r="AA52" s="302"/>
      <c r="AB52" s="130" t="s">
        <v>79</v>
      </c>
      <c r="AC52" s="61"/>
      <c r="AD52" s="294">
        <f ca="1">SUM(AD17:AE51)</f>
        <v>0</v>
      </c>
      <c r="AE52" s="295"/>
      <c r="AF52" s="296" t="s">
        <v>12</v>
      </c>
      <c r="AG52" s="297"/>
      <c r="AH52" s="301">
        <f ca="1">SUM(AH17:AK51)</f>
        <v>0</v>
      </c>
      <c r="AI52" s="302"/>
      <c r="AJ52" s="302"/>
      <c r="AK52" s="302"/>
      <c r="AL52" s="130" t="s">
        <v>79</v>
      </c>
      <c r="AM52" s="61"/>
    </row>
    <row r="53" spans="1:39" ht="15.75" customHeight="1">
      <c r="A53" s="285" t="s">
        <v>36</v>
      </c>
      <c r="B53" s="286"/>
      <c r="C53" s="286"/>
      <c r="D53" s="286"/>
      <c r="E53" s="286"/>
      <c r="F53" s="286"/>
      <c r="G53" s="286"/>
      <c r="H53" s="286"/>
      <c r="I53" s="286"/>
      <c r="J53" s="286"/>
      <c r="K53" s="286"/>
      <c r="L53" s="286"/>
      <c r="M53" s="286"/>
      <c r="N53" s="286"/>
      <c r="O53" s="286"/>
      <c r="P53" s="286"/>
      <c r="Q53" s="286"/>
      <c r="R53" s="286"/>
      <c r="S53" s="287"/>
      <c r="T53" s="208">
        <f ca="1">X52+AH52</f>
        <v>0</v>
      </c>
      <c r="U53" s="209"/>
      <c r="V53" s="209"/>
      <c r="W53" s="209"/>
      <c r="X53" s="209"/>
      <c r="Y53" s="209"/>
      <c r="Z53" s="209"/>
      <c r="AA53" s="209"/>
      <c r="AB53" s="209"/>
      <c r="AC53" s="209"/>
      <c r="AD53" s="209"/>
      <c r="AE53" s="209"/>
      <c r="AF53" s="209"/>
      <c r="AG53" s="209"/>
      <c r="AH53" s="209"/>
      <c r="AI53" s="209"/>
      <c r="AJ53" s="209"/>
      <c r="AK53" s="209"/>
      <c r="AL53" s="130" t="s">
        <v>79</v>
      </c>
      <c r="AM53" s="61"/>
    </row>
  </sheetData>
  <sheetProtection algorithmName="SHA-512" hashValue="3FPcpcvFr3kj6+6th25k6DoaBnh1h945RFO/CLrScsHAKHVBJEjSDVURLjFevJZPD/7bh70+3nUZ47A/8HdmVg==" saltValue="wOddD8/ht7onmqpoc3SQQg==" spinCount="100000" sheet="1" objects="1" scenarios="1"/>
  <mergeCells count="248">
    <mergeCell ref="AK1:AM1"/>
    <mergeCell ref="X52:AA52"/>
    <mergeCell ref="AH52:AK52"/>
    <mergeCell ref="T49:U49"/>
    <mergeCell ref="V49:W49"/>
    <mergeCell ref="AD49:AE49"/>
    <mergeCell ref="AF49:AG49"/>
    <mergeCell ref="T50:U50"/>
    <mergeCell ref="V50:W50"/>
    <mergeCell ref="AD50:AE50"/>
    <mergeCell ref="AF50:AG50"/>
    <mergeCell ref="X50:AA50"/>
    <mergeCell ref="X51:AA51"/>
    <mergeCell ref="AD40:AE40"/>
    <mergeCell ref="AF40:AG40"/>
    <mergeCell ref="T39:U39"/>
    <mergeCell ref="V39:W39"/>
    <mergeCell ref="AD39:AE39"/>
    <mergeCell ref="AF39:AG39"/>
    <mergeCell ref="T38:U38"/>
    <mergeCell ref="V38:W38"/>
    <mergeCell ref="AD38:AE38"/>
    <mergeCell ref="AF38:AG38"/>
    <mergeCell ref="X38:AA38"/>
    <mergeCell ref="A36:A37"/>
    <mergeCell ref="T45:U45"/>
    <mergeCell ref="V45:W45"/>
    <mergeCell ref="AD45:AE45"/>
    <mergeCell ref="AF45:AG45"/>
    <mergeCell ref="T47:U47"/>
    <mergeCell ref="V47:W47"/>
    <mergeCell ref="AD47:AE47"/>
    <mergeCell ref="AF47:AG47"/>
    <mergeCell ref="T46:U46"/>
    <mergeCell ref="V46:W46"/>
    <mergeCell ref="AD46:AE46"/>
    <mergeCell ref="AF46:AG46"/>
    <mergeCell ref="T44:U44"/>
    <mergeCell ref="V44:W44"/>
    <mergeCell ref="AD44:AE44"/>
    <mergeCell ref="AF42:AG42"/>
    <mergeCell ref="T41:U41"/>
    <mergeCell ref="V41:W41"/>
    <mergeCell ref="AD41:AE41"/>
    <mergeCell ref="AF41:AG41"/>
    <mergeCell ref="T40:U40"/>
    <mergeCell ref="V40:W40"/>
    <mergeCell ref="X39:AA39"/>
    <mergeCell ref="A52:S52"/>
    <mergeCell ref="A15:S16"/>
    <mergeCell ref="A53:S53"/>
    <mergeCell ref="T52:U52"/>
    <mergeCell ref="V52:W52"/>
    <mergeCell ref="AD52:AE52"/>
    <mergeCell ref="AF52:AG52"/>
    <mergeCell ref="T51:U51"/>
    <mergeCell ref="V51:W51"/>
    <mergeCell ref="AD51:AE51"/>
    <mergeCell ref="AF51:AG51"/>
    <mergeCell ref="T48:U48"/>
    <mergeCell ref="V48:W48"/>
    <mergeCell ref="AD48:AE48"/>
    <mergeCell ref="AF48:AG48"/>
    <mergeCell ref="AF44:AG44"/>
    <mergeCell ref="T43:U43"/>
    <mergeCell ref="V43:W43"/>
    <mergeCell ref="AD43:AE43"/>
    <mergeCell ref="AF43:AG43"/>
    <mergeCell ref="T42:U42"/>
    <mergeCell ref="V42:W42"/>
    <mergeCell ref="AD42:AE42"/>
    <mergeCell ref="A25:A26"/>
    <mergeCell ref="X40:AA40"/>
    <mergeCell ref="T37:U37"/>
    <mergeCell ref="V37:W37"/>
    <mergeCell ref="AD37:AE37"/>
    <mergeCell ref="AF37:AG37"/>
    <mergeCell ref="T36:U36"/>
    <mergeCell ref="V36:W36"/>
    <mergeCell ref="AD36:AE36"/>
    <mergeCell ref="AF36:AG36"/>
    <mergeCell ref="T35:U35"/>
    <mergeCell ref="V35:W35"/>
    <mergeCell ref="AD35:AE35"/>
    <mergeCell ref="AF35:AG35"/>
    <mergeCell ref="X35:AA35"/>
    <mergeCell ref="X36:AA36"/>
    <mergeCell ref="X37:AA37"/>
    <mergeCell ref="T34:U34"/>
    <mergeCell ref="V34:W34"/>
    <mergeCell ref="AD34:AE34"/>
    <mergeCell ref="AF34:AG34"/>
    <mergeCell ref="X34:AA34"/>
    <mergeCell ref="T33:U33"/>
    <mergeCell ref="V33:W33"/>
    <mergeCell ref="AD33:AE33"/>
    <mergeCell ref="AF33:AG33"/>
    <mergeCell ref="T32:U32"/>
    <mergeCell ref="V32:W32"/>
    <mergeCell ref="AD32:AE32"/>
    <mergeCell ref="AF32:AG32"/>
    <mergeCell ref="X32:AA32"/>
    <mergeCell ref="X33:AA33"/>
    <mergeCell ref="T31:U31"/>
    <mergeCell ref="V31:W31"/>
    <mergeCell ref="AD31:AE31"/>
    <mergeCell ref="AF31:AG31"/>
    <mergeCell ref="T30:U30"/>
    <mergeCell ref="V30:W30"/>
    <mergeCell ref="AD30:AE30"/>
    <mergeCell ref="AF30:AG30"/>
    <mergeCell ref="T29:U29"/>
    <mergeCell ref="V29:W29"/>
    <mergeCell ref="AD29:AE29"/>
    <mergeCell ref="AF29:AG29"/>
    <mergeCell ref="X29:AA29"/>
    <mergeCell ref="X30:AA30"/>
    <mergeCell ref="X31:AA31"/>
    <mergeCell ref="T28:U28"/>
    <mergeCell ref="V28:W28"/>
    <mergeCell ref="AD28:AE28"/>
    <mergeCell ref="AF28:AG28"/>
    <mergeCell ref="T27:U27"/>
    <mergeCell ref="V27:W27"/>
    <mergeCell ref="AD27:AE27"/>
    <mergeCell ref="AF27:AG27"/>
    <mergeCell ref="V26:W26"/>
    <mergeCell ref="AD26:AE26"/>
    <mergeCell ref="AF26:AG26"/>
    <mergeCell ref="V22:W22"/>
    <mergeCell ref="AD22:AE22"/>
    <mergeCell ref="AF22:AG22"/>
    <mergeCell ref="V21:W21"/>
    <mergeCell ref="AD21:AE21"/>
    <mergeCell ref="AF21:AG21"/>
    <mergeCell ref="V25:W25"/>
    <mergeCell ref="AD25:AE25"/>
    <mergeCell ref="AF25:AG25"/>
    <mergeCell ref="V24:W24"/>
    <mergeCell ref="AD24:AE24"/>
    <mergeCell ref="AF24:AG24"/>
    <mergeCell ref="V23:W23"/>
    <mergeCell ref="AD23:AE23"/>
    <mergeCell ref="AF23:AG23"/>
    <mergeCell ref="V19:W19"/>
    <mergeCell ref="AD19:AE19"/>
    <mergeCell ref="AF19:AG19"/>
    <mergeCell ref="T18:U18"/>
    <mergeCell ref="AH16:AM16"/>
    <mergeCell ref="X16:AC16"/>
    <mergeCell ref="T16:W16"/>
    <mergeCell ref="X17:AA17"/>
    <mergeCell ref="X18:AA18"/>
    <mergeCell ref="X19:AA19"/>
    <mergeCell ref="AH17:AK17"/>
    <mergeCell ref="AH18:AK18"/>
    <mergeCell ref="AH19:AK19"/>
    <mergeCell ref="T15:AC15"/>
    <mergeCell ref="AD15:AM15"/>
    <mergeCell ref="A17:A24"/>
    <mergeCell ref="A27:A35"/>
    <mergeCell ref="A38:A51"/>
    <mergeCell ref="AF18:AG18"/>
    <mergeCell ref="AD18:AE18"/>
    <mergeCell ref="AF17:AG17"/>
    <mergeCell ref="AD17:AE17"/>
    <mergeCell ref="T17:U17"/>
    <mergeCell ref="V17:W17"/>
    <mergeCell ref="T20:U20"/>
    <mergeCell ref="T21:U21"/>
    <mergeCell ref="T22:U22"/>
    <mergeCell ref="T23:U23"/>
    <mergeCell ref="T24:U24"/>
    <mergeCell ref="T25:U25"/>
    <mergeCell ref="T26:U26"/>
    <mergeCell ref="AD16:AG16"/>
    <mergeCell ref="V18:W18"/>
    <mergeCell ref="V20:W20"/>
    <mergeCell ref="AD20:AE20"/>
    <mergeCell ref="AF20:AG20"/>
    <mergeCell ref="T19:U19"/>
    <mergeCell ref="S13:Y13"/>
    <mergeCell ref="AG13:AM13"/>
    <mergeCell ref="A6:A13"/>
    <mergeCell ref="S11:Y11"/>
    <mergeCell ref="AG11:AM11"/>
    <mergeCell ref="S12:Y12"/>
    <mergeCell ref="AG12:AM12"/>
    <mergeCell ref="A3:AM3"/>
    <mergeCell ref="A4:AM4"/>
    <mergeCell ref="Q8:R8"/>
    <mergeCell ref="T8:V8"/>
    <mergeCell ref="L9:AM9"/>
    <mergeCell ref="L10:AM10"/>
    <mergeCell ref="L7:AM7"/>
    <mergeCell ref="L6:AM6"/>
    <mergeCell ref="B8:K10"/>
    <mergeCell ref="X20:AA20"/>
    <mergeCell ref="X21:AA21"/>
    <mergeCell ref="X22:AA22"/>
    <mergeCell ref="X23:AA23"/>
    <mergeCell ref="X24:AA24"/>
    <mergeCell ref="X25:AA25"/>
    <mergeCell ref="X26:AA26"/>
    <mergeCell ref="X27:AA27"/>
    <mergeCell ref="X28:AA28"/>
    <mergeCell ref="AH20:AK20"/>
    <mergeCell ref="AH21:AK21"/>
    <mergeCell ref="AH22:AK22"/>
    <mergeCell ref="AH23:AK23"/>
    <mergeCell ref="AH24:AK24"/>
    <mergeCell ref="AH25:AK25"/>
    <mergeCell ref="AH26:AK26"/>
    <mergeCell ref="AH27:AK27"/>
    <mergeCell ref="AH28:AK28"/>
    <mergeCell ref="AH29:AK29"/>
    <mergeCell ref="AH30:AK30"/>
    <mergeCell ref="AH31:AK31"/>
    <mergeCell ref="AH32:AK32"/>
    <mergeCell ref="AH33:AK33"/>
    <mergeCell ref="AH34:AK34"/>
    <mergeCell ref="AH35:AK35"/>
    <mergeCell ref="AH36:AK36"/>
    <mergeCell ref="AH37:AK37"/>
    <mergeCell ref="AH47:AK47"/>
    <mergeCell ref="AH48:AK48"/>
    <mergeCell ref="AH49:AK49"/>
    <mergeCell ref="AH50:AK50"/>
    <mergeCell ref="AH51:AK51"/>
    <mergeCell ref="T53:AK53"/>
    <mergeCell ref="AH38:AK38"/>
    <mergeCell ref="AH39:AK39"/>
    <mergeCell ref="AH40:AK40"/>
    <mergeCell ref="AH41:AK41"/>
    <mergeCell ref="AH42:AK42"/>
    <mergeCell ref="AH43:AK43"/>
    <mergeCell ref="AH44:AK44"/>
    <mergeCell ref="AH45:AK45"/>
    <mergeCell ref="AH46:AK46"/>
    <mergeCell ref="X41:AA41"/>
    <mergeCell ref="X42:AA42"/>
    <mergeCell ref="X43:AA43"/>
    <mergeCell ref="X44:AA44"/>
    <mergeCell ref="X45:AA45"/>
    <mergeCell ref="X46:AA46"/>
    <mergeCell ref="X47:AA47"/>
    <mergeCell ref="X48:AA48"/>
    <mergeCell ref="X49:AA49"/>
  </mergeCells>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94"/>
  <sheetViews>
    <sheetView showGridLines="0" view="pageBreakPreview" zoomScale="110" zoomScaleNormal="140" zoomScaleSheetLayoutView="110" workbookViewId="0">
      <selection activeCell="C6" sqref="C6"/>
    </sheetView>
  </sheetViews>
  <sheetFormatPr defaultColWidth="2.26953125" defaultRowHeight="13"/>
  <cols>
    <col min="1" max="1" width="2.26953125" style="60"/>
    <col min="2" max="2" width="3.08984375" style="60" customWidth="1"/>
    <col min="3" max="3" width="12.90625" style="60" customWidth="1"/>
    <col min="4" max="4" width="16.90625" style="60" customWidth="1"/>
    <col min="5" max="5" width="18.90625" style="60" customWidth="1"/>
    <col min="6" max="12" width="11.26953125" style="60" customWidth="1"/>
    <col min="13" max="13" width="12.6328125" style="60" customWidth="1"/>
    <col min="14" max="14" width="18.7265625" style="60" customWidth="1"/>
    <col min="15" max="16384" width="2.26953125" style="60"/>
  </cols>
  <sheetData>
    <row r="1" spans="1:14">
      <c r="A1" s="60" t="s">
        <v>120</v>
      </c>
    </row>
    <row r="2" spans="1:14" ht="16.5">
      <c r="B2" s="303" t="s">
        <v>230</v>
      </c>
      <c r="C2" s="303"/>
      <c r="D2" s="303"/>
      <c r="E2" s="303"/>
      <c r="F2" s="303"/>
      <c r="G2" s="303"/>
      <c r="H2" s="303"/>
      <c r="I2" s="303"/>
      <c r="J2" s="303"/>
      <c r="K2" s="303"/>
      <c r="L2" s="303"/>
      <c r="M2" s="303"/>
      <c r="N2" s="303"/>
    </row>
    <row r="3" spans="1:14" ht="18" customHeight="1" thickBot="1">
      <c r="B3" s="51"/>
      <c r="N3" s="73" t="s">
        <v>96</v>
      </c>
    </row>
    <row r="4" spans="1:14" ht="18" customHeight="1" thickBot="1">
      <c r="B4" s="308" t="s">
        <v>90</v>
      </c>
      <c r="C4" s="309" t="s">
        <v>78</v>
      </c>
      <c r="D4" s="310" t="s">
        <v>77</v>
      </c>
      <c r="E4" s="311" t="s">
        <v>80</v>
      </c>
      <c r="F4" s="312" t="s">
        <v>156</v>
      </c>
      <c r="G4" s="312"/>
      <c r="H4" s="313"/>
      <c r="I4" s="313"/>
      <c r="J4" s="312" t="s">
        <v>157</v>
      </c>
      <c r="K4" s="312"/>
      <c r="L4" s="313"/>
      <c r="M4" s="306" t="s">
        <v>205</v>
      </c>
      <c r="N4" s="307" t="s">
        <v>93</v>
      </c>
    </row>
    <row r="5" spans="1:14" ht="27.75" customHeight="1">
      <c r="B5" s="308"/>
      <c r="C5" s="309"/>
      <c r="D5" s="310"/>
      <c r="E5" s="311"/>
      <c r="F5" s="74" t="s">
        <v>116</v>
      </c>
      <c r="G5" s="191" t="s">
        <v>198</v>
      </c>
      <c r="H5" s="191" t="s">
        <v>199</v>
      </c>
      <c r="I5" s="110" t="s">
        <v>179</v>
      </c>
      <c r="J5" s="75" t="s">
        <v>206</v>
      </c>
      <c r="K5" s="197" t="s">
        <v>207</v>
      </c>
      <c r="L5" s="196" t="s">
        <v>208</v>
      </c>
      <c r="M5" s="307"/>
      <c r="N5" s="307"/>
    </row>
    <row r="6" spans="1:14" ht="22.5" customHeight="1">
      <c r="B6" s="112">
        <v>1</v>
      </c>
      <c r="C6" s="111" t="str">
        <f ca="1">IFERROR(INDIRECT("事業所・施設別個票"&amp;$B6&amp;"！$AG$4"),"")</f>
        <v/>
      </c>
      <c r="D6" s="111" t="str">
        <f ca="1">IFERROR(INDIRECT("事業所・施設別個票"&amp;$B6&amp;"！$L$4"),"")</f>
        <v/>
      </c>
      <c r="E6" s="112" t="str">
        <f ca="1">IFERROR(INDIRECT("事業所・施設別個票"&amp;$B6&amp;"！$L$5"),"")</f>
        <v/>
      </c>
      <c r="F6" s="113" t="str">
        <f ca="1">IF(G6&lt;&gt;0,IFERROR(INDIRECT("事業所・施設別個票"&amp;$B6&amp;"！$L$20"),""),0)</f>
        <v/>
      </c>
      <c r="G6" s="113" t="str">
        <f ca="1">IFERROR(INDIRECT("事業所・施設別個票"&amp;$B6&amp;"！$W$20"),"")</f>
        <v/>
      </c>
      <c r="H6" s="113" t="str">
        <f ca="1">IFERROR(INDIRECT("事業所・施設別個票"&amp;$B6&amp;"！$AH$20"),"")</f>
        <v/>
      </c>
      <c r="I6" s="114">
        <f ca="1">SUM(MIN(F6:G6),H6)</f>
        <v>0</v>
      </c>
      <c r="J6" s="115" t="str">
        <f ca="1">IF(K6&lt;&gt;0,IFERROR(INDIRECT("事業所・施設別個票"&amp;$B6&amp;"！$AA$50"),""),0)</f>
        <v/>
      </c>
      <c r="K6" s="113" t="str">
        <f ca="1">IFERROR(INDIRECT("事業所・施設別個票"&amp;$B6&amp;"！$AI$50"),"")</f>
        <v/>
      </c>
      <c r="L6" s="116">
        <f t="shared" ref="L6" ca="1" si="0">MIN(J6:K6)</f>
        <v>0</v>
      </c>
      <c r="M6" s="116">
        <f t="shared" ref="M6:M37" ca="1" si="1">SUM(I6,L6)</f>
        <v>0</v>
      </c>
      <c r="N6" s="131"/>
    </row>
    <row r="7" spans="1:14" ht="22.5" customHeight="1">
      <c r="B7" s="112">
        <v>2</v>
      </c>
      <c r="C7" s="111" t="str">
        <f t="shared" ref="C7:C75" ca="1" si="2">IFERROR(INDIRECT("事業所・施設別個票"&amp;$B7&amp;"！$AG$4"),"")</f>
        <v/>
      </c>
      <c r="D7" s="111" t="str">
        <f t="shared" ref="D7:D75" ca="1" si="3">IFERROR(INDIRECT("事業所・施設別個票"&amp;$B7&amp;"！$L$4"),"")</f>
        <v/>
      </c>
      <c r="E7" s="112" t="str">
        <f t="shared" ref="E7:E75" ca="1" si="4">IFERROR(INDIRECT("事業所・施設別個票"&amp;$B7&amp;"！$L$5"),"")</f>
        <v/>
      </c>
      <c r="F7" s="113" t="str">
        <f t="shared" ref="F7:F70" ca="1" si="5">IF(G7&lt;&gt;0,IFERROR(INDIRECT("事業所・施設別個票"&amp;$B7&amp;"！$L$20"),""),0)</f>
        <v/>
      </c>
      <c r="G7" s="113" t="str">
        <f t="shared" ref="G7:G70" ca="1" si="6">IFERROR(INDIRECT("事業所・施設別個票"&amp;$B7&amp;"！$W$20"),"")</f>
        <v/>
      </c>
      <c r="H7" s="113" t="str">
        <f t="shared" ref="H7:H70" ca="1" si="7">IFERROR(INDIRECT("事業所・施設別個票"&amp;$B7&amp;"！$AH$20"),"")</f>
        <v/>
      </c>
      <c r="I7" s="114">
        <f t="shared" ref="I7:I70" ca="1" si="8">SUM(MIN(F7:G7),H7)</f>
        <v>0</v>
      </c>
      <c r="J7" s="115" t="str">
        <f t="shared" ref="J7:J70" ca="1" si="9">IF(K7&lt;&gt;0,IFERROR(INDIRECT("事業所・施設別個票"&amp;$B7&amp;"！$AA$50"),""),0)</f>
        <v/>
      </c>
      <c r="K7" s="113" t="str">
        <f t="shared" ref="K7:K70" ca="1" si="10">IFERROR(INDIRECT("事業所・施設別個票"&amp;$B7&amp;"！$AI$50"),"")</f>
        <v/>
      </c>
      <c r="L7" s="116">
        <f t="shared" ref="L7:L70" ca="1" si="11">MIN(J7:K7)</f>
        <v>0</v>
      </c>
      <c r="M7" s="116">
        <f t="shared" ca="1" si="1"/>
        <v>0</v>
      </c>
      <c r="N7" s="131"/>
    </row>
    <row r="8" spans="1:14" ht="22.5" customHeight="1">
      <c r="B8" s="112">
        <v>3</v>
      </c>
      <c r="C8" s="111" t="str">
        <f t="shared" ca="1" si="2"/>
        <v/>
      </c>
      <c r="D8" s="111" t="str">
        <f t="shared" ca="1" si="3"/>
        <v/>
      </c>
      <c r="E8" s="112" t="str">
        <f t="shared" ca="1" si="4"/>
        <v/>
      </c>
      <c r="F8" s="113" t="str">
        <f t="shared" ca="1" si="5"/>
        <v/>
      </c>
      <c r="G8" s="113" t="str">
        <f t="shared" ca="1" si="6"/>
        <v/>
      </c>
      <c r="H8" s="113" t="str">
        <f t="shared" ca="1" si="7"/>
        <v/>
      </c>
      <c r="I8" s="114">
        <f t="shared" ca="1" si="8"/>
        <v>0</v>
      </c>
      <c r="J8" s="115" t="str">
        <f t="shared" ca="1" si="9"/>
        <v/>
      </c>
      <c r="K8" s="113" t="str">
        <f t="shared" ca="1" si="10"/>
        <v/>
      </c>
      <c r="L8" s="116">
        <f t="shared" ca="1" si="11"/>
        <v>0</v>
      </c>
      <c r="M8" s="116">
        <f t="shared" ca="1" si="1"/>
        <v>0</v>
      </c>
      <c r="N8" s="131"/>
    </row>
    <row r="9" spans="1:14" ht="22.5" customHeight="1">
      <c r="B9" s="112">
        <v>4</v>
      </c>
      <c r="C9" s="111" t="str">
        <f t="shared" ca="1" si="2"/>
        <v/>
      </c>
      <c r="D9" s="111" t="str">
        <f t="shared" ca="1" si="3"/>
        <v/>
      </c>
      <c r="E9" s="112" t="str">
        <f t="shared" ca="1" si="4"/>
        <v/>
      </c>
      <c r="F9" s="113" t="str">
        <f t="shared" ca="1" si="5"/>
        <v/>
      </c>
      <c r="G9" s="113" t="str">
        <f t="shared" ca="1" si="6"/>
        <v/>
      </c>
      <c r="H9" s="113" t="str">
        <f t="shared" ca="1" si="7"/>
        <v/>
      </c>
      <c r="I9" s="114">
        <f t="shared" ca="1" si="8"/>
        <v>0</v>
      </c>
      <c r="J9" s="115" t="str">
        <f t="shared" ca="1" si="9"/>
        <v/>
      </c>
      <c r="K9" s="113" t="str">
        <f t="shared" ca="1" si="10"/>
        <v/>
      </c>
      <c r="L9" s="116">
        <f t="shared" ca="1" si="11"/>
        <v>0</v>
      </c>
      <c r="M9" s="116">
        <f t="shared" ca="1" si="1"/>
        <v>0</v>
      </c>
      <c r="N9" s="131"/>
    </row>
    <row r="10" spans="1:14" ht="22.5" customHeight="1">
      <c r="B10" s="112">
        <v>5</v>
      </c>
      <c r="C10" s="111" t="str">
        <f t="shared" ca="1" si="2"/>
        <v/>
      </c>
      <c r="D10" s="111" t="str">
        <f t="shared" ca="1" si="3"/>
        <v/>
      </c>
      <c r="E10" s="112" t="str">
        <f t="shared" ca="1" si="4"/>
        <v/>
      </c>
      <c r="F10" s="113" t="str">
        <f t="shared" ca="1" si="5"/>
        <v/>
      </c>
      <c r="G10" s="113" t="str">
        <f t="shared" ca="1" si="6"/>
        <v/>
      </c>
      <c r="H10" s="113" t="str">
        <f t="shared" ca="1" si="7"/>
        <v/>
      </c>
      <c r="I10" s="114">
        <f t="shared" ca="1" si="8"/>
        <v>0</v>
      </c>
      <c r="J10" s="115" t="str">
        <f t="shared" ca="1" si="9"/>
        <v/>
      </c>
      <c r="K10" s="113" t="str">
        <f t="shared" ca="1" si="10"/>
        <v/>
      </c>
      <c r="L10" s="116">
        <f t="shared" ca="1" si="11"/>
        <v>0</v>
      </c>
      <c r="M10" s="116">
        <f t="shared" ca="1" si="1"/>
        <v>0</v>
      </c>
      <c r="N10" s="131"/>
    </row>
    <row r="11" spans="1:14" ht="22.5" customHeight="1">
      <c r="B11" s="112">
        <v>6</v>
      </c>
      <c r="C11" s="111" t="str">
        <f t="shared" ca="1" si="2"/>
        <v/>
      </c>
      <c r="D11" s="111" t="str">
        <f t="shared" ca="1" si="3"/>
        <v/>
      </c>
      <c r="E11" s="112" t="str">
        <f t="shared" ca="1" si="4"/>
        <v/>
      </c>
      <c r="F11" s="113" t="str">
        <f t="shared" ca="1" si="5"/>
        <v/>
      </c>
      <c r="G11" s="113" t="str">
        <f t="shared" ca="1" si="6"/>
        <v/>
      </c>
      <c r="H11" s="113" t="str">
        <f t="shared" ca="1" si="7"/>
        <v/>
      </c>
      <c r="I11" s="114">
        <f t="shared" ca="1" si="8"/>
        <v>0</v>
      </c>
      <c r="J11" s="115" t="str">
        <f t="shared" ca="1" si="9"/>
        <v/>
      </c>
      <c r="K11" s="113" t="str">
        <f t="shared" ca="1" si="10"/>
        <v/>
      </c>
      <c r="L11" s="116">
        <f t="shared" ca="1" si="11"/>
        <v>0</v>
      </c>
      <c r="M11" s="116">
        <f t="shared" ca="1" si="1"/>
        <v>0</v>
      </c>
      <c r="N11" s="131"/>
    </row>
    <row r="12" spans="1:14" ht="22.5" customHeight="1">
      <c r="B12" s="112">
        <v>7</v>
      </c>
      <c r="C12" s="111" t="str">
        <f t="shared" ca="1" si="2"/>
        <v/>
      </c>
      <c r="D12" s="111" t="str">
        <f t="shared" ca="1" si="3"/>
        <v/>
      </c>
      <c r="E12" s="112" t="str">
        <f t="shared" ca="1" si="4"/>
        <v/>
      </c>
      <c r="F12" s="113" t="str">
        <f t="shared" ca="1" si="5"/>
        <v/>
      </c>
      <c r="G12" s="113" t="str">
        <f t="shared" ca="1" si="6"/>
        <v/>
      </c>
      <c r="H12" s="113" t="str">
        <f t="shared" ca="1" si="7"/>
        <v/>
      </c>
      <c r="I12" s="114">
        <f t="shared" ca="1" si="8"/>
        <v>0</v>
      </c>
      <c r="J12" s="115" t="str">
        <f t="shared" ca="1" si="9"/>
        <v/>
      </c>
      <c r="K12" s="113" t="str">
        <f t="shared" ca="1" si="10"/>
        <v/>
      </c>
      <c r="L12" s="116">
        <f t="shared" ca="1" si="11"/>
        <v>0</v>
      </c>
      <c r="M12" s="116">
        <f t="shared" ca="1" si="1"/>
        <v>0</v>
      </c>
      <c r="N12" s="131"/>
    </row>
    <row r="13" spans="1:14" ht="22.5" customHeight="1">
      <c r="B13" s="112">
        <v>8</v>
      </c>
      <c r="C13" s="111" t="str">
        <f t="shared" ca="1" si="2"/>
        <v/>
      </c>
      <c r="D13" s="111" t="str">
        <f t="shared" ca="1" si="3"/>
        <v/>
      </c>
      <c r="E13" s="112" t="str">
        <f t="shared" ca="1" si="4"/>
        <v/>
      </c>
      <c r="F13" s="113" t="str">
        <f t="shared" ca="1" si="5"/>
        <v/>
      </c>
      <c r="G13" s="113" t="str">
        <f t="shared" ca="1" si="6"/>
        <v/>
      </c>
      <c r="H13" s="113" t="str">
        <f t="shared" ca="1" si="7"/>
        <v/>
      </c>
      <c r="I13" s="114">
        <f t="shared" ca="1" si="8"/>
        <v>0</v>
      </c>
      <c r="J13" s="115" t="str">
        <f t="shared" ca="1" si="9"/>
        <v/>
      </c>
      <c r="K13" s="113" t="str">
        <f t="shared" ca="1" si="10"/>
        <v/>
      </c>
      <c r="L13" s="116">
        <f t="shared" ca="1" si="11"/>
        <v>0</v>
      </c>
      <c r="M13" s="116">
        <f t="shared" ca="1" si="1"/>
        <v>0</v>
      </c>
      <c r="N13" s="131"/>
    </row>
    <row r="14" spans="1:14" ht="22.5" customHeight="1">
      <c r="B14" s="112">
        <v>9</v>
      </c>
      <c r="C14" s="111" t="str">
        <f t="shared" ca="1" si="2"/>
        <v/>
      </c>
      <c r="D14" s="111" t="str">
        <f t="shared" ca="1" si="3"/>
        <v/>
      </c>
      <c r="E14" s="112" t="str">
        <f t="shared" ca="1" si="4"/>
        <v/>
      </c>
      <c r="F14" s="113" t="str">
        <f t="shared" ca="1" si="5"/>
        <v/>
      </c>
      <c r="G14" s="113" t="str">
        <f t="shared" ca="1" si="6"/>
        <v/>
      </c>
      <c r="H14" s="113" t="str">
        <f t="shared" ca="1" si="7"/>
        <v/>
      </c>
      <c r="I14" s="114">
        <f t="shared" ca="1" si="8"/>
        <v>0</v>
      </c>
      <c r="J14" s="115" t="str">
        <f t="shared" ca="1" si="9"/>
        <v/>
      </c>
      <c r="K14" s="113" t="str">
        <f t="shared" ca="1" si="10"/>
        <v/>
      </c>
      <c r="L14" s="116">
        <f t="shared" ca="1" si="11"/>
        <v>0</v>
      </c>
      <c r="M14" s="116">
        <f t="shared" ca="1" si="1"/>
        <v>0</v>
      </c>
      <c r="N14" s="131"/>
    </row>
    <row r="15" spans="1:14" ht="22.5" customHeight="1">
      <c r="B15" s="112">
        <v>10</v>
      </c>
      <c r="C15" s="111" t="str">
        <f t="shared" ca="1" si="2"/>
        <v/>
      </c>
      <c r="D15" s="111" t="str">
        <f t="shared" ca="1" si="3"/>
        <v/>
      </c>
      <c r="E15" s="112" t="str">
        <f t="shared" ca="1" si="4"/>
        <v/>
      </c>
      <c r="F15" s="113" t="str">
        <f t="shared" ca="1" si="5"/>
        <v/>
      </c>
      <c r="G15" s="113" t="str">
        <f t="shared" ca="1" si="6"/>
        <v/>
      </c>
      <c r="H15" s="113" t="str">
        <f t="shared" ca="1" si="7"/>
        <v/>
      </c>
      <c r="I15" s="114">
        <f t="shared" ca="1" si="8"/>
        <v>0</v>
      </c>
      <c r="J15" s="115" t="str">
        <f t="shared" ca="1" si="9"/>
        <v/>
      </c>
      <c r="K15" s="113" t="str">
        <f t="shared" ca="1" si="10"/>
        <v/>
      </c>
      <c r="L15" s="116">
        <f t="shared" ca="1" si="11"/>
        <v>0</v>
      </c>
      <c r="M15" s="116">
        <f t="shared" ca="1" si="1"/>
        <v>0</v>
      </c>
      <c r="N15" s="131"/>
    </row>
    <row r="16" spans="1:14" ht="22.5" customHeight="1">
      <c r="B16" s="112">
        <v>11</v>
      </c>
      <c r="C16" s="111" t="str">
        <f t="shared" ca="1" si="2"/>
        <v/>
      </c>
      <c r="D16" s="111" t="str">
        <f t="shared" ca="1" si="3"/>
        <v/>
      </c>
      <c r="E16" s="112" t="str">
        <f t="shared" ca="1" si="4"/>
        <v/>
      </c>
      <c r="F16" s="113" t="str">
        <f t="shared" ca="1" si="5"/>
        <v/>
      </c>
      <c r="G16" s="113" t="str">
        <f t="shared" ca="1" si="6"/>
        <v/>
      </c>
      <c r="H16" s="113" t="str">
        <f t="shared" ca="1" si="7"/>
        <v/>
      </c>
      <c r="I16" s="114">
        <f t="shared" ca="1" si="8"/>
        <v>0</v>
      </c>
      <c r="J16" s="115" t="str">
        <f t="shared" ca="1" si="9"/>
        <v/>
      </c>
      <c r="K16" s="113" t="str">
        <f t="shared" ca="1" si="10"/>
        <v/>
      </c>
      <c r="L16" s="116">
        <f t="shared" ca="1" si="11"/>
        <v>0</v>
      </c>
      <c r="M16" s="116">
        <f t="shared" ca="1" si="1"/>
        <v>0</v>
      </c>
      <c r="N16" s="131"/>
    </row>
    <row r="17" spans="2:14" ht="22.5" customHeight="1">
      <c r="B17" s="112">
        <v>12</v>
      </c>
      <c r="C17" s="111" t="str">
        <f t="shared" ca="1" si="2"/>
        <v/>
      </c>
      <c r="D17" s="111" t="str">
        <f t="shared" ca="1" si="3"/>
        <v/>
      </c>
      <c r="E17" s="112" t="str">
        <f t="shared" ca="1" si="4"/>
        <v/>
      </c>
      <c r="F17" s="113" t="str">
        <f t="shared" ca="1" si="5"/>
        <v/>
      </c>
      <c r="G17" s="113" t="str">
        <f t="shared" ca="1" si="6"/>
        <v/>
      </c>
      <c r="H17" s="113" t="str">
        <f t="shared" ca="1" si="7"/>
        <v/>
      </c>
      <c r="I17" s="114">
        <f t="shared" ca="1" si="8"/>
        <v>0</v>
      </c>
      <c r="J17" s="115" t="str">
        <f t="shared" ca="1" si="9"/>
        <v/>
      </c>
      <c r="K17" s="113" t="str">
        <f t="shared" ca="1" si="10"/>
        <v/>
      </c>
      <c r="L17" s="116">
        <f t="shared" ca="1" si="11"/>
        <v>0</v>
      </c>
      <c r="M17" s="116">
        <f t="shared" ca="1" si="1"/>
        <v>0</v>
      </c>
      <c r="N17" s="131"/>
    </row>
    <row r="18" spans="2:14" ht="22.5" customHeight="1">
      <c r="B18" s="112">
        <v>13</v>
      </c>
      <c r="C18" s="111" t="str">
        <f t="shared" ca="1" si="2"/>
        <v/>
      </c>
      <c r="D18" s="111" t="str">
        <f t="shared" ca="1" si="3"/>
        <v/>
      </c>
      <c r="E18" s="112" t="str">
        <f t="shared" ca="1" si="4"/>
        <v/>
      </c>
      <c r="F18" s="113" t="str">
        <f t="shared" ca="1" si="5"/>
        <v/>
      </c>
      <c r="G18" s="113" t="str">
        <f t="shared" ca="1" si="6"/>
        <v/>
      </c>
      <c r="H18" s="113" t="str">
        <f t="shared" ca="1" si="7"/>
        <v/>
      </c>
      <c r="I18" s="114">
        <f t="shared" ca="1" si="8"/>
        <v>0</v>
      </c>
      <c r="J18" s="115" t="str">
        <f t="shared" ca="1" si="9"/>
        <v/>
      </c>
      <c r="K18" s="113" t="str">
        <f t="shared" ca="1" si="10"/>
        <v/>
      </c>
      <c r="L18" s="116">
        <f t="shared" ca="1" si="11"/>
        <v>0</v>
      </c>
      <c r="M18" s="116">
        <f t="shared" ca="1" si="1"/>
        <v>0</v>
      </c>
      <c r="N18" s="131"/>
    </row>
    <row r="19" spans="2:14" ht="22.5" customHeight="1">
      <c r="B19" s="112">
        <v>14</v>
      </c>
      <c r="C19" s="111" t="str">
        <f t="shared" ca="1" si="2"/>
        <v/>
      </c>
      <c r="D19" s="111" t="str">
        <f t="shared" ca="1" si="3"/>
        <v/>
      </c>
      <c r="E19" s="112" t="str">
        <f t="shared" ca="1" si="4"/>
        <v/>
      </c>
      <c r="F19" s="113" t="str">
        <f t="shared" ca="1" si="5"/>
        <v/>
      </c>
      <c r="G19" s="113" t="str">
        <f t="shared" ca="1" si="6"/>
        <v/>
      </c>
      <c r="H19" s="113" t="str">
        <f t="shared" ca="1" si="7"/>
        <v/>
      </c>
      <c r="I19" s="114">
        <f t="shared" ca="1" si="8"/>
        <v>0</v>
      </c>
      <c r="J19" s="115" t="str">
        <f t="shared" ca="1" si="9"/>
        <v/>
      </c>
      <c r="K19" s="113" t="str">
        <f t="shared" ca="1" si="10"/>
        <v/>
      </c>
      <c r="L19" s="116">
        <f t="shared" ca="1" si="11"/>
        <v>0</v>
      </c>
      <c r="M19" s="116">
        <f t="shared" ca="1" si="1"/>
        <v>0</v>
      </c>
      <c r="N19" s="131"/>
    </row>
    <row r="20" spans="2:14" ht="22.5" customHeight="1" thickBot="1">
      <c r="B20" s="112">
        <v>15</v>
      </c>
      <c r="C20" s="184" t="str">
        <f t="shared" ca="1" si="2"/>
        <v/>
      </c>
      <c r="D20" s="184" t="str">
        <f t="shared" ca="1" si="3"/>
        <v/>
      </c>
      <c r="E20" s="183" t="str">
        <f t="shared" ca="1" si="4"/>
        <v/>
      </c>
      <c r="F20" s="113" t="str">
        <f t="shared" ca="1" si="5"/>
        <v/>
      </c>
      <c r="G20" s="113" t="str">
        <f t="shared" ca="1" si="6"/>
        <v/>
      </c>
      <c r="H20" s="113" t="str">
        <f t="shared" ca="1" si="7"/>
        <v/>
      </c>
      <c r="I20" s="114">
        <f t="shared" ca="1" si="8"/>
        <v>0</v>
      </c>
      <c r="J20" s="115" t="str">
        <f t="shared" ca="1" si="9"/>
        <v/>
      </c>
      <c r="K20" s="113" t="str">
        <f t="shared" ca="1" si="10"/>
        <v/>
      </c>
      <c r="L20" s="116">
        <f t="shared" ca="1" si="11"/>
        <v>0</v>
      </c>
      <c r="M20" s="185">
        <f t="shared" ca="1" si="1"/>
        <v>0</v>
      </c>
      <c r="N20" s="186"/>
    </row>
    <row r="21" spans="2:14" hidden="1">
      <c r="B21" s="112">
        <v>16</v>
      </c>
      <c r="C21" s="111" t="str">
        <f ca="1">IFERROR(INDIRECT("事業所・施設別個票"&amp;$B21&amp;"！$AG$4"),"")</f>
        <v/>
      </c>
      <c r="D21" s="111" t="str">
        <f ca="1">IFERROR(INDIRECT("事業所・施設別個票"&amp;$B21&amp;"！$L$4"),"")</f>
        <v/>
      </c>
      <c r="E21" s="112" t="str">
        <f ca="1">IFERROR(INDIRECT("事業所・施設別個票"&amp;$B21&amp;"！$L$5"),"")</f>
        <v/>
      </c>
      <c r="F21" s="113" t="str">
        <f t="shared" ca="1" si="5"/>
        <v/>
      </c>
      <c r="G21" s="113" t="str">
        <f t="shared" ca="1" si="6"/>
        <v/>
      </c>
      <c r="H21" s="113" t="str">
        <f t="shared" ca="1" si="7"/>
        <v/>
      </c>
      <c r="I21" s="114">
        <f t="shared" ca="1" si="8"/>
        <v>0</v>
      </c>
      <c r="J21" s="115" t="str">
        <f t="shared" ca="1" si="9"/>
        <v/>
      </c>
      <c r="K21" s="113" t="str">
        <f t="shared" ca="1" si="10"/>
        <v/>
      </c>
      <c r="L21" s="116">
        <f t="shared" ca="1" si="11"/>
        <v>0</v>
      </c>
      <c r="M21" s="116">
        <f t="shared" ca="1" si="1"/>
        <v>0</v>
      </c>
      <c r="N21" s="131"/>
    </row>
    <row r="22" spans="2:14" hidden="1">
      <c r="B22" s="112">
        <v>17</v>
      </c>
      <c r="C22" s="111" t="str">
        <f t="shared" ca="1" si="2"/>
        <v/>
      </c>
      <c r="D22" s="111" t="str">
        <f t="shared" ca="1" si="3"/>
        <v/>
      </c>
      <c r="E22" s="112" t="str">
        <f t="shared" ca="1" si="4"/>
        <v/>
      </c>
      <c r="F22" s="113" t="str">
        <f t="shared" ca="1" si="5"/>
        <v/>
      </c>
      <c r="G22" s="113" t="str">
        <f t="shared" ca="1" si="6"/>
        <v/>
      </c>
      <c r="H22" s="113" t="str">
        <f t="shared" ca="1" si="7"/>
        <v/>
      </c>
      <c r="I22" s="114">
        <f t="shared" ca="1" si="8"/>
        <v>0</v>
      </c>
      <c r="J22" s="115" t="str">
        <f t="shared" ca="1" si="9"/>
        <v/>
      </c>
      <c r="K22" s="113" t="str">
        <f t="shared" ca="1" si="10"/>
        <v/>
      </c>
      <c r="L22" s="116">
        <f t="shared" ca="1" si="11"/>
        <v>0</v>
      </c>
      <c r="M22" s="116">
        <f t="shared" ca="1" si="1"/>
        <v>0</v>
      </c>
      <c r="N22" s="131"/>
    </row>
    <row r="23" spans="2:14" hidden="1">
      <c r="B23" s="112">
        <v>18</v>
      </c>
      <c r="C23" s="111" t="str">
        <f t="shared" ca="1" si="2"/>
        <v/>
      </c>
      <c r="D23" s="111" t="str">
        <f t="shared" ca="1" si="3"/>
        <v/>
      </c>
      <c r="E23" s="112" t="str">
        <f t="shared" ca="1" si="4"/>
        <v/>
      </c>
      <c r="F23" s="113" t="str">
        <f t="shared" ca="1" si="5"/>
        <v/>
      </c>
      <c r="G23" s="113" t="str">
        <f t="shared" ca="1" si="6"/>
        <v/>
      </c>
      <c r="H23" s="113" t="str">
        <f t="shared" ca="1" si="7"/>
        <v/>
      </c>
      <c r="I23" s="114">
        <f t="shared" ca="1" si="8"/>
        <v>0</v>
      </c>
      <c r="J23" s="115" t="str">
        <f t="shared" ca="1" si="9"/>
        <v/>
      </c>
      <c r="K23" s="113" t="str">
        <f t="shared" ca="1" si="10"/>
        <v/>
      </c>
      <c r="L23" s="116">
        <f t="shared" ca="1" si="11"/>
        <v>0</v>
      </c>
      <c r="M23" s="116">
        <f t="shared" ca="1" si="1"/>
        <v>0</v>
      </c>
      <c r="N23" s="131"/>
    </row>
    <row r="24" spans="2:14" hidden="1">
      <c r="B24" s="112">
        <v>19</v>
      </c>
      <c r="C24" s="111" t="str">
        <f t="shared" ca="1" si="2"/>
        <v/>
      </c>
      <c r="D24" s="111" t="str">
        <f t="shared" ca="1" si="3"/>
        <v/>
      </c>
      <c r="E24" s="112" t="str">
        <f t="shared" ca="1" si="4"/>
        <v/>
      </c>
      <c r="F24" s="113" t="str">
        <f t="shared" ca="1" si="5"/>
        <v/>
      </c>
      <c r="G24" s="113" t="str">
        <f t="shared" ca="1" si="6"/>
        <v/>
      </c>
      <c r="H24" s="113" t="str">
        <f t="shared" ca="1" si="7"/>
        <v/>
      </c>
      <c r="I24" s="114">
        <f t="shared" ca="1" si="8"/>
        <v>0</v>
      </c>
      <c r="J24" s="115" t="str">
        <f t="shared" ca="1" si="9"/>
        <v/>
      </c>
      <c r="K24" s="113" t="str">
        <f t="shared" ca="1" si="10"/>
        <v/>
      </c>
      <c r="L24" s="116">
        <f t="shared" ca="1" si="11"/>
        <v>0</v>
      </c>
      <c r="M24" s="116">
        <f t="shared" ca="1" si="1"/>
        <v>0</v>
      </c>
      <c r="N24" s="131"/>
    </row>
    <row r="25" spans="2:14" hidden="1">
      <c r="B25" s="112">
        <v>20</v>
      </c>
      <c r="C25" s="111" t="str">
        <f t="shared" ca="1" si="2"/>
        <v/>
      </c>
      <c r="D25" s="111" t="str">
        <f t="shared" ca="1" si="3"/>
        <v/>
      </c>
      <c r="E25" s="112" t="str">
        <f t="shared" ca="1" si="4"/>
        <v/>
      </c>
      <c r="F25" s="113" t="str">
        <f t="shared" ca="1" si="5"/>
        <v/>
      </c>
      <c r="G25" s="113" t="str">
        <f t="shared" ca="1" si="6"/>
        <v/>
      </c>
      <c r="H25" s="113" t="str">
        <f t="shared" ca="1" si="7"/>
        <v/>
      </c>
      <c r="I25" s="114">
        <f t="shared" ca="1" si="8"/>
        <v>0</v>
      </c>
      <c r="J25" s="115" t="str">
        <f t="shared" ca="1" si="9"/>
        <v/>
      </c>
      <c r="K25" s="113" t="str">
        <f t="shared" ca="1" si="10"/>
        <v/>
      </c>
      <c r="L25" s="116">
        <f t="shared" ca="1" si="11"/>
        <v>0</v>
      </c>
      <c r="M25" s="116">
        <f t="shared" ca="1" si="1"/>
        <v>0</v>
      </c>
      <c r="N25" s="131"/>
    </row>
    <row r="26" spans="2:14" hidden="1">
      <c r="B26" s="112">
        <v>21</v>
      </c>
      <c r="C26" s="111" t="str">
        <f t="shared" ca="1" si="2"/>
        <v/>
      </c>
      <c r="D26" s="111" t="str">
        <f t="shared" ca="1" si="3"/>
        <v/>
      </c>
      <c r="E26" s="112" t="str">
        <f t="shared" ca="1" si="4"/>
        <v/>
      </c>
      <c r="F26" s="113" t="str">
        <f t="shared" ca="1" si="5"/>
        <v/>
      </c>
      <c r="G26" s="113" t="str">
        <f t="shared" ca="1" si="6"/>
        <v/>
      </c>
      <c r="H26" s="113" t="str">
        <f t="shared" ca="1" si="7"/>
        <v/>
      </c>
      <c r="I26" s="114">
        <f t="shared" ca="1" si="8"/>
        <v>0</v>
      </c>
      <c r="J26" s="115" t="str">
        <f t="shared" ca="1" si="9"/>
        <v/>
      </c>
      <c r="K26" s="113" t="str">
        <f t="shared" ca="1" si="10"/>
        <v/>
      </c>
      <c r="L26" s="116">
        <f t="shared" ca="1" si="11"/>
        <v>0</v>
      </c>
      <c r="M26" s="116">
        <f t="shared" ca="1" si="1"/>
        <v>0</v>
      </c>
      <c r="N26" s="131"/>
    </row>
    <row r="27" spans="2:14" hidden="1">
      <c r="B27" s="112">
        <v>22</v>
      </c>
      <c r="C27" s="111" t="str">
        <f t="shared" ca="1" si="2"/>
        <v/>
      </c>
      <c r="D27" s="111" t="str">
        <f t="shared" ca="1" si="3"/>
        <v/>
      </c>
      <c r="E27" s="112" t="str">
        <f t="shared" ca="1" si="4"/>
        <v/>
      </c>
      <c r="F27" s="113" t="str">
        <f t="shared" ca="1" si="5"/>
        <v/>
      </c>
      <c r="G27" s="113" t="str">
        <f t="shared" ca="1" si="6"/>
        <v/>
      </c>
      <c r="H27" s="113" t="str">
        <f t="shared" ca="1" si="7"/>
        <v/>
      </c>
      <c r="I27" s="114">
        <f t="shared" ca="1" si="8"/>
        <v>0</v>
      </c>
      <c r="J27" s="115" t="str">
        <f t="shared" ca="1" si="9"/>
        <v/>
      </c>
      <c r="K27" s="113" t="str">
        <f t="shared" ca="1" si="10"/>
        <v/>
      </c>
      <c r="L27" s="116">
        <f t="shared" ca="1" si="11"/>
        <v>0</v>
      </c>
      <c r="M27" s="116">
        <f t="shared" ca="1" si="1"/>
        <v>0</v>
      </c>
      <c r="N27" s="131"/>
    </row>
    <row r="28" spans="2:14" hidden="1">
      <c r="B28" s="112">
        <v>23</v>
      </c>
      <c r="C28" s="111" t="str">
        <f t="shared" ca="1" si="2"/>
        <v/>
      </c>
      <c r="D28" s="111" t="str">
        <f t="shared" ca="1" si="3"/>
        <v/>
      </c>
      <c r="E28" s="112" t="str">
        <f t="shared" ca="1" si="4"/>
        <v/>
      </c>
      <c r="F28" s="113" t="str">
        <f t="shared" ca="1" si="5"/>
        <v/>
      </c>
      <c r="G28" s="113" t="str">
        <f t="shared" ca="1" si="6"/>
        <v/>
      </c>
      <c r="H28" s="113" t="str">
        <f t="shared" ca="1" si="7"/>
        <v/>
      </c>
      <c r="I28" s="114">
        <f t="shared" ca="1" si="8"/>
        <v>0</v>
      </c>
      <c r="J28" s="115" t="str">
        <f t="shared" ca="1" si="9"/>
        <v/>
      </c>
      <c r="K28" s="113" t="str">
        <f t="shared" ca="1" si="10"/>
        <v/>
      </c>
      <c r="L28" s="116">
        <f t="shared" ca="1" si="11"/>
        <v>0</v>
      </c>
      <c r="M28" s="116">
        <f t="shared" ca="1" si="1"/>
        <v>0</v>
      </c>
      <c r="N28" s="131"/>
    </row>
    <row r="29" spans="2:14" hidden="1">
      <c r="B29" s="112">
        <v>24</v>
      </c>
      <c r="C29" s="111" t="str">
        <f t="shared" ca="1" si="2"/>
        <v/>
      </c>
      <c r="D29" s="111" t="str">
        <f t="shared" ca="1" si="3"/>
        <v/>
      </c>
      <c r="E29" s="112" t="str">
        <f t="shared" ca="1" si="4"/>
        <v/>
      </c>
      <c r="F29" s="113" t="str">
        <f t="shared" ca="1" si="5"/>
        <v/>
      </c>
      <c r="G29" s="113" t="str">
        <f t="shared" ca="1" si="6"/>
        <v/>
      </c>
      <c r="H29" s="113" t="str">
        <f t="shared" ca="1" si="7"/>
        <v/>
      </c>
      <c r="I29" s="114">
        <f t="shared" ca="1" si="8"/>
        <v>0</v>
      </c>
      <c r="J29" s="115" t="str">
        <f t="shared" ca="1" si="9"/>
        <v/>
      </c>
      <c r="K29" s="113" t="str">
        <f t="shared" ca="1" si="10"/>
        <v/>
      </c>
      <c r="L29" s="116">
        <f t="shared" ca="1" si="11"/>
        <v>0</v>
      </c>
      <c r="M29" s="116">
        <f t="shared" ca="1" si="1"/>
        <v>0</v>
      </c>
      <c r="N29" s="131"/>
    </row>
    <row r="30" spans="2:14" hidden="1">
      <c r="B30" s="112">
        <v>25</v>
      </c>
      <c r="C30" s="111" t="str">
        <f t="shared" ca="1" si="2"/>
        <v/>
      </c>
      <c r="D30" s="111" t="str">
        <f t="shared" ca="1" si="3"/>
        <v/>
      </c>
      <c r="E30" s="112" t="str">
        <f t="shared" ca="1" si="4"/>
        <v/>
      </c>
      <c r="F30" s="113" t="str">
        <f t="shared" ca="1" si="5"/>
        <v/>
      </c>
      <c r="G30" s="113" t="str">
        <f t="shared" ca="1" si="6"/>
        <v/>
      </c>
      <c r="H30" s="113" t="str">
        <f t="shared" ca="1" si="7"/>
        <v/>
      </c>
      <c r="I30" s="114">
        <f t="shared" ca="1" si="8"/>
        <v>0</v>
      </c>
      <c r="J30" s="115" t="str">
        <f t="shared" ca="1" si="9"/>
        <v/>
      </c>
      <c r="K30" s="113" t="str">
        <f t="shared" ca="1" si="10"/>
        <v/>
      </c>
      <c r="L30" s="116">
        <f t="shared" ca="1" si="11"/>
        <v>0</v>
      </c>
      <c r="M30" s="116">
        <f t="shared" ca="1" si="1"/>
        <v>0</v>
      </c>
      <c r="N30" s="131"/>
    </row>
    <row r="31" spans="2:14" hidden="1">
      <c r="B31" s="112">
        <v>26</v>
      </c>
      <c r="C31" s="111" t="str">
        <f t="shared" ca="1" si="2"/>
        <v/>
      </c>
      <c r="D31" s="111" t="str">
        <f t="shared" ca="1" si="3"/>
        <v/>
      </c>
      <c r="E31" s="112" t="str">
        <f t="shared" ca="1" si="4"/>
        <v/>
      </c>
      <c r="F31" s="113" t="str">
        <f t="shared" ca="1" si="5"/>
        <v/>
      </c>
      <c r="G31" s="113" t="str">
        <f t="shared" ca="1" si="6"/>
        <v/>
      </c>
      <c r="H31" s="113" t="str">
        <f t="shared" ca="1" si="7"/>
        <v/>
      </c>
      <c r="I31" s="114">
        <f t="shared" ca="1" si="8"/>
        <v>0</v>
      </c>
      <c r="J31" s="115" t="str">
        <f t="shared" ca="1" si="9"/>
        <v/>
      </c>
      <c r="K31" s="113" t="str">
        <f t="shared" ca="1" si="10"/>
        <v/>
      </c>
      <c r="L31" s="116">
        <f t="shared" ca="1" si="11"/>
        <v>0</v>
      </c>
      <c r="M31" s="116">
        <f t="shared" ca="1" si="1"/>
        <v>0</v>
      </c>
      <c r="N31" s="131"/>
    </row>
    <row r="32" spans="2:14" hidden="1">
      <c r="B32" s="112">
        <v>27</v>
      </c>
      <c r="C32" s="111" t="str">
        <f t="shared" ca="1" si="2"/>
        <v/>
      </c>
      <c r="D32" s="111" t="str">
        <f t="shared" ca="1" si="3"/>
        <v/>
      </c>
      <c r="E32" s="112" t="str">
        <f t="shared" ca="1" si="4"/>
        <v/>
      </c>
      <c r="F32" s="113" t="str">
        <f t="shared" ca="1" si="5"/>
        <v/>
      </c>
      <c r="G32" s="113" t="str">
        <f t="shared" ca="1" si="6"/>
        <v/>
      </c>
      <c r="H32" s="113" t="str">
        <f t="shared" ca="1" si="7"/>
        <v/>
      </c>
      <c r="I32" s="114">
        <f t="shared" ca="1" si="8"/>
        <v>0</v>
      </c>
      <c r="J32" s="115" t="str">
        <f t="shared" ca="1" si="9"/>
        <v/>
      </c>
      <c r="K32" s="113" t="str">
        <f t="shared" ca="1" si="10"/>
        <v/>
      </c>
      <c r="L32" s="116">
        <f t="shared" ca="1" si="11"/>
        <v>0</v>
      </c>
      <c r="M32" s="116">
        <f t="shared" ca="1" si="1"/>
        <v>0</v>
      </c>
      <c r="N32" s="131"/>
    </row>
    <row r="33" spans="2:14" hidden="1">
      <c r="B33" s="112">
        <v>28</v>
      </c>
      <c r="C33" s="111" t="str">
        <f t="shared" ca="1" si="2"/>
        <v/>
      </c>
      <c r="D33" s="111" t="str">
        <f t="shared" ca="1" si="3"/>
        <v/>
      </c>
      <c r="E33" s="112" t="str">
        <f t="shared" ca="1" si="4"/>
        <v/>
      </c>
      <c r="F33" s="113" t="str">
        <f t="shared" ca="1" si="5"/>
        <v/>
      </c>
      <c r="G33" s="113" t="str">
        <f t="shared" ca="1" si="6"/>
        <v/>
      </c>
      <c r="H33" s="113" t="str">
        <f t="shared" ca="1" si="7"/>
        <v/>
      </c>
      <c r="I33" s="114">
        <f t="shared" ca="1" si="8"/>
        <v>0</v>
      </c>
      <c r="J33" s="115" t="str">
        <f t="shared" ca="1" si="9"/>
        <v/>
      </c>
      <c r="K33" s="113" t="str">
        <f t="shared" ca="1" si="10"/>
        <v/>
      </c>
      <c r="L33" s="116">
        <f t="shared" ca="1" si="11"/>
        <v>0</v>
      </c>
      <c r="M33" s="116">
        <f t="shared" ca="1" si="1"/>
        <v>0</v>
      </c>
      <c r="N33" s="131"/>
    </row>
    <row r="34" spans="2:14" hidden="1">
      <c r="B34" s="112">
        <v>29</v>
      </c>
      <c r="C34" s="111" t="str">
        <f t="shared" ca="1" si="2"/>
        <v/>
      </c>
      <c r="D34" s="111" t="str">
        <f t="shared" ca="1" si="3"/>
        <v/>
      </c>
      <c r="E34" s="112" t="str">
        <f t="shared" ca="1" si="4"/>
        <v/>
      </c>
      <c r="F34" s="113" t="str">
        <f t="shared" ca="1" si="5"/>
        <v/>
      </c>
      <c r="G34" s="113" t="str">
        <f t="shared" ca="1" si="6"/>
        <v/>
      </c>
      <c r="H34" s="113" t="str">
        <f t="shared" ca="1" si="7"/>
        <v/>
      </c>
      <c r="I34" s="114">
        <f t="shared" ca="1" si="8"/>
        <v>0</v>
      </c>
      <c r="J34" s="115" t="str">
        <f t="shared" ca="1" si="9"/>
        <v/>
      </c>
      <c r="K34" s="113" t="str">
        <f t="shared" ca="1" si="10"/>
        <v/>
      </c>
      <c r="L34" s="116">
        <f t="shared" ca="1" si="11"/>
        <v>0</v>
      </c>
      <c r="M34" s="116">
        <f t="shared" ca="1" si="1"/>
        <v>0</v>
      </c>
      <c r="N34" s="131"/>
    </row>
    <row r="35" spans="2:14" hidden="1">
      <c r="B35" s="112">
        <v>30</v>
      </c>
      <c r="C35" s="111" t="str">
        <f t="shared" ca="1" si="2"/>
        <v/>
      </c>
      <c r="D35" s="111" t="str">
        <f t="shared" ca="1" si="3"/>
        <v/>
      </c>
      <c r="E35" s="112" t="str">
        <f t="shared" ca="1" si="4"/>
        <v/>
      </c>
      <c r="F35" s="113" t="str">
        <f t="shared" ca="1" si="5"/>
        <v/>
      </c>
      <c r="G35" s="113" t="str">
        <f t="shared" ca="1" si="6"/>
        <v/>
      </c>
      <c r="H35" s="113" t="str">
        <f t="shared" ca="1" si="7"/>
        <v/>
      </c>
      <c r="I35" s="114">
        <f t="shared" ca="1" si="8"/>
        <v>0</v>
      </c>
      <c r="J35" s="115" t="str">
        <f t="shared" ca="1" si="9"/>
        <v/>
      </c>
      <c r="K35" s="113" t="str">
        <f t="shared" ca="1" si="10"/>
        <v/>
      </c>
      <c r="L35" s="116">
        <f t="shared" ca="1" si="11"/>
        <v>0</v>
      </c>
      <c r="M35" s="116">
        <f t="shared" ca="1" si="1"/>
        <v>0</v>
      </c>
      <c r="N35" s="131"/>
    </row>
    <row r="36" spans="2:14" hidden="1">
      <c r="B36" s="112">
        <v>31</v>
      </c>
      <c r="C36" s="111" t="str">
        <f t="shared" ca="1" si="2"/>
        <v/>
      </c>
      <c r="D36" s="111" t="str">
        <f t="shared" ca="1" si="3"/>
        <v/>
      </c>
      <c r="E36" s="112" t="str">
        <f t="shared" ca="1" si="4"/>
        <v/>
      </c>
      <c r="F36" s="113" t="str">
        <f t="shared" ca="1" si="5"/>
        <v/>
      </c>
      <c r="G36" s="113" t="str">
        <f t="shared" ca="1" si="6"/>
        <v/>
      </c>
      <c r="H36" s="113" t="str">
        <f t="shared" ca="1" si="7"/>
        <v/>
      </c>
      <c r="I36" s="114">
        <f t="shared" ca="1" si="8"/>
        <v>0</v>
      </c>
      <c r="J36" s="115" t="str">
        <f t="shared" ca="1" si="9"/>
        <v/>
      </c>
      <c r="K36" s="113" t="str">
        <f t="shared" ca="1" si="10"/>
        <v/>
      </c>
      <c r="L36" s="116">
        <f t="shared" ca="1" si="11"/>
        <v>0</v>
      </c>
      <c r="M36" s="116">
        <f t="shared" ca="1" si="1"/>
        <v>0</v>
      </c>
      <c r="N36" s="131"/>
    </row>
    <row r="37" spans="2:14" hidden="1">
      <c r="B37" s="112">
        <v>32</v>
      </c>
      <c r="C37" s="111" t="str">
        <f t="shared" ca="1" si="2"/>
        <v/>
      </c>
      <c r="D37" s="111" t="str">
        <f t="shared" ca="1" si="3"/>
        <v/>
      </c>
      <c r="E37" s="112" t="str">
        <f t="shared" ca="1" si="4"/>
        <v/>
      </c>
      <c r="F37" s="113" t="str">
        <f t="shared" ca="1" si="5"/>
        <v/>
      </c>
      <c r="G37" s="113" t="str">
        <f t="shared" ca="1" si="6"/>
        <v/>
      </c>
      <c r="H37" s="113" t="str">
        <f t="shared" ca="1" si="7"/>
        <v/>
      </c>
      <c r="I37" s="114">
        <f t="shared" ca="1" si="8"/>
        <v>0</v>
      </c>
      <c r="J37" s="115" t="str">
        <f t="shared" ca="1" si="9"/>
        <v/>
      </c>
      <c r="K37" s="113" t="str">
        <f t="shared" ca="1" si="10"/>
        <v/>
      </c>
      <c r="L37" s="116">
        <f t="shared" ca="1" si="11"/>
        <v>0</v>
      </c>
      <c r="M37" s="116">
        <f t="shared" ca="1" si="1"/>
        <v>0</v>
      </c>
      <c r="N37" s="131"/>
    </row>
    <row r="38" spans="2:14" hidden="1">
      <c r="B38" s="112">
        <v>33</v>
      </c>
      <c r="C38" s="111" t="str">
        <f t="shared" ca="1" si="2"/>
        <v/>
      </c>
      <c r="D38" s="111" t="str">
        <f t="shared" ca="1" si="3"/>
        <v/>
      </c>
      <c r="E38" s="112" t="str">
        <f t="shared" ca="1" si="4"/>
        <v/>
      </c>
      <c r="F38" s="113" t="str">
        <f t="shared" ca="1" si="5"/>
        <v/>
      </c>
      <c r="G38" s="113" t="str">
        <f t="shared" ca="1" si="6"/>
        <v/>
      </c>
      <c r="H38" s="113" t="str">
        <f t="shared" ca="1" si="7"/>
        <v/>
      </c>
      <c r="I38" s="114">
        <f t="shared" ca="1" si="8"/>
        <v>0</v>
      </c>
      <c r="J38" s="115" t="str">
        <f t="shared" ca="1" si="9"/>
        <v/>
      </c>
      <c r="K38" s="113" t="str">
        <f t="shared" ca="1" si="10"/>
        <v/>
      </c>
      <c r="L38" s="116">
        <f t="shared" ca="1" si="11"/>
        <v>0</v>
      </c>
      <c r="M38" s="116">
        <f t="shared" ref="M38:M69" ca="1" si="12">SUM(I38,L38)</f>
        <v>0</v>
      </c>
      <c r="N38" s="131"/>
    </row>
    <row r="39" spans="2:14" hidden="1">
      <c r="B39" s="112">
        <v>34</v>
      </c>
      <c r="C39" s="184" t="str">
        <f t="shared" ca="1" si="2"/>
        <v/>
      </c>
      <c r="D39" s="184" t="str">
        <f t="shared" ca="1" si="3"/>
        <v/>
      </c>
      <c r="E39" s="183" t="str">
        <f t="shared" ca="1" si="4"/>
        <v/>
      </c>
      <c r="F39" s="113" t="str">
        <f t="shared" ca="1" si="5"/>
        <v/>
      </c>
      <c r="G39" s="113" t="str">
        <f t="shared" ca="1" si="6"/>
        <v/>
      </c>
      <c r="H39" s="113" t="str">
        <f t="shared" ca="1" si="7"/>
        <v/>
      </c>
      <c r="I39" s="114">
        <f t="shared" ca="1" si="8"/>
        <v>0</v>
      </c>
      <c r="J39" s="115" t="str">
        <f t="shared" ca="1" si="9"/>
        <v/>
      </c>
      <c r="K39" s="113" t="str">
        <f t="shared" ca="1" si="10"/>
        <v/>
      </c>
      <c r="L39" s="116">
        <f t="shared" ca="1" si="11"/>
        <v>0</v>
      </c>
      <c r="M39" s="185">
        <f t="shared" ca="1" si="12"/>
        <v>0</v>
      </c>
      <c r="N39" s="186"/>
    </row>
    <row r="40" spans="2:14" hidden="1">
      <c r="B40" s="112">
        <v>35</v>
      </c>
      <c r="C40" s="111" t="str">
        <f ca="1">IFERROR(INDIRECT("事業所・施設別個票"&amp;$B40&amp;"！$AG$4"),"")</f>
        <v/>
      </c>
      <c r="D40" s="111" t="str">
        <f ca="1">IFERROR(INDIRECT("事業所・施設別個票"&amp;$B40&amp;"！$L$4"),"")</f>
        <v/>
      </c>
      <c r="E40" s="112" t="str">
        <f ca="1">IFERROR(INDIRECT("事業所・施設別個票"&amp;$B40&amp;"！$L$5"),"")</f>
        <v/>
      </c>
      <c r="F40" s="113" t="str">
        <f t="shared" ca="1" si="5"/>
        <v/>
      </c>
      <c r="G40" s="113" t="str">
        <f t="shared" ca="1" si="6"/>
        <v/>
      </c>
      <c r="H40" s="113" t="str">
        <f t="shared" ca="1" si="7"/>
        <v/>
      </c>
      <c r="I40" s="114">
        <f t="shared" ca="1" si="8"/>
        <v>0</v>
      </c>
      <c r="J40" s="115" t="str">
        <f t="shared" ca="1" si="9"/>
        <v/>
      </c>
      <c r="K40" s="113" t="str">
        <f t="shared" ca="1" si="10"/>
        <v/>
      </c>
      <c r="L40" s="116">
        <f t="shared" ca="1" si="11"/>
        <v>0</v>
      </c>
      <c r="M40" s="116">
        <f t="shared" ca="1" si="12"/>
        <v>0</v>
      </c>
      <c r="N40" s="131"/>
    </row>
    <row r="41" spans="2:14" hidden="1">
      <c r="B41" s="112">
        <v>36</v>
      </c>
      <c r="C41" s="111" t="str">
        <f t="shared" ca="1" si="2"/>
        <v/>
      </c>
      <c r="D41" s="111" t="str">
        <f t="shared" ca="1" si="3"/>
        <v/>
      </c>
      <c r="E41" s="112" t="str">
        <f t="shared" ca="1" si="4"/>
        <v/>
      </c>
      <c r="F41" s="113" t="str">
        <f t="shared" ca="1" si="5"/>
        <v/>
      </c>
      <c r="G41" s="113" t="str">
        <f t="shared" ca="1" si="6"/>
        <v/>
      </c>
      <c r="H41" s="113" t="str">
        <f t="shared" ca="1" si="7"/>
        <v/>
      </c>
      <c r="I41" s="114">
        <f t="shared" ca="1" si="8"/>
        <v>0</v>
      </c>
      <c r="J41" s="115" t="str">
        <f t="shared" ca="1" si="9"/>
        <v/>
      </c>
      <c r="K41" s="113" t="str">
        <f t="shared" ca="1" si="10"/>
        <v/>
      </c>
      <c r="L41" s="116">
        <f t="shared" ca="1" si="11"/>
        <v>0</v>
      </c>
      <c r="M41" s="116">
        <f t="shared" ca="1" si="12"/>
        <v>0</v>
      </c>
      <c r="N41" s="131"/>
    </row>
    <row r="42" spans="2:14" hidden="1">
      <c r="B42" s="112">
        <v>37</v>
      </c>
      <c r="C42" s="111" t="str">
        <f t="shared" ca="1" si="2"/>
        <v/>
      </c>
      <c r="D42" s="111" t="str">
        <f t="shared" ca="1" si="3"/>
        <v/>
      </c>
      <c r="E42" s="112" t="str">
        <f t="shared" ca="1" si="4"/>
        <v/>
      </c>
      <c r="F42" s="113" t="str">
        <f t="shared" ca="1" si="5"/>
        <v/>
      </c>
      <c r="G42" s="113" t="str">
        <f t="shared" ca="1" si="6"/>
        <v/>
      </c>
      <c r="H42" s="113" t="str">
        <f t="shared" ca="1" si="7"/>
        <v/>
      </c>
      <c r="I42" s="114">
        <f t="shared" ca="1" si="8"/>
        <v>0</v>
      </c>
      <c r="J42" s="115" t="str">
        <f t="shared" ca="1" si="9"/>
        <v/>
      </c>
      <c r="K42" s="113" t="str">
        <f t="shared" ca="1" si="10"/>
        <v/>
      </c>
      <c r="L42" s="116">
        <f t="shared" ca="1" si="11"/>
        <v>0</v>
      </c>
      <c r="M42" s="116">
        <f t="shared" ca="1" si="12"/>
        <v>0</v>
      </c>
      <c r="N42" s="131"/>
    </row>
    <row r="43" spans="2:14" hidden="1">
      <c r="B43" s="112">
        <v>38</v>
      </c>
      <c r="C43" s="111" t="str">
        <f t="shared" ca="1" si="2"/>
        <v/>
      </c>
      <c r="D43" s="111" t="str">
        <f t="shared" ca="1" si="3"/>
        <v/>
      </c>
      <c r="E43" s="112" t="str">
        <f t="shared" ca="1" si="4"/>
        <v/>
      </c>
      <c r="F43" s="113" t="str">
        <f t="shared" ca="1" si="5"/>
        <v/>
      </c>
      <c r="G43" s="113" t="str">
        <f t="shared" ca="1" si="6"/>
        <v/>
      </c>
      <c r="H43" s="113" t="str">
        <f t="shared" ca="1" si="7"/>
        <v/>
      </c>
      <c r="I43" s="114">
        <f t="shared" ca="1" si="8"/>
        <v>0</v>
      </c>
      <c r="J43" s="115" t="str">
        <f t="shared" ca="1" si="9"/>
        <v/>
      </c>
      <c r="K43" s="113" t="str">
        <f t="shared" ca="1" si="10"/>
        <v/>
      </c>
      <c r="L43" s="116">
        <f t="shared" ca="1" si="11"/>
        <v>0</v>
      </c>
      <c r="M43" s="116">
        <f t="shared" ca="1" si="12"/>
        <v>0</v>
      </c>
      <c r="N43" s="131"/>
    </row>
    <row r="44" spans="2:14" hidden="1">
      <c r="B44" s="112">
        <v>39</v>
      </c>
      <c r="C44" s="111" t="str">
        <f t="shared" ca="1" si="2"/>
        <v/>
      </c>
      <c r="D44" s="111" t="str">
        <f t="shared" ca="1" si="3"/>
        <v/>
      </c>
      <c r="E44" s="112" t="str">
        <f t="shared" ca="1" si="4"/>
        <v/>
      </c>
      <c r="F44" s="113" t="str">
        <f t="shared" ca="1" si="5"/>
        <v/>
      </c>
      <c r="G44" s="113" t="str">
        <f t="shared" ca="1" si="6"/>
        <v/>
      </c>
      <c r="H44" s="113" t="str">
        <f t="shared" ca="1" si="7"/>
        <v/>
      </c>
      <c r="I44" s="114">
        <f t="shared" ca="1" si="8"/>
        <v>0</v>
      </c>
      <c r="J44" s="115" t="str">
        <f t="shared" ca="1" si="9"/>
        <v/>
      </c>
      <c r="K44" s="113" t="str">
        <f t="shared" ca="1" si="10"/>
        <v/>
      </c>
      <c r="L44" s="116">
        <f t="shared" ca="1" si="11"/>
        <v>0</v>
      </c>
      <c r="M44" s="116">
        <f t="shared" ca="1" si="12"/>
        <v>0</v>
      </c>
      <c r="N44" s="131"/>
    </row>
    <row r="45" spans="2:14" hidden="1">
      <c r="B45" s="112">
        <v>40</v>
      </c>
      <c r="C45" s="111" t="str">
        <f t="shared" ca="1" si="2"/>
        <v/>
      </c>
      <c r="D45" s="111" t="str">
        <f t="shared" ca="1" si="3"/>
        <v/>
      </c>
      <c r="E45" s="112" t="str">
        <f t="shared" ca="1" si="4"/>
        <v/>
      </c>
      <c r="F45" s="113" t="str">
        <f t="shared" ca="1" si="5"/>
        <v/>
      </c>
      <c r="G45" s="113" t="str">
        <f t="shared" ca="1" si="6"/>
        <v/>
      </c>
      <c r="H45" s="113" t="str">
        <f t="shared" ca="1" si="7"/>
        <v/>
      </c>
      <c r="I45" s="114">
        <f t="shared" ca="1" si="8"/>
        <v>0</v>
      </c>
      <c r="J45" s="115" t="str">
        <f t="shared" ca="1" si="9"/>
        <v/>
      </c>
      <c r="K45" s="113" t="str">
        <f t="shared" ca="1" si="10"/>
        <v/>
      </c>
      <c r="L45" s="116">
        <f t="shared" ca="1" si="11"/>
        <v>0</v>
      </c>
      <c r="M45" s="116">
        <f t="shared" ca="1" si="12"/>
        <v>0</v>
      </c>
      <c r="N45" s="131"/>
    </row>
    <row r="46" spans="2:14" hidden="1">
      <c r="B46" s="112">
        <v>41</v>
      </c>
      <c r="C46" s="111" t="str">
        <f t="shared" ca="1" si="2"/>
        <v/>
      </c>
      <c r="D46" s="111" t="str">
        <f t="shared" ca="1" si="3"/>
        <v/>
      </c>
      <c r="E46" s="112" t="str">
        <f t="shared" ca="1" si="4"/>
        <v/>
      </c>
      <c r="F46" s="113" t="str">
        <f t="shared" ca="1" si="5"/>
        <v/>
      </c>
      <c r="G46" s="113" t="str">
        <f t="shared" ca="1" si="6"/>
        <v/>
      </c>
      <c r="H46" s="113" t="str">
        <f t="shared" ca="1" si="7"/>
        <v/>
      </c>
      <c r="I46" s="114">
        <f t="shared" ca="1" si="8"/>
        <v>0</v>
      </c>
      <c r="J46" s="115" t="str">
        <f t="shared" ca="1" si="9"/>
        <v/>
      </c>
      <c r="K46" s="113" t="str">
        <f t="shared" ca="1" si="10"/>
        <v/>
      </c>
      <c r="L46" s="116">
        <f t="shared" ca="1" si="11"/>
        <v>0</v>
      </c>
      <c r="M46" s="116">
        <f t="shared" ca="1" si="12"/>
        <v>0</v>
      </c>
      <c r="N46" s="131"/>
    </row>
    <row r="47" spans="2:14" hidden="1">
      <c r="B47" s="112">
        <v>42</v>
      </c>
      <c r="C47" s="111" t="str">
        <f t="shared" ca="1" si="2"/>
        <v/>
      </c>
      <c r="D47" s="111" t="str">
        <f t="shared" ca="1" si="3"/>
        <v/>
      </c>
      <c r="E47" s="112" t="str">
        <f t="shared" ca="1" si="4"/>
        <v/>
      </c>
      <c r="F47" s="113" t="str">
        <f t="shared" ca="1" si="5"/>
        <v/>
      </c>
      <c r="G47" s="113" t="str">
        <f t="shared" ca="1" si="6"/>
        <v/>
      </c>
      <c r="H47" s="113" t="str">
        <f t="shared" ca="1" si="7"/>
        <v/>
      </c>
      <c r="I47" s="114">
        <f t="shared" ca="1" si="8"/>
        <v>0</v>
      </c>
      <c r="J47" s="115" t="str">
        <f t="shared" ca="1" si="9"/>
        <v/>
      </c>
      <c r="K47" s="113" t="str">
        <f t="shared" ca="1" si="10"/>
        <v/>
      </c>
      <c r="L47" s="116">
        <f t="shared" ca="1" si="11"/>
        <v>0</v>
      </c>
      <c r="M47" s="116">
        <f t="shared" ca="1" si="12"/>
        <v>0</v>
      </c>
      <c r="N47" s="131"/>
    </row>
    <row r="48" spans="2:14" hidden="1">
      <c r="B48" s="112">
        <v>43</v>
      </c>
      <c r="C48" s="111" t="str">
        <f t="shared" ca="1" si="2"/>
        <v/>
      </c>
      <c r="D48" s="111" t="str">
        <f t="shared" ca="1" si="3"/>
        <v/>
      </c>
      <c r="E48" s="112" t="str">
        <f t="shared" ca="1" si="4"/>
        <v/>
      </c>
      <c r="F48" s="113" t="str">
        <f t="shared" ca="1" si="5"/>
        <v/>
      </c>
      <c r="G48" s="113" t="str">
        <f t="shared" ca="1" si="6"/>
        <v/>
      </c>
      <c r="H48" s="113" t="str">
        <f t="shared" ca="1" si="7"/>
        <v/>
      </c>
      <c r="I48" s="114">
        <f t="shared" ca="1" si="8"/>
        <v>0</v>
      </c>
      <c r="J48" s="115" t="str">
        <f t="shared" ca="1" si="9"/>
        <v/>
      </c>
      <c r="K48" s="113" t="str">
        <f t="shared" ca="1" si="10"/>
        <v/>
      </c>
      <c r="L48" s="116">
        <f t="shared" ca="1" si="11"/>
        <v>0</v>
      </c>
      <c r="M48" s="116">
        <f t="shared" ca="1" si="12"/>
        <v>0</v>
      </c>
      <c r="N48" s="131"/>
    </row>
    <row r="49" spans="2:14" hidden="1">
      <c r="B49" s="112">
        <v>44</v>
      </c>
      <c r="C49" s="111" t="str">
        <f t="shared" ca="1" si="2"/>
        <v/>
      </c>
      <c r="D49" s="111" t="str">
        <f t="shared" ca="1" si="3"/>
        <v/>
      </c>
      <c r="E49" s="112" t="str">
        <f t="shared" ca="1" si="4"/>
        <v/>
      </c>
      <c r="F49" s="113" t="str">
        <f t="shared" ca="1" si="5"/>
        <v/>
      </c>
      <c r="G49" s="113" t="str">
        <f t="shared" ca="1" si="6"/>
        <v/>
      </c>
      <c r="H49" s="113" t="str">
        <f t="shared" ca="1" si="7"/>
        <v/>
      </c>
      <c r="I49" s="114">
        <f t="shared" ca="1" si="8"/>
        <v>0</v>
      </c>
      <c r="J49" s="115" t="str">
        <f t="shared" ca="1" si="9"/>
        <v/>
      </c>
      <c r="K49" s="113" t="str">
        <f t="shared" ca="1" si="10"/>
        <v/>
      </c>
      <c r="L49" s="116">
        <f t="shared" ca="1" si="11"/>
        <v>0</v>
      </c>
      <c r="M49" s="116">
        <f t="shared" ca="1" si="12"/>
        <v>0</v>
      </c>
      <c r="N49" s="131"/>
    </row>
    <row r="50" spans="2:14" hidden="1">
      <c r="B50" s="112">
        <v>45</v>
      </c>
      <c r="C50" s="111" t="str">
        <f t="shared" ca="1" si="2"/>
        <v/>
      </c>
      <c r="D50" s="111" t="str">
        <f t="shared" ca="1" si="3"/>
        <v/>
      </c>
      <c r="E50" s="112" t="str">
        <f t="shared" ca="1" si="4"/>
        <v/>
      </c>
      <c r="F50" s="113" t="str">
        <f t="shared" ca="1" si="5"/>
        <v/>
      </c>
      <c r="G50" s="113" t="str">
        <f t="shared" ca="1" si="6"/>
        <v/>
      </c>
      <c r="H50" s="113" t="str">
        <f t="shared" ca="1" si="7"/>
        <v/>
      </c>
      <c r="I50" s="114">
        <f t="shared" ca="1" si="8"/>
        <v>0</v>
      </c>
      <c r="J50" s="115" t="str">
        <f t="shared" ca="1" si="9"/>
        <v/>
      </c>
      <c r="K50" s="113" t="str">
        <f t="shared" ca="1" si="10"/>
        <v/>
      </c>
      <c r="L50" s="116">
        <f t="shared" ca="1" si="11"/>
        <v>0</v>
      </c>
      <c r="M50" s="116">
        <f t="shared" ca="1" si="12"/>
        <v>0</v>
      </c>
      <c r="N50" s="131"/>
    </row>
    <row r="51" spans="2:14" hidden="1">
      <c r="B51" s="112">
        <v>46</v>
      </c>
      <c r="C51" s="111" t="str">
        <f t="shared" ca="1" si="2"/>
        <v/>
      </c>
      <c r="D51" s="111" t="str">
        <f t="shared" ca="1" si="3"/>
        <v/>
      </c>
      <c r="E51" s="112" t="str">
        <f t="shared" ca="1" si="4"/>
        <v/>
      </c>
      <c r="F51" s="113" t="str">
        <f t="shared" ca="1" si="5"/>
        <v/>
      </c>
      <c r="G51" s="113" t="str">
        <f t="shared" ca="1" si="6"/>
        <v/>
      </c>
      <c r="H51" s="113" t="str">
        <f t="shared" ca="1" si="7"/>
        <v/>
      </c>
      <c r="I51" s="114">
        <f t="shared" ca="1" si="8"/>
        <v>0</v>
      </c>
      <c r="J51" s="115" t="str">
        <f t="shared" ca="1" si="9"/>
        <v/>
      </c>
      <c r="K51" s="113" t="str">
        <f t="shared" ca="1" si="10"/>
        <v/>
      </c>
      <c r="L51" s="116">
        <f t="shared" ca="1" si="11"/>
        <v>0</v>
      </c>
      <c r="M51" s="116">
        <f t="shared" ca="1" si="12"/>
        <v>0</v>
      </c>
      <c r="N51" s="131"/>
    </row>
    <row r="52" spans="2:14" hidden="1">
      <c r="B52" s="112">
        <v>47</v>
      </c>
      <c r="C52" s="111" t="str">
        <f t="shared" ca="1" si="2"/>
        <v/>
      </c>
      <c r="D52" s="111" t="str">
        <f t="shared" ca="1" si="3"/>
        <v/>
      </c>
      <c r="E52" s="112" t="str">
        <f t="shared" ca="1" si="4"/>
        <v/>
      </c>
      <c r="F52" s="113" t="str">
        <f t="shared" ca="1" si="5"/>
        <v/>
      </c>
      <c r="G52" s="113" t="str">
        <f t="shared" ca="1" si="6"/>
        <v/>
      </c>
      <c r="H52" s="113" t="str">
        <f t="shared" ca="1" si="7"/>
        <v/>
      </c>
      <c r="I52" s="114">
        <f t="shared" ca="1" si="8"/>
        <v>0</v>
      </c>
      <c r="J52" s="115" t="str">
        <f t="shared" ca="1" si="9"/>
        <v/>
      </c>
      <c r="K52" s="113" t="str">
        <f t="shared" ca="1" si="10"/>
        <v/>
      </c>
      <c r="L52" s="116">
        <f t="shared" ca="1" si="11"/>
        <v>0</v>
      </c>
      <c r="M52" s="116">
        <f t="shared" ca="1" si="12"/>
        <v>0</v>
      </c>
      <c r="N52" s="131"/>
    </row>
    <row r="53" spans="2:14" hidden="1">
      <c r="B53" s="112">
        <v>48</v>
      </c>
      <c r="C53" s="111" t="str">
        <f t="shared" ca="1" si="2"/>
        <v/>
      </c>
      <c r="D53" s="111" t="str">
        <f t="shared" ca="1" si="3"/>
        <v/>
      </c>
      <c r="E53" s="112" t="str">
        <f t="shared" ca="1" si="4"/>
        <v/>
      </c>
      <c r="F53" s="113" t="str">
        <f t="shared" ca="1" si="5"/>
        <v/>
      </c>
      <c r="G53" s="113" t="str">
        <f t="shared" ca="1" si="6"/>
        <v/>
      </c>
      <c r="H53" s="113" t="str">
        <f t="shared" ca="1" si="7"/>
        <v/>
      </c>
      <c r="I53" s="114">
        <f t="shared" ca="1" si="8"/>
        <v>0</v>
      </c>
      <c r="J53" s="115" t="str">
        <f t="shared" ca="1" si="9"/>
        <v/>
      </c>
      <c r="K53" s="113" t="str">
        <f t="shared" ca="1" si="10"/>
        <v/>
      </c>
      <c r="L53" s="116">
        <f t="shared" ca="1" si="11"/>
        <v>0</v>
      </c>
      <c r="M53" s="116">
        <f t="shared" ca="1" si="12"/>
        <v>0</v>
      </c>
      <c r="N53" s="131"/>
    </row>
    <row r="54" spans="2:14" hidden="1">
      <c r="B54" s="112">
        <v>49</v>
      </c>
      <c r="C54" s="111" t="str">
        <f t="shared" ca="1" si="2"/>
        <v/>
      </c>
      <c r="D54" s="111" t="str">
        <f t="shared" ca="1" si="3"/>
        <v/>
      </c>
      <c r="E54" s="112" t="str">
        <f t="shared" ca="1" si="4"/>
        <v/>
      </c>
      <c r="F54" s="113" t="str">
        <f t="shared" ca="1" si="5"/>
        <v/>
      </c>
      <c r="G54" s="113" t="str">
        <f t="shared" ca="1" si="6"/>
        <v/>
      </c>
      <c r="H54" s="113" t="str">
        <f t="shared" ca="1" si="7"/>
        <v/>
      </c>
      <c r="I54" s="114">
        <f t="shared" ca="1" si="8"/>
        <v>0</v>
      </c>
      <c r="J54" s="115" t="str">
        <f t="shared" ca="1" si="9"/>
        <v/>
      </c>
      <c r="K54" s="113" t="str">
        <f t="shared" ca="1" si="10"/>
        <v/>
      </c>
      <c r="L54" s="116">
        <f t="shared" ca="1" si="11"/>
        <v>0</v>
      </c>
      <c r="M54" s="116">
        <f t="shared" ca="1" si="12"/>
        <v>0</v>
      </c>
      <c r="N54" s="131"/>
    </row>
    <row r="55" spans="2:14" hidden="1">
      <c r="B55" s="112">
        <v>50</v>
      </c>
      <c r="C55" s="111" t="str">
        <f t="shared" ca="1" si="2"/>
        <v/>
      </c>
      <c r="D55" s="111" t="str">
        <f t="shared" ca="1" si="3"/>
        <v/>
      </c>
      <c r="E55" s="112" t="str">
        <f t="shared" ca="1" si="4"/>
        <v/>
      </c>
      <c r="F55" s="113" t="str">
        <f t="shared" ca="1" si="5"/>
        <v/>
      </c>
      <c r="G55" s="113" t="str">
        <f t="shared" ca="1" si="6"/>
        <v/>
      </c>
      <c r="H55" s="113" t="str">
        <f t="shared" ca="1" si="7"/>
        <v/>
      </c>
      <c r="I55" s="114">
        <f t="shared" ca="1" si="8"/>
        <v>0</v>
      </c>
      <c r="J55" s="115" t="str">
        <f t="shared" ca="1" si="9"/>
        <v/>
      </c>
      <c r="K55" s="113" t="str">
        <f t="shared" ca="1" si="10"/>
        <v/>
      </c>
      <c r="L55" s="116">
        <f t="shared" ca="1" si="11"/>
        <v>0</v>
      </c>
      <c r="M55" s="116">
        <f t="shared" ca="1" si="12"/>
        <v>0</v>
      </c>
      <c r="N55" s="131"/>
    </row>
    <row r="56" spans="2:14" hidden="1">
      <c r="B56" s="112">
        <v>51</v>
      </c>
      <c r="C56" s="111" t="str">
        <f t="shared" ca="1" si="2"/>
        <v/>
      </c>
      <c r="D56" s="111" t="str">
        <f t="shared" ca="1" si="3"/>
        <v/>
      </c>
      <c r="E56" s="112" t="str">
        <f t="shared" ca="1" si="4"/>
        <v/>
      </c>
      <c r="F56" s="113" t="str">
        <f t="shared" ca="1" si="5"/>
        <v/>
      </c>
      <c r="G56" s="113" t="str">
        <f t="shared" ca="1" si="6"/>
        <v/>
      </c>
      <c r="H56" s="113" t="str">
        <f t="shared" ca="1" si="7"/>
        <v/>
      </c>
      <c r="I56" s="114">
        <f t="shared" ca="1" si="8"/>
        <v>0</v>
      </c>
      <c r="J56" s="115" t="str">
        <f t="shared" ca="1" si="9"/>
        <v/>
      </c>
      <c r="K56" s="113" t="str">
        <f t="shared" ca="1" si="10"/>
        <v/>
      </c>
      <c r="L56" s="116">
        <f t="shared" ca="1" si="11"/>
        <v>0</v>
      </c>
      <c r="M56" s="116">
        <f t="shared" ca="1" si="12"/>
        <v>0</v>
      </c>
      <c r="N56" s="131"/>
    </row>
    <row r="57" spans="2:14" hidden="1">
      <c r="B57" s="112">
        <v>52</v>
      </c>
      <c r="C57" s="111" t="str">
        <f t="shared" ca="1" si="2"/>
        <v/>
      </c>
      <c r="D57" s="111" t="str">
        <f t="shared" ca="1" si="3"/>
        <v/>
      </c>
      <c r="E57" s="112" t="str">
        <f t="shared" ca="1" si="4"/>
        <v/>
      </c>
      <c r="F57" s="113" t="str">
        <f t="shared" ca="1" si="5"/>
        <v/>
      </c>
      <c r="G57" s="113" t="str">
        <f t="shared" ca="1" si="6"/>
        <v/>
      </c>
      <c r="H57" s="113" t="str">
        <f t="shared" ca="1" si="7"/>
        <v/>
      </c>
      <c r="I57" s="114">
        <f t="shared" ca="1" si="8"/>
        <v>0</v>
      </c>
      <c r="J57" s="115" t="str">
        <f t="shared" ca="1" si="9"/>
        <v/>
      </c>
      <c r="K57" s="113" t="str">
        <f t="shared" ca="1" si="10"/>
        <v/>
      </c>
      <c r="L57" s="116">
        <f t="shared" ca="1" si="11"/>
        <v>0</v>
      </c>
      <c r="M57" s="116">
        <f t="shared" ca="1" si="12"/>
        <v>0</v>
      </c>
      <c r="N57" s="131"/>
    </row>
    <row r="58" spans="2:14" hidden="1">
      <c r="B58" s="112">
        <v>53</v>
      </c>
      <c r="C58" s="111" t="str">
        <f t="shared" ca="1" si="2"/>
        <v/>
      </c>
      <c r="D58" s="111" t="str">
        <f t="shared" ca="1" si="3"/>
        <v/>
      </c>
      <c r="E58" s="112" t="str">
        <f t="shared" ca="1" si="4"/>
        <v/>
      </c>
      <c r="F58" s="113" t="str">
        <f t="shared" ca="1" si="5"/>
        <v/>
      </c>
      <c r="G58" s="113" t="str">
        <f t="shared" ca="1" si="6"/>
        <v/>
      </c>
      <c r="H58" s="113" t="str">
        <f t="shared" ca="1" si="7"/>
        <v/>
      </c>
      <c r="I58" s="114">
        <f t="shared" ca="1" si="8"/>
        <v>0</v>
      </c>
      <c r="J58" s="115" t="str">
        <f t="shared" ca="1" si="9"/>
        <v/>
      </c>
      <c r="K58" s="113" t="str">
        <f t="shared" ca="1" si="10"/>
        <v/>
      </c>
      <c r="L58" s="116">
        <f t="shared" ca="1" si="11"/>
        <v>0</v>
      </c>
      <c r="M58" s="116">
        <f t="shared" ca="1" si="12"/>
        <v>0</v>
      </c>
      <c r="N58" s="131"/>
    </row>
    <row r="59" spans="2:14" hidden="1">
      <c r="B59" s="112">
        <v>54</v>
      </c>
      <c r="C59" s="184" t="str">
        <f t="shared" ca="1" si="2"/>
        <v/>
      </c>
      <c r="D59" s="184" t="str">
        <f t="shared" ca="1" si="3"/>
        <v/>
      </c>
      <c r="E59" s="183" t="str">
        <f t="shared" ca="1" si="4"/>
        <v/>
      </c>
      <c r="F59" s="113" t="str">
        <f t="shared" ca="1" si="5"/>
        <v/>
      </c>
      <c r="G59" s="113" t="str">
        <f t="shared" ca="1" si="6"/>
        <v/>
      </c>
      <c r="H59" s="113" t="str">
        <f t="shared" ca="1" si="7"/>
        <v/>
      </c>
      <c r="I59" s="114">
        <f t="shared" ca="1" si="8"/>
        <v>0</v>
      </c>
      <c r="J59" s="115" t="str">
        <f t="shared" ca="1" si="9"/>
        <v/>
      </c>
      <c r="K59" s="113" t="str">
        <f t="shared" ca="1" si="10"/>
        <v/>
      </c>
      <c r="L59" s="116">
        <f t="shared" ca="1" si="11"/>
        <v>0</v>
      </c>
      <c r="M59" s="185">
        <f t="shared" ca="1" si="12"/>
        <v>0</v>
      </c>
      <c r="N59" s="186"/>
    </row>
    <row r="60" spans="2:14" hidden="1">
      <c r="B60" s="112">
        <v>55</v>
      </c>
      <c r="C60" s="111" t="str">
        <f ca="1">IFERROR(INDIRECT("事業所・施設別個票"&amp;$B60&amp;"！$AG$4"),"")</f>
        <v/>
      </c>
      <c r="D60" s="111" t="str">
        <f ca="1">IFERROR(INDIRECT("事業所・施設別個票"&amp;$B60&amp;"！$L$4"),"")</f>
        <v/>
      </c>
      <c r="E60" s="112" t="str">
        <f ca="1">IFERROR(INDIRECT("事業所・施設別個票"&amp;$B60&amp;"！$L$5"),"")</f>
        <v/>
      </c>
      <c r="F60" s="113" t="str">
        <f t="shared" ca="1" si="5"/>
        <v/>
      </c>
      <c r="G60" s="113" t="str">
        <f t="shared" ca="1" si="6"/>
        <v/>
      </c>
      <c r="H60" s="113" t="str">
        <f t="shared" ca="1" si="7"/>
        <v/>
      </c>
      <c r="I60" s="114">
        <f t="shared" ca="1" si="8"/>
        <v>0</v>
      </c>
      <c r="J60" s="115" t="str">
        <f t="shared" ca="1" si="9"/>
        <v/>
      </c>
      <c r="K60" s="113" t="str">
        <f t="shared" ca="1" si="10"/>
        <v/>
      </c>
      <c r="L60" s="116">
        <f t="shared" ca="1" si="11"/>
        <v>0</v>
      </c>
      <c r="M60" s="116">
        <f t="shared" ca="1" si="12"/>
        <v>0</v>
      </c>
      <c r="N60" s="131"/>
    </row>
    <row r="61" spans="2:14" hidden="1">
      <c r="B61" s="112">
        <v>56</v>
      </c>
      <c r="C61" s="111" t="str">
        <f t="shared" ca="1" si="2"/>
        <v/>
      </c>
      <c r="D61" s="111" t="str">
        <f t="shared" ca="1" si="3"/>
        <v/>
      </c>
      <c r="E61" s="112" t="str">
        <f t="shared" ca="1" si="4"/>
        <v/>
      </c>
      <c r="F61" s="113" t="str">
        <f t="shared" ca="1" si="5"/>
        <v/>
      </c>
      <c r="G61" s="113" t="str">
        <f t="shared" ca="1" si="6"/>
        <v/>
      </c>
      <c r="H61" s="113" t="str">
        <f t="shared" ca="1" si="7"/>
        <v/>
      </c>
      <c r="I61" s="114">
        <f t="shared" ca="1" si="8"/>
        <v>0</v>
      </c>
      <c r="J61" s="115" t="str">
        <f t="shared" ca="1" si="9"/>
        <v/>
      </c>
      <c r="K61" s="113" t="str">
        <f t="shared" ca="1" si="10"/>
        <v/>
      </c>
      <c r="L61" s="116">
        <f t="shared" ca="1" si="11"/>
        <v>0</v>
      </c>
      <c r="M61" s="116">
        <f t="shared" ca="1" si="12"/>
        <v>0</v>
      </c>
      <c r="N61" s="131"/>
    </row>
    <row r="62" spans="2:14" hidden="1">
      <c r="B62" s="112">
        <v>57</v>
      </c>
      <c r="C62" s="111" t="str">
        <f t="shared" ca="1" si="2"/>
        <v/>
      </c>
      <c r="D62" s="111" t="str">
        <f t="shared" ca="1" si="3"/>
        <v/>
      </c>
      <c r="E62" s="112" t="str">
        <f t="shared" ca="1" si="4"/>
        <v/>
      </c>
      <c r="F62" s="113" t="str">
        <f t="shared" ca="1" si="5"/>
        <v/>
      </c>
      <c r="G62" s="113" t="str">
        <f t="shared" ca="1" si="6"/>
        <v/>
      </c>
      <c r="H62" s="113" t="str">
        <f t="shared" ca="1" si="7"/>
        <v/>
      </c>
      <c r="I62" s="114">
        <f t="shared" ca="1" si="8"/>
        <v>0</v>
      </c>
      <c r="J62" s="115" t="str">
        <f t="shared" ca="1" si="9"/>
        <v/>
      </c>
      <c r="K62" s="113" t="str">
        <f t="shared" ca="1" si="10"/>
        <v/>
      </c>
      <c r="L62" s="116">
        <f t="shared" ca="1" si="11"/>
        <v>0</v>
      </c>
      <c r="M62" s="116">
        <f t="shared" ca="1" si="12"/>
        <v>0</v>
      </c>
      <c r="N62" s="131"/>
    </row>
    <row r="63" spans="2:14" hidden="1">
      <c r="B63" s="112">
        <v>58</v>
      </c>
      <c r="C63" s="111" t="str">
        <f t="shared" ca="1" si="2"/>
        <v/>
      </c>
      <c r="D63" s="111" t="str">
        <f t="shared" ca="1" si="3"/>
        <v/>
      </c>
      <c r="E63" s="112" t="str">
        <f t="shared" ca="1" si="4"/>
        <v/>
      </c>
      <c r="F63" s="113" t="str">
        <f t="shared" ca="1" si="5"/>
        <v/>
      </c>
      <c r="G63" s="113" t="str">
        <f t="shared" ca="1" si="6"/>
        <v/>
      </c>
      <c r="H63" s="113" t="str">
        <f t="shared" ca="1" si="7"/>
        <v/>
      </c>
      <c r="I63" s="114">
        <f t="shared" ca="1" si="8"/>
        <v>0</v>
      </c>
      <c r="J63" s="115" t="str">
        <f t="shared" ca="1" si="9"/>
        <v/>
      </c>
      <c r="K63" s="113" t="str">
        <f t="shared" ca="1" si="10"/>
        <v/>
      </c>
      <c r="L63" s="116">
        <f t="shared" ca="1" si="11"/>
        <v>0</v>
      </c>
      <c r="M63" s="116">
        <f t="shared" ca="1" si="12"/>
        <v>0</v>
      </c>
      <c r="N63" s="131"/>
    </row>
    <row r="64" spans="2:14" hidden="1">
      <c r="B64" s="112">
        <v>59</v>
      </c>
      <c r="C64" s="111" t="str">
        <f t="shared" ca="1" si="2"/>
        <v/>
      </c>
      <c r="D64" s="111" t="str">
        <f t="shared" ca="1" si="3"/>
        <v/>
      </c>
      <c r="E64" s="112" t="str">
        <f t="shared" ca="1" si="4"/>
        <v/>
      </c>
      <c r="F64" s="113" t="str">
        <f t="shared" ca="1" si="5"/>
        <v/>
      </c>
      <c r="G64" s="113" t="str">
        <f t="shared" ca="1" si="6"/>
        <v/>
      </c>
      <c r="H64" s="113" t="str">
        <f t="shared" ca="1" si="7"/>
        <v/>
      </c>
      <c r="I64" s="114">
        <f t="shared" ca="1" si="8"/>
        <v>0</v>
      </c>
      <c r="J64" s="115" t="str">
        <f t="shared" ca="1" si="9"/>
        <v/>
      </c>
      <c r="K64" s="113" t="str">
        <f t="shared" ca="1" si="10"/>
        <v/>
      </c>
      <c r="L64" s="116">
        <f t="shared" ca="1" si="11"/>
        <v>0</v>
      </c>
      <c r="M64" s="116">
        <f t="shared" ca="1" si="12"/>
        <v>0</v>
      </c>
      <c r="N64" s="131"/>
    </row>
    <row r="65" spans="1:14" hidden="1">
      <c r="B65" s="112">
        <v>60</v>
      </c>
      <c r="C65" s="111" t="str">
        <f t="shared" ca="1" si="2"/>
        <v/>
      </c>
      <c r="D65" s="111" t="str">
        <f t="shared" ca="1" si="3"/>
        <v/>
      </c>
      <c r="E65" s="112" t="str">
        <f t="shared" ca="1" si="4"/>
        <v/>
      </c>
      <c r="F65" s="113" t="str">
        <f t="shared" ca="1" si="5"/>
        <v/>
      </c>
      <c r="G65" s="113" t="str">
        <f t="shared" ca="1" si="6"/>
        <v/>
      </c>
      <c r="H65" s="113" t="str">
        <f t="shared" ca="1" si="7"/>
        <v/>
      </c>
      <c r="I65" s="114">
        <f t="shared" ca="1" si="8"/>
        <v>0</v>
      </c>
      <c r="J65" s="115" t="str">
        <f t="shared" ca="1" si="9"/>
        <v/>
      </c>
      <c r="K65" s="113" t="str">
        <f t="shared" ca="1" si="10"/>
        <v/>
      </c>
      <c r="L65" s="116">
        <f t="shared" ca="1" si="11"/>
        <v>0</v>
      </c>
      <c r="M65" s="116">
        <f t="shared" ca="1" si="12"/>
        <v>0</v>
      </c>
      <c r="N65" s="131"/>
    </row>
    <row r="66" spans="1:14" hidden="1">
      <c r="B66" s="112">
        <v>61</v>
      </c>
      <c r="C66" s="111" t="str">
        <f t="shared" ca="1" si="2"/>
        <v/>
      </c>
      <c r="D66" s="111" t="str">
        <f t="shared" ca="1" si="3"/>
        <v/>
      </c>
      <c r="E66" s="112" t="str">
        <f t="shared" ca="1" si="4"/>
        <v/>
      </c>
      <c r="F66" s="113" t="str">
        <f t="shared" ca="1" si="5"/>
        <v/>
      </c>
      <c r="G66" s="113" t="str">
        <f t="shared" ca="1" si="6"/>
        <v/>
      </c>
      <c r="H66" s="113" t="str">
        <f t="shared" ca="1" si="7"/>
        <v/>
      </c>
      <c r="I66" s="114">
        <f t="shared" ca="1" si="8"/>
        <v>0</v>
      </c>
      <c r="J66" s="115" t="str">
        <f t="shared" ca="1" si="9"/>
        <v/>
      </c>
      <c r="K66" s="113" t="str">
        <f t="shared" ca="1" si="10"/>
        <v/>
      </c>
      <c r="L66" s="116">
        <f t="shared" ca="1" si="11"/>
        <v>0</v>
      </c>
      <c r="M66" s="116">
        <f t="shared" ca="1" si="12"/>
        <v>0</v>
      </c>
      <c r="N66" s="131"/>
    </row>
    <row r="67" spans="1:14" hidden="1">
      <c r="B67" s="112">
        <v>62</v>
      </c>
      <c r="C67" s="111" t="str">
        <f t="shared" ca="1" si="2"/>
        <v/>
      </c>
      <c r="D67" s="111" t="str">
        <f t="shared" ca="1" si="3"/>
        <v/>
      </c>
      <c r="E67" s="112" t="str">
        <f t="shared" ca="1" si="4"/>
        <v/>
      </c>
      <c r="F67" s="113" t="str">
        <f t="shared" ca="1" si="5"/>
        <v/>
      </c>
      <c r="G67" s="113" t="str">
        <f t="shared" ca="1" si="6"/>
        <v/>
      </c>
      <c r="H67" s="113" t="str">
        <f t="shared" ca="1" si="7"/>
        <v/>
      </c>
      <c r="I67" s="114">
        <f t="shared" ca="1" si="8"/>
        <v>0</v>
      </c>
      <c r="J67" s="115" t="str">
        <f t="shared" ca="1" si="9"/>
        <v/>
      </c>
      <c r="K67" s="113" t="str">
        <f t="shared" ca="1" si="10"/>
        <v/>
      </c>
      <c r="L67" s="116">
        <f t="shared" ca="1" si="11"/>
        <v>0</v>
      </c>
      <c r="M67" s="116">
        <f t="shared" ca="1" si="12"/>
        <v>0</v>
      </c>
      <c r="N67" s="131"/>
    </row>
    <row r="68" spans="1:14" hidden="1">
      <c r="B68" s="112">
        <v>63</v>
      </c>
      <c r="C68" s="111" t="str">
        <f t="shared" ca="1" si="2"/>
        <v/>
      </c>
      <c r="D68" s="111" t="str">
        <f t="shared" ca="1" si="3"/>
        <v/>
      </c>
      <c r="E68" s="112" t="str">
        <f t="shared" ca="1" si="4"/>
        <v/>
      </c>
      <c r="F68" s="113" t="str">
        <f t="shared" ca="1" si="5"/>
        <v/>
      </c>
      <c r="G68" s="113" t="str">
        <f t="shared" ca="1" si="6"/>
        <v/>
      </c>
      <c r="H68" s="113" t="str">
        <f t="shared" ca="1" si="7"/>
        <v/>
      </c>
      <c r="I68" s="114">
        <f t="shared" ca="1" si="8"/>
        <v>0</v>
      </c>
      <c r="J68" s="115" t="str">
        <f t="shared" ca="1" si="9"/>
        <v/>
      </c>
      <c r="K68" s="113" t="str">
        <f t="shared" ca="1" si="10"/>
        <v/>
      </c>
      <c r="L68" s="116">
        <f t="shared" ca="1" si="11"/>
        <v>0</v>
      </c>
      <c r="M68" s="116">
        <f t="shared" ca="1" si="12"/>
        <v>0</v>
      </c>
      <c r="N68" s="131"/>
    </row>
    <row r="69" spans="1:14" hidden="1">
      <c r="B69" s="112">
        <v>64</v>
      </c>
      <c r="C69" s="111" t="str">
        <f t="shared" ca="1" si="2"/>
        <v/>
      </c>
      <c r="D69" s="111" t="str">
        <f t="shared" ca="1" si="3"/>
        <v/>
      </c>
      <c r="E69" s="112" t="str">
        <f t="shared" ca="1" si="4"/>
        <v/>
      </c>
      <c r="F69" s="113" t="str">
        <f t="shared" ca="1" si="5"/>
        <v/>
      </c>
      <c r="G69" s="113" t="str">
        <f t="shared" ca="1" si="6"/>
        <v/>
      </c>
      <c r="H69" s="113" t="str">
        <f t="shared" ca="1" si="7"/>
        <v/>
      </c>
      <c r="I69" s="114">
        <f t="shared" ca="1" si="8"/>
        <v>0</v>
      </c>
      <c r="J69" s="115" t="str">
        <f t="shared" ca="1" si="9"/>
        <v/>
      </c>
      <c r="K69" s="113" t="str">
        <f t="shared" ca="1" si="10"/>
        <v/>
      </c>
      <c r="L69" s="116">
        <f t="shared" ca="1" si="11"/>
        <v>0</v>
      </c>
      <c r="M69" s="116">
        <f t="shared" ca="1" si="12"/>
        <v>0</v>
      </c>
      <c r="N69" s="131"/>
    </row>
    <row r="70" spans="1:14" hidden="1">
      <c r="B70" s="112">
        <v>65</v>
      </c>
      <c r="C70" s="111" t="str">
        <f t="shared" ca="1" si="2"/>
        <v/>
      </c>
      <c r="D70" s="111" t="str">
        <f t="shared" ca="1" si="3"/>
        <v/>
      </c>
      <c r="E70" s="112" t="str">
        <f t="shared" ca="1" si="4"/>
        <v/>
      </c>
      <c r="F70" s="113" t="str">
        <f t="shared" ca="1" si="5"/>
        <v/>
      </c>
      <c r="G70" s="113" t="str">
        <f t="shared" ca="1" si="6"/>
        <v/>
      </c>
      <c r="H70" s="113" t="str">
        <f t="shared" ca="1" si="7"/>
        <v/>
      </c>
      <c r="I70" s="114">
        <f t="shared" ca="1" si="8"/>
        <v>0</v>
      </c>
      <c r="J70" s="115" t="str">
        <f t="shared" ca="1" si="9"/>
        <v/>
      </c>
      <c r="K70" s="113" t="str">
        <f t="shared" ca="1" si="10"/>
        <v/>
      </c>
      <c r="L70" s="116">
        <f t="shared" ca="1" si="11"/>
        <v>0</v>
      </c>
      <c r="M70" s="116">
        <f t="shared" ref="M70:M76" ca="1" si="13">SUM(I70,L70)</f>
        <v>0</v>
      </c>
      <c r="N70" s="131"/>
    </row>
    <row r="71" spans="1:14" hidden="1">
      <c r="B71" s="112">
        <v>66</v>
      </c>
      <c r="C71" s="111" t="str">
        <f t="shared" ca="1" si="2"/>
        <v/>
      </c>
      <c r="D71" s="111" t="str">
        <f t="shared" ca="1" si="3"/>
        <v/>
      </c>
      <c r="E71" s="112" t="str">
        <f t="shared" ca="1" si="4"/>
        <v/>
      </c>
      <c r="F71" s="113" t="str">
        <f t="shared" ref="F71:F75" ca="1" si="14">IF(G71&lt;&gt;0,IFERROR(INDIRECT("事業所・施設別個票"&amp;$B71&amp;"！$L$20"),""),0)</f>
        <v/>
      </c>
      <c r="G71" s="113" t="str">
        <f t="shared" ref="G71:G75" ca="1" si="15">IFERROR(INDIRECT("事業所・施設別個票"&amp;$B71&amp;"！$W$20"),"")</f>
        <v/>
      </c>
      <c r="H71" s="113" t="str">
        <f t="shared" ref="H71:H75" ca="1" si="16">IFERROR(INDIRECT("事業所・施設別個票"&amp;$B71&amp;"！$AH$20"),"")</f>
        <v/>
      </c>
      <c r="I71" s="114">
        <f t="shared" ref="I71:I75" ca="1" si="17">SUM(MIN(F71:G71),H71)</f>
        <v>0</v>
      </c>
      <c r="J71" s="115" t="str">
        <f t="shared" ref="J71:J75" ca="1" si="18">IF(K71&lt;&gt;0,IFERROR(INDIRECT("事業所・施設別個票"&amp;$B71&amp;"！$AA$50"),""),0)</f>
        <v/>
      </c>
      <c r="K71" s="113" t="str">
        <f t="shared" ref="K71:K75" ca="1" si="19">IFERROR(INDIRECT("事業所・施設別個票"&amp;$B71&amp;"！$AI$50"),"")</f>
        <v/>
      </c>
      <c r="L71" s="116">
        <f t="shared" ref="L71:L75" ca="1" si="20">MIN(J71:K71)</f>
        <v>0</v>
      </c>
      <c r="M71" s="116">
        <f t="shared" ca="1" si="13"/>
        <v>0</v>
      </c>
      <c r="N71" s="131"/>
    </row>
    <row r="72" spans="1:14" hidden="1">
      <c r="B72" s="112">
        <v>67</v>
      </c>
      <c r="C72" s="111" t="str">
        <f t="shared" ca="1" si="2"/>
        <v/>
      </c>
      <c r="D72" s="111" t="str">
        <f t="shared" ca="1" si="3"/>
        <v/>
      </c>
      <c r="E72" s="112" t="str">
        <f t="shared" ca="1" si="4"/>
        <v/>
      </c>
      <c r="F72" s="113" t="str">
        <f t="shared" ca="1" si="14"/>
        <v/>
      </c>
      <c r="G72" s="113" t="str">
        <f t="shared" ca="1" si="15"/>
        <v/>
      </c>
      <c r="H72" s="113" t="str">
        <f t="shared" ca="1" si="16"/>
        <v/>
      </c>
      <c r="I72" s="114">
        <f t="shared" ca="1" si="17"/>
        <v>0</v>
      </c>
      <c r="J72" s="115" t="str">
        <f t="shared" ca="1" si="18"/>
        <v/>
      </c>
      <c r="K72" s="113" t="str">
        <f t="shared" ca="1" si="19"/>
        <v/>
      </c>
      <c r="L72" s="116">
        <f t="shared" ca="1" si="20"/>
        <v>0</v>
      </c>
      <c r="M72" s="116">
        <f t="shared" ca="1" si="13"/>
        <v>0</v>
      </c>
      <c r="N72" s="131"/>
    </row>
    <row r="73" spans="1:14" hidden="1">
      <c r="B73" s="112">
        <v>68</v>
      </c>
      <c r="C73" s="111" t="str">
        <f t="shared" ca="1" si="2"/>
        <v/>
      </c>
      <c r="D73" s="111" t="str">
        <f t="shared" ca="1" si="3"/>
        <v/>
      </c>
      <c r="E73" s="112" t="str">
        <f t="shared" ca="1" si="4"/>
        <v/>
      </c>
      <c r="F73" s="113" t="str">
        <f t="shared" ca="1" si="14"/>
        <v/>
      </c>
      <c r="G73" s="113" t="str">
        <f t="shared" ca="1" si="15"/>
        <v/>
      </c>
      <c r="H73" s="113" t="str">
        <f t="shared" ca="1" si="16"/>
        <v/>
      </c>
      <c r="I73" s="114">
        <f t="shared" ca="1" si="17"/>
        <v>0</v>
      </c>
      <c r="J73" s="115" t="str">
        <f t="shared" ca="1" si="18"/>
        <v/>
      </c>
      <c r="K73" s="113" t="str">
        <f t="shared" ca="1" si="19"/>
        <v/>
      </c>
      <c r="L73" s="116">
        <f t="shared" ca="1" si="20"/>
        <v>0</v>
      </c>
      <c r="M73" s="116">
        <f t="shared" ca="1" si="13"/>
        <v>0</v>
      </c>
      <c r="N73" s="131"/>
    </row>
    <row r="74" spans="1:14" hidden="1">
      <c r="B74" s="112">
        <v>69</v>
      </c>
      <c r="C74" s="111" t="str">
        <f t="shared" ca="1" si="2"/>
        <v/>
      </c>
      <c r="D74" s="111" t="str">
        <f t="shared" ca="1" si="3"/>
        <v/>
      </c>
      <c r="E74" s="112" t="str">
        <f t="shared" ca="1" si="4"/>
        <v/>
      </c>
      <c r="F74" s="113" t="str">
        <f t="shared" ca="1" si="14"/>
        <v/>
      </c>
      <c r="G74" s="113" t="str">
        <f t="shared" ca="1" si="15"/>
        <v/>
      </c>
      <c r="H74" s="113" t="str">
        <f t="shared" ca="1" si="16"/>
        <v/>
      </c>
      <c r="I74" s="114">
        <f t="shared" ca="1" si="17"/>
        <v>0</v>
      </c>
      <c r="J74" s="115" t="str">
        <f t="shared" ca="1" si="18"/>
        <v/>
      </c>
      <c r="K74" s="113" t="str">
        <f t="shared" ca="1" si="19"/>
        <v/>
      </c>
      <c r="L74" s="116">
        <f t="shared" ca="1" si="20"/>
        <v>0</v>
      </c>
      <c r="M74" s="116">
        <f t="shared" ca="1" si="13"/>
        <v>0</v>
      </c>
      <c r="N74" s="131"/>
    </row>
    <row r="75" spans="1:14" ht="13.5" hidden="1" thickBot="1">
      <c r="B75" s="183">
        <v>70</v>
      </c>
      <c r="C75" s="184" t="str">
        <f t="shared" ca="1" si="2"/>
        <v/>
      </c>
      <c r="D75" s="184" t="str">
        <f t="shared" ca="1" si="3"/>
        <v/>
      </c>
      <c r="E75" s="183" t="str">
        <f t="shared" ca="1" si="4"/>
        <v/>
      </c>
      <c r="F75" s="113" t="str">
        <f t="shared" ca="1" si="14"/>
        <v/>
      </c>
      <c r="G75" s="113" t="str">
        <f t="shared" ca="1" si="15"/>
        <v/>
      </c>
      <c r="H75" s="113" t="str">
        <f t="shared" ca="1" si="16"/>
        <v/>
      </c>
      <c r="I75" s="114">
        <f t="shared" ca="1" si="17"/>
        <v>0</v>
      </c>
      <c r="J75" s="115" t="str">
        <f t="shared" ca="1" si="18"/>
        <v/>
      </c>
      <c r="K75" s="113" t="str">
        <f t="shared" ca="1" si="19"/>
        <v/>
      </c>
      <c r="L75" s="116">
        <f t="shared" ca="1" si="20"/>
        <v>0</v>
      </c>
      <c r="M75" s="185">
        <f t="shared" ca="1" si="13"/>
        <v>0</v>
      </c>
      <c r="N75" s="186"/>
    </row>
    <row r="76" spans="1:14" ht="22.5" customHeight="1" thickTop="1" thickBot="1">
      <c r="B76" s="304" t="s">
        <v>92</v>
      </c>
      <c r="C76" s="305"/>
      <c r="D76" s="305"/>
      <c r="E76" s="305"/>
      <c r="F76" s="135">
        <f ca="1">SUM(F6:F39)</f>
        <v>0</v>
      </c>
      <c r="G76" s="194">
        <f ca="1">SUM(G6:G39)</f>
        <v>0</v>
      </c>
      <c r="H76" s="136">
        <f ca="1">SUM(H6:H39)</f>
        <v>0</v>
      </c>
      <c r="I76" s="192">
        <f ca="1">SUM(I6:I39)</f>
        <v>0</v>
      </c>
      <c r="J76" s="137">
        <f ca="1">SUM(J6:J39)</f>
        <v>0</v>
      </c>
      <c r="K76" s="136">
        <f t="shared" ref="K76" ca="1" si="21">SUM(K6:K39)</f>
        <v>0</v>
      </c>
      <c r="L76" s="193">
        <f ca="1">SUM(L6:L39)</f>
        <v>0</v>
      </c>
      <c r="M76" s="193">
        <f t="shared" ca="1" si="13"/>
        <v>0</v>
      </c>
      <c r="N76" s="121"/>
    </row>
    <row r="77" spans="1:14" ht="19.5" customHeight="1"/>
    <row r="78" spans="1:14" customFormat="1" ht="18" customHeight="1">
      <c r="A78" s="60" t="s">
        <v>91</v>
      </c>
      <c r="B78" s="60"/>
      <c r="C78" s="60"/>
      <c r="D78" s="60"/>
    </row>
    <row r="79" spans="1:14" customFormat="1" ht="16.5" customHeight="1">
      <c r="A79" s="60"/>
      <c r="B79" s="117">
        <v>1</v>
      </c>
      <c r="C79" s="118" t="s">
        <v>94</v>
      </c>
      <c r="D79" s="60"/>
    </row>
    <row r="80" spans="1:14" customFormat="1" ht="16.5" customHeight="1">
      <c r="A80" s="60"/>
      <c r="B80" s="117">
        <v>2</v>
      </c>
      <c r="C80" s="118" t="s">
        <v>209</v>
      </c>
      <c r="D80" s="60"/>
    </row>
    <row r="81" spans="1:4" customFormat="1" ht="16.5" customHeight="1">
      <c r="A81" s="60"/>
      <c r="B81" s="117">
        <v>3</v>
      </c>
      <c r="C81" s="118" t="s">
        <v>210</v>
      </c>
      <c r="D81" s="60"/>
    </row>
    <row r="82" spans="1:4" customFormat="1" ht="16.5" customHeight="1">
      <c r="A82" s="60"/>
      <c r="B82" s="119">
        <v>4</v>
      </c>
      <c r="C82" s="120" t="s">
        <v>211</v>
      </c>
      <c r="D82" s="60"/>
    </row>
    <row r="83" spans="1:4" customFormat="1" ht="16.5" customHeight="1">
      <c r="A83" s="60"/>
      <c r="B83" s="119">
        <v>5</v>
      </c>
      <c r="C83" s="120" t="s">
        <v>212</v>
      </c>
      <c r="D83" s="60"/>
    </row>
    <row r="84" spans="1:4" customFormat="1" ht="22.5" customHeight="1"/>
    <row r="85" spans="1:4" customFormat="1" ht="22.5" customHeight="1"/>
    <row r="86" spans="1:4" customFormat="1" ht="22.5" customHeight="1"/>
    <row r="87" spans="1:4" customFormat="1" ht="22.5" customHeight="1"/>
    <row r="88" spans="1:4" customFormat="1" ht="22.5" customHeight="1"/>
    <row r="89" spans="1:4" customFormat="1" ht="22.5" customHeight="1"/>
    <row r="90" spans="1:4" customFormat="1" ht="22.5" customHeight="1"/>
    <row r="91" spans="1:4" customFormat="1" ht="22.5" customHeight="1"/>
    <row r="92" spans="1:4" customFormat="1" ht="22.5" customHeight="1"/>
    <row r="93" spans="1:4" customFormat="1" ht="22.5" customHeight="1"/>
    <row r="94" spans="1:4" customFormat="1" ht="22.5" customHeight="1"/>
  </sheetData>
  <sheetProtection algorithmName="SHA-512" hashValue="zl44TAz59VHHmmKLmrMUzwPaoFdKzANTlzXZ507jPPG4SAlXMwHBCiMT3T3na2ZRuxN7HCe0wcglK6SGGtHX4g==" saltValue="lP3YpqvGZ8z9NJgnqyRiCw==" spinCount="100000" sheet="1" objects="1" scenarios="1" insertRows="0"/>
  <mergeCells count="10">
    <mergeCell ref="B2:N2"/>
    <mergeCell ref="B76:E76"/>
    <mergeCell ref="M4:M5"/>
    <mergeCell ref="N4:N5"/>
    <mergeCell ref="B4:B5"/>
    <mergeCell ref="C4:C5"/>
    <mergeCell ref="D4:D5"/>
    <mergeCell ref="E4:E5"/>
    <mergeCell ref="F4:I4"/>
    <mergeCell ref="J4:L4"/>
  </mergeCells>
  <phoneticPr fontId="4"/>
  <dataValidations count="1">
    <dataValidation type="list" errorStyle="warning" allowBlank="1" showDropDown="1" showInputMessage="1" showErrorMessage="1" sqref="E6:E75" xr:uid="{00000000-0002-0000-0200-000000000000}">
      <formula1>#REF!</formula1>
    </dataValidation>
  </dataValidations>
  <pageMargins left="0.19685039370078741" right="0.19685039370078741" top="0.39370078740157483" bottom="0.39370078740157483" header="0" footer="0"/>
  <pageSetup paperSize="9" scale="8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M128"/>
  <sheetViews>
    <sheetView showGridLines="0" showZeros="0" tabSelected="1" view="pageBreakPreview" zoomScale="120" zoomScaleNormal="120" zoomScaleSheetLayoutView="120" workbookViewId="0">
      <selection activeCell="L4" sqref="L4:AF4"/>
    </sheetView>
  </sheetViews>
  <sheetFormatPr defaultColWidth="2.26953125" defaultRowHeight="13"/>
  <cols>
    <col min="1" max="1" width="2.26953125" style="27" customWidth="1"/>
    <col min="2" max="40" width="2.26953125" style="27"/>
    <col min="41" max="47" width="2.26953125" style="27" customWidth="1"/>
    <col min="48" max="50" width="2.26953125" style="27"/>
    <col min="51" max="51" width="2.26953125" style="27" customWidth="1"/>
    <col min="52" max="52" width="2.26953125" style="27" hidden="1" customWidth="1"/>
    <col min="53" max="54" width="2.26953125" style="27" customWidth="1"/>
    <col min="55" max="57" width="2.26953125" style="27"/>
    <col min="58" max="58" width="49.6328125" style="27" hidden="1" customWidth="1"/>
    <col min="59" max="60" width="6.26953125" style="27" hidden="1" customWidth="1"/>
    <col min="61" max="61" width="7.54296875" style="27" hidden="1" customWidth="1"/>
    <col min="62" max="62" width="6.6328125" style="27" hidden="1" customWidth="1"/>
    <col min="63" max="63" width="6.26953125" style="27" hidden="1" customWidth="1"/>
    <col min="64" max="64" width="8.26953125" style="27" hidden="1" customWidth="1"/>
    <col min="65" max="16384" width="2.26953125" style="27"/>
  </cols>
  <sheetData>
    <row r="1" spans="1:64">
      <c r="A1" s="41" t="s">
        <v>121</v>
      </c>
      <c r="BF1"/>
      <c r="BG1" s="56" t="s">
        <v>101</v>
      </c>
      <c r="BH1" s="56" t="s">
        <v>102</v>
      </c>
      <c r="BI1" s="56" t="s">
        <v>59</v>
      </c>
      <c r="BJ1" s="56" t="s">
        <v>61</v>
      </c>
      <c r="BK1" s="56" t="s">
        <v>62</v>
      </c>
      <c r="BL1"/>
    </row>
    <row r="2" spans="1:64" ht="20.25" customHeight="1">
      <c r="A2" s="424" t="s">
        <v>227</v>
      </c>
      <c r="B2" s="424"/>
      <c r="C2" s="424"/>
      <c r="D2" s="424"/>
      <c r="E2" s="424"/>
      <c r="F2" s="424"/>
      <c r="G2" s="424"/>
      <c r="H2" s="424"/>
      <c r="I2" s="424"/>
      <c r="J2" s="424"/>
      <c r="K2" s="424"/>
      <c r="L2" s="424"/>
      <c r="M2" s="424"/>
      <c r="N2" s="424"/>
      <c r="O2" s="424"/>
      <c r="P2" s="424"/>
      <c r="Q2" s="424"/>
      <c r="R2" s="424"/>
      <c r="S2" s="424"/>
      <c r="T2" s="424"/>
      <c r="U2" s="424"/>
      <c r="V2" s="424"/>
      <c r="W2" s="424"/>
      <c r="X2" s="424"/>
      <c r="Y2" s="424"/>
      <c r="Z2" s="424"/>
      <c r="AA2" s="424"/>
      <c r="AB2" s="424"/>
      <c r="AC2" s="424"/>
      <c r="AD2" s="424"/>
      <c r="AE2" s="424"/>
      <c r="AF2" s="424"/>
      <c r="AG2" s="424"/>
      <c r="AH2" s="424"/>
      <c r="AI2" s="424"/>
      <c r="AJ2" s="424"/>
      <c r="AK2" s="424"/>
      <c r="AL2" s="424"/>
      <c r="AM2" s="424"/>
      <c r="BF2" t="s">
        <v>48</v>
      </c>
      <c r="BG2" s="55">
        <v>537</v>
      </c>
      <c r="BH2" s="55">
        <f t="shared" ref="BH2:BH9" si="0">BJ2*2</f>
        <v>1074</v>
      </c>
      <c r="BI2" s="55">
        <v>268</v>
      </c>
      <c r="BJ2" s="55">
        <v>537</v>
      </c>
      <c r="BK2" s="55">
        <v>268</v>
      </c>
      <c r="BL2" t="s">
        <v>103</v>
      </c>
    </row>
    <row r="3" spans="1:64" s="28" customFormat="1" ht="12" customHeight="1">
      <c r="A3" s="443" t="s">
        <v>41</v>
      </c>
      <c r="B3" s="80" t="s">
        <v>0</v>
      </c>
      <c r="C3" s="81"/>
      <c r="D3" s="81"/>
      <c r="E3" s="82"/>
      <c r="F3" s="82"/>
      <c r="G3" s="82"/>
      <c r="H3" s="82"/>
      <c r="I3" s="82"/>
      <c r="J3" s="82"/>
      <c r="K3" s="83"/>
      <c r="L3" s="428"/>
      <c r="M3" s="429"/>
      <c r="N3" s="429"/>
      <c r="O3" s="429"/>
      <c r="P3" s="429"/>
      <c r="Q3" s="429"/>
      <c r="R3" s="429"/>
      <c r="S3" s="429"/>
      <c r="T3" s="429"/>
      <c r="U3" s="429"/>
      <c r="V3" s="429"/>
      <c r="W3" s="429"/>
      <c r="X3" s="429"/>
      <c r="Y3" s="429"/>
      <c r="Z3" s="429"/>
      <c r="AA3" s="429"/>
      <c r="AB3" s="429"/>
      <c r="AC3" s="429"/>
      <c r="AD3" s="429"/>
      <c r="AE3" s="429"/>
      <c r="AF3" s="430"/>
      <c r="AG3" s="431" t="s">
        <v>71</v>
      </c>
      <c r="AH3" s="380"/>
      <c r="AI3" s="380"/>
      <c r="AJ3" s="380"/>
      <c r="AK3" s="380"/>
      <c r="AL3" s="380"/>
      <c r="AM3" s="381"/>
      <c r="BF3" t="s">
        <v>49</v>
      </c>
      <c r="BG3" s="55">
        <v>684</v>
      </c>
      <c r="BH3" s="55">
        <f t="shared" si="0"/>
        <v>1368</v>
      </c>
      <c r="BI3" s="55">
        <v>342</v>
      </c>
      <c r="BJ3" s="55">
        <v>684</v>
      </c>
      <c r="BK3" s="55">
        <v>342</v>
      </c>
      <c r="BL3" t="s">
        <v>103</v>
      </c>
    </row>
    <row r="4" spans="1:64" s="28" customFormat="1" ht="20.25" customHeight="1">
      <c r="A4" s="444"/>
      <c r="B4" s="84" t="s">
        <v>37</v>
      </c>
      <c r="C4" s="85"/>
      <c r="D4" s="85"/>
      <c r="E4" s="86"/>
      <c r="F4" s="86"/>
      <c r="G4" s="86"/>
      <c r="H4" s="86"/>
      <c r="I4" s="86"/>
      <c r="J4" s="86"/>
      <c r="K4" s="87"/>
      <c r="L4" s="425"/>
      <c r="M4" s="426"/>
      <c r="N4" s="426"/>
      <c r="O4" s="426"/>
      <c r="P4" s="426"/>
      <c r="Q4" s="426"/>
      <c r="R4" s="426"/>
      <c r="S4" s="426"/>
      <c r="T4" s="426"/>
      <c r="U4" s="426"/>
      <c r="V4" s="426"/>
      <c r="W4" s="426"/>
      <c r="X4" s="426"/>
      <c r="Y4" s="426"/>
      <c r="Z4" s="426"/>
      <c r="AA4" s="426"/>
      <c r="AB4" s="426"/>
      <c r="AC4" s="426"/>
      <c r="AD4" s="426"/>
      <c r="AE4" s="426"/>
      <c r="AF4" s="427"/>
      <c r="AG4" s="432"/>
      <c r="AH4" s="433"/>
      <c r="AI4" s="433"/>
      <c r="AJ4" s="433"/>
      <c r="AK4" s="433"/>
      <c r="AL4" s="433"/>
      <c r="AM4" s="434"/>
      <c r="AP4" s="413"/>
      <c r="AQ4" s="413"/>
      <c r="AR4" s="413"/>
      <c r="AS4" s="413"/>
      <c r="AT4" s="413"/>
      <c r="AU4" s="413"/>
      <c r="BF4" t="s">
        <v>50</v>
      </c>
      <c r="BG4" s="55">
        <v>889</v>
      </c>
      <c r="BH4" s="55">
        <f t="shared" si="0"/>
        <v>1778</v>
      </c>
      <c r="BI4" s="55">
        <v>445</v>
      </c>
      <c r="BJ4" s="55">
        <v>889</v>
      </c>
      <c r="BK4" s="55">
        <v>445</v>
      </c>
      <c r="BL4" t="s">
        <v>103</v>
      </c>
    </row>
    <row r="5" spans="1:64" s="28" customFormat="1" ht="20.25" customHeight="1">
      <c r="A5" s="444"/>
      <c r="B5" s="88" t="s">
        <v>72</v>
      </c>
      <c r="C5" s="89"/>
      <c r="D5" s="89"/>
      <c r="E5" s="90"/>
      <c r="F5" s="90"/>
      <c r="G5" s="90"/>
      <c r="H5" s="90"/>
      <c r="I5" s="90"/>
      <c r="J5" s="90"/>
      <c r="K5" s="91"/>
      <c r="L5" s="435"/>
      <c r="M5" s="436"/>
      <c r="N5" s="436"/>
      <c r="O5" s="436"/>
      <c r="P5" s="436"/>
      <c r="Q5" s="436"/>
      <c r="R5" s="436"/>
      <c r="S5" s="436"/>
      <c r="T5" s="436"/>
      <c r="U5" s="436"/>
      <c r="V5" s="436"/>
      <c r="W5" s="436"/>
      <c r="X5" s="436"/>
      <c r="Y5" s="436"/>
      <c r="Z5" s="436"/>
      <c r="AA5" s="436"/>
      <c r="AB5" s="437"/>
      <c r="AC5" s="438" t="s">
        <v>73</v>
      </c>
      <c r="AD5" s="439"/>
      <c r="AE5" s="439"/>
      <c r="AF5" s="440"/>
      <c r="AG5" s="417"/>
      <c r="AH5" s="417"/>
      <c r="AI5" s="417"/>
      <c r="AJ5" s="417"/>
      <c r="AK5" s="417"/>
      <c r="AL5" s="441" t="s">
        <v>74</v>
      </c>
      <c r="AM5" s="442"/>
      <c r="AP5" s="413"/>
      <c r="AQ5" s="413"/>
      <c r="AR5" s="413"/>
      <c r="AS5" s="413"/>
      <c r="AT5" s="413"/>
      <c r="AU5" s="413"/>
      <c r="BF5" s="16" t="s">
        <v>69</v>
      </c>
      <c r="BG5" s="55">
        <v>231</v>
      </c>
      <c r="BH5" s="55">
        <f t="shared" si="0"/>
        <v>462</v>
      </c>
      <c r="BI5" s="55">
        <v>115</v>
      </c>
      <c r="BJ5" s="55">
        <v>231</v>
      </c>
      <c r="BK5" s="55">
        <v>115</v>
      </c>
      <c r="BL5" t="s">
        <v>103</v>
      </c>
    </row>
    <row r="6" spans="1:64" s="28" customFormat="1" ht="13.5" customHeight="1">
      <c r="A6" s="444"/>
      <c r="B6" s="418" t="s">
        <v>76</v>
      </c>
      <c r="C6" s="419"/>
      <c r="D6" s="419"/>
      <c r="E6" s="419"/>
      <c r="F6" s="419"/>
      <c r="G6" s="419"/>
      <c r="H6" s="419"/>
      <c r="I6" s="419"/>
      <c r="J6" s="419"/>
      <c r="K6" s="420"/>
      <c r="L6" s="92" t="s">
        <v>3</v>
      </c>
      <c r="M6" s="92"/>
      <c r="N6" s="92"/>
      <c r="O6" s="92"/>
      <c r="P6" s="92"/>
      <c r="Q6" s="446"/>
      <c r="R6" s="446"/>
      <c r="S6" s="92" t="s">
        <v>4</v>
      </c>
      <c r="T6" s="446"/>
      <c r="U6" s="446"/>
      <c r="V6" s="446"/>
      <c r="W6" s="92" t="s">
        <v>5</v>
      </c>
      <c r="X6" s="92"/>
      <c r="Y6" s="92"/>
      <c r="Z6" s="92"/>
      <c r="AA6" s="92"/>
      <c r="AB6" s="92"/>
      <c r="AC6" s="59" t="s">
        <v>75</v>
      </c>
      <c r="AD6" s="92"/>
      <c r="AE6" s="92"/>
      <c r="AF6" s="92"/>
      <c r="AG6" s="92"/>
      <c r="AH6" s="92"/>
      <c r="AI6" s="92"/>
      <c r="AJ6" s="92"/>
      <c r="AK6" s="92"/>
      <c r="AL6" s="92"/>
      <c r="AM6" s="93"/>
      <c r="AP6" s="30"/>
      <c r="AQ6" s="58"/>
      <c r="AR6" s="58"/>
      <c r="AS6" s="58"/>
      <c r="AT6" s="58"/>
      <c r="AU6" s="414"/>
      <c r="BF6" t="s">
        <v>13</v>
      </c>
      <c r="BG6" s="55">
        <v>226</v>
      </c>
      <c r="BH6" s="55">
        <f t="shared" si="0"/>
        <v>452</v>
      </c>
      <c r="BI6" s="55">
        <v>113</v>
      </c>
      <c r="BJ6" s="55">
        <v>226</v>
      </c>
      <c r="BK6" s="55">
        <v>113</v>
      </c>
      <c r="BL6" t="s">
        <v>103</v>
      </c>
    </row>
    <row r="7" spans="1:64" s="28" customFormat="1" ht="20.25" customHeight="1">
      <c r="A7" s="444"/>
      <c r="B7" s="421"/>
      <c r="C7" s="422"/>
      <c r="D7" s="422"/>
      <c r="E7" s="422"/>
      <c r="F7" s="422"/>
      <c r="G7" s="422"/>
      <c r="H7" s="422"/>
      <c r="I7" s="422"/>
      <c r="J7" s="422"/>
      <c r="K7" s="423"/>
      <c r="L7" s="448"/>
      <c r="M7" s="449"/>
      <c r="N7" s="449"/>
      <c r="O7" s="449"/>
      <c r="P7" s="449"/>
      <c r="Q7" s="449"/>
      <c r="R7" s="449"/>
      <c r="S7" s="449"/>
      <c r="T7" s="449"/>
      <c r="U7" s="449"/>
      <c r="V7" s="449"/>
      <c r="W7" s="449"/>
      <c r="X7" s="449"/>
      <c r="Y7" s="449"/>
      <c r="Z7" s="449"/>
      <c r="AA7" s="449"/>
      <c r="AB7" s="449"/>
      <c r="AC7" s="449"/>
      <c r="AD7" s="449"/>
      <c r="AE7" s="449"/>
      <c r="AF7" s="449"/>
      <c r="AG7" s="449"/>
      <c r="AH7" s="449"/>
      <c r="AI7" s="449"/>
      <c r="AJ7" s="449"/>
      <c r="AK7" s="449"/>
      <c r="AL7" s="449"/>
      <c r="AM7" s="450"/>
      <c r="AP7" s="58"/>
      <c r="AQ7" s="58"/>
      <c r="AR7" s="58"/>
      <c r="AS7" s="58"/>
      <c r="AT7" s="58"/>
      <c r="AU7" s="414"/>
      <c r="BF7" t="s">
        <v>104</v>
      </c>
      <c r="BG7" s="55">
        <v>564</v>
      </c>
      <c r="BH7" s="55">
        <f t="shared" si="0"/>
        <v>1128</v>
      </c>
      <c r="BI7" s="55">
        <v>282</v>
      </c>
      <c r="BJ7" s="55">
        <v>564</v>
      </c>
      <c r="BK7" s="55">
        <v>282</v>
      </c>
      <c r="BL7" t="s">
        <v>103</v>
      </c>
    </row>
    <row r="8" spans="1:64" s="28" customFormat="1" ht="20.25" customHeight="1">
      <c r="A8" s="444"/>
      <c r="B8" s="94" t="s">
        <v>6</v>
      </c>
      <c r="C8" s="95"/>
      <c r="D8" s="95"/>
      <c r="E8" s="96"/>
      <c r="F8" s="96"/>
      <c r="G8" s="96"/>
      <c r="H8" s="96"/>
      <c r="I8" s="96"/>
      <c r="J8" s="96"/>
      <c r="K8" s="96"/>
      <c r="L8" s="94" t="s">
        <v>7</v>
      </c>
      <c r="M8" s="96"/>
      <c r="N8" s="96"/>
      <c r="O8" s="96"/>
      <c r="P8" s="96"/>
      <c r="Q8" s="96"/>
      <c r="R8" s="97"/>
      <c r="S8" s="224"/>
      <c r="T8" s="225"/>
      <c r="U8" s="225"/>
      <c r="V8" s="225"/>
      <c r="W8" s="225"/>
      <c r="X8" s="225"/>
      <c r="Y8" s="226"/>
      <c r="Z8" s="94" t="s">
        <v>65</v>
      </c>
      <c r="AA8" s="96"/>
      <c r="AB8" s="96"/>
      <c r="AC8" s="96"/>
      <c r="AD8" s="96"/>
      <c r="AE8" s="96"/>
      <c r="AF8" s="97"/>
      <c r="AG8" s="224"/>
      <c r="AH8" s="225"/>
      <c r="AI8" s="225"/>
      <c r="AJ8" s="225"/>
      <c r="AK8" s="225"/>
      <c r="AL8" s="225"/>
      <c r="AM8" s="226"/>
      <c r="BF8" t="s">
        <v>105</v>
      </c>
      <c r="BG8" s="55">
        <v>710</v>
      </c>
      <c r="BH8" s="55">
        <f t="shared" si="0"/>
        <v>1420</v>
      </c>
      <c r="BI8" s="55">
        <v>355</v>
      </c>
      <c r="BJ8" s="55">
        <v>710</v>
      </c>
      <c r="BK8" s="55">
        <v>355</v>
      </c>
      <c r="BL8" t="s">
        <v>103</v>
      </c>
    </row>
    <row r="9" spans="1:64" s="28" customFormat="1" ht="20.25" customHeight="1">
      <c r="A9" s="445"/>
      <c r="B9" s="94" t="s">
        <v>38</v>
      </c>
      <c r="C9" s="95"/>
      <c r="D9" s="95"/>
      <c r="E9" s="96"/>
      <c r="F9" s="96"/>
      <c r="G9" s="96"/>
      <c r="H9" s="96"/>
      <c r="I9" s="96"/>
      <c r="J9" s="96"/>
      <c r="K9" s="96"/>
      <c r="L9" s="224"/>
      <c r="M9" s="225"/>
      <c r="N9" s="225"/>
      <c r="O9" s="225"/>
      <c r="P9" s="225"/>
      <c r="Q9" s="225"/>
      <c r="R9" s="225"/>
      <c r="S9" s="225"/>
      <c r="T9" s="225"/>
      <c r="U9" s="225"/>
      <c r="V9" s="225"/>
      <c r="W9" s="225"/>
      <c r="X9" s="225"/>
      <c r="Y9" s="225"/>
      <c r="Z9" s="225"/>
      <c r="AA9" s="225"/>
      <c r="AB9" s="225"/>
      <c r="AC9" s="225"/>
      <c r="AD9" s="225"/>
      <c r="AE9" s="225"/>
      <c r="AF9" s="225"/>
      <c r="AG9" s="225"/>
      <c r="AH9" s="225"/>
      <c r="AI9" s="225"/>
      <c r="AJ9" s="225"/>
      <c r="AK9" s="225"/>
      <c r="AL9" s="225"/>
      <c r="AM9" s="226"/>
      <c r="BF9" t="s">
        <v>106</v>
      </c>
      <c r="BG9" s="55">
        <v>1133</v>
      </c>
      <c r="BH9" s="55">
        <f t="shared" si="0"/>
        <v>2266</v>
      </c>
      <c r="BI9" s="55">
        <v>567</v>
      </c>
      <c r="BJ9" s="55">
        <v>1133</v>
      </c>
      <c r="BK9" s="55">
        <v>567</v>
      </c>
      <c r="BL9" t="s">
        <v>103</v>
      </c>
    </row>
    <row r="10" spans="1:64" s="28" customFormat="1" ht="5.25" customHeight="1">
      <c r="A10" s="33"/>
      <c r="B10" s="33"/>
      <c r="C10" s="33"/>
      <c r="D10" s="33"/>
      <c r="E10" s="33"/>
      <c r="F10" s="33"/>
      <c r="G10" s="33"/>
      <c r="H10" s="33"/>
      <c r="I10" s="47"/>
      <c r="J10" s="36"/>
      <c r="K10" s="92"/>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BF10" t="s">
        <v>47</v>
      </c>
      <c r="BG10" s="55">
        <f>BJ10*事業所・施設別個票●!$AG$5</f>
        <v>0</v>
      </c>
      <c r="BH10" s="55">
        <f t="shared" ref="BH10:BH18" si="1">BG10</f>
        <v>0</v>
      </c>
      <c r="BI10" s="55">
        <f>BK10*事業所・施設別個票●!$AG$5</f>
        <v>0</v>
      </c>
      <c r="BJ10" s="55">
        <v>27</v>
      </c>
      <c r="BK10" s="55">
        <v>13</v>
      </c>
      <c r="BL10" t="s">
        <v>107</v>
      </c>
    </row>
    <row r="11" spans="1:64" s="28" customFormat="1" ht="13.5" customHeight="1">
      <c r="A11" s="156" t="s">
        <v>147</v>
      </c>
      <c r="B11" s="58"/>
      <c r="C11" s="58"/>
      <c r="D11" s="58"/>
      <c r="E11" s="58"/>
      <c r="F11" s="58"/>
      <c r="G11" s="58"/>
      <c r="H11" s="58"/>
      <c r="I11" s="154"/>
      <c r="J11" s="155"/>
      <c r="K11" s="90"/>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BF11" t="s">
        <v>32</v>
      </c>
      <c r="BG11" s="55">
        <f>BJ11*事業所・施設別個票●!$AG$5</f>
        <v>0</v>
      </c>
      <c r="BH11" s="55">
        <f t="shared" si="1"/>
        <v>0</v>
      </c>
      <c r="BI11" s="55">
        <f>BK11*事業所・施設別個票●!$AG$5</f>
        <v>0</v>
      </c>
      <c r="BJ11" s="55">
        <v>27</v>
      </c>
      <c r="BK11" s="55">
        <v>13</v>
      </c>
      <c r="BL11" t="s">
        <v>107</v>
      </c>
    </row>
    <row r="12" spans="1:64" s="28" customFormat="1" ht="12" customHeight="1">
      <c r="A12" s="30"/>
      <c r="B12" s="30"/>
      <c r="C12" s="31" t="s">
        <v>213</v>
      </c>
      <c r="D12" s="31"/>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BF12" t="s">
        <v>14</v>
      </c>
      <c r="BG12" s="55">
        <v>320</v>
      </c>
      <c r="BH12" s="55">
        <f t="shared" si="1"/>
        <v>320</v>
      </c>
      <c r="BI12" s="55">
        <v>160</v>
      </c>
      <c r="BJ12" s="55">
        <v>320</v>
      </c>
      <c r="BK12" s="55">
        <v>160</v>
      </c>
      <c r="BL12" t="s">
        <v>103</v>
      </c>
    </row>
    <row r="13" spans="1:64" s="28" customFormat="1" ht="12" customHeight="1">
      <c r="A13" s="79"/>
      <c r="B13" s="79"/>
      <c r="C13" s="31" t="s">
        <v>185</v>
      </c>
      <c r="D13" s="31"/>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T13" s="29"/>
      <c r="BF13" t="s">
        <v>15</v>
      </c>
      <c r="BG13" s="55">
        <v>339</v>
      </c>
      <c r="BH13" s="55">
        <f t="shared" si="1"/>
        <v>339</v>
      </c>
      <c r="BI13" s="55">
        <v>169</v>
      </c>
      <c r="BJ13" s="55">
        <v>339</v>
      </c>
      <c r="BK13" s="55">
        <v>169</v>
      </c>
      <c r="BL13" t="s">
        <v>103</v>
      </c>
    </row>
    <row r="14" spans="1:64" s="28" customFormat="1" ht="12" customHeight="1">
      <c r="A14" s="79"/>
      <c r="B14" s="79"/>
      <c r="C14" s="31" t="s">
        <v>186</v>
      </c>
      <c r="D14" s="31"/>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T14" s="29"/>
      <c r="BF14" t="s">
        <v>16</v>
      </c>
      <c r="BG14" s="55">
        <v>311</v>
      </c>
      <c r="BH14" s="55">
        <f t="shared" si="1"/>
        <v>311</v>
      </c>
      <c r="BI14" s="55">
        <v>156</v>
      </c>
      <c r="BJ14" s="55">
        <v>311</v>
      </c>
      <c r="BK14" s="55">
        <v>156</v>
      </c>
      <c r="BL14" t="s">
        <v>214</v>
      </c>
    </row>
    <row r="15" spans="1:64" s="28" customFormat="1" ht="12" customHeight="1">
      <c r="A15" s="79"/>
      <c r="B15" s="79"/>
      <c r="C15" s="31" t="s">
        <v>187</v>
      </c>
      <c r="D15" s="31"/>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T15" s="29"/>
      <c r="BF15" t="s">
        <v>17</v>
      </c>
      <c r="BG15" s="55">
        <v>137</v>
      </c>
      <c r="BH15" s="55">
        <f t="shared" si="1"/>
        <v>137</v>
      </c>
      <c r="BI15" s="55">
        <v>68</v>
      </c>
      <c r="BJ15" s="55">
        <v>137</v>
      </c>
      <c r="BK15" s="55">
        <v>68</v>
      </c>
      <c r="BL15" t="s">
        <v>103</v>
      </c>
    </row>
    <row r="16" spans="1:64" s="28" customFormat="1" ht="31.5" customHeight="1">
      <c r="A16" s="79"/>
      <c r="B16" s="79"/>
      <c r="C16" s="447" t="s">
        <v>188</v>
      </c>
      <c r="D16" s="447"/>
      <c r="E16" s="447"/>
      <c r="F16" s="447"/>
      <c r="G16" s="447"/>
      <c r="H16" s="447"/>
      <c r="I16" s="447"/>
      <c r="J16" s="447"/>
      <c r="K16" s="447"/>
      <c r="L16" s="447"/>
      <c r="M16" s="447"/>
      <c r="N16" s="447"/>
      <c r="O16" s="447"/>
      <c r="P16" s="447"/>
      <c r="Q16" s="447"/>
      <c r="R16" s="447"/>
      <c r="S16" s="447"/>
      <c r="T16" s="447"/>
      <c r="U16" s="447"/>
      <c r="V16" s="447"/>
      <c r="W16" s="447"/>
      <c r="X16" s="447"/>
      <c r="Y16" s="447"/>
      <c r="Z16" s="447"/>
      <c r="AA16" s="447"/>
      <c r="AB16" s="447"/>
      <c r="AC16" s="447"/>
      <c r="AD16" s="447"/>
      <c r="AE16" s="447"/>
      <c r="AF16" s="447"/>
      <c r="AG16" s="447"/>
      <c r="AH16" s="447"/>
      <c r="AI16" s="447"/>
      <c r="AJ16" s="447"/>
      <c r="AK16" s="447"/>
      <c r="AL16" s="447"/>
      <c r="AM16" s="447"/>
      <c r="AT16" s="29"/>
      <c r="BF16" t="s">
        <v>215</v>
      </c>
      <c r="BG16" s="55">
        <v>508</v>
      </c>
      <c r="BH16" s="55">
        <f t="shared" si="1"/>
        <v>508</v>
      </c>
      <c r="BI16" s="55">
        <v>254</v>
      </c>
      <c r="BJ16" s="55">
        <v>508</v>
      </c>
      <c r="BK16" s="55">
        <v>254</v>
      </c>
      <c r="BL16" t="s">
        <v>103</v>
      </c>
    </row>
    <row r="17" spans="1:64" s="28" customFormat="1" ht="12" customHeight="1">
      <c r="A17" s="79"/>
      <c r="B17" s="79"/>
      <c r="C17" s="31" t="s">
        <v>189</v>
      </c>
      <c r="D17" s="31" t="s">
        <v>146</v>
      </c>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T17" s="29"/>
      <c r="BF17" t="s">
        <v>19</v>
      </c>
      <c r="BG17" s="55">
        <v>204</v>
      </c>
      <c r="BH17" s="55">
        <f t="shared" si="1"/>
        <v>204</v>
      </c>
      <c r="BI17" s="55">
        <v>102</v>
      </c>
      <c r="BJ17" s="55">
        <v>204</v>
      </c>
      <c r="BK17" s="55">
        <v>102</v>
      </c>
      <c r="BL17" t="s">
        <v>103</v>
      </c>
    </row>
    <row r="18" spans="1:64" s="28" customFormat="1" ht="5.25" customHeight="1">
      <c r="A18" s="79"/>
      <c r="B18" s="79"/>
      <c r="C18" s="31"/>
      <c r="D18" s="31"/>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T18" s="29"/>
      <c r="AZ18" s="28" t="s">
        <v>118</v>
      </c>
      <c r="BF18" t="s">
        <v>20</v>
      </c>
      <c r="BG18" s="55">
        <v>148</v>
      </c>
      <c r="BH18" s="55">
        <f t="shared" si="1"/>
        <v>148</v>
      </c>
      <c r="BI18" s="55">
        <v>74</v>
      </c>
      <c r="BJ18" s="55">
        <v>148</v>
      </c>
      <c r="BK18" s="55">
        <v>74</v>
      </c>
      <c r="BL18" t="s">
        <v>103</v>
      </c>
    </row>
    <row r="19" spans="1:64" s="28" customFormat="1" ht="19.5" customHeight="1" thickBot="1">
      <c r="A19" s="170" t="s">
        <v>190</v>
      </c>
      <c r="B19" s="79"/>
      <c r="C19" s="31"/>
      <c r="D19" s="31"/>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T19" s="29"/>
      <c r="BF19" t="s">
        <v>21</v>
      </c>
      <c r="BG19" s="55"/>
      <c r="BH19" s="55"/>
      <c r="BI19" s="55">
        <v>282</v>
      </c>
      <c r="BJ19" s="55"/>
      <c r="BK19" s="55">
        <v>282</v>
      </c>
      <c r="BL19" t="s">
        <v>103</v>
      </c>
    </row>
    <row r="20" spans="1:64" s="28" customFormat="1" ht="20.25" customHeight="1" thickBot="1">
      <c r="A20" s="171" t="s">
        <v>176</v>
      </c>
      <c r="B20" s="44"/>
      <c r="C20" s="45"/>
      <c r="D20" s="45"/>
      <c r="E20" s="45"/>
      <c r="F20" s="45"/>
      <c r="G20" s="314" t="s">
        <v>178</v>
      </c>
      <c r="H20" s="315"/>
      <c r="I20" s="315"/>
      <c r="J20" s="315"/>
      <c r="K20" s="316"/>
      <c r="L20" s="415" t="str">
        <f>IF(L5="","",VLOOKUP(L5,$BF$2:$BH$36,2,FALSE)-AP20)</f>
        <v/>
      </c>
      <c r="M20" s="416"/>
      <c r="N20" s="416"/>
      <c r="O20" s="416"/>
      <c r="P20" s="464" t="s">
        <v>177</v>
      </c>
      <c r="Q20" s="465"/>
      <c r="R20" s="463" t="s">
        <v>183</v>
      </c>
      <c r="S20" s="380"/>
      <c r="T20" s="380"/>
      <c r="U20" s="380"/>
      <c r="V20" s="381"/>
      <c r="W20" s="415">
        <f>ROUNDDOWN($J$86/1000,0)</f>
        <v>0</v>
      </c>
      <c r="X20" s="416"/>
      <c r="Y20" s="416"/>
      <c r="Z20" s="416"/>
      <c r="AA20" s="464" t="s">
        <v>177</v>
      </c>
      <c r="AB20" s="465"/>
      <c r="AC20" s="463" t="s">
        <v>184</v>
      </c>
      <c r="AD20" s="380"/>
      <c r="AE20" s="380"/>
      <c r="AF20" s="380"/>
      <c r="AG20" s="381"/>
      <c r="AH20" s="415">
        <f>ROUNDDOWN($J$94/1000,0)</f>
        <v>0</v>
      </c>
      <c r="AI20" s="416"/>
      <c r="AJ20" s="416"/>
      <c r="AK20" s="416"/>
      <c r="AL20" s="451" t="s">
        <v>177</v>
      </c>
      <c r="AM20" s="452"/>
      <c r="AO20" s="28" t="s">
        <v>200</v>
      </c>
      <c r="AP20" s="456"/>
      <c r="AQ20" s="457"/>
      <c r="AR20" s="457"/>
      <c r="AS20" s="458"/>
      <c r="AT20" s="187" t="s">
        <v>201</v>
      </c>
      <c r="BF20" s="129" t="s">
        <v>68</v>
      </c>
      <c r="BG20" s="55">
        <v>33</v>
      </c>
      <c r="BH20" s="55">
        <f t="shared" ref="BH20:BH36" si="2">BG20</f>
        <v>33</v>
      </c>
      <c r="BI20" s="55">
        <v>16</v>
      </c>
      <c r="BJ20" s="55">
        <v>33</v>
      </c>
      <c r="BK20" s="55">
        <v>16</v>
      </c>
      <c r="BL20" t="s">
        <v>103</v>
      </c>
    </row>
    <row r="21" spans="1:64" s="28" customFormat="1" ht="20.25" customHeight="1">
      <c r="A21" s="99" t="s">
        <v>42</v>
      </c>
      <c r="B21" s="78"/>
      <c r="C21" s="77"/>
      <c r="D21" s="77"/>
      <c r="E21" s="77"/>
      <c r="F21" s="77"/>
      <c r="G21" s="45"/>
      <c r="H21" s="460"/>
      <c r="I21" s="461"/>
      <c r="J21" s="462"/>
      <c r="K21" s="466" t="s">
        <v>165</v>
      </c>
      <c r="L21" s="467"/>
      <c r="M21" s="467"/>
      <c r="N21" s="467"/>
      <c r="O21" s="467"/>
      <c r="P21" s="467"/>
      <c r="Q21" s="467"/>
      <c r="R21" s="467"/>
      <c r="S21" s="467"/>
      <c r="T21" s="467"/>
      <c r="U21" s="467"/>
      <c r="V21" s="467"/>
      <c r="W21" s="467"/>
      <c r="X21" s="467"/>
      <c r="Y21" s="467"/>
      <c r="Z21" s="467"/>
      <c r="AA21" s="467"/>
      <c r="AB21" s="467"/>
      <c r="AC21" s="467"/>
      <c r="AD21" s="467"/>
      <c r="AE21" s="467"/>
      <c r="AF21" s="454" t="s">
        <v>152</v>
      </c>
      <c r="AG21" s="454"/>
      <c r="AH21" s="454"/>
      <c r="AI21" s="454"/>
      <c r="AJ21" s="454"/>
      <c r="AK21" s="454"/>
      <c r="AL21" s="454"/>
      <c r="AM21" s="455"/>
      <c r="AP21" s="58" t="s">
        <v>226</v>
      </c>
      <c r="AQ21" s="58"/>
      <c r="AR21" s="58"/>
      <c r="AS21" s="58"/>
      <c r="AT21" s="58"/>
      <c r="AU21" s="58"/>
      <c r="BF21" t="s">
        <v>22</v>
      </c>
      <c r="BG21" s="55">
        <v>475</v>
      </c>
      <c r="BH21" s="55">
        <f t="shared" si="2"/>
        <v>475</v>
      </c>
      <c r="BI21" s="55">
        <v>237</v>
      </c>
      <c r="BJ21" s="55">
        <v>475</v>
      </c>
      <c r="BK21" s="55">
        <v>237</v>
      </c>
      <c r="BL21" t="s">
        <v>103</v>
      </c>
    </row>
    <row r="22" spans="1:64" s="28" customFormat="1" ht="19.5" customHeight="1">
      <c r="A22" s="76" t="s">
        <v>43</v>
      </c>
      <c r="B22" s="103"/>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4"/>
      <c r="AP22" s="453"/>
      <c r="AQ22" s="453"/>
      <c r="AR22" s="453"/>
      <c r="AS22" s="453"/>
      <c r="AT22" s="453"/>
      <c r="AU22" s="453"/>
      <c r="BF22" t="s">
        <v>23</v>
      </c>
      <c r="BG22" s="55">
        <v>638</v>
      </c>
      <c r="BH22" s="55">
        <v>638</v>
      </c>
      <c r="BI22" s="55">
        <v>319</v>
      </c>
      <c r="BJ22" s="55">
        <v>638</v>
      </c>
      <c r="BK22" s="55">
        <v>319</v>
      </c>
      <c r="BL22" t="s">
        <v>103</v>
      </c>
    </row>
    <row r="23" spans="1:64" s="28" customFormat="1" ht="17.149999999999999" customHeight="1">
      <c r="A23" s="138" t="s">
        <v>191</v>
      </c>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9"/>
      <c r="AT23" s="29"/>
      <c r="BF23" t="s">
        <v>24</v>
      </c>
      <c r="BG23" s="55">
        <f>BJ23*事業所・施設別個票●!$AG$5</f>
        <v>0</v>
      </c>
      <c r="BH23" s="55">
        <f t="shared" si="2"/>
        <v>0</v>
      </c>
      <c r="BI23" s="55">
        <f>BK23*事業所・施設別個票●!$AG$5</f>
        <v>0</v>
      </c>
      <c r="BJ23" s="55">
        <v>38</v>
      </c>
      <c r="BK23" s="55">
        <v>19</v>
      </c>
      <c r="BL23" t="s">
        <v>107</v>
      </c>
    </row>
    <row r="24" spans="1:64" s="28" customFormat="1" ht="17.149999999999999" customHeight="1">
      <c r="A24" s="145"/>
      <c r="B24" s="161"/>
      <c r="C24" s="52" t="s">
        <v>166</v>
      </c>
      <c r="D24" s="52"/>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9"/>
      <c r="AT24" s="29"/>
      <c r="BF24" t="s">
        <v>25</v>
      </c>
      <c r="BG24" s="55">
        <f>BJ24*事業所・施設別個票●!$AG$5</f>
        <v>0</v>
      </c>
      <c r="BH24" s="55">
        <f t="shared" si="2"/>
        <v>0</v>
      </c>
      <c r="BI24" s="55">
        <f>BK24*事業所・施設別個票●!$AG$5</f>
        <v>0</v>
      </c>
      <c r="BJ24" s="55">
        <v>40</v>
      </c>
      <c r="BK24" s="55">
        <v>20</v>
      </c>
      <c r="BL24" t="s">
        <v>107</v>
      </c>
    </row>
    <row r="25" spans="1:64" s="28" customFormat="1" ht="17.149999999999999" customHeight="1">
      <c r="A25" s="145"/>
      <c r="B25" s="142"/>
      <c r="C25" s="359" t="s">
        <v>129</v>
      </c>
      <c r="D25" s="162"/>
      <c r="E25" s="459" t="s">
        <v>122</v>
      </c>
      <c r="F25" s="459"/>
      <c r="G25" s="459"/>
      <c r="H25" s="459"/>
      <c r="I25" s="459"/>
      <c r="J25" s="459"/>
      <c r="K25" s="163"/>
      <c r="L25" s="459" t="s">
        <v>123</v>
      </c>
      <c r="M25" s="459"/>
      <c r="N25" s="459"/>
      <c r="O25" s="459"/>
      <c r="P25" s="459"/>
      <c r="Q25" s="163"/>
      <c r="R25" s="459" t="s">
        <v>124</v>
      </c>
      <c r="S25" s="459"/>
      <c r="T25" s="459"/>
      <c r="U25" s="459"/>
      <c r="V25" s="163"/>
      <c r="W25" s="459" t="s">
        <v>125</v>
      </c>
      <c r="X25" s="459"/>
      <c r="Y25" s="459"/>
      <c r="Z25" s="459"/>
      <c r="AA25" s="459"/>
      <c r="AB25" s="459"/>
      <c r="AC25" s="459"/>
      <c r="AD25" s="459"/>
      <c r="AE25" s="163"/>
      <c r="AF25" s="34" t="s">
        <v>126</v>
      </c>
      <c r="AG25" s="34"/>
      <c r="AH25" s="34"/>
      <c r="AI25" s="34"/>
      <c r="AJ25" s="34"/>
      <c r="AK25" s="34"/>
      <c r="AL25" s="34"/>
      <c r="AM25" s="141"/>
      <c r="AT25" s="29"/>
      <c r="BF25" t="s">
        <v>26</v>
      </c>
      <c r="BG25" s="55">
        <f>BJ25*事業所・施設別個票●!$AG$5</f>
        <v>0</v>
      </c>
      <c r="BH25" s="55">
        <f t="shared" si="2"/>
        <v>0</v>
      </c>
      <c r="BI25" s="55">
        <f>BK25*事業所・施設別個票●!$AG$5</f>
        <v>0</v>
      </c>
      <c r="BJ25" s="55">
        <v>38</v>
      </c>
      <c r="BK25" s="55">
        <v>19</v>
      </c>
      <c r="BL25" t="s">
        <v>107</v>
      </c>
    </row>
    <row r="26" spans="1:64" s="28" customFormat="1" ht="17.149999999999999" customHeight="1">
      <c r="A26" s="145"/>
      <c r="B26" s="140"/>
      <c r="C26" s="360"/>
      <c r="D26" s="162"/>
      <c r="E26" s="459" t="s">
        <v>127</v>
      </c>
      <c r="F26" s="459"/>
      <c r="G26" s="459"/>
      <c r="H26" s="459"/>
      <c r="I26" s="459"/>
      <c r="J26" s="459"/>
      <c r="K26" s="459"/>
      <c r="L26" s="459"/>
      <c r="M26" s="459"/>
      <c r="N26" s="163"/>
      <c r="O26" s="46" t="s">
        <v>128</v>
      </c>
      <c r="P26" s="46"/>
      <c r="Q26" s="46"/>
      <c r="R26" s="46"/>
      <c r="S26" s="46"/>
      <c r="T26" s="46"/>
      <c r="U26" s="46"/>
      <c r="V26" s="46"/>
      <c r="W26" s="46"/>
      <c r="X26" s="34"/>
      <c r="Y26" s="34"/>
      <c r="Z26" s="34"/>
      <c r="AA26" s="34"/>
      <c r="AB26" s="34"/>
      <c r="AC26" s="34"/>
      <c r="AD26" s="34"/>
      <c r="AE26" s="34"/>
      <c r="AF26" s="34"/>
      <c r="AG26" s="34"/>
      <c r="AH26" s="34"/>
      <c r="AI26" s="34"/>
      <c r="AJ26" s="34"/>
      <c r="AK26" s="34"/>
      <c r="AL26" s="34"/>
      <c r="AM26" s="141"/>
      <c r="AT26" s="29"/>
      <c r="BF26" t="s">
        <v>27</v>
      </c>
      <c r="BG26" s="55">
        <f>BJ26*事業所・施設別個票●!$AG$5</f>
        <v>0</v>
      </c>
      <c r="BH26" s="55">
        <f t="shared" si="2"/>
        <v>0</v>
      </c>
      <c r="BI26" s="55">
        <f>BK26*事業所・施設別個票●!$AG$5</f>
        <v>0</v>
      </c>
      <c r="BJ26" s="55">
        <v>48</v>
      </c>
      <c r="BK26" s="55">
        <v>24</v>
      </c>
      <c r="BL26" t="s">
        <v>107</v>
      </c>
    </row>
    <row r="27" spans="1:64" s="28" customFormat="1" ht="17.149999999999999" customHeight="1">
      <c r="A27" s="145"/>
      <c r="B27" s="164"/>
      <c r="C27" s="52" t="s">
        <v>167</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141"/>
      <c r="AT27" s="29"/>
      <c r="BF27" t="s">
        <v>28</v>
      </c>
      <c r="BG27" s="55">
        <f>BJ27*事業所・施設別個票●!$AG$5</f>
        <v>0</v>
      </c>
      <c r="BH27" s="55">
        <f t="shared" si="2"/>
        <v>0</v>
      </c>
      <c r="BI27" s="55">
        <f>BK27*事業所・施設別個票●!$AG$5</f>
        <v>0</v>
      </c>
      <c r="BJ27" s="55">
        <v>43</v>
      </c>
      <c r="BK27" s="55">
        <v>21</v>
      </c>
      <c r="BL27" t="s">
        <v>107</v>
      </c>
    </row>
    <row r="28" spans="1:64" s="28" customFormat="1" ht="17.149999999999999" customHeight="1">
      <c r="A28" s="145"/>
      <c r="B28" s="140"/>
      <c r="C28" s="143" t="s">
        <v>129</v>
      </c>
      <c r="D28" s="162"/>
      <c r="E28" s="459" t="s">
        <v>122</v>
      </c>
      <c r="F28" s="459"/>
      <c r="G28" s="459"/>
      <c r="H28" s="459"/>
      <c r="I28" s="459"/>
      <c r="J28" s="459"/>
      <c r="K28" s="162"/>
      <c r="L28" s="459" t="s">
        <v>123</v>
      </c>
      <c r="M28" s="459"/>
      <c r="N28" s="459"/>
      <c r="O28" s="459"/>
      <c r="P28" s="459"/>
      <c r="Q28" s="162"/>
      <c r="R28" s="459" t="s">
        <v>124</v>
      </c>
      <c r="S28" s="459"/>
      <c r="T28" s="459"/>
      <c r="U28" s="459"/>
      <c r="V28" s="162"/>
      <c r="W28" s="459" t="s">
        <v>125</v>
      </c>
      <c r="X28" s="459"/>
      <c r="Y28" s="459"/>
      <c r="Z28" s="459"/>
      <c r="AA28" s="459"/>
      <c r="AB28" s="459"/>
      <c r="AC28" s="459"/>
      <c r="AD28" s="459"/>
      <c r="AE28" s="48"/>
      <c r="AF28" s="48"/>
      <c r="AG28" s="48"/>
      <c r="AH28" s="48"/>
      <c r="AI28" s="48"/>
      <c r="AJ28" s="48"/>
      <c r="AK28" s="48"/>
      <c r="AL28" s="48"/>
      <c r="AM28" s="49"/>
      <c r="AT28" s="29"/>
      <c r="BF28" t="s">
        <v>29</v>
      </c>
      <c r="BG28" s="55">
        <f>BJ28*事業所・施設別個票●!$AG$5</f>
        <v>0</v>
      </c>
      <c r="BH28" s="55">
        <f t="shared" si="2"/>
        <v>0</v>
      </c>
      <c r="BI28" s="55">
        <f>BK28*事業所・施設別個票●!$AG$5</f>
        <v>0</v>
      </c>
      <c r="BJ28" s="55">
        <v>36</v>
      </c>
      <c r="BK28" s="55">
        <v>18</v>
      </c>
      <c r="BL28" t="s">
        <v>107</v>
      </c>
    </row>
    <row r="29" spans="1:64" s="28" customFormat="1" ht="17.149999999999999" customHeight="1">
      <c r="A29" s="145"/>
      <c r="B29" s="164"/>
      <c r="C29" s="52" t="s">
        <v>135</v>
      </c>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9"/>
      <c r="AT29" s="29"/>
      <c r="BF29" t="s">
        <v>51</v>
      </c>
      <c r="BG29" s="55">
        <f>BJ29*事業所・施設別個票●!$AG$5</f>
        <v>0</v>
      </c>
      <c r="BH29" s="55">
        <f t="shared" si="2"/>
        <v>0</v>
      </c>
      <c r="BI29" s="55">
        <f>BK29*事業所・施設別個票●!$AG$5</f>
        <v>0</v>
      </c>
      <c r="BJ29" s="55">
        <v>37</v>
      </c>
      <c r="BK29" s="55">
        <v>19</v>
      </c>
      <c r="BL29" t="s">
        <v>107</v>
      </c>
    </row>
    <row r="30" spans="1:64" s="28" customFormat="1" ht="17.149999999999999" customHeight="1">
      <c r="A30" s="145"/>
      <c r="B30" s="140"/>
      <c r="C30" s="143" t="s">
        <v>129</v>
      </c>
      <c r="D30" s="107"/>
      <c r="E30" s="146" t="s">
        <v>40</v>
      </c>
      <c r="F30" s="35"/>
      <c r="G30" s="35"/>
      <c r="H30" s="42"/>
      <c r="I30" s="43"/>
      <c r="J30" s="43"/>
      <c r="K30" s="43"/>
      <c r="L30" s="35"/>
      <c r="M30" s="36"/>
      <c r="N30" s="36"/>
      <c r="O30" s="108"/>
      <c r="P30" s="146" t="s">
        <v>39</v>
      </c>
      <c r="Q30" s="36"/>
      <c r="R30" s="32"/>
      <c r="S30" s="32"/>
      <c r="T30" s="32"/>
      <c r="U30" s="32"/>
      <c r="V30" s="36"/>
      <c r="W30" s="108"/>
      <c r="X30" s="146" t="s">
        <v>130</v>
      </c>
      <c r="Y30" s="48"/>
      <c r="Z30" s="48"/>
      <c r="AA30" s="48"/>
      <c r="AB30" s="48"/>
      <c r="AC30" s="48"/>
      <c r="AD30" s="48"/>
      <c r="AE30" s="48"/>
      <c r="AF30" s="48"/>
      <c r="AG30" s="48"/>
      <c r="AH30" s="48"/>
      <c r="AI30" s="48"/>
      <c r="AJ30" s="48"/>
      <c r="AK30" s="48"/>
      <c r="AL30" s="48"/>
      <c r="AM30" s="49"/>
      <c r="AT30" s="29"/>
      <c r="BF30" t="s">
        <v>52</v>
      </c>
      <c r="BG30" s="55">
        <f>BJ30*事業所・施設別個票●!$AG$5</f>
        <v>0</v>
      </c>
      <c r="BH30" s="55">
        <f t="shared" si="2"/>
        <v>0</v>
      </c>
      <c r="BI30" s="55">
        <f>BK30*事業所・施設別個票●!$AG$5</f>
        <v>0</v>
      </c>
      <c r="BJ30" s="55">
        <v>35</v>
      </c>
      <c r="BK30" s="55">
        <v>18</v>
      </c>
      <c r="BL30" t="s">
        <v>107</v>
      </c>
    </row>
    <row r="31" spans="1:64" s="28" customFormat="1" ht="17.149999999999999" customHeight="1">
      <c r="A31" s="145"/>
      <c r="B31" s="164"/>
      <c r="C31" s="52" t="s">
        <v>136</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9"/>
      <c r="AT31" s="29"/>
      <c r="BF31" t="s">
        <v>53</v>
      </c>
      <c r="BG31" s="55">
        <f>BJ31*事業所・施設別個票●!$AG$5</f>
        <v>0</v>
      </c>
      <c r="BH31" s="55">
        <f t="shared" si="2"/>
        <v>0</v>
      </c>
      <c r="BI31" s="55">
        <f>BK31*事業所・施設別個票●!$AG$5</f>
        <v>0</v>
      </c>
      <c r="BJ31" s="55">
        <v>37</v>
      </c>
      <c r="BK31" s="55">
        <v>19</v>
      </c>
      <c r="BL31" t="s">
        <v>107</v>
      </c>
    </row>
    <row r="32" spans="1:64" s="28" customFormat="1" ht="17.149999999999999" customHeight="1">
      <c r="A32" s="145"/>
      <c r="B32" s="164"/>
      <c r="C32" s="52" t="s">
        <v>137</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9"/>
      <c r="AT32" s="29"/>
      <c r="BF32" t="s">
        <v>54</v>
      </c>
      <c r="BG32" s="55">
        <f>BJ32*事業所・施設別個票●!$AG$5</f>
        <v>0</v>
      </c>
      <c r="BH32" s="55">
        <f t="shared" si="2"/>
        <v>0</v>
      </c>
      <c r="BI32" s="55">
        <f>BK32*事業所・施設別個票●!$AG$5</f>
        <v>0</v>
      </c>
      <c r="BJ32" s="55">
        <v>35</v>
      </c>
      <c r="BK32" s="55">
        <v>18</v>
      </c>
      <c r="BL32" t="s">
        <v>107</v>
      </c>
    </row>
    <row r="33" spans="1:65" s="28" customFormat="1" ht="17.149999999999999" customHeight="1">
      <c r="A33" s="145"/>
      <c r="B33" s="161"/>
      <c r="C33" s="52" t="s">
        <v>138</v>
      </c>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9"/>
      <c r="AT33" s="29"/>
      <c r="BF33" t="s">
        <v>55</v>
      </c>
      <c r="BG33" s="55">
        <f>BJ33*事業所・施設別個票●!$AG$5</f>
        <v>0</v>
      </c>
      <c r="BH33" s="55">
        <f t="shared" si="2"/>
        <v>0</v>
      </c>
      <c r="BI33" s="55">
        <f>BK33*事業所・施設別個票●!$AG$5</f>
        <v>0</v>
      </c>
      <c r="BJ33" s="55">
        <v>37</v>
      </c>
      <c r="BK33" s="55">
        <v>19</v>
      </c>
      <c r="BL33" t="s">
        <v>107</v>
      </c>
    </row>
    <row r="34" spans="1:65" s="28" customFormat="1" ht="17.149999999999999" customHeight="1">
      <c r="A34" s="145"/>
      <c r="B34" s="101"/>
      <c r="C34" s="359" t="s">
        <v>129</v>
      </c>
      <c r="D34" s="162"/>
      <c r="E34" s="459" t="s">
        <v>131</v>
      </c>
      <c r="F34" s="459"/>
      <c r="G34" s="459"/>
      <c r="H34" s="459"/>
      <c r="I34" s="459"/>
      <c r="J34" s="459"/>
      <c r="K34" s="459"/>
      <c r="L34" s="459"/>
      <c r="M34" s="165"/>
      <c r="N34" s="46" t="s">
        <v>132</v>
      </c>
      <c r="O34" s="46"/>
      <c r="P34" s="46"/>
      <c r="Q34" s="46"/>
      <c r="R34" s="46"/>
      <c r="S34" s="46"/>
      <c r="T34" s="46"/>
      <c r="U34" s="177"/>
      <c r="V34" s="165"/>
      <c r="W34" s="46" t="s">
        <v>133</v>
      </c>
      <c r="X34" s="46"/>
      <c r="Y34" s="46"/>
      <c r="Z34" s="46"/>
      <c r="AA34" s="46"/>
      <c r="AB34" s="46"/>
      <c r="AC34" s="46"/>
      <c r="AD34" s="46"/>
      <c r="AE34" s="46"/>
      <c r="AF34" s="34"/>
      <c r="AG34" s="34"/>
      <c r="AH34" s="34"/>
      <c r="AI34" s="34"/>
      <c r="AJ34" s="34"/>
      <c r="AK34" s="34"/>
      <c r="AL34" s="34"/>
      <c r="AM34" s="141"/>
      <c r="AT34" s="29"/>
      <c r="BF34" t="s">
        <v>56</v>
      </c>
      <c r="BG34" s="55">
        <f>BJ34*事業所・施設別個票●!$AG$5</f>
        <v>0</v>
      </c>
      <c r="BH34" s="55">
        <f t="shared" si="2"/>
        <v>0</v>
      </c>
      <c r="BI34" s="55">
        <f>BK34*事業所・施設別個票●!$AG$5</f>
        <v>0</v>
      </c>
      <c r="BJ34" s="55">
        <v>35</v>
      </c>
      <c r="BK34" s="55">
        <v>18</v>
      </c>
      <c r="BL34" t="s">
        <v>107</v>
      </c>
    </row>
    <row r="35" spans="1:65" s="28" customFormat="1" ht="17.149999999999999" customHeight="1">
      <c r="A35" s="144"/>
      <c r="B35" s="102"/>
      <c r="C35" s="360"/>
      <c r="D35" s="162"/>
      <c r="E35" s="361" t="s">
        <v>134</v>
      </c>
      <c r="F35" s="361"/>
      <c r="G35" s="361"/>
      <c r="H35" s="361"/>
      <c r="I35" s="361"/>
      <c r="J35" s="361"/>
      <c r="K35" s="361"/>
      <c r="L35" s="361"/>
      <c r="M35" s="361"/>
      <c r="N35" s="361"/>
      <c r="O35" s="361"/>
      <c r="P35" s="361"/>
      <c r="Q35" s="361"/>
      <c r="R35" s="361"/>
      <c r="S35" s="165"/>
      <c r="T35" s="361" t="s">
        <v>168</v>
      </c>
      <c r="U35" s="361"/>
      <c r="V35" s="361"/>
      <c r="W35" s="361"/>
      <c r="X35" s="361"/>
      <c r="Y35" s="361"/>
      <c r="Z35" s="361"/>
      <c r="AA35" s="361"/>
      <c r="AB35" s="361"/>
      <c r="AC35" s="361"/>
      <c r="AD35" s="361"/>
      <c r="AE35" s="361"/>
      <c r="AF35" s="361"/>
      <c r="AG35" s="361"/>
      <c r="AH35" s="361"/>
      <c r="AI35" s="361"/>
      <c r="AJ35" s="361"/>
      <c r="AK35" s="361"/>
      <c r="AL35" s="361"/>
      <c r="AM35" s="362"/>
      <c r="AT35" s="29"/>
      <c r="BF35" t="s">
        <v>57</v>
      </c>
      <c r="BG35" s="55">
        <f>BJ35*事業所・施設別個票●!$AG$5</f>
        <v>0</v>
      </c>
      <c r="BH35" s="55">
        <f t="shared" si="2"/>
        <v>0</v>
      </c>
      <c r="BI35" s="55">
        <f>BK35*事業所・施設別個票●!$AG$5</f>
        <v>0</v>
      </c>
      <c r="BJ35" s="55">
        <v>37</v>
      </c>
      <c r="BK35" s="55">
        <v>19</v>
      </c>
      <c r="BL35" t="s">
        <v>107</v>
      </c>
    </row>
    <row r="36" spans="1:65" s="28" customFormat="1" ht="17.149999999999999" customHeight="1">
      <c r="A36" s="138" t="s">
        <v>192</v>
      </c>
      <c r="B36" s="48"/>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9"/>
      <c r="AT36" s="29"/>
      <c r="BF36" t="s">
        <v>58</v>
      </c>
      <c r="BG36" s="55">
        <f>BJ36*事業所・施設別個票●!$AG$5</f>
        <v>0</v>
      </c>
      <c r="BH36" s="55">
        <f t="shared" si="2"/>
        <v>0</v>
      </c>
      <c r="BI36" s="55">
        <f>BK36*事業所・施設別個票●!$AG$5</f>
        <v>0</v>
      </c>
      <c r="BJ36" s="55">
        <v>35</v>
      </c>
      <c r="BK36" s="55">
        <v>18</v>
      </c>
      <c r="BL36" t="s">
        <v>107</v>
      </c>
    </row>
    <row r="37" spans="1:65" s="28" customFormat="1" ht="17.149999999999999" customHeight="1">
      <c r="A37" s="144"/>
      <c r="B37" s="162"/>
      <c r="C37" s="52" t="s">
        <v>139</v>
      </c>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9"/>
      <c r="AT37" s="29"/>
      <c r="BF37"/>
      <c r="BG37"/>
      <c r="BH37"/>
      <c r="BI37"/>
      <c r="BJ37"/>
      <c r="BK37"/>
      <c r="BL37"/>
      <c r="BM37"/>
    </row>
    <row r="38" spans="1:65" s="28" customFormat="1" ht="17.149999999999999" customHeight="1">
      <c r="A38" s="138" t="s">
        <v>193</v>
      </c>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9"/>
      <c r="AT38" s="29"/>
      <c r="BF38" t="s">
        <v>108</v>
      </c>
      <c r="BG38" s="57" t="s">
        <v>81</v>
      </c>
      <c r="BH38" s="57"/>
      <c r="BI38" s="57"/>
      <c r="BJ38" s="53"/>
      <c r="BK38" s="53"/>
      <c r="BL38" s="53"/>
      <c r="BM38" s="65"/>
    </row>
    <row r="39" spans="1:65" s="28" customFormat="1" ht="17.149999999999999" customHeight="1">
      <c r="A39" s="144"/>
      <c r="B39" s="162"/>
      <c r="C39" s="52" t="s">
        <v>140</v>
      </c>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9"/>
      <c r="AT39" s="29"/>
      <c r="BF39" t="s">
        <v>109</v>
      </c>
      <c r="BG39" s="66">
        <f>IF(事業所・施設別個票●!BM21="④",4,)</f>
        <v>0</v>
      </c>
      <c r="BH39" s="66" t="b">
        <v>0</v>
      </c>
      <c r="BI39" s="66" t="b">
        <v>0</v>
      </c>
      <c r="BJ39" s="66" t="b">
        <v>0</v>
      </c>
      <c r="BK39" s="66" t="b">
        <v>0</v>
      </c>
      <c r="BL39" s="53">
        <f>COUNTIF(BG39:BK39,TRUE)</f>
        <v>0</v>
      </c>
      <c r="BM39" s="65">
        <f>BG39</f>
        <v>0</v>
      </c>
    </row>
    <row r="40" spans="1:65" s="28" customFormat="1" ht="17.149999999999999" customHeight="1">
      <c r="A40" s="138" t="s">
        <v>194</v>
      </c>
      <c r="B40" s="48"/>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9"/>
      <c r="AT40" s="29"/>
      <c r="BF40" t="s">
        <v>110</v>
      </c>
      <c r="BG40"/>
      <c r="BH40"/>
      <c r="BI40"/>
      <c r="BJ40"/>
      <c r="BK40"/>
      <c r="BL40"/>
      <c r="BM40"/>
    </row>
    <row r="41" spans="1:65" s="28" customFormat="1" ht="17.149999999999999" customHeight="1">
      <c r="A41" s="145"/>
      <c r="B41" s="164"/>
      <c r="C41" s="52" t="s">
        <v>141</v>
      </c>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141"/>
      <c r="AT41" s="29"/>
      <c r="BF41" t="s">
        <v>111</v>
      </c>
      <c r="BG41"/>
      <c r="BH41"/>
      <c r="BI41"/>
      <c r="BJ41"/>
      <c r="BK41"/>
      <c r="BL41"/>
      <c r="BM41"/>
    </row>
    <row r="42" spans="1:65" s="28" customFormat="1" ht="17.149999999999999" customHeight="1">
      <c r="A42" s="145"/>
      <c r="B42" s="140"/>
      <c r="C42" s="143" t="s">
        <v>129</v>
      </c>
      <c r="D42" s="162"/>
      <c r="E42" s="459" t="s">
        <v>122</v>
      </c>
      <c r="F42" s="459"/>
      <c r="G42" s="459"/>
      <c r="H42" s="459"/>
      <c r="I42" s="459"/>
      <c r="J42" s="459"/>
      <c r="K42" s="162"/>
      <c r="L42" s="459" t="s">
        <v>123</v>
      </c>
      <c r="M42" s="459"/>
      <c r="N42" s="459"/>
      <c r="O42" s="459"/>
      <c r="P42" s="459"/>
      <c r="Q42" s="162"/>
      <c r="R42" s="459" t="s">
        <v>124</v>
      </c>
      <c r="S42" s="459"/>
      <c r="T42" s="459"/>
      <c r="U42" s="459"/>
      <c r="V42" s="162"/>
      <c r="W42" s="459" t="s">
        <v>125</v>
      </c>
      <c r="X42" s="459"/>
      <c r="Y42" s="459"/>
      <c r="Z42" s="459"/>
      <c r="AA42" s="459"/>
      <c r="AB42" s="459"/>
      <c r="AC42" s="459"/>
      <c r="AD42" s="459"/>
      <c r="AE42" s="48"/>
      <c r="AF42" s="48"/>
      <c r="AG42" s="48"/>
      <c r="AH42" s="48"/>
      <c r="AI42" s="48"/>
      <c r="AJ42" s="48"/>
      <c r="AK42" s="48"/>
      <c r="AL42" s="48"/>
      <c r="AM42" s="49"/>
      <c r="AT42" s="29"/>
      <c r="BF42" s="160" t="s">
        <v>154</v>
      </c>
    </row>
    <row r="43" spans="1:65" s="28" customFormat="1" ht="17.149999999999999" customHeight="1">
      <c r="A43" s="145"/>
      <c r="B43" s="161"/>
      <c r="C43" s="52" t="s">
        <v>142</v>
      </c>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9"/>
      <c r="AT43" s="29"/>
      <c r="BF43" s="160" t="s">
        <v>155</v>
      </c>
    </row>
    <row r="44" spans="1:65" s="28" customFormat="1" ht="17.149999999999999" customHeight="1">
      <c r="A44" s="145"/>
      <c r="B44" s="101"/>
      <c r="C44" s="359" t="s">
        <v>129</v>
      </c>
      <c r="D44" s="162"/>
      <c r="E44" s="459" t="s">
        <v>131</v>
      </c>
      <c r="F44" s="459"/>
      <c r="G44" s="459"/>
      <c r="H44" s="459"/>
      <c r="I44" s="459"/>
      <c r="J44" s="459"/>
      <c r="K44" s="459"/>
      <c r="L44" s="459"/>
      <c r="M44" s="165"/>
      <c r="N44" s="46" t="s">
        <v>132</v>
      </c>
      <c r="O44" s="46"/>
      <c r="P44" s="46"/>
      <c r="Q44" s="46"/>
      <c r="R44" s="46"/>
      <c r="S44" s="46"/>
      <c r="T44" s="46"/>
      <c r="U44" s="177"/>
      <c r="V44" s="165"/>
      <c r="W44" s="46" t="s">
        <v>133</v>
      </c>
      <c r="X44" s="46"/>
      <c r="Y44" s="46"/>
      <c r="Z44" s="46"/>
      <c r="AA44" s="46"/>
      <c r="AB44" s="46"/>
      <c r="AC44" s="46"/>
      <c r="AD44" s="46"/>
      <c r="AE44" s="46"/>
      <c r="AF44" s="46"/>
      <c r="AG44" s="46"/>
      <c r="AH44" s="34"/>
      <c r="AI44" s="34"/>
      <c r="AJ44" s="34"/>
      <c r="AK44" s="34"/>
      <c r="AL44" s="34"/>
      <c r="AM44" s="141"/>
      <c r="AT44" s="29"/>
      <c r="BF44" s="160"/>
    </row>
    <row r="45" spans="1:65" s="28" customFormat="1" ht="17.149999999999999" customHeight="1">
      <c r="A45" s="144"/>
      <c r="B45" s="102"/>
      <c r="C45" s="360"/>
      <c r="D45" s="166"/>
      <c r="E45" s="361" t="s">
        <v>134</v>
      </c>
      <c r="F45" s="361"/>
      <c r="G45" s="361"/>
      <c r="H45" s="361"/>
      <c r="I45" s="361"/>
      <c r="J45" s="361"/>
      <c r="K45" s="361"/>
      <c r="L45" s="361"/>
      <c r="M45" s="361"/>
      <c r="N45" s="361"/>
      <c r="O45" s="361"/>
      <c r="P45" s="361"/>
      <c r="Q45" s="361"/>
      <c r="R45" s="361"/>
      <c r="S45" s="165"/>
      <c r="T45" s="361" t="s">
        <v>168</v>
      </c>
      <c r="U45" s="361"/>
      <c r="V45" s="361"/>
      <c r="W45" s="361"/>
      <c r="X45" s="361"/>
      <c r="Y45" s="361"/>
      <c r="Z45" s="361"/>
      <c r="AA45" s="361"/>
      <c r="AB45" s="361"/>
      <c r="AC45" s="361"/>
      <c r="AD45" s="361"/>
      <c r="AE45" s="361"/>
      <c r="AF45" s="361"/>
      <c r="AG45" s="361"/>
      <c r="AH45" s="361"/>
      <c r="AI45" s="361"/>
      <c r="AJ45" s="361"/>
      <c r="AK45" s="361"/>
      <c r="AL45" s="361"/>
      <c r="AM45" s="362"/>
      <c r="AT45" s="29"/>
    </row>
    <row r="46" spans="1:65" s="28" customFormat="1" ht="18" customHeight="1">
      <c r="A46" s="138" t="s">
        <v>164</v>
      </c>
      <c r="B46" s="174"/>
      <c r="C46" s="77"/>
      <c r="D46" s="77"/>
      <c r="E46" s="46"/>
      <c r="F46" s="77"/>
      <c r="G46" s="77"/>
      <c r="H46" s="77"/>
      <c r="I46" s="77"/>
      <c r="J46" s="175"/>
      <c r="K46" s="175"/>
      <c r="L46" s="175"/>
      <c r="M46" s="175"/>
      <c r="N46" s="175"/>
      <c r="O46" s="176"/>
      <c r="P46" s="177"/>
      <c r="Q46" s="177"/>
      <c r="R46" s="177"/>
      <c r="S46" s="175"/>
      <c r="T46" s="178"/>
      <c r="U46" s="178"/>
      <c r="V46" s="178"/>
      <c r="W46" s="178"/>
      <c r="X46" s="178"/>
      <c r="Y46" s="178"/>
      <c r="Z46" s="178"/>
      <c r="AA46" s="178"/>
      <c r="AB46" s="178"/>
      <c r="AC46" s="178"/>
      <c r="AD46" s="178"/>
      <c r="AE46" s="178"/>
      <c r="AF46" s="178"/>
      <c r="AG46" s="178"/>
      <c r="AH46" s="175"/>
      <c r="AI46" s="179"/>
      <c r="AJ46" s="179"/>
      <c r="AK46" s="179"/>
      <c r="AL46" s="179"/>
      <c r="AM46" s="180"/>
      <c r="AT46" s="29"/>
      <c r="AZ46" s="27"/>
    </row>
    <row r="47" spans="1:65" ht="30" customHeight="1">
      <c r="A47" s="181"/>
      <c r="B47" s="372"/>
      <c r="C47" s="373"/>
      <c r="D47" s="373"/>
      <c r="E47" s="373"/>
      <c r="F47" s="373"/>
      <c r="G47" s="373"/>
      <c r="H47" s="373"/>
      <c r="I47" s="373"/>
      <c r="J47" s="373"/>
      <c r="K47" s="373"/>
      <c r="L47" s="373"/>
      <c r="M47" s="373"/>
      <c r="N47" s="373"/>
      <c r="O47" s="373"/>
      <c r="P47" s="373"/>
      <c r="Q47" s="373"/>
      <c r="R47" s="373"/>
      <c r="S47" s="373"/>
      <c r="T47" s="373"/>
      <c r="U47" s="373"/>
      <c r="V47" s="373"/>
      <c r="W47" s="373"/>
      <c r="X47" s="373"/>
      <c r="Y47" s="373"/>
      <c r="Z47" s="373"/>
      <c r="AA47" s="373"/>
      <c r="AB47" s="373"/>
      <c r="AC47" s="373"/>
      <c r="AD47" s="373"/>
      <c r="AE47" s="373"/>
      <c r="AF47" s="373"/>
      <c r="AG47" s="373"/>
      <c r="AH47" s="373"/>
      <c r="AI47" s="373"/>
      <c r="AJ47" s="373"/>
      <c r="AK47" s="373"/>
      <c r="AL47" s="373"/>
      <c r="AM47" s="374"/>
      <c r="AZ47" s="28"/>
      <c r="BF47" s="28"/>
      <c r="BG47" s="28"/>
      <c r="BH47" s="28"/>
      <c r="BI47" s="28"/>
      <c r="BJ47" s="28"/>
      <c r="BK47" s="28"/>
      <c r="BL47" s="28"/>
    </row>
    <row r="48" spans="1:65" s="28" customFormat="1" ht="7.5" customHeight="1">
      <c r="A48" s="58"/>
      <c r="B48" s="79"/>
      <c r="C48" s="150"/>
      <c r="D48" s="48"/>
      <c r="E48" s="148"/>
      <c r="F48" s="148"/>
      <c r="G48" s="148"/>
      <c r="H48" s="148"/>
      <c r="I48" s="148"/>
      <c r="J48" s="148"/>
      <c r="K48" s="148"/>
      <c r="L48" s="148"/>
      <c r="M48" s="148"/>
      <c r="N48" s="148"/>
      <c r="O48" s="148"/>
      <c r="P48" s="148"/>
      <c r="Q48" s="148"/>
      <c r="R48" s="148"/>
      <c r="S48" s="34"/>
      <c r="T48" s="152"/>
      <c r="U48" s="152"/>
      <c r="V48" s="152"/>
      <c r="W48" s="153"/>
      <c r="X48" s="153"/>
      <c r="Y48" s="153"/>
      <c r="Z48" s="153"/>
      <c r="AA48" s="153"/>
      <c r="AB48" s="153"/>
      <c r="AC48" s="153"/>
      <c r="AD48" s="153"/>
      <c r="AE48" s="153"/>
      <c r="AF48" s="153"/>
      <c r="AG48" s="153"/>
      <c r="AH48" s="153"/>
      <c r="AI48" s="153"/>
      <c r="AJ48" s="153"/>
      <c r="AK48" s="153"/>
      <c r="AL48" s="153"/>
      <c r="AM48" s="152"/>
      <c r="AT48" s="29"/>
      <c r="BF48" s="27"/>
      <c r="BG48" s="27"/>
      <c r="BH48" s="27"/>
      <c r="BI48" s="27"/>
      <c r="BJ48" s="27"/>
      <c r="BK48" s="27"/>
      <c r="BL48" s="27"/>
    </row>
    <row r="49" spans="1:64" s="28" customFormat="1" ht="14.25" customHeight="1" thickBot="1">
      <c r="A49" s="170" t="s">
        <v>195</v>
      </c>
      <c r="B49" s="79"/>
      <c r="C49" s="150"/>
      <c r="D49" s="79"/>
      <c r="E49" s="158"/>
      <c r="F49" s="158"/>
      <c r="G49" s="158"/>
      <c r="H49" s="158"/>
      <c r="I49" s="158"/>
      <c r="J49" s="158"/>
      <c r="K49" s="158"/>
      <c r="L49" s="158"/>
      <c r="M49" s="158"/>
      <c r="N49" s="158"/>
      <c r="O49" s="158"/>
      <c r="P49" s="158"/>
      <c r="Q49" s="158"/>
      <c r="R49" s="158"/>
      <c r="S49" s="31"/>
      <c r="T49" s="153"/>
      <c r="U49" s="153"/>
      <c r="V49" s="153"/>
      <c r="W49" s="153"/>
      <c r="X49" s="153"/>
      <c r="Y49" s="153"/>
      <c r="Z49" s="153"/>
      <c r="AA49" s="153"/>
      <c r="AB49" s="153"/>
      <c r="AC49" s="153"/>
      <c r="AD49" s="153"/>
      <c r="AE49" s="153"/>
      <c r="AF49" s="153"/>
      <c r="AG49" s="153"/>
      <c r="AH49" s="153"/>
      <c r="AI49" s="153"/>
      <c r="AJ49" s="153"/>
      <c r="AK49" s="153"/>
      <c r="AL49" s="153"/>
      <c r="AM49" s="182"/>
      <c r="AT49" s="29"/>
      <c r="AZ49" s="27"/>
    </row>
    <row r="50" spans="1:64" ht="18.75" customHeight="1" thickBot="1">
      <c r="A50" s="151"/>
      <c r="B50" s="157"/>
      <c r="C50" s="157"/>
      <c r="D50" s="157"/>
      <c r="E50" s="157"/>
      <c r="F50" s="157"/>
      <c r="G50" s="157"/>
      <c r="H50" s="157"/>
      <c r="I50" s="157"/>
      <c r="J50" s="157"/>
      <c r="K50" s="157"/>
      <c r="L50" s="157"/>
      <c r="M50" s="157"/>
      <c r="N50" s="189"/>
      <c r="O50" s="189"/>
      <c r="P50" s="189"/>
      <c r="Q50" s="189"/>
      <c r="R50" s="190"/>
      <c r="S50" s="190"/>
      <c r="T50" s="190"/>
      <c r="U50" s="189"/>
      <c r="V50" s="189"/>
      <c r="W50" s="431" t="s">
        <v>115</v>
      </c>
      <c r="X50" s="380"/>
      <c r="Y50" s="380"/>
      <c r="Z50" s="381"/>
      <c r="AA50" s="470" t="str">
        <f>IF(L5="","",VLOOKUP(L5,$BF$2:$BI$36,4,FALSE)-AP50)</f>
        <v/>
      </c>
      <c r="AB50" s="471"/>
      <c r="AC50" s="471"/>
      <c r="AD50" s="380" t="s">
        <v>60</v>
      </c>
      <c r="AE50" s="381"/>
      <c r="AF50" s="375" t="s">
        <v>114</v>
      </c>
      <c r="AG50" s="376"/>
      <c r="AH50" s="377"/>
      <c r="AI50" s="378">
        <f>ROUNDDOWN($J$107/1000,0)</f>
        <v>0</v>
      </c>
      <c r="AJ50" s="379"/>
      <c r="AK50" s="379"/>
      <c r="AL50" s="380" t="s">
        <v>60</v>
      </c>
      <c r="AM50" s="381"/>
      <c r="AO50" s="28" t="s">
        <v>202</v>
      </c>
      <c r="AP50" s="456"/>
      <c r="AQ50" s="457"/>
      <c r="AR50" s="457"/>
      <c r="AS50" s="458"/>
      <c r="AT50" s="195" t="s">
        <v>60</v>
      </c>
      <c r="AU50" s="28"/>
      <c r="AV50" s="28"/>
    </row>
    <row r="51" spans="1:64" ht="18.75" customHeight="1">
      <c r="A51" s="99" t="s">
        <v>42</v>
      </c>
      <c r="B51" s="149"/>
      <c r="C51" s="77"/>
      <c r="D51" s="77"/>
      <c r="E51" s="77"/>
      <c r="F51" s="77"/>
      <c r="G51" s="77"/>
      <c r="H51" s="363"/>
      <c r="I51" s="364"/>
      <c r="J51" s="365"/>
      <c r="K51" s="366" t="s">
        <v>85</v>
      </c>
      <c r="L51" s="367"/>
      <c r="M51" s="367"/>
      <c r="N51" s="367"/>
      <c r="O51" s="367"/>
      <c r="P51" s="367"/>
      <c r="Q51" s="367"/>
      <c r="R51" s="367"/>
      <c r="S51" s="367"/>
      <c r="T51" s="367"/>
      <c r="U51" s="367"/>
      <c r="V51" s="367"/>
      <c r="W51" s="367"/>
      <c r="X51" s="367"/>
      <c r="Y51" s="367"/>
      <c r="Z51" s="367"/>
      <c r="AA51" s="367"/>
      <c r="AB51" s="367"/>
      <c r="AC51" s="367"/>
      <c r="AD51" s="367"/>
      <c r="AE51" s="367"/>
      <c r="AF51" s="409" t="s">
        <v>153</v>
      </c>
      <c r="AG51" s="409"/>
      <c r="AH51" s="409"/>
      <c r="AI51" s="409"/>
      <c r="AJ51" s="409"/>
      <c r="AK51" s="409"/>
      <c r="AL51" s="409"/>
      <c r="AM51" s="410"/>
      <c r="AO51" s="28"/>
      <c r="AP51" s="58" t="s">
        <v>228</v>
      </c>
      <c r="AQ51" s="58"/>
      <c r="AR51" s="58"/>
      <c r="AS51" s="58"/>
      <c r="AT51" s="58"/>
      <c r="AU51" s="58"/>
      <c r="AV51" s="28"/>
    </row>
    <row r="52" spans="1:64" ht="13.5" customHeight="1">
      <c r="A52" s="100"/>
      <c r="B52" s="30"/>
      <c r="C52" s="368" t="s">
        <v>196</v>
      </c>
      <c r="D52" s="368"/>
      <c r="E52" s="368"/>
      <c r="F52" s="368"/>
      <c r="G52" s="368"/>
      <c r="H52" s="368"/>
      <c r="I52" s="368"/>
      <c r="J52" s="368"/>
      <c r="K52" s="368"/>
      <c r="L52" s="368"/>
      <c r="M52" s="368"/>
      <c r="N52" s="368"/>
      <c r="O52" s="368"/>
      <c r="P52" s="368"/>
      <c r="Q52" s="368"/>
      <c r="R52" s="368"/>
      <c r="S52" s="368"/>
      <c r="T52" s="368"/>
      <c r="U52" s="368"/>
      <c r="V52" s="368"/>
      <c r="W52" s="368"/>
      <c r="X52" s="368"/>
      <c r="Y52" s="368"/>
      <c r="Z52" s="368"/>
      <c r="AA52" s="368"/>
      <c r="AB52" s="368"/>
      <c r="AC52" s="368"/>
      <c r="AD52" s="368"/>
      <c r="AE52" s="368"/>
      <c r="AF52" s="368"/>
      <c r="AG52" s="368"/>
      <c r="AH52" s="368"/>
      <c r="AI52" s="368"/>
      <c r="AJ52" s="368"/>
      <c r="AK52" s="368"/>
      <c r="AL52" s="368"/>
      <c r="AM52" s="369"/>
    </row>
    <row r="53" spans="1:64" ht="13.5" customHeight="1">
      <c r="A53" s="101"/>
      <c r="B53" s="79"/>
      <c r="C53" s="370"/>
      <c r="D53" s="370"/>
      <c r="E53" s="370"/>
      <c r="F53" s="370"/>
      <c r="G53" s="370"/>
      <c r="H53" s="370"/>
      <c r="I53" s="370"/>
      <c r="J53" s="370"/>
      <c r="K53" s="370"/>
      <c r="L53" s="370"/>
      <c r="M53" s="370"/>
      <c r="N53" s="370"/>
      <c r="O53" s="370"/>
      <c r="P53" s="370"/>
      <c r="Q53" s="370"/>
      <c r="R53" s="370"/>
      <c r="S53" s="370"/>
      <c r="T53" s="370"/>
      <c r="U53" s="370"/>
      <c r="V53" s="370"/>
      <c r="W53" s="370"/>
      <c r="X53" s="370"/>
      <c r="Y53" s="370"/>
      <c r="Z53" s="370"/>
      <c r="AA53" s="370"/>
      <c r="AB53" s="370"/>
      <c r="AC53" s="370"/>
      <c r="AD53" s="370"/>
      <c r="AE53" s="370"/>
      <c r="AF53" s="370"/>
      <c r="AG53" s="370"/>
      <c r="AH53" s="370"/>
      <c r="AI53" s="370"/>
      <c r="AJ53" s="370"/>
      <c r="AK53" s="370"/>
      <c r="AL53" s="370"/>
      <c r="AM53" s="371"/>
      <c r="AZ53" s="28"/>
    </row>
    <row r="54" spans="1:64" s="28" customFormat="1" ht="19.5" customHeight="1">
      <c r="A54" s="76" t="s">
        <v>43</v>
      </c>
      <c r="B54" s="103"/>
      <c r="C54" s="103"/>
      <c r="D54" s="103"/>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c r="AG54" s="103"/>
      <c r="AH54" s="103"/>
      <c r="AI54" s="103"/>
      <c r="AJ54" s="103"/>
      <c r="AK54" s="103"/>
      <c r="AL54" s="103"/>
      <c r="AM54" s="104"/>
      <c r="AT54" s="29"/>
    </row>
    <row r="55" spans="1:64" s="28" customFormat="1" ht="17.149999999999999" customHeight="1">
      <c r="A55" s="138" t="s">
        <v>197</v>
      </c>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9"/>
      <c r="AT55" s="29"/>
    </row>
    <row r="56" spans="1:64" s="28" customFormat="1" ht="17.149999999999999" customHeight="1">
      <c r="A56" s="145"/>
      <c r="B56" s="167"/>
      <c r="C56" s="52" t="s">
        <v>143</v>
      </c>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9"/>
      <c r="AT56" s="29"/>
    </row>
    <row r="57" spans="1:64" s="28" customFormat="1" ht="17.149999999999999" customHeight="1">
      <c r="A57" s="145"/>
      <c r="B57" s="147"/>
      <c r="C57" s="359" t="s">
        <v>145</v>
      </c>
      <c r="D57" s="168"/>
      <c r="E57" s="34" t="s">
        <v>169</v>
      </c>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141"/>
      <c r="AT57" s="29"/>
    </row>
    <row r="58" spans="1:64" s="28" customFormat="1" ht="17.149999999999999" customHeight="1">
      <c r="A58" s="145"/>
      <c r="B58" s="147"/>
      <c r="C58" s="389"/>
      <c r="D58" s="169"/>
      <c r="E58" s="31" t="s">
        <v>170</v>
      </c>
      <c r="F58" s="31"/>
      <c r="G58" s="31"/>
      <c r="H58" s="31"/>
      <c r="I58" s="31"/>
      <c r="J58" s="31"/>
      <c r="K58" s="31"/>
      <c r="L58" s="31"/>
      <c r="M58" s="31"/>
      <c r="N58" s="31"/>
      <c r="O58" s="31"/>
      <c r="P58" s="31"/>
      <c r="Q58" s="31"/>
      <c r="R58" s="31"/>
      <c r="S58" s="31"/>
      <c r="T58" s="79"/>
      <c r="U58" s="79"/>
      <c r="V58" s="79"/>
      <c r="W58" s="79"/>
      <c r="X58" s="79"/>
      <c r="Y58" s="79"/>
      <c r="Z58" s="79"/>
      <c r="AA58" s="79"/>
      <c r="AB58" s="79"/>
      <c r="AC58" s="79"/>
      <c r="AD58" s="79"/>
      <c r="AE58" s="79"/>
      <c r="AF58" s="79"/>
      <c r="AG58" s="79"/>
      <c r="AH58" s="79"/>
      <c r="AI58" s="79"/>
      <c r="AJ58" s="79"/>
      <c r="AK58" s="79"/>
      <c r="AL58" s="79"/>
      <c r="AM58" s="50"/>
      <c r="AT58" s="29"/>
    </row>
    <row r="59" spans="1:64" s="28" customFormat="1" ht="17.149999999999999" customHeight="1">
      <c r="A59" s="145"/>
      <c r="B59" s="147"/>
      <c r="C59" s="360"/>
      <c r="D59" s="390" t="s">
        <v>148</v>
      </c>
      <c r="E59" s="391"/>
      <c r="F59" s="391"/>
      <c r="G59" s="391"/>
      <c r="H59" s="391"/>
      <c r="I59" s="391"/>
      <c r="J59" s="391"/>
      <c r="K59" s="391"/>
      <c r="L59" s="391"/>
      <c r="M59" s="391"/>
      <c r="N59" s="468" t="s">
        <v>149</v>
      </c>
      <c r="O59" s="468"/>
      <c r="P59" s="468"/>
      <c r="Q59" s="468"/>
      <c r="R59" s="468"/>
      <c r="S59" s="468"/>
      <c r="T59" s="468"/>
      <c r="U59" s="468"/>
      <c r="V59" s="468"/>
      <c r="W59" s="468"/>
      <c r="X59" s="468"/>
      <c r="Y59" s="468"/>
      <c r="Z59" s="468"/>
      <c r="AA59" s="468"/>
      <c r="AB59" s="468"/>
      <c r="AC59" s="468"/>
      <c r="AD59" s="468"/>
      <c r="AE59" s="468"/>
      <c r="AF59" s="468"/>
      <c r="AG59" s="468"/>
      <c r="AH59" s="468"/>
      <c r="AI59" s="468"/>
      <c r="AJ59" s="468"/>
      <c r="AK59" s="468"/>
      <c r="AL59" s="468"/>
      <c r="AM59" s="469"/>
      <c r="AT59" s="29"/>
    </row>
    <row r="60" spans="1:64" s="28" customFormat="1" ht="17.149999999999999" customHeight="1">
      <c r="A60" s="145"/>
      <c r="B60" s="105"/>
      <c r="C60" s="359" t="s">
        <v>129</v>
      </c>
      <c r="D60" s="162"/>
      <c r="E60" s="46" t="s">
        <v>122</v>
      </c>
      <c r="F60" s="46"/>
      <c r="G60" s="46"/>
      <c r="H60" s="46"/>
      <c r="I60" s="46"/>
      <c r="J60" s="46"/>
      <c r="K60" s="162"/>
      <c r="L60" s="46" t="s">
        <v>123</v>
      </c>
      <c r="M60" s="46"/>
      <c r="N60" s="46"/>
      <c r="O60" s="46"/>
      <c r="P60" s="46"/>
      <c r="Q60" s="162"/>
      <c r="R60" s="46" t="s">
        <v>124</v>
      </c>
      <c r="S60" s="46"/>
      <c r="T60" s="46"/>
      <c r="U60" s="46"/>
      <c r="V60" s="162"/>
      <c r="W60" s="46" t="s">
        <v>125</v>
      </c>
      <c r="X60" s="46"/>
      <c r="Y60" s="46"/>
      <c r="Z60" s="46"/>
      <c r="AA60" s="46"/>
      <c r="AB60" s="46"/>
      <c r="AC60" s="46"/>
      <c r="AD60" s="46"/>
      <c r="AE60" s="46"/>
      <c r="AF60" s="46"/>
      <c r="AG60" s="48"/>
      <c r="AH60" s="48"/>
      <c r="AI60" s="48"/>
      <c r="AJ60" s="48"/>
      <c r="AK60" s="48"/>
      <c r="AL60" s="48"/>
      <c r="AM60" s="49"/>
      <c r="AT60" s="29"/>
    </row>
    <row r="61" spans="1:64" s="28" customFormat="1" ht="17.149999999999999" customHeight="1">
      <c r="A61" s="144"/>
      <c r="B61" s="139"/>
      <c r="C61" s="360"/>
      <c r="D61" s="166"/>
      <c r="E61" s="46" t="s">
        <v>144</v>
      </c>
      <c r="F61" s="46"/>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4"/>
      <c r="AT61" s="29"/>
    </row>
    <row r="62" spans="1:64" s="28" customFormat="1" ht="18" customHeight="1">
      <c r="A62" s="138" t="s">
        <v>159</v>
      </c>
      <c r="B62" s="174"/>
      <c r="C62" s="77"/>
      <c r="D62" s="77"/>
      <c r="E62" s="46"/>
      <c r="F62" s="77"/>
      <c r="G62" s="77"/>
      <c r="H62" s="77"/>
      <c r="I62" s="77"/>
      <c r="J62" s="175"/>
      <c r="K62" s="175"/>
      <c r="L62" s="175"/>
      <c r="M62" s="175"/>
      <c r="N62" s="175"/>
      <c r="O62" s="176"/>
      <c r="P62" s="177"/>
      <c r="Q62" s="177"/>
      <c r="R62" s="177"/>
      <c r="S62" s="175"/>
      <c r="T62" s="178"/>
      <c r="U62" s="178"/>
      <c r="V62" s="178"/>
      <c r="W62" s="178"/>
      <c r="X62" s="178"/>
      <c r="Y62" s="178"/>
      <c r="Z62" s="178"/>
      <c r="AA62" s="178"/>
      <c r="AB62" s="178"/>
      <c r="AC62" s="178"/>
      <c r="AD62" s="178"/>
      <c r="AE62" s="178"/>
      <c r="AF62" s="178"/>
      <c r="AG62" s="178"/>
      <c r="AH62" s="175"/>
      <c r="AI62" s="179"/>
      <c r="AJ62" s="179"/>
      <c r="AK62" s="179"/>
      <c r="AL62" s="179"/>
      <c r="AM62" s="180"/>
      <c r="AT62" s="29"/>
      <c r="AZ62" s="27"/>
    </row>
    <row r="63" spans="1:64" ht="30" customHeight="1">
      <c r="A63" s="181"/>
      <c r="B63" s="372"/>
      <c r="C63" s="373"/>
      <c r="D63" s="373"/>
      <c r="E63" s="373"/>
      <c r="F63" s="373"/>
      <c r="G63" s="373"/>
      <c r="H63" s="373"/>
      <c r="I63" s="373"/>
      <c r="J63" s="373"/>
      <c r="K63" s="373"/>
      <c r="L63" s="373"/>
      <c r="M63" s="373"/>
      <c r="N63" s="373"/>
      <c r="O63" s="373"/>
      <c r="P63" s="373"/>
      <c r="Q63" s="373"/>
      <c r="R63" s="373"/>
      <c r="S63" s="373"/>
      <c r="T63" s="373"/>
      <c r="U63" s="373"/>
      <c r="V63" s="373"/>
      <c r="W63" s="373"/>
      <c r="X63" s="373"/>
      <c r="Y63" s="373"/>
      <c r="Z63" s="373"/>
      <c r="AA63" s="373"/>
      <c r="AB63" s="373"/>
      <c r="AC63" s="373"/>
      <c r="AD63" s="373"/>
      <c r="AE63" s="373"/>
      <c r="AF63" s="373"/>
      <c r="AG63" s="373"/>
      <c r="AH63" s="373"/>
      <c r="AI63" s="373"/>
      <c r="AJ63" s="373"/>
      <c r="AK63" s="373"/>
      <c r="AL63" s="373"/>
      <c r="AM63" s="374"/>
      <c r="AZ63" s="28"/>
      <c r="BF63" s="28"/>
      <c r="BG63" s="28"/>
      <c r="BH63" s="28"/>
      <c r="BI63" s="28"/>
      <c r="BJ63" s="28"/>
      <c r="BK63" s="28"/>
      <c r="BL63" s="28"/>
    </row>
    <row r="64" spans="1:64" s="28" customFormat="1" ht="6.75" customHeight="1">
      <c r="A64" s="58"/>
      <c r="B64" s="58"/>
      <c r="C64" s="150"/>
      <c r="D64" s="79"/>
      <c r="E64" s="31"/>
      <c r="F64" s="31"/>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T64" s="29"/>
      <c r="AZ64" s="27"/>
      <c r="BF64" s="27"/>
      <c r="BG64" s="27"/>
      <c r="BH64" s="27"/>
      <c r="BI64" s="27"/>
      <c r="BJ64" s="27"/>
      <c r="BK64" s="27"/>
      <c r="BL64" s="27"/>
    </row>
    <row r="65" spans="1:39" ht="18" customHeight="1">
      <c r="A65" s="159" t="s">
        <v>180</v>
      </c>
      <c r="B65" s="106"/>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row>
    <row r="66" spans="1:39" ht="18" customHeight="1">
      <c r="A66" s="188" t="s">
        <v>190</v>
      </c>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row>
    <row r="67" spans="1:39" ht="18" customHeight="1">
      <c r="A67" s="159" t="s">
        <v>182</v>
      </c>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row>
    <row r="68" spans="1:39" ht="14" customHeight="1">
      <c r="A68" s="159"/>
      <c r="B68" s="199" t="s">
        <v>225</v>
      </c>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row>
    <row r="69" spans="1:39" ht="14" customHeight="1">
      <c r="A69" s="159"/>
      <c r="B69" s="199" t="s">
        <v>224</v>
      </c>
      <c r="C69" s="106"/>
      <c r="D69" s="106"/>
      <c r="E69" s="106"/>
      <c r="F69" s="106"/>
      <c r="G69" s="106"/>
      <c r="H69" s="106"/>
      <c r="I69" s="106"/>
      <c r="J69" s="106"/>
      <c r="K69" s="106"/>
      <c r="L69" s="106"/>
      <c r="M69" s="106"/>
      <c r="N69" s="106"/>
      <c r="O69" s="106"/>
      <c r="P69" s="106"/>
      <c r="Q69" s="106"/>
      <c r="R69" s="106"/>
      <c r="S69" s="106"/>
      <c r="T69" s="473"/>
      <c r="U69" s="473"/>
      <c r="V69" s="199" t="s">
        <v>216</v>
      </c>
      <c r="W69" s="106"/>
      <c r="X69" s="106"/>
      <c r="Y69" s="106"/>
      <c r="Z69" s="106"/>
      <c r="AA69" s="106"/>
      <c r="AB69" s="106"/>
      <c r="AC69" s="106"/>
      <c r="AD69" s="106"/>
      <c r="AE69" s="106"/>
      <c r="AF69" s="106"/>
      <c r="AG69" s="106"/>
      <c r="AH69" s="106"/>
      <c r="AI69" s="106"/>
      <c r="AJ69" s="106"/>
    </row>
    <row r="70" spans="1:39" ht="10" customHeight="1">
      <c r="A70" s="159"/>
      <c r="B70" s="199"/>
      <c r="C70" s="106"/>
      <c r="D70" s="106"/>
      <c r="E70" s="106"/>
      <c r="F70" s="106"/>
      <c r="G70" s="106"/>
      <c r="H70" s="106"/>
      <c r="I70" s="106"/>
      <c r="J70" s="106"/>
      <c r="K70" s="201" t="s">
        <v>222</v>
      </c>
      <c r="L70" s="106"/>
      <c r="M70" s="106"/>
      <c r="N70" s="106"/>
      <c r="O70" s="201" t="s">
        <v>223</v>
      </c>
      <c r="P70" s="106"/>
      <c r="Q70" s="106"/>
      <c r="R70" s="106"/>
      <c r="S70" s="106"/>
      <c r="T70" s="200"/>
      <c r="U70" s="200"/>
      <c r="V70" s="199"/>
      <c r="W70" s="106"/>
      <c r="X70" s="106"/>
      <c r="Y70" s="106"/>
      <c r="Z70" s="106"/>
      <c r="AA70" s="106"/>
      <c r="AB70" s="106"/>
      <c r="AC70" s="106"/>
      <c r="AD70" s="106"/>
      <c r="AE70" s="106"/>
      <c r="AF70" s="106"/>
      <c r="AG70" s="106"/>
      <c r="AH70" s="106"/>
      <c r="AI70" s="106"/>
      <c r="AJ70" s="106"/>
    </row>
    <row r="71" spans="1:39" ht="14" customHeight="1">
      <c r="A71" s="159"/>
      <c r="B71" s="199" t="s">
        <v>217</v>
      </c>
      <c r="C71" s="106"/>
      <c r="D71" s="106"/>
      <c r="E71" s="106"/>
      <c r="F71" s="106"/>
      <c r="G71" s="198">
        <v>2</v>
      </c>
      <c r="H71" s="199" t="s">
        <v>219</v>
      </c>
      <c r="I71" s="106"/>
      <c r="J71" s="106"/>
      <c r="K71" s="474"/>
      <c r="L71" s="474"/>
      <c r="M71" s="199" t="s">
        <v>220</v>
      </c>
      <c r="N71" s="106"/>
      <c r="O71" s="474"/>
      <c r="P71" s="474"/>
      <c r="Q71" s="199" t="s">
        <v>221</v>
      </c>
      <c r="R71" s="106"/>
      <c r="S71" s="203"/>
      <c r="T71" s="472">
        <f>G71*K71*O71</f>
        <v>0</v>
      </c>
      <c r="U71" s="472"/>
      <c r="V71" s="199" t="s">
        <v>218</v>
      </c>
      <c r="W71" s="106"/>
      <c r="X71" s="106"/>
      <c r="Y71" s="106"/>
      <c r="Z71" s="106"/>
      <c r="AA71" s="106"/>
      <c r="AB71" s="106"/>
      <c r="AC71" s="106"/>
      <c r="AD71" s="106"/>
      <c r="AE71" s="106"/>
      <c r="AF71" s="106"/>
      <c r="AG71" s="106"/>
      <c r="AH71" s="106"/>
      <c r="AI71" s="106"/>
      <c r="AJ71" s="106"/>
    </row>
    <row r="72" spans="1:39" ht="7" customHeight="1">
      <c r="A72" s="159"/>
      <c r="B72" s="106"/>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E72" s="106"/>
      <c r="AF72" s="106"/>
      <c r="AG72" s="106"/>
      <c r="AH72" s="106"/>
      <c r="AI72" s="106"/>
      <c r="AJ72" s="106"/>
    </row>
    <row r="73" spans="1:39" ht="18" customHeight="1">
      <c r="A73" s="334" t="s">
        <v>89</v>
      </c>
      <c r="B73" s="335"/>
      <c r="C73" s="335"/>
      <c r="D73" s="336"/>
      <c r="E73" s="314" t="s">
        <v>44</v>
      </c>
      <c r="F73" s="315"/>
      <c r="G73" s="315"/>
      <c r="H73" s="315"/>
      <c r="I73" s="316"/>
      <c r="J73" s="337" t="s">
        <v>203</v>
      </c>
      <c r="K73" s="338"/>
      <c r="L73" s="338"/>
      <c r="M73" s="338"/>
      <c r="N73" s="338"/>
      <c r="O73" s="317" t="s">
        <v>45</v>
      </c>
      <c r="P73" s="317"/>
      <c r="Q73" s="317"/>
      <c r="R73" s="317"/>
      <c r="S73" s="317"/>
      <c r="T73" s="317"/>
      <c r="U73" s="317"/>
      <c r="V73" s="317"/>
      <c r="W73" s="317"/>
      <c r="X73" s="317"/>
      <c r="Y73" s="317"/>
      <c r="Z73" s="317"/>
      <c r="AA73" s="317"/>
      <c r="AB73" s="317"/>
      <c r="AC73" s="317"/>
      <c r="AD73" s="317"/>
      <c r="AE73" s="317"/>
      <c r="AF73" s="317"/>
      <c r="AG73" s="317"/>
      <c r="AH73" s="317"/>
      <c r="AI73" s="317"/>
      <c r="AJ73" s="317"/>
      <c r="AK73" s="317"/>
      <c r="AL73" s="317"/>
      <c r="AM73" s="317"/>
    </row>
    <row r="74" spans="1:39" ht="9.75" customHeight="1">
      <c r="A74" s="344" t="s">
        <v>46</v>
      </c>
      <c r="B74" s="345"/>
      <c r="C74" s="345"/>
      <c r="D74" s="346"/>
      <c r="E74" s="339"/>
      <c r="F74" s="340"/>
      <c r="G74" s="340"/>
      <c r="H74" s="340"/>
      <c r="I74" s="341"/>
      <c r="J74" s="342"/>
      <c r="K74" s="343"/>
      <c r="L74" s="343"/>
      <c r="M74" s="343"/>
      <c r="N74" s="343"/>
      <c r="O74" s="325"/>
      <c r="P74" s="325"/>
      <c r="Q74" s="325"/>
      <c r="R74" s="325"/>
      <c r="S74" s="325"/>
      <c r="T74" s="325"/>
      <c r="U74" s="325"/>
      <c r="V74" s="325"/>
      <c r="W74" s="325"/>
      <c r="X74" s="325"/>
      <c r="Y74" s="325"/>
      <c r="Z74" s="325"/>
      <c r="AA74" s="325"/>
      <c r="AB74" s="325"/>
      <c r="AC74" s="325"/>
      <c r="AD74" s="325"/>
      <c r="AE74" s="325"/>
      <c r="AF74" s="325"/>
      <c r="AG74" s="325"/>
      <c r="AH74" s="325"/>
      <c r="AI74" s="325"/>
      <c r="AJ74" s="325"/>
      <c r="AK74" s="325"/>
      <c r="AL74" s="325"/>
      <c r="AM74" s="325"/>
    </row>
    <row r="75" spans="1:39" ht="9.75" customHeight="1">
      <c r="A75" s="347"/>
      <c r="B75" s="348"/>
      <c r="C75" s="348"/>
      <c r="D75" s="349"/>
      <c r="E75" s="318"/>
      <c r="F75" s="319"/>
      <c r="G75" s="319"/>
      <c r="H75" s="319"/>
      <c r="I75" s="320"/>
      <c r="J75" s="321"/>
      <c r="K75" s="322"/>
      <c r="L75" s="322"/>
      <c r="M75" s="322"/>
      <c r="N75" s="322"/>
      <c r="O75" s="323"/>
      <c r="P75" s="323"/>
      <c r="Q75" s="323"/>
      <c r="R75" s="323"/>
      <c r="S75" s="323"/>
      <c r="T75" s="323"/>
      <c r="U75" s="323"/>
      <c r="V75" s="323"/>
      <c r="W75" s="323"/>
      <c r="X75" s="323"/>
      <c r="Y75" s="323"/>
      <c r="Z75" s="323"/>
      <c r="AA75" s="323"/>
      <c r="AB75" s="323"/>
      <c r="AC75" s="323"/>
      <c r="AD75" s="323"/>
      <c r="AE75" s="323"/>
      <c r="AF75" s="323"/>
      <c r="AG75" s="323"/>
      <c r="AH75" s="323"/>
      <c r="AI75" s="323"/>
      <c r="AJ75" s="323"/>
      <c r="AK75" s="323"/>
      <c r="AL75" s="323"/>
      <c r="AM75" s="323"/>
    </row>
    <row r="76" spans="1:39" ht="9.75" customHeight="1">
      <c r="A76" s="347"/>
      <c r="B76" s="348"/>
      <c r="C76" s="348"/>
      <c r="D76" s="349"/>
      <c r="E76" s="318"/>
      <c r="F76" s="319"/>
      <c r="G76" s="319"/>
      <c r="H76" s="319"/>
      <c r="I76" s="320"/>
      <c r="J76" s="321"/>
      <c r="K76" s="322"/>
      <c r="L76" s="322"/>
      <c r="M76" s="322"/>
      <c r="N76" s="322"/>
      <c r="O76" s="323"/>
      <c r="P76" s="323"/>
      <c r="Q76" s="323"/>
      <c r="R76" s="323"/>
      <c r="S76" s="323"/>
      <c r="T76" s="323"/>
      <c r="U76" s="323"/>
      <c r="V76" s="323"/>
      <c r="W76" s="323"/>
      <c r="X76" s="323"/>
      <c r="Y76" s="323"/>
      <c r="Z76" s="323"/>
      <c r="AA76" s="323"/>
      <c r="AB76" s="323"/>
      <c r="AC76" s="323"/>
      <c r="AD76" s="323"/>
      <c r="AE76" s="323"/>
      <c r="AF76" s="323"/>
      <c r="AG76" s="323"/>
      <c r="AH76" s="323"/>
      <c r="AI76" s="323"/>
      <c r="AJ76" s="323"/>
      <c r="AK76" s="323"/>
      <c r="AL76" s="323"/>
      <c r="AM76" s="323"/>
    </row>
    <row r="77" spans="1:39" ht="9.75" customHeight="1">
      <c r="A77" s="347"/>
      <c r="B77" s="348"/>
      <c r="C77" s="348"/>
      <c r="D77" s="349"/>
      <c r="E77" s="326"/>
      <c r="F77" s="327"/>
      <c r="G77" s="327"/>
      <c r="H77" s="327"/>
      <c r="I77" s="328"/>
      <c r="J77" s="329"/>
      <c r="K77" s="330"/>
      <c r="L77" s="330"/>
      <c r="M77" s="330"/>
      <c r="N77" s="330"/>
      <c r="O77" s="324"/>
      <c r="P77" s="324"/>
      <c r="Q77" s="324"/>
      <c r="R77" s="324"/>
      <c r="S77" s="324"/>
      <c r="T77" s="324"/>
      <c r="U77" s="324"/>
      <c r="V77" s="324"/>
      <c r="W77" s="324"/>
      <c r="X77" s="324"/>
      <c r="Y77" s="324"/>
      <c r="Z77" s="324"/>
      <c r="AA77" s="324"/>
      <c r="AB77" s="324"/>
      <c r="AC77" s="324"/>
      <c r="AD77" s="324"/>
      <c r="AE77" s="324"/>
      <c r="AF77" s="324"/>
      <c r="AG77" s="324"/>
      <c r="AH77" s="324"/>
      <c r="AI77" s="324"/>
      <c r="AJ77" s="324"/>
      <c r="AK77" s="324"/>
      <c r="AL77" s="324"/>
      <c r="AM77" s="324"/>
    </row>
    <row r="78" spans="1:39" ht="9.75" customHeight="1">
      <c r="A78" s="344" t="s">
        <v>86</v>
      </c>
      <c r="B78" s="345"/>
      <c r="C78" s="345"/>
      <c r="D78" s="346"/>
      <c r="E78" s="339"/>
      <c r="F78" s="340"/>
      <c r="G78" s="340"/>
      <c r="H78" s="340"/>
      <c r="I78" s="341"/>
      <c r="J78" s="342"/>
      <c r="K78" s="343"/>
      <c r="L78" s="343"/>
      <c r="M78" s="343"/>
      <c r="N78" s="343"/>
      <c r="O78" s="325"/>
      <c r="P78" s="325"/>
      <c r="Q78" s="325"/>
      <c r="R78" s="325"/>
      <c r="S78" s="325"/>
      <c r="T78" s="325"/>
      <c r="U78" s="325"/>
      <c r="V78" s="325"/>
      <c r="W78" s="325"/>
      <c r="X78" s="325"/>
      <c r="Y78" s="325"/>
      <c r="Z78" s="325"/>
      <c r="AA78" s="325"/>
      <c r="AB78" s="325"/>
      <c r="AC78" s="325"/>
      <c r="AD78" s="325"/>
      <c r="AE78" s="325"/>
      <c r="AF78" s="325"/>
      <c r="AG78" s="325"/>
      <c r="AH78" s="325"/>
      <c r="AI78" s="325"/>
      <c r="AJ78" s="325"/>
      <c r="AK78" s="325"/>
      <c r="AL78" s="325"/>
      <c r="AM78" s="325"/>
    </row>
    <row r="79" spans="1:39" ht="9.75" customHeight="1">
      <c r="A79" s="347"/>
      <c r="B79" s="348"/>
      <c r="C79" s="348"/>
      <c r="D79" s="349"/>
      <c r="E79" s="318"/>
      <c r="F79" s="319"/>
      <c r="G79" s="319"/>
      <c r="H79" s="319"/>
      <c r="I79" s="320"/>
      <c r="J79" s="321"/>
      <c r="K79" s="322"/>
      <c r="L79" s="322"/>
      <c r="M79" s="322"/>
      <c r="N79" s="322"/>
      <c r="O79" s="323"/>
      <c r="P79" s="323"/>
      <c r="Q79" s="323"/>
      <c r="R79" s="323"/>
      <c r="S79" s="323"/>
      <c r="T79" s="323"/>
      <c r="U79" s="323"/>
      <c r="V79" s="323"/>
      <c r="W79" s="323"/>
      <c r="X79" s="323"/>
      <c r="Y79" s="323"/>
      <c r="Z79" s="323"/>
      <c r="AA79" s="323"/>
      <c r="AB79" s="323"/>
      <c r="AC79" s="323"/>
      <c r="AD79" s="323"/>
      <c r="AE79" s="323"/>
      <c r="AF79" s="323"/>
      <c r="AG79" s="323"/>
      <c r="AH79" s="323"/>
      <c r="AI79" s="323"/>
      <c r="AJ79" s="323"/>
      <c r="AK79" s="323"/>
      <c r="AL79" s="323"/>
      <c r="AM79" s="323"/>
    </row>
    <row r="80" spans="1:39" ht="9.75" customHeight="1">
      <c r="A80" s="347"/>
      <c r="B80" s="348"/>
      <c r="C80" s="348"/>
      <c r="D80" s="349"/>
      <c r="E80" s="318"/>
      <c r="F80" s="319"/>
      <c r="G80" s="319"/>
      <c r="H80" s="319"/>
      <c r="I80" s="320"/>
      <c r="J80" s="321"/>
      <c r="K80" s="322"/>
      <c r="L80" s="322"/>
      <c r="M80" s="322"/>
      <c r="N80" s="322"/>
      <c r="O80" s="323"/>
      <c r="P80" s="323"/>
      <c r="Q80" s="323"/>
      <c r="R80" s="323"/>
      <c r="S80" s="323"/>
      <c r="T80" s="323"/>
      <c r="U80" s="323"/>
      <c r="V80" s="323"/>
      <c r="W80" s="323"/>
      <c r="X80" s="323"/>
      <c r="Y80" s="323"/>
      <c r="Z80" s="323"/>
      <c r="AA80" s="323"/>
      <c r="AB80" s="323"/>
      <c r="AC80" s="323"/>
      <c r="AD80" s="323"/>
      <c r="AE80" s="323"/>
      <c r="AF80" s="323"/>
      <c r="AG80" s="323"/>
      <c r="AH80" s="323"/>
      <c r="AI80" s="323"/>
      <c r="AJ80" s="323"/>
      <c r="AK80" s="323"/>
      <c r="AL80" s="323"/>
      <c r="AM80" s="323"/>
    </row>
    <row r="81" spans="1:39" ht="9.75" customHeight="1">
      <c r="A81" s="396"/>
      <c r="B81" s="397"/>
      <c r="C81" s="397"/>
      <c r="D81" s="398"/>
      <c r="E81" s="399"/>
      <c r="F81" s="400"/>
      <c r="G81" s="400"/>
      <c r="H81" s="400"/>
      <c r="I81" s="401"/>
      <c r="J81" s="402"/>
      <c r="K81" s="403"/>
      <c r="L81" s="403"/>
      <c r="M81" s="403"/>
      <c r="N81" s="403"/>
      <c r="O81" s="392"/>
      <c r="P81" s="392"/>
      <c r="Q81" s="392"/>
      <c r="R81" s="392"/>
      <c r="S81" s="392"/>
      <c r="T81" s="392"/>
      <c r="U81" s="392"/>
      <c r="V81" s="392"/>
      <c r="W81" s="392"/>
      <c r="X81" s="392"/>
      <c r="Y81" s="392"/>
      <c r="Z81" s="392"/>
      <c r="AA81" s="392"/>
      <c r="AB81" s="392"/>
      <c r="AC81" s="392"/>
      <c r="AD81" s="392"/>
      <c r="AE81" s="392"/>
      <c r="AF81" s="392"/>
      <c r="AG81" s="392"/>
      <c r="AH81" s="392"/>
      <c r="AI81" s="392"/>
      <c r="AJ81" s="392"/>
      <c r="AK81" s="392"/>
      <c r="AL81" s="392"/>
      <c r="AM81" s="392"/>
    </row>
    <row r="82" spans="1:39" ht="9.75" customHeight="1">
      <c r="A82" s="344" t="s">
        <v>88</v>
      </c>
      <c r="B82" s="345"/>
      <c r="C82" s="345"/>
      <c r="D82" s="346"/>
      <c r="E82" s="339"/>
      <c r="F82" s="340"/>
      <c r="G82" s="340"/>
      <c r="H82" s="340"/>
      <c r="I82" s="341"/>
      <c r="J82" s="342"/>
      <c r="K82" s="343"/>
      <c r="L82" s="343"/>
      <c r="M82" s="343"/>
      <c r="N82" s="343"/>
      <c r="O82" s="325"/>
      <c r="P82" s="325"/>
      <c r="Q82" s="325"/>
      <c r="R82" s="325"/>
      <c r="S82" s="325"/>
      <c r="T82" s="325"/>
      <c r="U82" s="325"/>
      <c r="V82" s="325"/>
      <c r="W82" s="325"/>
      <c r="X82" s="325"/>
      <c r="Y82" s="325"/>
      <c r="Z82" s="325"/>
      <c r="AA82" s="325"/>
      <c r="AB82" s="325"/>
      <c r="AC82" s="325"/>
      <c r="AD82" s="325"/>
      <c r="AE82" s="325"/>
      <c r="AF82" s="325"/>
      <c r="AG82" s="325"/>
      <c r="AH82" s="325"/>
      <c r="AI82" s="325"/>
      <c r="AJ82" s="325"/>
      <c r="AK82" s="325"/>
      <c r="AL82" s="325"/>
      <c r="AM82" s="325"/>
    </row>
    <row r="83" spans="1:39" ht="9.75" customHeight="1">
      <c r="A83" s="347"/>
      <c r="B83" s="348"/>
      <c r="C83" s="348"/>
      <c r="D83" s="349"/>
      <c r="E83" s="318"/>
      <c r="F83" s="319"/>
      <c r="G83" s="319"/>
      <c r="H83" s="319"/>
      <c r="I83" s="320"/>
      <c r="J83" s="321"/>
      <c r="K83" s="322"/>
      <c r="L83" s="322"/>
      <c r="M83" s="322"/>
      <c r="N83" s="322"/>
      <c r="O83" s="323"/>
      <c r="P83" s="323"/>
      <c r="Q83" s="323"/>
      <c r="R83" s="323"/>
      <c r="S83" s="323"/>
      <c r="T83" s="323"/>
      <c r="U83" s="323"/>
      <c r="V83" s="323"/>
      <c r="W83" s="323"/>
      <c r="X83" s="323"/>
      <c r="Y83" s="323"/>
      <c r="Z83" s="323"/>
      <c r="AA83" s="323"/>
      <c r="AB83" s="323"/>
      <c r="AC83" s="323"/>
      <c r="AD83" s="323"/>
      <c r="AE83" s="323"/>
      <c r="AF83" s="323"/>
      <c r="AG83" s="323"/>
      <c r="AH83" s="323"/>
      <c r="AI83" s="323"/>
      <c r="AJ83" s="323"/>
      <c r="AK83" s="323"/>
      <c r="AL83" s="323"/>
      <c r="AM83" s="323"/>
    </row>
    <row r="84" spans="1:39" ht="9.75" customHeight="1">
      <c r="A84" s="347"/>
      <c r="B84" s="348"/>
      <c r="C84" s="348"/>
      <c r="D84" s="349"/>
      <c r="E84" s="318"/>
      <c r="F84" s="319"/>
      <c r="G84" s="319"/>
      <c r="H84" s="319"/>
      <c r="I84" s="320"/>
      <c r="J84" s="321"/>
      <c r="K84" s="322"/>
      <c r="L84" s="322"/>
      <c r="M84" s="322"/>
      <c r="N84" s="322"/>
      <c r="O84" s="323"/>
      <c r="P84" s="323"/>
      <c r="Q84" s="323"/>
      <c r="R84" s="323"/>
      <c r="S84" s="323"/>
      <c r="T84" s="323"/>
      <c r="U84" s="323"/>
      <c r="V84" s="323"/>
      <c r="W84" s="323"/>
      <c r="X84" s="323"/>
      <c r="Y84" s="323"/>
      <c r="Z84" s="323"/>
      <c r="AA84" s="323"/>
      <c r="AB84" s="323"/>
      <c r="AC84" s="323"/>
      <c r="AD84" s="323"/>
      <c r="AE84" s="323"/>
      <c r="AF84" s="323"/>
      <c r="AG84" s="323"/>
      <c r="AH84" s="323"/>
      <c r="AI84" s="323"/>
      <c r="AJ84" s="323"/>
      <c r="AK84" s="323"/>
      <c r="AL84" s="323"/>
      <c r="AM84" s="323"/>
    </row>
    <row r="85" spans="1:39" ht="9.75" customHeight="1" thickBot="1">
      <c r="A85" s="393"/>
      <c r="B85" s="394"/>
      <c r="C85" s="394"/>
      <c r="D85" s="395"/>
      <c r="E85" s="383"/>
      <c r="F85" s="384"/>
      <c r="G85" s="384"/>
      <c r="H85" s="384"/>
      <c r="I85" s="385"/>
      <c r="J85" s="386"/>
      <c r="K85" s="387"/>
      <c r="L85" s="387"/>
      <c r="M85" s="387"/>
      <c r="N85" s="387"/>
      <c r="O85" s="388"/>
      <c r="P85" s="388"/>
      <c r="Q85" s="388"/>
      <c r="R85" s="388"/>
      <c r="S85" s="388"/>
      <c r="T85" s="388"/>
      <c r="U85" s="388"/>
      <c r="V85" s="388"/>
      <c r="W85" s="388"/>
      <c r="X85" s="388"/>
      <c r="Y85" s="388"/>
      <c r="Z85" s="388"/>
      <c r="AA85" s="388"/>
      <c r="AB85" s="388"/>
      <c r="AC85" s="388"/>
      <c r="AD85" s="388"/>
      <c r="AE85" s="388"/>
      <c r="AF85" s="388"/>
      <c r="AG85" s="388"/>
      <c r="AH85" s="388"/>
      <c r="AI85" s="388"/>
      <c r="AJ85" s="388"/>
      <c r="AK85" s="388"/>
      <c r="AL85" s="388"/>
      <c r="AM85" s="388"/>
    </row>
    <row r="86" spans="1:39" ht="22.5" customHeight="1" thickTop="1">
      <c r="A86" s="396" t="s">
        <v>95</v>
      </c>
      <c r="B86" s="397"/>
      <c r="C86" s="397"/>
      <c r="D86" s="398"/>
      <c r="E86" s="404"/>
      <c r="F86" s="405"/>
      <c r="G86" s="405"/>
      <c r="H86" s="405"/>
      <c r="I86" s="406"/>
      <c r="J86" s="411">
        <f>SUM(J74:N85)</f>
        <v>0</v>
      </c>
      <c r="K86" s="412"/>
      <c r="L86" s="412"/>
      <c r="M86" s="412"/>
      <c r="N86" s="412"/>
      <c r="O86" s="382"/>
      <c r="P86" s="382"/>
      <c r="Q86" s="382"/>
      <c r="R86" s="382"/>
      <c r="S86" s="382"/>
      <c r="T86" s="382"/>
      <c r="U86" s="382"/>
      <c r="V86" s="382"/>
      <c r="W86" s="382"/>
      <c r="X86" s="382"/>
      <c r="Y86" s="382"/>
      <c r="Z86" s="382"/>
      <c r="AA86" s="382"/>
      <c r="AB86" s="382"/>
      <c r="AC86" s="382"/>
      <c r="AD86" s="382"/>
      <c r="AE86" s="382"/>
      <c r="AF86" s="382"/>
      <c r="AG86" s="382"/>
      <c r="AH86" s="382"/>
      <c r="AI86" s="382"/>
      <c r="AJ86" s="382"/>
      <c r="AK86" s="382"/>
      <c r="AL86" s="382"/>
      <c r="AM86" s="382"/>
    </row>
    <row r="87" spans="1:39" ht="4.5" customHeight="1">
      <c r="A87" s="106"/>
      <c r="B87" s="106"/>
      <c r="C87" s="106"/>
      <c r="D87" s="106"/>
      <c r="E87" s="106"/>
      <c r="F87" s="106"/>
      <c r="G87" s="106"/>
      <c r="H87" s="106"/>
      <c r="I87" s="106"/>
      <c r="J87" s="106"/>
      <c r="K87" s="106"/>
      <c r="L87" s="106"/>
      <c r="M87" s="106"/>
      <c r="N87" s="106"/>
      <c r="O87" s="106"/>
      <c r="P87" s="106"/>
      <c r="Q87" s="106"/>
      <c r="R87" s="106"/>
      <c r="S87" s="106"/>
      <c r="T87" s="106"/>
      <c r="U87" s="106"/>
      <c r="V87" s="106"/>
      <c r="W87" s="106"/>
      <c r="X87" s="106"/>
      <c r="Y87" s="106"/>
      <c r="Z87" s="106"/>
      <c r="AA87" s="106"/>
      <c r="AB87" s="106"/>
      <c r="AC87" s="106"/>
      <c r="AD87" s="106"/>
      <c r="AE87" s="106"/>
      <c r="AF87" s="106"/>
      <c r="AG87" s="106"/>
      <c r="AH87" s="106"/>
      <c r="AI87" s="106"/>
      <c r="AJ87" s="106"/>
    </row>
    <row r="88" spans="1:39" ht="18" customHeight="1">
      <c r="A88" s="159" t="s">
        <v>181</v>
      </c>
      <c r="B88" s="106"/>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106"/>
      <c r="AE88" s="106"/>
      <c r="AF88" s="106"/>
      <c r="AG88" s="106"/>
      <c r="AH88" s="106"/>
      <c r="AI88" s="106"/>
      <c r="AJ88" s="106"/>
    </row>
    <row r="89" spans="1:39" ht="18" customHeight="1">
      <c r="A89" s="334" t="s">
        <v>89</v>
      </c>
      <c r="B89" s="335"/>
      <c r="C89" s="335"/>
      <c r="D89" s="336"/>
      <c r="E89" s="314" t="s">
        <v>44</v>
      </c>
      <c r="F89" s="315"/>
      <c r="G89" s="315"/>
      <c r="H89" s="315"/>
      <c r="I89" s="316"/>
      <c r="J89" s="337" t="s">
        <v>204</v>
      </c>
      <c r="K89" s="338"/>
      <c r="L89" s="338"/>
      <c r="M89" s="338"/>
      <c r="N89" s="338"/>
      <c r="O89" s="317" t="s">
        <v>174</v>
      </c>
      <c r="P89" s="317"/>
      <c r="Q89" s="317"/>
      <c r="R89" s="317"/>
      <c r="S89" s="317"/>
      <c r="T89" s="317"/>
      <c r="U89" s="317"/>
      <c r="V89" s="317"/>
      <c r="W89" s="317"/>
      <c r="X89" s="317"/>
      <c r="Y89" s="317"/>
      <c r="Z89" s="317"/>
      <c r="AA89" s="317"/>
      <c r="AB89" s="317"/>
      <c r="AC89" s="317"/>
      <c r="AD89" s="317"/>
      <c r="AE89" s="317"/>
      <c r="AF89" s="317"/>
      <c r="AG89" s="317"/>
      <c r="AH89" s="317"/>
      <c r="AI89" s="317"/>
      <c r="AJ89" s="317"/>
      <c r="AK89" s="317"/>
      <c r="AL89" s="317"/>
      <c r="AM89" s="317"/>
    </row>
    <row r="90" spans="1:39" ht="9.75" customHeight="1">
      <c r="A90" s="344" t="s">
        <v>87</v>
      </c>
      <c r="B90" s="345"/>
      <c r="C90" s="345"/>
      <c r="D90" s="346"/>
      <c r="E90" s="339"/>
      <c r="F90" s="340"/>
      <c r="G90" s="340"/>
      <c r="H90" s="340"/>
      <c r="I90" s="341"/>
      <c r="J90" s="342"/>
      <c r="K90" s="343"/>
      <c r="L90" s="343"/>
      <c r="M90" s="343"/>
      <c r="N90" s="343"/>
      <c r="O90" s="325"/>
      <c r="P90" s="325"/>
      <c r="Q90" s="325"/>
      <c r="R90" s="325"/>
      <c r="S90" s="325"/>
      <c r="T90" s="325"/>
      <c r="U90" s="325"/>
      <c r="V90" s="325"/>
      <c r="W90" s="325"/>
      <c r="X90" s="325"/>
      <c r="Y90" s="325"/>
      <c r="Z90" s="325"/>
      <c r="AA90" s="325"/>
      <c r="AB90" s="325"/>
      <c r="AC90" s="325"/>
      <c r="AD90" s="325"/>
      <c r="AE90" s="325"/>
      <c r="AF90" s="325"/>
      <c r="AG90" s="325"/>
      <c r="AH90" s="325"/>
      <c r="AI90" s="325"/>
      <c r="AJ90" s="325"/>
      <c r="AK90" s="325"/>
      <c r="AL90" s="325"/>
      <c r="AM90" s="325"/>
    </row>
    <row r="91" spans="1:39" ht="9.75" customHeight="1">
      <c r="A91" s="347"/>
      <c r="B91" s="348"/>
      <c r="C91" s="348"/>
      <c r="D91" s="349"/>
      <c r="E91" s="318"/>
      <c r="F91" s="319"/>
      <c r="G91" s="319"/>
      <c r="H91" s="319"/>
      <c r="I91" s="320"/>
      <c r="J91" s="321"/>
      <c r="K91" s="322"/>
      <c r="L91" s="322"/>
      <c r="M91" s="322"/>
      <c r="N91" s="322"/>
      <c r="O91" s="323"/>
      <c r="P91" s="323"/>
      <c r="Q91" s="323"/>
      <c r="R91" s="323"/>
      <c r="S91" s="323"/>
      <c r="T91" s="323"/>
      <c r="U91" s="323"/>
      <c r="V91" s="323"/>
      <c r="W91" s="323"/>
      <c r="X91" s="323"/>
      <c r="Y91" s="323"/>
      <c r="Z91" s="323"/>
      <c r="AA91" s="323"/>
      <c r="AB91" s="323"/>
      <c r="AC91" s="323"/>
      <c r="AD91" s="323"/>
      <c r="AE91" s="323"/>
      <c r="AF91" s="323"/>
      <c r="AG91" s="323"/>
      <c r="AH91" s="323"/>
      <c r="AI91" s="323"/>
      <c r="AJ91" s="323"/>
      <c r="AK91" s="323"/>
      <c r="AL91" s="323"/>
      <c r="AM91" s="323"/>
    </row>
    <row r="92" spans="1:39" ht="9.75" customHeight="1">
      <c r="A92" s="347"/>
      <c r="B92" s="348"/>
      <c r="C92" s="348"/>
      <c r="D92" s="349"/>
      <c r="E92" s="318"/>
      <c r="F92" s="319"/>
      <c r="G92" s="319"/>
      <c r="H92" s="319"/>
      <c r="I92" s="320"/>
      <c r="J92" s="321"/>
      <c r="K92" s="322"/>
      <c r="L92" s="322"/>
      <c r="M92" s="322"/>
      <c r="N92" s="322"/>
      <c r="O92" s="323"/>
      <c r="P92" s="323"/>
      <c r="Q92" s="323"/>
      <c r="R92" s="323"/>
      <c r="S92" s="323"/>
      <c r="T92" s="323"/>
      <c r="U92" s="323"/>
      <c r="V92" s="323"/>
      <c r="W92" s="323"/>
      <c r="X92" s="323"/>
      <c r="Y92" s="323"/>
      <c r="Z92" s="323"/>
      <c r="AA92" s="323"/>
      <c r="AB92" s="323"/>
      <c r="AC92" s="323"/>
      <c r="AD92" s="323"/>
      <c r="AE92" s="323"/>
      <c r="AF92" s="323"/>
      <c r="AG92" s="323"/>
      <c r="AH92" s="323"/>
      <c r="AI92" s="323"/>
      <c r="AJ92" s="323"/>
      <c r="AK92" s="323"/>
      <c r="AL92" s="323"/>
      <c r="AM92" s="323"/>
    </row>
    <row r="93" spans="1:39" ht="9.75" customHeight="1" thickBot="1">
      <c r="A93" s="347"/>
      <c r="B93" s="348"/>
      <c r="C93" s="348"/>
      <c r="D93" s="349"/>
      <c r="E93" s="326"/>
      <c r="F93" s="327"/>
      <c r="G93" s="327"/>
      <c r="H93" s="327"/>
      <c r="I93" s="328"/>
      <c r="J93" s="329"/>
      <c r="K93" s="330"/>
      <c r="L93" s="330"/>
      <c r="M93" s="330"/>
      <c r="N93" s="330"/>
      <c r="O93" s="324"/>
      <c r="P93" s="324"/>
      <c r="Q93" s="324"/>
      <c r="R93" s="324"/>
      <c r="S93" s="324"/>
      <c r="T93" s="324"/>
      <c r="U93" s="324"/>
      <c r="V93" s="324"/>
      <c r="W93" s="324"/>
      <c r="X93" s="324"/>
      <c r="Y93" s="324"/>
      <c r="Z93" s="324"/>
      <c r="AA93" s="324"/>
      <c r="AB93" s="324"/>
      <c r="AC93" s="324"/>
      <c r="AD93" s="324"/>
      <c r="AE93" s="324"/>
      <c r="AF93" s="324"/>
      <c r="AG93" s="324"/>
      <c r="AH93" s="324"/>
      <c r="AI93" s="324"/>
      <c r="AJ93" s="324"/>
      <c r="AK93" s="324"/>
      <c r="AL93" s="324"/>
      <c r="AM93" s="324"/>
    </row>
    <row r="94" spans="1:39" ht="22.5" customHeight="1" thickTop="1">
      <c r="A94" s="350" t="s">
        <v>151</v>
      </c>
      <c r="B94" s="351"/>
      <c r="C94" s="351"/>
      <c r="D94" s="352"/>
      <c r="E94" s="353"/>
      <c r="F94" s="354"/>
      <c r="G94" s="354"/>
      <c r="H94" s="354"/>
      <c r="I94" s="355"/>
      <c r="J94" s="356">
        <f>SUM(J90:N93)</f>
        <v>0</v>
      </c>
      <c r="K94" s="357"/>
      <c r="L94" s="357"/>
      <c r="M94" s="357"/>
      <c r="N94" s="357"/>
      <c r="O94" s="358"/>
      <c r="P94" s="358"/>
      <c r="Q94" s="358"/>
      <c r="R94" s="358"/>
      <c r="S94" s="358"/>
      <c r="T94" s="358"/>
      <c r="U94" s="358"/>
      <c r="V94" s="358"/>
      <c r="W94" s="358"/>
      <c r="X94" s="358"/>
      <c r="Y94" s="358"/>
      <c r="Z94" s="358"/>
      <c r="AA94" s="358"/>
      <c r="AB94" s="358"/>
      <c r="AC94" s="358"/>
      <c r="AD94" s="358"/>
      <c r="AE94" s="358"/>
      <c r="AF94" s="358"/>
      <c r="AG94" s="358"/>
      <c r="AH94" s="358"/>
      <c r="AI94" s="358"/>
      <c r="AJ94" s="358"/>
      <c r="AK94" s="358"/>
      <c r="AL94" s="358"/>
      <c r="AM94" s="358"/>
    </row>
    <row r="95" spans="1:39">
      <c r="A95" s="172"/>
      <c r="B95" s="172"/>
      <c r="C95" s="172"/>
      <c r="D95" s="172"/>
      <c r="E95" s="172"/>
      <c r="F95" s="172"/>
      <c r="G95" s="172"/>
      <c r="H95" s="172"/>
      <c r="I95" s="172"/>
      <c r="J95" s="172"/>
      <c r="K95" s="172"/>
      <c r="L95" s="172"/>
      <c r="M95" s="172"/>
      <c r="N95" s="172"/>
      <c r="O95" s="172"/>
      <c r="P95" s="172"/>
      <c r="Q95" s="172"/>
      <c r="R95" s="172"/>
      <c r="S95" s="172"/>
      <c r="T95" s="172"/>
      <c r="U95" s="172"/>
      <c r="V95" s="172"/>
      <c r="W95" s="172"/>
      <c r="X95" s="172"/>
      <c r="Y95" s="172"/>
      <c r="Z95" s="172"/>
      <c r="AA95" s="172"/>
      <c r="AB95" s="172"/>
      <c r="AC95" s="172"/>
      <c r="AD95" s="172"/>
      <c r="AE95" s="172"/>
      <c r="AF95" s="172"/>
      <c r="AG95" s="172"/>
      <c r="AH95" s="172"/>
      <c r="AI95" s="172"/>
      <c r="AJ95" s="172"/>
      <c r="AK95" s="173"/>
      <c r="AL95" s="173"/>
      <c r="AM95" s="173"/>
    </row>
    <row r="96" spans="1:39" ht="18" customHeight="1">
      <c r="A96" s="170" t="s">
        <v>195</v>
      </c>
      <c r="B96" s="172"/>
      <c r="C96" s="172"/>
      <c r="D96" s="172"/>
      <c r="E96" s="172"/>
      <c r="F96" s="172"/>
      <c r="G96" s="172"/>
      <c r="H96" s="172"/>
      <c r="I96" s="172"/>
      <c r="J96" s="172"/>
      <c r="K96" s="172"/>
      <c r="L96" s="172"/>
      <c r="M96" s="172"/>
      <c r="N96" s="172"/>
      <c r="O96" s="172"/>
      <c r="P96" s="172"/>
      <c r="Q96" s="172"/>
      <c r="R96" s="172"/>
      <c r="S96" s="172"/>
      <c r="T96" s="172"/>
      <c r="U96" s="172"/>
      <c r="V96" s="172"/>
      <c r="W96" s="172"/>
      <c r="X96" s="172"/>
      <c r="Y96" s="172"/>
      <c r="Z96" s="172"/>
      <c r="AA96" s="172"/>
      <c r="AB96" s="172"/>
      <c r="AC96" s="172"/>
      <c r="AD96" s="172"/>
      <c r="AE96" s="172"/>
      <c r="AF96" s="172"/>
      <c r="AG96" s="172"/>
      <c r="AH96" s="172"/>
      <c r="AI96" s="172"/>
      <c r="AJ96" s="172"/>
      <c r="AK96" s="173"/>
      <c r="AL96" s="173"/>
      <c r="AM96" s="173"/>
    </row>
    <row r="97" spans="1:64" ht="14" customHeight="1">
      <c r="A97" s="159"/>
      <c r="B97" s="202" t="s">
        <v>225</v>
      </c>
      <c r="C97" s="172"/>
      <c r="D97" s="172"/>
      <c r="E97" s="172"/>
      <c r="F97" s="172"/>
      <c r="G97" s="172"/>
      <c r="H97" s="172"/>
      <c r="I97" s="172"/>
      <c r="J97" s="172"/>
      <c r="K97" s="172"/>
      <c r="L97" s="172"/>
      <c r="M97" s="172"/>
      <c r="N97" s="172"/>
      <c r="O97" s="172"/>
      <c r="P97" s="172"/>
      <c r="Q97" s="172"/>
      <c r="R97" s="172"/>
      <c r="S97" s="172"/>
      <c r="T97" s="172"/>
      <c r="U97" s="172"/>
      <c r="V97" s="172"/>
      <c r="W97" s="172"/>
      <c r="X97" s="172"/>
      <c r="Y97" s="172"/>
      <c r="Z97" s="172"/>
      <c r="AA97" s="172"/>
      <c r="AB97" s="172"/>
      <c r="AC97" s="172"/>
      <c r="AD97" s="172"/>
      <c r="AE97" s="172"/>
      <c r="AF97" s="172"/>
      <c r="AG97" s="172"/>
      <c r="AH97" s="172"/>
      <c r="AI97" s="172"/>
      <c r="AJ97" s="172"/>
      <c r="AK97" s="173"/>
      <c r="AL97" s="173"/>
      <c r="AM97" s="173"/>
    </row>
    <row r="98" spans="1:64" ht="14" customHeight="1">
      <c r="A98" s="159"/>
      <c r="B98" s="199" t="s">
        <v>224</v>
      </c>
      <c r="C98" s="106"/>
      <c r="D98" s="106"/>
      <c r="E98" s="106"/>
      <c r="F98" s="106"/>
      <c r="G98" s="106"/>
      <c r="H98" s="106"/>
      <c r="I98" s="106"/>
      <c r="J98" s="106"/>
      <c r="K98" s="106"/>
      <c r="L98" s="106"/>
      <c r="M98" s="106"/>
      <c r="N98" s="106"/>
      <c r="O98" s="106"/>
      <c r="P98" s="106"/>
      <c r="Q98" s="106"/>
      <c r="R98" s="106"/>
      <c r="S98" s="106"/>
      <c r="T98" s="331"/>
      <c r="U98" s="331"/>
      <c r="V98" s="199" t="s">
        <v>216</v>
      </c>
      <c r="W98" s="106"/>
      <c r="X98" s="106"/>
      <c r="Y98" s="106"/>
      <c r="Z98" s="106"/>
      <c r="AA98" s="106"/>
      <c r="AB98" s="106"/>
      <c r="AC98" s="106"/>
      <c r="AD98" s="106"/>
      <c r="AE98" s="106"/>
      <c r="AF98" s="106"/>
      <c r="AG98" s="106"/>
      <c r="AH98" s="106"/>
      <c r="AI98" s="106"/>
      <c r="AJ98" s="106"/>
    </row>
    <row r="99" spans="1:64" ht="10" customHeight="1">
      <c r="A99" s="159"/>
      <c r="B99" s="199"/>
      <c r="C99" s="106"/>
      <c r="D99" s="106"/>
      <c r="E99" s="106"/>
      <c r="F99" s="106"/>
      <c r="G99" s="106"/>
      <c r="H99" s="106"/>
      <c r="I99" s="106"/>
      <c r="J99" s="106"/>
      <c r="K99" s="201" t="s">
        <v>222</v>
      </c>
      <c r="L99" s="106"/>
      <c r="M99" s="106"/>
      <c r="N99" s="106"/>
      <c r="O99" s="201" t="s">
        <v>223</v>
      </c>
      <c r="P99" s="106"/>
      <c r="Q99" s="106"/>
      <c r="R99" s="106"/>
      <c r="S99" s="106"/>
      <c r="T99" s="200"/>
      <c r="U99" s="200"/>
      <c r="V99" s="199"/>
      <c r="W99" s="106"/>
      <c r="X99" s="106"/>
      <c r="Y99" s="106"/>
      <c r="Z99" s="106"/>
      <c r="AA99" s="106"/>
      <c r="AB99" s="106"/>
      <c r="AC99" s="106"/>
      <c r="AD99" s="106"/>
      <c r="AE99" s="106"/>
      <c r="AF99" s="106"/>
      <c r="AG99" s="106"/>
      <c r="AH99" s="106"/>
      <c r="AI99" s="106"/>
      <c r="AJ99" s="106"/>
    </row>
    <row r="100" spans="1:64" ht="14" customHeight="1">
      <c r="A100" s="159"/>
      <c r="B100" s="199" t="s">
        <v>217</v>
      </c>
      <c r="C100" s="106"/>
      <c r="D100" s="106"/>
      <c r="E100" s="106"/>
      <c r="F100" s="106"/>
      <c r="G100" s="198">
        <v>2</v>
      </c>
      <c r="H100" s="199" t="s">
        <v>219</v>
      </c>
      <c r="I100" s="106"/>
      <c r="J100" s="106"/>
      <c r="K100" s="332"/>
      <c r="L100" s="332"/>
      <c r="M100" s="199" t="s">
        <v>220</v>
      </c>
      <c r="N100" s="106"/>
      <c r="O100" s="332"/>
      <c r="P100" s="332"/>
      <c r="Q100" s="198" t="s">
        <v>221</v>
      </c>
      <c r="R100" s="106"/>
      <c r="S100" s="333">
        <f>G100*K100*O100</f>
        <v>0</v>
      </c>
      <c r="T100" s="333"/>
      <c r="U100" s="199" t="s">
        <v>218</v>
      </c>
      <c r="V100" s="106"/>
      <c r="W100" s="106"/>
      <c r="X100" s="106"/>
      <c r="Y100" s="106"/>
      <c r="Z100" s="106"/>
      <c r="AA100" s="106"/>
      <c r="AB100" s="106"/>
      <c r="AC100" s="106"/>
      <c r="AD100" s="106"/>
      <c r="AE100" s="106"/>
      <c r="AF100" s="106"/>
      <c r="AG100" s="106"/>
      <c r="AH100" s="106"/>
      <c r="AI100" s="106"/>
      <c r="AJ100" s="106"/>
    </row>
    <row r="101" spans="1:64" ht="7" customHeight="1">
      <c r="A101" s="159"/>
      <c r="B101" s="106"/>
      <c r="C101" s="106"/>
      <c r="D101" s="106"/>
      <c r="E101" s="106"/>
      <c r="F101" s="106"/>
      <c r="G101" s="106"/>
      <c r="H101" s="106"/>
      <c r="I101" s="106"/>
      <c r="J101" s="106"/>
      <c r="K101" s="106"/>
      <c r="L101" s="106"/>
      <c r="M101" s="106"/>
      <c r="N101" s="106"/>
      <c r="O101" s="106"/>
      <c r="P101" s="106"/>
      <c r="Q101" s="106"/>
      <c r="R101" s="106"/>
      <c r="S101" s="106"/>
      <c r="T101" s="106"/>
      <c r="U101" s="106"/>
      <c r="V101" s="106"/>
      <c r="W101" s="106"/>
      <c r="X101" s="106"/>
      <c r="Y101" s="106"/>
      <c r="Z101" s="106"/>
      <c r="AA101" s="106"/>
      <c r="AB101" s="106"/>
      <c r="AC101" s="106"/>
      <c r="AD101" s="106"/>
      <c r="AE101" s="106"/>
      <c r="AF101" s="106"/>
      <c r="AG101" s="106"/>
      <c r="AH101" s="106"/>
      <c r="AI101" s="106"/>
      <c r="AJ101" s="106"/>
    </row>
    <row r="102" spans="1:64" ht="18" customHeight="1">
      <c r="A102" s="334" t="s">
        <v>150</v>
      </c>
      <c r="B102" s="335"/>
      <c r="C102" s="335"/>
      <c r="D102" s="336"/>
      <c r="E102" s="314" t="s">
        <v>44</v>
      </c>
      <c r="F102" s="315"/>
      <c r="G102" s="315"/>
      <c r="H102" s="315"/>
      <c r="I102" s="316"/>
      <c r="J102" s="314" t="s">
        <v>113</v>
      </c>
      <c r="K102" s="315"/>
      <c r="L102" s="315"/>
      <c r="M102" s="315"/>
      <c r="N102" s="316"/>
      <c r="O102" s="317" t="s">
        <v>45</v>
      </c>
      <c r="P102" s="317"/>
      <c r="Q102" s="317"/>
      <c r="R102" s="317"/>
      <c r="S102" s="317"/>
      <c r="T102" s="317"/>
      <c r="U102" s="317"/>
      <c r="V102" s="317"/>
      <c r="W102" s="317"/>
      <c r="X102" s="317"/>
      <c r="Y102" s="317"/>
      <c r="Z102" s="317"/>
      <c r="AA102" s="317"/>
      <c r="AB102" s="317"/>
      <c r="AC102" s="317"/>
      <c r="AD102" s="317"/>
      <c r="AE102" s="317"/>
      <c r="AF102" s="317"/>
      <c r="AG102" s="317"/>
      <c r="AH102" s="317"/>
      <c r="AI102" s="317"/>
      <c r="AJ102" s="317"/>
      <c r="AK102" s="317"/>
      <c r="AL102" s="317"/>
      <c r="AM102" s="317"/>
    </row>
    <row r="103" spans="1:64" ht="9.75" customHeight="1">
      <c r="A103" s="344" t="s">
        <v>46</v>
      </c>
      <c r="B103" s="345"/>
      <c r="C103" s="345"/>
      <c r="D103" s="346"/>
      <c r="E103" s="339"/>
      <c r="F103" s="340"/>
      <c r="G103" s="340"/>
      <c r="H103" s="340"/>
      <c r="I103" s="341"/>
      <c r="J103" s="342"/>
      <c r="K103" s="343"/>
      <c r="L103" s="343"/>
      <c r="M103" s="343"/>
      <c r="N103" s="343"/>
      <c r="O103" s="325"/>
      <c r="P103" s="325"/>
      <c r="Q103" s="325"/>
      <c r="R103" s="325"/>
      <c r="S103" s="325"/>
      <c r="T103" s="325"/>
      <c r="U103" s="325"/>
      <c r="V103" s="325"/>
      <c r="W103" s="325"/>
      <c r="X103" s="325"/>
      <c r="Y103" s="325"/>
      <c r="Z103" s="325"/>
      <c r="AA103" s="325"/>
      <c r="AB103" s="325"/>
      <c r="AC103" s="325"/>
      <c r="AD103" s="325"/>
      <c r="AE103" s="325"/>
      <c r="AF103" s="325"/>
      <c r="AG103" s="325"/>
      <c r="AH103" s="325"/>
      <c r="AI103" s="325"/>
      <c r="AJ103" s="325"/>
      <c r="AK103" s="325"/>
      <c r="AL103" s="325"/>
      <c r="AM103" s="325"/>
    </row>
    <row r="104" spans="1:64" ht="9.75" customHeight="1">
      <c r="A104" s="347"/>
      <c r="B104" s="348"/>
      <c r="C104" s="348"/>
      <c r="D104" s="349"/>
      <c r="E104" s="318"/>
      <c r="F104" s="319"/>
      <c r="G104" s="319"/>
      <c r="H104" s="319"/>
      <c r="I104" s="320"/>
      <c r="J104" s="321"/>
      <c r="K104" s="322"/>
      <c r="L104" s="322"/>
      <c r="M104" s="322"/>
      <c r="N104" s="322"/>
      <c r="O104" s="323"/>
      <c r="P104" s="323"/>
      <c r="Q104" s="323"/>
      <c r="R104" s="323"/>
      <c r="S104" s="323"/>
      <c r="T104" s="323"/>
      <c r="U104" s="323"/>
      <c r="V104" s="323"/>
      <c r="W104" s="323"/>
      <c r="X104" s="323"/>
      <c r="Y104" s="323"/>
      <c r="Z104" s="323"/>
      <c r="AA104" s="323"/>
      <c r="AB104" s="323"/>
      <c r="AC104" s="323"/>
      <c r="AD104" s="323"/>
      <c r="AE104" s="323"/>
      <c r="AF104" s="323"/>
      <c r="AG104" s="323"/>
      <c r="AH104" s="323"/>
      <c r="AI104" s="323"/>
      <c r="AJ104" s="323"/>
      <c r="AK104" s="323"/>
      <c r="AL104" s="323"/>
      <c r="AM104" s="323"/>
    </row>
    <row r="105" spans="1:64" ht="9.75" customHeight="1">
      <c r="A105" s="347"/>
      <c r="B105" s="348"/>
      <c r="C105" s="348"/>
      <c r="D105" s="349"/>
      <c r="E105" s="318"/>
      <c r="F105" s="319"/>
      <c r="G105" s="319"/>
      <c r="H105" s="319"/>
      <c r="I105" s="320"/>
      <c r="J105" s="321"/>
      <c r="K105" s="322"/>
      <c r="L105" s="322"/>
      <c r="M105" s="322"/>
      <c r="N105" s="322"/>
      <c r="O105" s="323"/>
      <c r="P105" s="323"/>
      <c r="Q105" s="323"/>
      <c r="R105" s="323"/>
      <c r="S105" s="323"/>
      <c r="T105" s="323"/>
      <c r="U105" s="323"/>
      <c r="V105" s="323"/>
      <c r="W105" s="323"/>
      <c r="X105" s="323"/>
      <c r="Y105" s="323"/>
      <c r="Z105" s="323"/>
      <c r="AA105" s="323"/>
      <c r="AB105" s="323"/>
      <c r="AC105" s="323"/>
      <c r="AD105" s="323"/>
      <c r="AE105" s="323"/>
      <c r="AF105" s="323"/>
      <c r="AG105" s="323"/>
      <c r="AH105" s="323"/>
      <c r="AI105" s="323"/>
      <c r="AJ105" s="323"/>
      <c r="AK105" s="323"/>
      <c r="AL105" s="323"/>
      <c r="AM105" s="323"/>
    </row>
    <row r="106" spans="1:64" ht="9.75" customHeight="1" thickBot="1">
      <c r="A106" s="393"/>
      <c r="B106" s="394"/>
      <c r="C106" s="394"/>
      <c r="D106" s="395"/>
      <c r="E106" s="383"/>
      <c r="F106" s="384"/>
      <c r="G106" s="384"/>
      <c r="H106" s="384"/>
      <c r="I106" s="385"/>
      <c r="J106" s="386"/>
      <c r="K106" s="387"/>
      <c r="L106" s="387"/>
      <c r="M106" s="387"/>
      <c r="N106" s="387"/>
      <c r="O106" s="388"/>
      <c r="P106" s="388"/>
      <c r="Q106" s="388"/>
      <c r="R106" s="388"/>
      <c r="S106" s="388"/>
      <c r="T106" s="388"/>
      <c r="U106" s="388"/>
      <c r="V106" s="388"/>
      <c r="W106" s="388"/>
      <c r="X106" s="388"/>
      <c r="Y106" s="388"/>
      <c r="Z106" s="388"/>
      <c r="AA106" s="388"/>
      <c r="AB106" s="388"/>
      <c r="AC106" s="388"/>
      <c r="AD106" s="388"/>
      <c r="AE106" s="388"/>
      <c r="AF106" s="388"/>
      <c r="AG106" s="388"/>
      <c r="AH106" s="388"/>
      <c r="AI106" s="388"/>
      <c r="AJ106" s="388"/>
      <c r="AK106" s="388"/>
      <c r="AL106" s="388"/>
      <c r="AM106" s="388"/>
    </row>
    <row r="107" spans="1:64" ht="22.5" customHeight="1" thickTop="1">
      <c r="A107" s="396" t="s">
        <v>175</v>
      </c>
      <c r="B107" s="397"/>
      <c r="C107" s="397"/>
      <c r="D107" s="398"/>
      <c r="E107" s="404"/>
      <c r="F107" s="405"/>
      <c r="G107" s="405"/>
      <c r="H107" s="405"/>
      <c r="I107" s="406"/>
      <c r="J107" s="407">
        <f>SUM(J103:N106)</f>
        <v>0</v>
      </c>
      <c r="K107" s="408"/>
      <c r="L107" s="408"/>
      <c r="M107" s="408"/>
      <c r="N107" s="408"/>
      <c r="O107" s="382"/>
      <c r="P107" s="382"/>
      <c r="Q107" s="382"/>
      <c r="R107" s="382"/>
      <c r="S107" s="382"/>
      <c r="T107" s="382"/>
      <c r="U107" s="382"/>
      <c r="V107" s="382"/>
      <c r="W107" s="382"/>
      <c r="X107" s="382"/>
      <c r="Y107" s="382"/>
      <c r="Z107" s="382"/>
      <c r="AA107" s="382"/>
      <c r="AB107" s="382"/>
      <c r="AC107" s="382"/>
      <c r="AD107" s="382"/>
      <c r="AE107" s="382"/>
      <c r="AF107" s="382"/>
      <c r="AG107" s="382"/>
      <c r="AH107" s="382"/>
      <c r="AI107" s="382"/>
      <c r="AJ107" s="382"/>
      <c r="AK107" s="382"/>
      <c r="AL107" s="382"/>
      <c r="AM107" s="382"/>
    </row>
    <row r="108" spans="1:64" ht="6" customHeight="1">
      <c r="A108" s="106"/>
      <c r="B108" s="106"/>
      <c r="C108" s="106"/>
      <c r="D108" s="106"/>
      <c r="E108" s="106"/>
      <c r="F108" s="106"/>
      <c r="G108" s="106"/>
      <c r="H108" s="106"/>
      <c r="I108" s="106"/>
      <c r="J108" s="106"/>
      <c r="K108" s="106"/>
      <c r="L108" s="106"/>
      <c r="M108" s="106"/>
      <c r="N108" s="106"/>
      <c r="O108" s="106"/>
      <c r="P108" s="106"/>
      <c r="Q108" s="106"/>
      <c r="R108" s="106"/>
      <c r="S108" s="106"/>
      <c r="T108" s="106"/>
      <c r="U108" s="106"/>
      <c r="V108" s="106"/>
      <c r="W108" s="106"/>
      <c r="X108" s="106"/>
      <c r="Y108" s="106"/>
      <c r="Z108" s="106"/>
      <c r="AA108" s="106"/>
      <c r="AB108" s="106"/>
      <c r="AC108" s="106"/>
      <c r="AD108" s="106"/>
      <c r="AE108" s="106"/>
      <c r="AF108" s="106"/>
      <c r="AG108" s="106"/>
      <c r="AH108" s="106"/>
      <c r="AI108" s="106"/>
      <c r="AJ108" s="106"/>
      <c r="AZ108" s="53"/>
    </row>
    <row r="109" spans="1:64">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BF109" s="53"/>
      <c r="BG109" s="53"/>
      <c r="BH109" s="53"/>
      <c r="BI109" s="53"/>
      <c r="BJ109" s="53"/>
      <c r="BK109" s="53"/>
      <c r="BL109" s="53"/>
    </row>
    <row r="110" spans="1:64">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row>
    <row r="111" spans="1:64">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row>
    <row r="112" spans="1:64">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row>
    <row r="113" spans="1:36">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row>
    <row r="114" spans="1:36">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row>
    <row r="115" spans="1:36">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row>
    <row r="116" spans="1:36">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row>
    <row r="117" spans="1:36">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row>
    <row r="118" spans="1:36">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row>
    <row r="119" spans="1:36">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row>
    <row r="120" spans="1:36">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row>
    <row r="121" spans="1:36">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row>
    <row r="122" spans="1:36">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row>
    <row r="123" spans="1:36">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row>
    <row r="124" spans="1:36">
      <c r="A124" s="37"/>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row>
    <row r="125" spans="1:36">
      <c r="A125" s="37"/>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row>
    <row r="126" spans="1:36">
      <c r="A126" s="38"/>
      <c r="B126" s="37"/>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row>
    <row r="127" spans="1:36">
      <c r="A127" s="38"/>
      <c r="B127" s="3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row>
    <row r="128" spans="1:36">
      <c r="B128" s="38"/>
    </row>
  </sheetData>
  <sheetProtection algorithmName="SHA-512" hashValue="wtrGnGZctUax+yfl8m4fOJyGXI3arjLPvxlKGGzH9JHEInViey7wo5ItUpWldqSjAY4QVxg+MUisCiKKt1RVyw==" saltValue="cRmmge9x9OTSUNEwO0hAmw==" spinCount="100000" sheet="1" formatCells="0" formatColumns="0" formatRows="0" insertColumns="0" insertRows="0" autoFilter="0"/>
  <mergeCells count="171">
    <mergeCell ref="A73:D73"/>
    <mergeCell ref="K21:AE21"/>
    <mergeCell ref="N59:AM59"/>
    <mergeCell ref="J76:N76"/>
    <mergeCell ref="E75:I75"/>
    <mergeCell ref="J75:N75"/>
    <mergeCell ref="E79:I79"/>
    <mergeCell ref="J79:N79"/>
    <mergeCell ref="O75:AM75"/>
    <mergeCell ref="E42:J42"/>
    <mergeCell ref="E25:J25"/>
    <mergeCell ref="C25:C26"/>
    <mergeCell ref="E28:J28"/>
    <mergeCell ref="E26:M26"/>
    <mergeCell ref="AA50:AC50"/>
    <mergeCell ref="AD50:AE50"/>
    <mergeCell ref="W50:Z50"/>
    <mergeCell ref="T69:U69"/>
    <mergeCell ref="K71:L71"/>
    <mergeCell ref="O71:P71"/>
    <mergeCell ref="T71:U71"/>
    <mergeCell ref="AP22:AU22"/>
    <mergeCell ref="AF21:AM21"/>
    <mergeCell ref="AP20:AS20"/>
    <mergeCell ref="AP50:AS50"/>
    <mergeCell ref="L42:P42"/>
    <mergeCell ref="R42:U42"/>
    <mergeCell ref="W42:AD42"/>
    <mergeCell ref="L25:P25"/>
    <mergeCell ref="R25:U25"/>
    <mergeCell ref="L28:P28"/>
    <mergeCell ref="R28:U28"/>
    <mergeCell ref="W28:AD28"/>
    <mergeCell ref="E45:R45"/>
    <mergeCell ref="T45:AM45"/>
    <mergeCell ref="E34:L34"/>
    <mergeCell ref="E44:L44"/>
    <mergeCell ref="H21:J21"/>
    <mergeCell ref="AC20:AG20"/>
    <mergeCell ref="AA20:AB20"/>
    <mergeCell ref="R20:V20"/>
    <mergeCell ref="P20:Q20"/>
    <mergeCell ref="L20:O20"/>
    <mergeCell ref="G20:K20"/>
    <mergeCell ref="W25:AD25"/>
    <mergeCell ref="AP4:AU4"/>
    <mergeCell ref="AU6:AU7"/>
    <mergeCell ref="L9:AM9"/>
    <mergeCell ref="W20:Z20"/>
    <mergeCell ref="AG5:AK5"/>
    <mergeCell ref="B6:K7"/>
    <mergeCell ref="A2:AM2"/>
    <mergeCell ref="L4:AF4"/>
    <mergeCell ref="L3:AF3"/>
    <mergeCell ref="AG3:AM3"/>
    <mergeCell ref="AG4:AM4"/>
    <mergeCell ref="L5:AB5"/>
    <mergeCell ref="AC5:AF5"/>
    <mergeCell ref="AL5:AM5"/>
    <mergeCell ref="A3:A9"/>
    <mergeCell ref="Q6:R6"/>
    <mergeCell ref="C16:AM16"/>
    <mergeCell ref="T6:V6"/>
    <mergeCell ref="S8:Y8"/>
    <mergeCell ref="AG8:AM8"/>
    <mergeCell ref="L7:AM7"/>
    <mergeCell ref="AL20:AM20"/>
    <mergeCell ref="AP5:AU5"/>
    <mergeCell ref="AH20:AK20"/>
    <mergeCell ref="A107:D107"/>
    <mergeCell ref="E107:I107"/>
    <mergeCell ref="J107:N107"/>
    <mergeCell ref="O107:AM107"/>
    <mergeCell ref="AF51:AM51"/>
    <mergeCell ref="A103:D106"/>
    <mergeCell ref="E103:I103"/>
    <mergeCell ref="J103:N103"/>
    <mergeCell ref="O103:AM103"/>
    <mergeCell ref="E104:I104"/>
    <mergeCell ref="J104:N104"/>
    <mergeCell ref="O104:AM104"/>
    <mergeCell ref="E105:I105"/>
    <mergeCell ref="J105:N105"/>
    <mergeCell ref="O105:AM105"/>
    <mergeCell ref="E106:I106"/>
    <mergeCell ref="J106:N106"/>
    <mergeCell ref="A102:D102"/>
    <mergeCell ref="E102:I102"/>
    <mergeCell ref="A86:D86"/>
    <mergeCell ref="E86:I86"/>
    <mergeCell ref="J86:N86"/>
    <mergeCell ref="E76:I76"/>
    <mergeCell ref="E83:I83"/>
    <mergeCell ref="O106:AM106"/>
    <mergeCell ref="C57:C59"/>
    <mergeCell ref="D59:M59"/>
    <mergeCell ref="O80:AM80"/>
    <mergeCell ref="O81:AM81"/>
    <mergeCell ref="O79:AM79"/>
    <mergeCell ref="O73:AM73"/>
    <mergeCell ref="C60:C61"/>
    <mergeCell ref="A82:D85"/>
    <mergeCell ref="E82:I82"/>
    <mergeCell ref="J82:N82"/>
    <mergeCell ref="O82:AM82"/>
    <mergeCell ref="A78:D81"/>
    <mergeCell ref="E78:I78"/>
    <mergeCell ref="J78:N78"/>
    <mergeCell ref="E80:I80"/>
    <mergeCell ref="J80:N80"/>
    <mergeCell ref="E81:I81"/>
    <mergeCell ref="J81:N81"/>
    <mergeCell ref="B63:AM63"/>
    <mergeCell ref="A74:D77"/>
    <mergeCell ref="E74:I74"/>
    <mergeCell ref="J73:N73"/>
    <mergeCell ref="J74:N74"/>
    <mergeCell ref="A94:D94"/>
    <mergeCell ref="E94:I94"/>
    <mergeCell ref="J94:N94"/>
    <mergeCell ref="O94:AM94"/>
    <mergeCell ref="C44:C45"/>
    <mergeCell ref="C34:C35"/>
    <mergeCell ref="E35:R35"/>
    <mergeCell ref="T35:AM35"/>
    <mergeCell ref="H51:J51"/>
    <mergeCell ref="K51:AE51"/>
    <mergeCell ref="C52:AM53"/>
    <mergeCell ref="E73:I73"/>
    <mergeCell ref="B47:AM47"/>
    <mergeCell ref="AF50:AH50"/>
    <mergeCell ref="AI50:AK50"/>
    <mergeCell ref="AL50:AM50"/>
    <mergeCell ref="O74:AM74"/>
    <mergeCell ref="O86:AM86"/>
    <mergeCell ref="E84:I84"/>
    <mergeCell ref="J84:N84"/>
    <mergeCell ref="O84:AM84"/>
    <mergeCell ref="E85:I85"/>
    <mergeCell ref="J85:N85"/>
    <mergeCell ref="O85:AM85"/>
    <mergeCell ref="A89:D89"/>
    <mergeCell ref="E89:I89"/>
    <mergeCell ref="J89:N89"/>
    <mergeCell ref="O89:AM89"/>
    <mergeCell ref="E90:I90"/>
    <mergeCell ref="J90:N90"/>
    <mergeCell ref="O90:AM90"/>
    <mergeCell ref="E91:I91"/>
    <mergeCell ref="J91:N91"/>
    <mergeCell ref="O91:AM91"/>
    <mergeCell ref="A90:D93"/>
    <mergeCell ref="E93:I93"/>
    <mergeCell ref="J93:N93"/>
    <mergeCell ref="O93:AM93"/>
    <mergeCell ref="J102:N102"/>
    <mergeCell ref="O102:AM102"/>
    <mergeCell ref="E92:I92"/>
    <mergeCell ref="J92:N92"/>
    <mergeCell ref="O92:AM92"/>
    <mergeCell ref="O76:AM76"/>
    <mergeCell ref="O77:AM77"/>
    <mergeCell ref="O78:AM78"/>
    <mergeCell ref="J83:N83"/>
    <mergeCell ref="E77:I77"/>
    <mergeCell ref="J77:N77"/>
    <mergeCell ref="O83:AM83"/>
    <mergeCell ref="T98:U98"/>
    <mergeCell ref="K100:L100"/>
    <mergeCell ref="O100:P100"/>
    <mergeCell ref="S100:T100"/>
  </mergeCells>
  <phoneticPr fontId="4"/>
  <dataValidations count="5">
    <dataValidation imeMode="halfAlpha" allowBlank="1" showInputMessage="1" showErrorMessage="1" sqref="L30:Q30 D30:G30 V30:X30 AM46 J46:N46 AG46:AH46 S46:W46 S62:W62 AM62 J62:N62 AG62:AH62" xr:uid="{00000000-0002-0000-0300-000000000000}"/>
    <dataValidation type="list" allowBlank="1" showInputMessage="1" showErrorMessage="1" sqref="H21:J21" xr:uid="{00000000-0002-0000-0300-000001000000}">
      <formula1>$BF$38:$BF$43</formula1>
    </dataValidation>
    <dataValidation type="list" allowBlank="1" showInputMessage="1" showErrorMessage="1" sqref="H51:J51" xr:uid="{00000000-0002-0000-0300-000002000000}">
      <formula1>$BF$38:$BF$39</formula1>
    </dataValidation>
    <dataValidation type="list" allowBlank="1" showInputMessage="1" showErrorMessage="1" sqref="AP22:AU22" xr:uid="{00000000-0002-0000-0300-000004000000}">
      <formula1>$AZ$18:$AZ$19</formula1>
    </dataValidation>
    <dataValidation type="list" allowBlank="1" showInputMessage="1" showErrorMessage="1" sqref="L5:AB5" xr:uid="{00000000-0002-0000-0300-000003000000}">
      <formula1>$BF$2:$BF$36</formula1>
    </dataValidation>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48"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97" r:id="rId4" name="Check Box 121">
              <controlPr defaultSize="0" autoFill="0" autoLine="0" autoPict="0" macro="[0]!チェック121_Click">
                <anchor moveWithCells="1">
                  <from>
                    <xdr:col>0</xdr:col>
                    <xdr:colOff>152400</xdr:colOff>
                    <xdr:row>22</xdr:row>
                    <xdr:rowOff>203200</xdr:rowOff>
                  </from>
                  <to>
                    <xdr:col>2</xdr:col>
                    <xdr:colOff>76200</xdr:colOff>
                    <xdr:row>24</xdr:row>
                    <xdr:rowOff>12700</xdr:rowOff>
                  </to>
                </anchor>
              </controlPr>
            </control>
          </mc:Choice>
        </mc:AlternateContent>
        <mc:AlternateContent xmlns:mc="http://schemas.openxmlformats.org/markup-compatibility/2006">
          <mc:Choice Requires="x14">
            <control shapeId="24698" r:id="rId5" name="Check Box 122">
              <controlPr locked="0" defaultSize="0" autoFill="0" autoLine="0" autoPict="0">
                <anchor moveWithCells="1">
                  <from>
                    <xdr:col>2</xdr:col>
                    <xdr:colOff>165100</xdr:colOff>
                    <xdr:row>23</xdr:row>
                    <xdr:rowOff>203200</xdr:rowOff>
                  </from>
                  <to>
                    <xdr:col>4</xdr:col>
                    <xdr:colOff>31750</xdr:colOff>
                    <xdr:row>25</xdr:row>
                    <xdr:rowOff>31750</xdr:rowOff>
                  </to>
                </anchor>
              </controlPr>
            </control>
          </mc:Choice>
        </mc:AlternateContent>
        <mc:AlternateContent xmlns:mc="http://schemas.openxmlformats.org/markup-compatibility/2006">
          <mc:Choice Requires="x14">
            <control shapeId="24699" r:id="rId6" name="Check Box 123">
              <controlPr locked="0" defaultSize="0" autoFill="0" autoLine="0" autoPict="0">
                <anchor moveWithCells="1">
                  <from>
                    <xdr:col>9</xdr:col>
                    <xdr:colOff>171450</xdr:colOff>
                    <xdr:row>23</xdr:row>
                    <xdr:rowOff>203200</xdr:rowOff>
                  </from>
                  <to>
                    <xdr:col>11</xdr:col>
                    <xdr:colOff>50800</xdr:colOff>
                    <xdr:row>25</xdr:row>
                    <xdr:rowOff>31750</xdr:rowOff>
                  </to>
                </anchor>
              </controlPr>
            </control>
          </mc:Choice>
        </mc:AlternateContent>
        <mc:AlternateContent xmlns:mc="http://schemas.openxmlformats.org/markup-compatibility/2006">
          <mc:Choice Requires="x14">
            <control shapeId="24700" r:id="rId7" name="Check Box 124">
              <controlPr locked="0" defaultSize="0" autoFill="0" autoLine="0" autoPict="0">
                <anchor moveWithCells="1">
                  <from>
                    <xdr:col>15</xdr:col>
                    <xdr:colOff>152400</xdr:colOff>
                    <xdr:row>23</xdr:row>
                    <xdr:rowOff>209550</xdr:rowOff>
                  </from>
                  <to>
                    <xdr:col>17</xdr:col>
                    <xdr:colOff>31750</xdr:colOff>
                    <xdr:row>25</xdr:row>
                    <xdr:rowOff>38100</xdr:rowOff>
                  </to>
                </anchor>
              </controlPr>
            </control>
          </mc:Choice>
        </mc:AlternateContent>
        <mc:AlternateContent xmlns:mc="http://schemas.openxmlformats.org/markup-compatibility/2006">
          <mc:Choice Requires="x14">
            <control shapeId="24701" r:id="rId8" name="Check Box 125">
              <controlPr locked="0" defaultSize="0" autoFill="0" autoLine="0" autoPict="0">
                <anchor moveWithCells="1">
                  <from>
                    <xdr:col>20</xdr:col>
                    <xdr:colOff>152400</xdr:colOff>
                    <xdr:row>24</xdr:row>
                    <xdr:rowOff>0</xdr:rowOff>
                  </from>
                  <to>
                    <xdr:col>22</xdr:col>
                    <xdr:colOff>31750</xdr:colOff>
                    <xdr:row>25</xdr:row>
                    <xdr:rowOff>38100</xdr:rowOff>
                  </to>
                </anchor>
              </controlPr>
            </control>
          </mc:Choice>
        </mc:AlternateContent>
        <mc:AlternateContent xmlns:mc="http://schemas.openxmlformats.org/markup-compatibility/2006">
          <mc:Choice Requires="x14">
            <control shapeId="24702" r:id="rId9" name="Check Box 126">
              <controlPr locked="0" defaultSize="0" autoFill="0" autoLine="0" autoPict="0">
                <anchor moveWithCells="1">
                  <from>
                    <xdr:col>29</xdr:col>
                    <xdr:colOff>152400</xdr:colOff>
                    <xdr:row>23</xdr:row>
                    <xdr:rowOff>209550</xdr:rowOff>
                  </from>
                  <to>
                    <xdr:col>31</xdr:col>
                    <xdr:colOff>31750</xdr:colOff>
                    <xdr:row>25</xdr:row>
                    <xdr:rowOff>31750</xdr:rowOff>
                  </to>
                </anchor>
              </controlPr>
            </control>
          </mc:Choice>
        </mc:AlternateContent>
        <mc:AlternateContent xmlns:mc="http://schemas.openxmlformats.org/markup-compatibility/2006">
          <mc:Choice Requires="x14">
            <control shapeId="24703" r:id="rId10" name="Check Box 127">
              <controlPr locked="0" defaultSize="0" autoFill="0" autoLine="0" autoPict="0">
                <anchor moveWithCells="1">
                  <from>
                    <xdr:col>2</xdr:col>
                    <xdr:colOff>165100</xdr:colOff>
                    <xdr:row>24</xdr:row>
                    <xdr:rowOff>203200</xdr:rowOff>
                  </from>
                  <to>
                    <xdr:col>4</xdr:col>
                    <xdr:colOff>38100</xdr:colOff>
                    <xdr:row>26</xdr:row>
                    <xdr:rowOff>31750</xdr:rowOff>
                  </to>
                </anchor>
              </controlPr>
            </control>
          </mc:Choice>
        </mc:AlternateContent>
        <mc:AlternateContent xmlns:mc="http://schemas.openxmlformats.org/markup-compatibility/2006">
          <mc:Choice Requires="x14">
            <control shapeId="24704" r:id="rId11" name="Check Box 128">
              <controlPr locked="0" defaultSize="0" autoFill="0" autoLine="0" autoPict="0">
                <anchor moveWithCells="1">
                  <from>
                    <xdr:col>12</xdr:col>
                    <xdr:colOff>165100</xdr:colOff>
                    <xdr:row>24</xdr:row>
                    <xdr:rowOff>203200</xdr:rowOff>
                  </from>
                  <to>
                    <xdr:col>14</xdr:col>
                    <xdr:colOff>38100</xdr:colOff>
                    <xdr:row>26</xdr:row>
                    <xdr:rowOff>31750</xdr:rowOff>
                  </to>
                </anchor>
              </controlPr>
            </control>
          </mc:Choice>
        </mc:AlternateContent>
        <mc:AlternateContent xmlns:mc="http://schemas.openxmlformats.org/markup-compatibility/2006">
          <mc:Choice Requires="x14">
            <control shapeId="24705" r:id="rId12" name="Check Box 129">
              <controlPr defaultSize="0" autoFill="0" autoLine="0" autoPict="0">
                <anchor moveWithCells="1">
                  <from>
                    <xdr:col>0</xdr:col>
                    <xdr:colOff>152400</xdr:colOff>
                    <xdr:row>25</xdr:row>
                    <xdr:rowOff>190500</xdr:rowOff>
                  </from>
                  <to>
                    <xdr:col>2</xdr:col>
                    <xdr:colOff>0</xdr:colOff>
                    <xdr:row>27</xdr:row>
                    <xdr:rowOff>38100</xdr:rowOff>
                  </to>
                </anchor>
              </controlPr>
            </control>
          </mc:Choice>
        </mc:AlternateContent>
        <mc:AlternateContent xmlns:mc="http://schemas.openxmlformats.org/markup-compatibility/2006">
          <mc:Choice Requires="x14">
            <control shapeId="24706" r:id="rId13" name="Check Box 130">
              <controlPr locked="0" defaultSize="0" autoFill="0" autoLine="0" autoPict="0">
                <anchor moveWithCells="1">
                  <from>
                    <xdr:col>2</xdr:col>
                    <xdr:colOff>165100</xdr:colOff>
                    <xdr:row>26</xdr:row>
                    <xdr:rowOff>203200</xdr:rowOff>
                  </from>
                  <to>
                    <xdr:col>4</xdr:col>
                    <xdr:colOff>31750</xdr:colOff>
                    <xdr:row>28</xdr:row>
                    <xdr:rowOff>31750</xdr:rowOff>
                  </to>
                </anchor>
              </controlPr>
            </control>
          </mc:Choice>
        </mc:AlternateContent>
        <mc:AlternateContent xmlns:mc="http://schemas.openxmlformats.org/markup-compatibility/2006">
          <mc:Choice Requires="x14">
            <control shapeId="24707" r:id="rId14" name="Check Box 131">
              <controlPr locked="0" defaultSize="0" autoFill="0" autoLine="0" autoPict="0">
                <anchor moveWithCells="1">
                  <from>
                    <xdr:col>16</xdr:col>
                    <xdr:colOff>0</xdr:colOff>
                    <xdr:row>26</xdr:row>
                    <xdr:rowOff>203200</xdr:rowOff>
                  </from>
                  <to>
                    <xdr:col>17</xdr:col>
                    <xdr:colOff>50800</xdr:colOff>
                    <xdr:row>28</xdr:row>
                    <xdr:rowOff>31750</xdr:rowOff>
                  </to>
                </anchor>
              </controlPr>
            </control>
          </mc:Choice>
        </mc:AlternateContent>
        <mc:AlternateContent xmlns:mc="http://schemas.openxmlformats.org/markup-compatibility/2006">
          <mc:Choice Requires="x14">
            <control shapeId="24708" r:id="rId15" name="Check Box 132">
              <controlPr locked="0" defaultSize="0" autoFill="0" autoLine="0" autoPict="0">
                <anchor moveWithCells="1">
                  <from>
                    <xdr:col>9</xdr:col>
                    <xdr:colOff>171450</xdr:colOff>
                    <xdr:row>26</xdr:row>
                    <xdr:rowOff>203200</xdr:rowOff>
                  </from>
                  <to>
                    <xdr:col>11</xdr:col>
                    <xdr:colOff>50800</xdr:colOff>
                    <xdr:row>28</xdr:row>
                    <xdr:rowOff>31750</xdr:rowOff>
                  </to>
                </anchor>
              </controlPr>
            </control>
          </mc:Choice>
        </mc:AlternateContent>
        <mc:AlternateContent xmlns:mc="http://schemas.openxmlformats.org/markup-compatibility/2006">
          <mc:Choice Requires="x14">
            <control shapeId="24709" r:id="rId16" name="Check Box 133">
              <controlPr locked="0" defaultSize="0" autoFill="0" autoLine="0" autoPict="0">
                <anchor moveWithCells="1">
                  <from>
                    <xdr:col>21</xdr:col>
                    <xdr:colOff>0</xdr:colOff>
                    <xdr:row>26</xdr:row>
                    <xdr:rowOff>203200</xdr:rowOff>
                  </from>
                  <to>
                    <xdr:col>22</xdr:col>
                    <xdr:colOff>50800</xdr:colOff>
                    <xdr:row>28</xdr:row>
                    <xdr:rowOff>31750</xdr:rowOff>
                  </to>
                </anchor>
              </controlPr>
            </control>
          </mc:Choice>
        </mc:AlternateContent>
        <mc:AlternateContent xmlns:mc="http://schemas.openxmlformats.org/markup-compatibility/2006">
          <mc:Choice Requires="x14">
            <control shapeId="24710" r:id="rId17" name="Check Box 134">
              <controlPr defaultSize="0" autoFill="0" autoLine="0" autoPict="0">
                <anchor moveWithCells="1">
                  <from>
                    <xdr:col>2</xdr:col>
                    <xdr:colOff>152400</xdr:colOff>
                    <xdr:row>29</xdr:row>
                    <xdr:rowOff>19050</xdr:rowOff>
                  </from>
                  <to>
                    <xdr:col>4</xdr:col>
                    <xdr:colOff>19050</xdr:colOff>
                    <xdr:row>30</xdr:row>
                    <xdr:rowOff>19050</xdr:rowOff>
                  </to>
                </anchor>
              </controlPr>
            </control>
          </mc:Choice>
        </mc:AlternateContent>
        <mc:AlternateContent xmlns:mc="http://schemas.openxmlformats.org/markup-compatibility/2006">
          <mc:Choice Requires="x14">
            <control shapeId="24711" r:id="rId18" name="Check Box 135">
              <controlPr defaultSize="0" autoFill="0" autoLine="0" autoPict="0">
                <anchor moveWithCells="1">
                  <from>
                    <xdr:col>13</xdr:col>
                    <xdr:colOff>152400</xdr:colOff>
                    <xdr:row>28</xdr:row>
                    <xdr:rowOff>203200</xdr:rowOff>
                  </from>
                  <to>
                    <xdr:col>15</xdr:col>
                    <xdr:colOff>50800</xdr:colOff>
                    <xdr:row>30</xdr:row>
                    <xdr:rowOff>31750</xdr:rowOff>
                  </to>
                </anchor>
              </controlPr>
            </control>
          </mc:Choice>
        </mc:AlternateContent>
        <mc:AlternateContent xmlns:mc="http://schemas.openxmlformats.org/markup-compatibility/2006">
          <mc:Choice Requires="x14">
            <control shapeId="24712" r:id="rId19" name="Check Box 136">
              <controlPr defaultSize="0" autoFill="0" autoLine="0" autoPict="0">
                <anchor moveWithCells="1">
                  <from>
                    <xdr:col>21</xdr:col>
                    <xdr:colOff>152400</xdr:colOff>
                    <xdr:row>28</xdr:row>
                    <xdr:rowOff>203200</xdr:rowOff>
                  </from>
                  <to>
                    <xdr:col>23</xdr:col>
                    <xdr:colOff>50800</xdr:colOff>
                    <xdr:row>30</xdr:row>
                    <xdr:rowOff>38100</xdr:rowOff>
                  </to>
                </anchor>
              </controlPr>
            </control>
          </mc:Choice>
        </mc:AlternateContent>
        <mc:AlternateContent xmlns:mc="http://schemas.openxmlformats.org/markup-compatibility/2006">
          <mc:Choice Requires="x14">
            <control shapeId="24713" r:id="rId20" name="Check Box 137">
              <controlPr defaultSize="0" autoFill="0" autoLine="0" autoPict="0">
                <anchor moveWithCells="1">
                  <from>
                    <xdr:col>0</xdr:col>
                    <xdr:colOff>152400</xdr:colOff>
                    <xdr:row>27</xdr:row>
                    <xdr:rowOff>209550</xdr:rowOff>
                  </from>
                  <to>
                    <xdr:col>2</xdr:col>
                    <xdr:colOff>12700</xdr:colOff>
                    <xdr:row>29</xdr:row>
                    <xdr:rowOff>12700</xdr:rowOff>
                  </to>
                </anchor>
              </controlPr>
            </control>
          </mc:Choice>
        </mc:AlternateContent>
        <mc:AlternateContent xmlns:mc="http://schemas.openxmlformats.org/markup-compatibility/2006">
          <mc:Choice Requires="x14">
            <control shapeId="24714" r:id="rId21" name="Check Box 138">
              <controlPr defaultSize="0" autoFill="0" autoLine="0" autoPict="0">
                <anchor moveWithCells="1">
                  <from>
                    <xdr:col>0</xdr:col>
                    <xdr:colOff>152400</xdr:colOff>
                    <xdr:row>29</xdr:row>
                    <xdr:rowOff>171450</xdr:rowOff>
                  </from>
                  <to>
                    <xdr:col>2</xdr:col>
                    <xdr:colOff>19050</xdr:colOff>
                    <xdr:row>31</xdr:row>
                    <xdr:rowOff>69850</xdr:rowOff>
                  </to>
                </anchor>
              </controlPr>
            </control>
          </mc:Choice>
        </mc:AlternateContent>
        <mc:AlternateContent xmlns:mc="http://schemas.openxmlformats.org/markup-compatibility/2006">
          <mc:Choice Requires="x14">
            <control shapeId="24715" r:id="rId22" name="Check Box 139">
              <controlPr defaultSize="0" autoFill="0" autoLine="0" autoPict="0">
                <anchor moveWithCells="1">
                  <from>
                    <xdr:col>0</xdr:col>
                    <xdr:colOff>152400</xdr:colOff>
                    <xdr:row>30</xdr:row>
                    <xdr:rowOff>203200</xdr:rowOff>
                  </from>
                  <to>
                    <xdr:col>2</xdr:col>
                    <xdr:colOff>38100</xdr:colOff>
                    <xdr:row>32</xdr:row>
                    <xdr:rowOff>19050</xdr:rowOff>
                  </to>
                </anchor>
              </controlPr>
            </control>
          </mc:Choice>
        </mc:AlternateContent>
        <mc:AlternateContent xmlns:mc="http://schemas.openxmlformats.org/markup-compatibility/2006">
          <mc:Choice Requires="x14">
            <control shapeId="24716" r:id="rId23" name="Check Box 140">
              <controlPr defaultSize="0" autoFill="0" autoLine="0" autoPict="0">
                <anchor moveWithCells="1">
                  <from>
                    <xdr:col>0</xdr:col>
                    <xdr:colOff>152400</xdr:colOff>
                    <xdr:row>32</xdr:row>
                    <xdr:rowOff>12700</xdr:rowOff>
                  </from>
                  <to>
                    <xdr:col>2</xdr:col>
                    <xdr:colOff>19050</xdr:colOff>
                    <xdr:row>33</xdr:row>
                    <xdr:rowOff>12700</xdr:rowOff>
                  </to>
                </anchor>
              </controlPr>
            </control>
          </mc:Choice>
        </mc:AlternateContent>
        <mc:AlternateContent xmlns:mc="http://schemas.openxmlformats.org/markup-compatibility/2006">
          <mc:Choice Requires="x14">
            <control shapeId="24717" r:id="rId24" name="Check Box 141">
              <controlPr locked="0" defaultSize="0" autoFill="0" autoLine="0" autoPict="0">
                <anchor moveWithCells="1">
                  <from>
                    <xdr:col>2</xdr:col>
                    <xdr:colOff>165100</xdr:colOff>
                    <xdr:row>32</xdr:row>
                    <xdr:rowOff>190500</xdr:rowOff>
                  </from>
                  <to>
                    <xdr:col>4</xdr:col>
                    <xdr:colOff>31750</xdr:colOff>
                    <xdr:row>34</xdr:row>
                    <xdr:rowOff>19050</xdr:rowOff>
                  </to>
                </anchor>
              </controlPr>
            </control>
          </mc:Choice>
        </mc:AlternateContent>
        <mc:AlternateContent xmlns:mc="http://schemas.openxmlformats.org/markup-compatibility/2006">
          <mc:Choice Requires="x14">
            <control shapeId="24718" r:id="rId25" name="Check Box 142">
              <controlPr locked="0" defaultSize="0" autoFill="0" autoLine="0" autoPict="0">
                <anchor moveWithCells="1">
                  <from>
                    <xdr:col>11</xdr:col>
                    <xdr:colOff>152400</xdr:colOff>
                    <xdr:row>32</xdr:row>
                    <xdr:rowOff>203200</xdr:rowOff>
                  </from>
                  <to>
                    <xdr:col>13</xdr:col>
                    <xdr:colOff>31750</xdr:colOff>
                    <xdr:row>34</xdr:row>
                    <xdr:rowOff>31750</xdr:rowOff>
                  </to>
                </anchor>
              </controlPr>
            </control>
          </mc:Choice>
        </mc:AlternateContent>
        <mc:AlternateContent xmlns:mc="http://schemas.openxmlformats.org/markup-compatibility/2006">
          <mc:Choice Requires="x14">
            <control shapeId="24720" r:id="rId26" name="Check Box 144">
              <controlPr locked="0" defaultSize="0" autoFill="0" autoLine="0" autoPict="0">
                <anchor moveWithCells="1">
                  <from>
                    <xdr:col>20</xdr:col>
                    <xdr:colOff>152400</xdr:colOff>
                    <xdr:row>32</xdr:row>
                    <xdr:rowOff>203200</xdr:rowOff>
                  </from>
                  <to>
                    <xdr:col>22</xdr:col>
                    <xdr:colOff>31750</xdr:colOff>
                    <xdr:row>34</xdr:row>
                    <xdr:rowOff>31750</xdr:rowOff>
                  </to>
                </anchor>
              </controlPr>
            </control>
          </mc:Choice>
        </mc:AlternateContent>
        <mc:AlternateContent xmlns:mc="http://schemas.openxmlformats.org/markup-compatibility/2006">
          <mc:Choice Requires="x14">
            <control shapeId="24722" r:id="rId27" name="Check Box 146">
              <controlPr locked="0" defaultSize="0" autoFill="0" autoLine="0" autoPict="0">
                <anchor moveWithCells="1">
                  <from>
                    <xdr:col>2</xdr:col>
                    <xdr:colOff>171450</xdr:colOff>
                    <xdr:row>33</xdr:row>
                    <xdr:rowOff>203200</xdr:rowOff>
                  </from>
                  <to>
                    <xdr:col>4</xdr:col>
                    <xdr:colOff>50800</xdr:colOff>
                    <xdr:row>35</xdr:row>
                    <xdr:rowOff>31750</xdr:rowOff>
                  </to>
                </anchor>
              </controlPr>
            </control>
          </mc:Choice>
        </mc:AlternateContent>
        <mc:AlternateContent xmlns:mc="http://schemas.openxmlformats.org/markup-compatibility/2006">
          <mc:Choice Requires="x14">
            <control shapeId="24724" r:id="rId28" name="Check Box 148">
              <controlPr locked="0" defaultSize="0" autoFill="0" autoLine="0" autoPict="0">
                <anchor moveWithCells="1">
                  <from>
                    <xdr:col>17</xdr:col>
                    <xdr:colOff>152400</xdr:colOff>
                    <xdr:row>33</xdr:row>
                    <xdr:rowOff>190500</xdr:rowOff>
                  </from>
                  <to>
                    <xdr:col>19</xdr:col>
                    <xdr:colOff>31750</xdr:colOff>
                    <xdr:row>35</xdr:row>
                    <xdr:rowOff>19050</xdr:rowOff>
                  </to>
                </anchor>
              </controlPr>
            </control>
          </mc:Choice>
        </mc:AlternateContent>
        <mc:AlternateContent xmlns:mc="http://schemas.openxmlformats.org/markup-compatibility/2006">
          <mc:Choice Requires="x14">
            <control shapeId="24725" r:id="rId29" name="Check Box 149">
              <controlPr defaultSize="0" autoFill="0" autoLine="0" autoPict="0">
                <anchor moveWithCells="1">
                  <from>
                    <xdr:col>0</xdr:col>
                    <xdr:colOff>152400</xdr:colOff>
                    <xdr:row>35</xdr:row>
                    <xdr:rowOff>184150</xdr:rowOff>
                  </from>
                  <to>
                    <xdr:col>2</xdr:col>
                    <xdr:colOff>19050</xdr:colOff>
                    <xdr:row>37</xdr:row>
                    <xdr:rowOff>38100</xdr:rowOff>
                  </to>
                </anchor>
              </controlPr>
            </control>
          </mc:Choice>
        </mc:AlternateContent>
        <mc:AlternateContent xmlns:mc="http://schemas.openxmlformats.org/markup-compatibility/2006">
          <mc:Choice Requires="x14">
            <control shapeId="24726" r:id="rId30" name="Check Box 150">
              <controlPr defaultSize="0" autoFill="0" autoLine="0" autoPict="0">
                <anchor moveWithCells="1">
                  <from>
                    <xdr:col>0</xdr:col>
                    <xdr:colOff>152400</xdr:colOff>
                    <xdr:row>37</xdr:row>
                    <xdr:rowOff>190500</xdr:rowOff>
                  </from>
                  <to>
                    <xdr:col>2</xdr:col>
                    <xdr:colOff>19050</xdr:colOff>
                    <xdr:row>39</xdr:row>
                    <xdr:rowOff>31750</xdr:rowOff>
                  </to>
                </anchor>
              </controlPr>
            </control>
          </mc:Choice>
        </mc:AlternateContent>
        <mc:AlternateContent xmlns:mc="http://schemas.openxmlformats.org/markup-compatibility/2006">
          <mc:Choice Requires="x14">
            <control shapeId="24729" r:id="rId31" name="Check Box 153">
              <controlPr defaultSize="0" autoFill="0" autoLine="0" autoPict="0">
                <anchor moveWithCells="1">
                  <from>
                    <xdr:col>0</xdr:col>
                    <xdr:colOff>152400</xdr:colOff>
                    <xdr:row>39</xdr:row>
                    <xdr:rowOff>190500</xdr:rowOff>
                  </from>
                  <to>
                    <xdr:col>2</xdr:col>
                    <xdr:colOff>0</xdr:colOff>
                    <xdr:row>41</xdr:row>
                    <xdr:rowOff>38100</xdr:rowOff>
                  </to>
                </anchor>
              </controlPr>
            </control>
          </mc:Choice>
        </mc:AlternateContent>
        <mc:AlternateContent xmlns:mc="http://schemas.openxmlformats.org/markup-compatibility/2006">
          <mc:Choice Requires="x14">
            <control shapeId="24730" r:id="rId32" name="Check Box 154">
              <controlPr locked="0" defaultSize="0" autoFill="0" autoLine="0" autoPict="0">
                <anchor moveWithCells="1">
                  <from>
                    <xdr:col>2</xdr:col>
                    <xdr:colOff>165100</xdr:colOff>
                    <xdr:row>40</xdr:row>
                    <xdr:rowOff>190500</xdr:rowOff>
                  </from>
                  <to>
                    <xdr:col>4</xdr:col>
                    <xdr:colOff>19050</xdr:colOff>
                    <xdr:row>42</xdr:row>
                    <xdr:rowOff>19050</xdr:rowOff>
                  </to>
                </anchor>
              </controlPr>
            </control>
          </mc:Choice>
        </mc:AlternateContent>
        <mc:AlternateContent xmlns:mc="http://schemas.openxmlformats.org/markup-compatibility/2006">
          <mc:Choice Requires="x14">
            <control shapeId="24731" r:id="rId33" name="Check Box 155">
              <controlPr locked="0" defaultSize="0" autoFill="0" autoLine="0" autoPict="0">
                <anchor moveWithCells="1">
                  <from>
                    <xdr:col>15</xdr:col>
                    <xdr:colOff>165100</xdr:colOff>
                    <xdr:row>40</xdr:row>
                    <xdr:rowOff>203200</xdr:rowOff>
                  </from>
                  <to>
                    <xdr:col>17</xdr:col>
                    <xdr:colOff>38100</xdr:colOff>
                    <xdr:row>42</xdr:row>
                    <xdr:rowOff>31750</xdr:rowOff>
                  </to>
                </anchor>
              </controlPr>
            </control>
          </mc:Choice>
        </mc:AlternateContent>
        <mc:AlternateContent xmlns:mc="http://schemas.openxmlformats.org/markup-compatibility/2006">
          <mc:Choice Requires="x14">
            <control shapeId="24732" r:id="rId34" name="Check Box 156">
              <controlPr locked="0" defaultSize="0" autoFill="0" autoLine="0" autoPict="0">
                <anchor moveWithCells="1">
                  <from>
                    <xdr:col>9</xdr:col>
                    <xdr:colOff>165100</xdr:colOff>
                    <xdr:row>40</xdr:row>
                    <xdr:rowOff>203200</xdr:rowOff>
                  </from>
                  <to>
                    <xdr:col>11</xdr:col>
                    <xdr:colOff>38100</xdr:colOff>
                    <xdr:row>42</xdr:row>
                    <xdr:rowOff>31750</xdr:rowOff>
                  </to>
                </anchor>
              </controlPr>
            </control>
          </mc:Choice>
        </mc:AlternateContent>
        <mc:AlternateContent xmlns:mc="http://schemas.openxmlformats.org/markup-compatibility/2006">
          <mc:Choice Requires="x14">
            <control shapeId="24733" r:id="rId35" name="Check Box 157">
              <controlPr locked="0" defaultSize="0" autoFill="0" autoLine="0" autoPict="0">
                <anchor moveWithCells="1">
                  <from>
                    <xdr:col>21</xdr:col>
                    <xdr:colOff>0</xdr:colOff>
                    <xdr:row>40</xdr:row>
                    <xdr:rowOff>203200</xdr:rowOff>
                  </from>
                  <to>
                    <xdr:col>22</xdr:col>
                    <xdr:colOff>50800</xdr:colOff>
                    <xdr:row>42</xdr:row>
                    <xdr:rowOff>31750</xdr:rowOff>
                  </to>
                </anchor>
              </controlPr>
            </control>
          </mc:Choice>
        </mc:AlternateContent>
        <mc:AlternateContent xmlns:mc="http://schemas.openxmlformats.org/markup-compatibility/2006">
          <mc:Choice Requires="x14">
            <control shapeId="24734" r:id="rId36" name="Check Box 158">
              <controlPr defaultSize="0" autoFill="0" autoLine="0" autoPict="0">
                <anchor moveWithCells="1">
                  <from>
                    <xdr:col>0</xdr:col>
                    <xdr:colOff>152400</xdr:colOff>
                    <xdr:row>41</xdr:row>
                    <xdr:rowOff>190500</xdr:rowOff>
                  </from>
                  <to>
                    <xdr:col>2</xdr:col>
                    <xdr:colOff>19050</xdr:colOff>
                    <xdr:row>43</xdr:row>
                    <xdr:rowOff>38100</xdr:rowOff>
                  </to>
                </anchor>
              </controlPr>
            </control>
          </mc:Choice>
        </mc:AlternateContent>
        <mc:AlternateContent xmlns:mc="http://schemas.openxmlformats.org/markup-compatibility/2006">
          <mc:Choice Requires="x14">
            <control shapeId="24735" r:id="rId37" name="Check Box 159">
              <controlPr locked="0" defaultSize="0" autoFill="0" autoLine="0" autoPict="0">
                <anchor moveWithCells="1">
                  <from>
                    <xdr:col>2</xdr:col>
                    <xdr:colOff>165100</xdr:colOff>
                    <xdr:row>42</xdr:row>
                    <xdr:rowOff>203200</xdr:rowOff>
                  </from>
                  <to>
                    <xdr:col>4</xdr:col>
                    <xdr:colOff>19050</xdr:colOff>
                    <xdr:row>44</xdr:row>
                    <xdr:rowOff>31750</xdr:rowOff>
                  </to>
                </anchor>
              </controlPr>
            </control>
          </mc:Choice>
        </mc:AlternateContent>
        <mc:AlternateContent xmlns:mc="http://schemas.openxmlformats.org/markup-compatibility/2006">
          <mc:Choice Requires="x14">
            <control shapeId="24736" r:id="rId38" name="Check Box 160">
              <controlPr locked="0" defaultSize="0" autoFill="0" autoLine="0" autoPict="0">
                <anchor moveWithCells="1">
                  <from>
                    <xdr:col>11</xdr:col>
                    <xdr:colOff>152400</xdr:colOff>
                    <xdr:row>42</xdr:row>
                    <xdr:rowOff>203200</xdr:rowOff>
                  </from>
                  <to>
                    <xdr:col>13</xdr:col>
                    <xdr:colOff>31750</xdr:colOff>
                    <xdr:row>44</xdr:row>
                    <xdr:rowOff>31750</xdr:rowOff>
                  </to>
                </anchor>
              </controlPr>
            </control>
          </mc:Choice>
        </mc:AlternateContent>
        <mc:AlternateContent xmlns:mc="http://schemas.openxmlformats.org/markup-compatibility/2006">
          <mc:Choice Requires="x14">
            <control shapeId="24737" r:id="rId39" name="Check Box 161">
              <controlPr locked="0" defaultSize="0" autoFill="0" autoLine="0" autoPict="0">
                <anchor moveWithCells="1">
                  <from>
                    <xdr:col>20</xdr:col>
                    <xdr:colOff>165100</xdr:colOff>
                    <xdr:row>42</xdr:row>
                    <xdr:rowOff>203200</xdr:rowOff>
                  </from>
                  <to>
                    <xdr:col>22</xdr:col>
                    <xdr:colOff>38100</xdr:colOff>
                    <xdr:row>44</xdr:row>
                    <xdr:rowOff>31750</xdr:rowOff>
                  </to>
                </anchor>
              </controlPr>
            </control>
          </mc:Choice>
        </mc:AlternateContent>
        <mc:AlternateContent xmlns:mc="http://schemas.openxmlformats.org/markup-compatibility/2006">
          <mc:Choice Requires="x14">
            <control shapeId="24738" r:id="rId40" name="Check Box 162">
              <controlPr locked="0" defaultSize="0" autoFill="0" autoLine="0" autoPict="0">
                <anchor moveWithCells="1">
                  <from>
                    <xdr:col>2</xdr:col>
                    <xdr:colOff>165100</xdr:colOff>
                    <xdr:row>43</xdr:row>
                    <xdr:rowOff>203200</xdr:rowOff>
                  </from>
                  <to>
                    <xdr:col>4</xdr:col>
                    <xdr:colOff>38100</xdr:colOff>
                    <xdr:row>45</xdr:row>
                    <xdr:rowOff>31750</xdr:rowOff>
                  </to>
                </anchor>
              </controlPr>
            </control>
          </mc:Choice>
        </mc:AlternateContent>
        <mc:AlternateContent xmlns:mc="http://schemas.openxmlformats.org/markup-compatibility/2006">
          <mc:Choice Requires="x14">
            <control shapeId="24739" r:id="rId41" name="Check Box 163">
              <controlPr locked="0" defaultSize="0" autoFill="0" autoLine="0" autoPict="0">
                <anchor moveWithCells="1">
                  <from>
                    <xdr:col>17</xdr:col>
                    <xdr:colOff>165100</xdr:colOff>
                    <xdr:row>43</xdr:row>
                    <xdr:rowOff>203200</xdr:rowOff>
                  </from>
                  <to>
                    <xdr:col>19</xdr:col>
                    <xdr:colOff>38100</xdr:colOff>
                    <xdr:row>45</xdr:row>
                    <xdr:rowOff>31750</xdr:rowOff>
                  </to>
                </anchor>
              </controlPr>
            </control>
          </mc:Choice>
        </mc:AlternateContent>
        <mc:AlternateContent xmlns:mc="http://schemas.openxmlformats.org/markup-compatibility/2006">
          <mc:Choice Requires="x14">
            <control shapeId="24740" r:id="rId42" name="Check Box 164">
              <controlPr defaultSize="0" autoFill="0" autoLine="0" autoPict="0">
                <anchor moveWithCells="1">
                  <from>
                    <xdr:col>0</xdr:col>
                    <xdr:colOff>152400</xdr:colOff>
                    <xdr:row>54</xdr:row>
                    <xdr:rowOff>184150</xdr:rowOff>
                  </from>
                  <to>
                    <xdr:col>2</xdr:col>
                    <xdr:colOff>19050</xdr:colOff>
                    <xdr:row>56</xdr:row>
                    <xdr:rowOff>31750</xdr:rowOff>
                  </to>
                </anchor>
              </controlPr>
            </control>
          </mc:Choice>
        </mc:AlternateContent>
        <mc:AlternateContent xmlns:mc="http://schemas.openxmlformats.org/markup-compatibility/2006">
          <mc:Choice Requires="x14">
            <control shapeId="24753" r:id="rId43" name="Check Box 177">
              <controlPr locked="0" defaultSize="0" autoFill="0" autoLine="0" autoPict="0">
                <anchor moveWithCells="1">
                  <from>
                    <xdr:col>2</xdr:col>
                    <xdr:colOff>152400</xdr:colOff>
                    <xdr:row>60</xdr:row>
                    <xdr:rowOff>12700</xdr:rowOff>
                  </from>
                  <to>
                    <xdr:col>4</xdr:col>
                    <xdr:colOff>69850</xdr:colOff>
                    <xdr:row>61</xdr:row>
                    <xdr:rowOff>0</xdr:rowOff>
                  </to>
                </anchor>
              </controlPr>
            </control>
          </mc:Choice>
        </mc:AlternateContent>
        <mc:AlternateContent xmlns:mc="http://schemas.openxmlformats.org/markup-compatibility/2006">
          <mc:Choice Requires="x14">
            <control shapeId="24755" r:id="rId44" name="Check Box 179">
              <controlPr locked="0" defaultSize="0" autoFill="0" autoLine="0" autoPict="0">
                <anchor moveWithCells="1">
                  <from>
                    <xdr:col>2</xdr:col>
                    <xdr:colOff>152400</xdr:colOff>
                    <xdr:row>56</xdr:row>
                    <xdr:rowOff>19050</xdr:rowOff>
                  </from>
                  <to>
                    <xdr:col>4</xdr:col>
                    <xdr:colOff>19050</xdr:colOff>
                    <xdr:row>57</xdr:row>
                    <xdr:rowOff>50800</xdr:rowOff>
                  </to>
                </anchor>
              </controlPr>
            </control>
          </mc:Choice>
        </mc:AlternateContent>
        <mc:AlternateContent xmlns:mc="http://schemas.openxmlformats.org/markup-compatibility/2006">
          <mc:Choice Requires="x14">
            <control shapeId="24756" r:id="rId45" name="Check Box 180">
              <controlPr locked="0" defaultSize="0" autoFill="0" autoLine="0" autoPict="0">
                <anchor moveWithCells="1">
                  <from>
                    <xdr:col>2</xdr:col>
                    <xdr:colOff>152400</xdr:colOff>
                    <xdr:row>56</xdr:row>
                    <xdr:rowOff>171450</xdr:rowOff>
                  </from>
                  <to>
                    <xdr:col>4</xdr:col>
                    <xdr:colOff>88900</xdr:colOff>
                    <xdr:row>58</xdr:row>
                    <xdr:rowOff>69850</xdr:rowOff>
                  </to>
                </anchor>
              </controlPr>
            </control>
          </mc:Choice>
        </mc:AlternateContent>
        <mc:AlternateContent xmlns:mc="http://schemas.openxmlformats.org/markup-compatibility/2006">
          <mc:Choice Requires="x14">
            <control shapeId="24757" r:id="rId46" name="Check Box 181">
              <controlPr locked="0" defaultSize="0" autoFill="0" autoLine="0" autoPict="0">
                <anchor moveWithCells="1">
                  <from>
                    <xdr:col>9</xdr:col>
                    <xdr:colOff>152400</xdr:colOff>
                    <xdr:row>58</xdr:row>
                    <xdr:rowOff>209550</xdr:rowOff>
                  </from>
                  <to>
                    <xdr:col>11</xdr:col>
                    <xdr:colOff>31750</xdr:colOff>
                    <xdr:row>60</xdr:row>
                    <xdr:rowOff>31750</xdr:rowOff>
                  </to>
                </anchor>
              </controlPr>
            </control>
          </mc:Choice>
        </mc:AlternateContent>
        <mc:AlternateContent xmlns:mc="http://schemas.openxmlformats.org/markup-compatibility/2006">
          <mc:Choice Requires="x14">
            <control shapeId="24758" r:id="rId47" name="Check Box 182">
              <controlPr locked="0" defaultSize="0" autoFill="0" autoLine="0" autoPict="0">
                <anchor moveWithCells="1">
                  <from>
                    <xdr:col>15</xdr:col>
                    <xdr:colOff>152400</xdr:colOff>
                    <xdr:row>59</xdr:row>
                    <xdr:rowOff>31750</xdr:rowOff>
                  </from>
                  <to>
                    <xdr:col>17</xdr:col>
                    <xdr:colOff>57150</xdr:colOff>
                    <xdr:row>60</xdr:row>
                    <xdr:rowOff>12700</xdr:rowOff>
                  </to>
                </anchor>
              </controlPr>
            </control>
          </mc:Choice>
        </mc:AlternateContent>
        <mc:AlternateContent xmlns:mc="http://schemas.openxmlformats.org/markup-compatibility/2006">
          <mc:Choice Requires="x14">
            <control shapeId="24759" r:id="rId48" name="Check Box 183">
              <controlPr locked="0" defaultSize="0" autoFill="0" autoLine="0" autoPict="0">
                <anchor moveWithCells="1">
                  <from>
                    <xdr:col>20</xdr:col>
                    <xdr:colOff>152400</xdr:colOff>
                    <xdr:row>59</xdr:row>
                    <xdr:rowOff>19050</xdr:rowOff>
                  </from>
                  <to>
                    <xdr:col>22</xdr:col>
                    <xdr:colOff>31750</xdr:colOff>
                    <xdr:row>60</xdr:row>
                    <xdr:rowOff>0</xdr:rowOff>
                  </to>
                </anchor>
              </controlPr>
            </control>
          </mc:Choice>
        </mc:AlternateContent>
        <mc:AlternateContent xmlns:mc="http://schemas.openxmlformats.org/markup-compatibility/2006">
          <mc:Choice Requires="x14">
            <control shapeId="24762" r:id="rId49" name="Check Box 186">
              <controlPr locked="0" defaultSize="0" autoFill="0" autoLine="0" autoPict="0">
                <anchor moveWithCells="1">
                  <from>
                    <xdr:col>2</xdr:col>
                    <xdr:colOff>146050</xdr:colOff>
                    <xdr:row>59</xdr:row>
                    <xdr:rowOff>19050</xdr:rowOff>
                  </from>
                  <to>
                    <xdr:col>4</xdr:col>
                    <xdr:colOff>57150</xdr:colOff>
                    <xdr:row>60</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（はじめにお読みください）本ファイルの使い方</vt:lpstr>
      <vt:lpstr>事業計画</vt:lpstr>
      <vt:lpstr>事業所・施設別一覧</vt:lpstr>
      <vt:lpstr>事業所・施設別個票●</vt:lpstr>
      <vt:lpstr>'（はじめにお読みください）本ファイルの使い方'!Print_Area</vt:lpstr>
      <vt:lpstr>事業所・施設別個票●!Print_Area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光田　一貴</cp:lastModifiedBy>
  <cp:lastPrinted>2023-10-03T10:02:27Z</cp:lastPrinted>
  <dcterms:created xsi:type="dcterms:W3CDTF">2018-06-19T01:27:02Z</dcterms:created>
  <dcterms:modified xsi:type="dcterms:W3CDTF">2023-11-17T02:00:41Z</dcterms:modified>
</cp:coreProperties>
</file>