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５年度\県\【県市町課】公営企業に係る経営比較分析表（令和４年度決算）の分析等について\回答（財務確認後）\"/>
    </mc:Choice>
  </mc:AlternateContent>
  <workbookProtection workbookAlgorithmName="SHA-512" workbookHashValue="efFkTFqmwikReqcCNiSs9KNDNPeXgMokQCx6MC2yF92Q1WhfQKRT6Kga0kigVy7ZJlriFDQ/1rS7qtaLyXz5cA==" workbookSaltValue="kJiFAlwovML9CdgD90Xb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<sst xmlns="http://schemas.openxmlformats.org/spreadsheetml/2006/main" count="228" uniqueCount="113">
  <si>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</si>
  <si>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</si>
  <si>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</si>
  <si>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</si>
  <si>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</si>
  <si>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</si>
  <si>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</si>
  <si>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</si>
  <si>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</si>
  <si>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</si>
  <si>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</si>
  <si>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</si>
  <si>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</si>
  <si>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</si>
  <si>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</si>
  <si>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</si>
  <si>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</si>
  <si>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</si>
  <si>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</si>
  <si>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</si>
  <si>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</si>
  <si>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</si>
  <si>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</si>
  <si>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</si>
  <si>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</si>
  <si>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</si>
  <si>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</si>
  <si>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</si>
  <si>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</si>
  <si>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</si>
  <si>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</si>
  <si>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</si>
  <si>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</si>
  <si>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</si>
  <si>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</si>
  <si>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</si>
  <si>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</si>
  <si>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</si>
  <si>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</si>
  <si>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</si>
  <si>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</si>
  <si>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</si>
  <si>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</si>
  <si>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</si>
  <si>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</si>
  <si>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</si>
  <si>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</si>
  <si>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</si>
  <si>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</si>
  <si>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</si>
  <si>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</si>
  <si>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</si>
  <si>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</si>
  <si>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</si>
  <si>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</si>
  <si>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</si>
  <si>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</si>
  <si>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</si>
  <si>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</si>
  <si>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</si>
  <si>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</si>
  <si>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</si>
  <si>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</si>
  <si>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</si>
  <si>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</si>
  <si>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</si>
  <si>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</si>
  <si>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</si>
  <si>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</si>
  <si>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</si>
  <si>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</si>
  <si>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</si>
  <si>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</si>
  <si>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</si>
  <si>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</si>
  <si>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</si>
  <si>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</si>
  <si>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</si>
  <si>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</si>
  <si>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</si>
  <si>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</si>
  <si>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</si>
  <si>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</si>
  <si>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</si>
  <si>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</si>
  <si>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</si>
  <si>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</si>
  <si>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</si>
  <si>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</si>
  <si>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</si>
  <si>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</si>
  <si>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</si>
  <si>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</si>
  <si>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</si>
  <si>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</si>
  <si>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</si>
  <si>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</si>
  <si>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</si>
  <si>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</si>
  <si>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</si>
  <si>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</si>
  <si>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</si>
  <si>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</si>
  <si>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</si>
  <si>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</si>
  <si>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</si>
  <si>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</si>
  <si>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</si>
  <si>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</si>
  <si>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</si>
  <si>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本市水道事業における給水人口は年々減少しており、給水収益もこれに併せて減少している。一方で、老朽施設の更新や耐震化など多くの更新投資を必要とする事業を抱えている。
　給水収益が減少傾向にある中、これらの事業を実施していくためには、配水量を考慮した施設の統廃合や修繕等による延命化を図ることで事業費の抑制に努めるほか、アセットマネジメントを活用した事業費の平準化を行い、安定的な事業運営に努めなければならない。また、財源確保のため、料金の見直しを検討する必要もある。
　</t>
    <rPh sb="1" eb="2">
      <t>ホン</t>
    </rPh>
    <rPh sb="2" eb="3">
      <t>シ</t>
    </rPh>
    <rPh sb="3" eb="5">
      <t>スイドウ</t>
    </rPh>
    <rPh sb="5" eb="7">
      <t>ジギョウ</t>
    </rPh>
    <rPh sb="11" eb="12">
      <t>キュウ</t>
    </rPh>
    <rPh sb="12" eb="13">
      <t>スイ</t>
    </rPh>
    <rPh sb="13" eb="15">
      <t>ジンコウ</t>
    </rPh>
    <rPh sb="16" eb="18">
      <t>ネンネン</t>
    </rPh>
    <rPh sb="18" eb="20">
      <t>ゲンショウ</t>
    </rPh>
    <rPh sb="25" eb="26">
      <t>キュウ</t>
    </rPh>
    <rPh sb="26" eb="27">
      <t>スイ</t>
    </rPh>
    <rPh sb="27" eb="29">
      <t>シュウエキ</t>
    </rPh>
    <rPh sb="33" eb="34">
      <t>アワ</t>
    </rPh>
    <rPh sb="36" eb="38">
      <t>ゲンショウ</t>
    </rPh>
    <rPh sb="43" eb="45">
      <t>イッポウ</t>
    </rPh>
    <rPh sb="47" eb="49">
      <t>ロウキュウ</t>
    </rPh>
    <rPh sb="49" eb="51">
      <t>シセツ</t>
    </rPh>
    <rPh sb="52" eb="54">
      <t>コウシン</t>
    </rPh>
    <rPh sb="55" eb="58">
      <t>タイシンカ</t>
    </rPh>
    <rPh sb="60" eb="61">
      <t>オオ</t>
    </rPh>
    <rPh sb="63" eb="65">
      <t>コウシン</t>
    </rPh>
    <rPh sb="65" eb="67">
      <t>トウシ</t>
    </rPh>
    <rPh sb="68" eb="70">
      <t>ヒツヨウ</t>
    </rPh>
    <rPh sb="73" eb="75">
      <t>ジギョウ</t>
    </rPh>
    <rPh sb="76" eb="77">
      <t>カカ</t>
    </rPh>
    <rPh sb="91" eb="93">
      <t>ケイコウ</t>
    </rPh>
    <rPh sb="127" eb="130">
      <t>トウハイゴウ</t>
    </rPh>
    <rPh sb="131" eb="133">
      <t>シュウゼン</t>
    </rPh>
    <rPh sb="153" eb="154">
      <t>ツト</t>
    </rPh>
    <rPh sb="185" eb="188">
      <t>アンテイテキ</t>
    </rPh>
    <rPh sb="189" eb="193">
      <t>ジギョウウンエイ</t>
    </rPh>
    <phoneticPr fontId="4"/>
  </si>
  <si>
    <t>　有形固定資産減価償却率は、上昇傾向にあることから、水道施設全体の減価償却が進んでいる状態である。
　また、管路経年化率は、類似団体と比べて高い一方で管路更新率は、類似団体と比べて低いことから、管路の老朽化に対して、更新が追いついておらず、老朽管が増加している状態であると言え、有形固定資産減価償却率が上昇していることを合わせると水道施設全体の老朽化が進んでいることに注視する必要がある。</t>
    <rPh sb="1" eb="3">
      <t>ユウケイ</t>
    </rPh>
    <rPh sb="3" eb="5">
      <t>コテイ</t>
    </rPh>
    <rPh sb="5" eb="7">
      <t>シサン</t>
    </rPh>
    <rPh sb="7" eb="9">
      <t>ゲンカ</t>
    </rPh>
    <rPh sb="9" eb="11">
      <t>ショウキャク</t>
    </rPh>
    <rPh sb="11" eb="12">
      <t>リツ</t>
    </rPh>
    <rPh sb="14" eb="16">
      <t>ジョウショウ</t>
    </rPh>
    <rPh sb="16" eb="18">
      <t>ケイコウ</t>
    </rPh>
    <rPh sb="26" eb="28">
      <t>スイドウ</t>
    </rPh>
    <rPh sb="28" eb="30">
      <t>シセツ</t>
    </rPh>
    <rPh sb="30" eb="32">
      <t>ゼンタイ</t>
    </rPh>
    <rPh sb="33" eb="37">
      <t>ゲンカショウキャク</t>
    </rPh>
    <rPh sb="38" eb="39">
      <t>スス</t>
    </rPh>
    <rPh sb="43" eb="45">
      <t>ジョウタイ</t>
    </rPh>
    <rPh sb="54" eb="56">
      <t>カンロ</t>
    </rPh>
    <rPh sb="56" eb="59">
      <t>ケイネンカ</t>
    </rPh>
    <rPh sb="59" eb="60">
      <t>リツ</t>
    </rPh>
    <rPh sb="62" eb="64">
      <t>ルイジ</t>
    </rPh>
    <rPh sb="64" eb="66">
      <t>ダンタイ</t>
    </rPh>
    <rPh sb="67" eb="68">
      <t>クラ</t>
    </rPh>
    <rPh sb="70" eb="71">
      <t>タカ</t>
    </rPh>
    <rPh sb="72" eb="74">
      <t>イッポウ</t>
    </rPh>
    <rPh sb="75" eb="77">
      <t>カンロ</t>
    </rPh>
    <rPh sb="77" eb="79">
      <t>コウシン</t>
    </rPh>
    <rPh sb="79" eb="80">
      <t>リツ</t>
    </rPh>
    <rPh sb="82" eb="84">
      <t>ルイジ</t>
    </rPh>
    <rPh sb="84" eb="86">
      <t>ダンタイ</t>
    </rPh>
    <rPh sb="87" eb="88">
      <t>クラ</t>
    </rPh>
    <rPh sb="90" eb="91">
      <t>ヒク</t>
    </rPh>
    <rPh sb="97" eb="99">
      <t>カンロ</t>
    </rPh>
    <rPh sb="100" eb="103">
      <t>ロウキュウカ</t>
    </rPh>
    <rPh sb="104" eb="105">
      <t>タイ</t>
    </rPh>
    <rPh sb="108" eb="110">
      <t>コウシン</t>
    </rPh>
    <rPh sb="111" eb="112">
      <t>オ</t>
    </rPh>
    <rPh sb="120" eb="122">
      <t>ロウキュウ</t>
    </rPh>
    <rPh sb="122" eb="123">
      <t>カン</t>
    </rPh>
    <rPh sb="124" eb="126">
      <t>ゾウカ</t>
    </rPh>
    <rPh sb="130" eb="132">
      <t>ジョウタイ</t>
    </rPh>
    <rPh sb="136" eb="137">
      <t>イ</t>
    </rPh>
    <rPh sb="139" eb="145">
      <t>ユウケイコテイシサン</t>
    </rPh>
    <rPh sb="145" eb="149">
      <t>ゲンカショウキャク</t>
    </rPh>
    <rPh sb="149" eb="150">
      <t>リツ</t>
    </rPh>
    <rPh sb="151" eb="153">
      <t>ジョウショウ</t>
    </rPh>
    <rPh sb="160" eb="161">
      <t>ア</t>
    </rPh>
    <rPh sb="165" eb="167">
      <t>スイドウ</t>
    </rPh>
    <rPh sb="167" eb="169">
      <t>シセツ</t>
    </rPh>
    <rPh sb="169" eb="171">
      <t>ゼンタイ</t>
    </rPh>
    <rPh sb="172" eb="175">
      <t>ロウキュウカ</t>
    </rPh>
    <rPh sb="176" eb="177">
      <t>スス</t>
    </rPh>
    <rPh sb="184" eb="186">
      <t>チュウシ</t>
    </rPh>
    <rPh sb="188" eb="190">
      <t>ヒツヨウ</t>
    </rPh>
    <phoneticPr fontId="4"/>
  </si>
  <si>
    <t xml:space="preserve">  経常収支比率については、１００％を上回り、累積欠損金も発生していないことから健全な経営状態であるといえるが、人口減少等による水需要の減少に伴い給水収益は減少傾向にある。
　流動比率は、類似団体と比較して下回っているが、１００％を上回っているため、短期的な債務に関する支払能力は確保されている。
　企業債残高対給水収益比率は、企業債残高の増加及び給水収益の減少に伴い、増加に転じた。今後、長府浄水場更新事業を始めとした大規模事業が控えていることから、将来的には大幅な増加傾向となる見込みであるため注視が必要である。
　給水原価は、動力費の増大等により令和４年度は大幅に上昇している。類似団体と比較しても高い状態が続いており、その要因としては、本市は山坂が多く、配水池やポンプ場等の施設が多いため、維持管理費用が多くかかることなどが考えられる。
　施設利用率は、類似団体と比較して高くなっているが、平均配水量の低下により施設利用率も減少傾向にある。
　有収率は漏水量の減少に伴い、令和３年度と比較して令和４年度は増加したが、類似団体と比較すると低いため、今後も漏水対策等数値向上の取組が必要である。</t>
    <rPh sb="2" eb="4">
      <t>ケイジョウ</t>
    </rPh>
    <rPh sb="4" eb="6">
      <t>シュウシ</t>
    </rPh>
    <rPh sb="6" eb="8">
      <t>ヒリツ</t>
    </rPh>
    <rPh sb="19" eb="21">
      <t>ウワマワ</t>
    </rPh>
    <rPh sb="23" eb="25">
      <t>ルイセキ</t>
    </rPh>
    <rPh sb="25" eb="27">
      <t>ケッソン</t>
    </rPh>
    <rPh sb="27" eb="28">
      <t>キン</t>
    </rPh>
    <rPh sb="29" eb="31">
      <t>ハッセイ</t>
    </rPh>
    <rPh sb="40" eb="42">
      <t>ケンゼン</t>
    </rPh>
    <rPh sb="43" eb="45">
      <t>ケイエイ</t>
    </rPh>
    <rPh sb="45" eb="47">
      <t>ジョウタイ</t>
    </rPh>
    <rPh sb="56" eb="58">
      <t>ジンコウ</t>
    </rPh>
    <rPh sb="58" eb="60">
      <t>ゲンショウ</t>
    </rPh>
    <rPh sb="60" eb="61">
      <t>トウ</t>
    </rPh>
    <rPh sb="64" eb="65">
      <t>ミズ</t>
    </rPh>
    <rPh sb="65" eb="67">
      <t>ジュヨウ</t>
    </rPh>
    <rPh sb="68" eb="70">
      <t>ゲンショウ</t>
    </rPh>
    <rPh sb="71" eb="72">
      <t>トモナ</t>
    </rPh>
    <rPh sb="73" eb="77">
      <t>キュウスイシュウエキ</t>
    </rPh>
    <rPh sb="78" eb="80">
      <t>ゲンショウ</t>
    </rPh>
    <rPh sb="80" eb="82">
      <t>ケイコウ</t>
    </rPh>
    <rPh sb="116" eb="118">
      <t>ウワマワ</t>
    </rPh>
    <rPh sb="164" eb="167">
      <t>キギョウサイ</t>
    </rPh>
    <rPh sb="167" eb="169">
      <t>ザンダカ</t>
    </rPh>
    <rPh sb="170" eb="172">
      <t>ゾウカ</t>
    </rPh>
    <rPh sb="172" eb="173">
      <t>オヨ</t>
    </rPh>
    <rPh sb="174" eb="176">
      <t>キュウスイ</t>
    </rPh>
    <rPh sb="176" eb="178">
      <t>シュウエキ</t>
    </rPh>
    <rPh sb="179" eb="181">
      <t>ゲンショウ</t>
    </rPh>
    <rPh sb="185" eb="187">
      <t>ゾウカ</t>
    </rPh>
    <rPh sb="188" eb="189">
      <t>テン</t>
    </rPh>
    <rPh sb="192" eb="194">
      <t>コンゴ</t>
    </rPh>
    <rPh sb="231" eb="233">
      <t>オオハバ</t>
    </rPh>
    <rPh sb="234" eb="236">
      <t>ゾウカ</t>
    </rPh>
    <rPh sb="236" eb="238">
      <t>ケイコウ</t>
    </rPh>
    <rPh sb="241" eb="243">
      <t>ミコミ</t>
    </rPh>
    <rPh sb="249" eb="250">
      <t>チュウ</t>
    </rPh>
    <rPh sb="304" eb="306">
      <t>ジョウタイ</t>
    </rPh>
    <rPh sb="307" eb="308">
      <t>ツヅ</t>
    </rPh>
    <rPh sb="315" eb="317">
      <t>ヨウイン</t>
    </rPh>
    <rPh sb="349" eb="351">
      <t>イジ</t>
    </rPh>
    <rPh sb="351" eb="353">
      <t>カンリ</t>
    </rPh>
    <rPh sb="353" eb="355">
      <t>ヒヨウ</t>
    </rPh>
    <rPh sb="356" eb="357">
      <t>オオ</t>
    </rPh>
    <rPh sb="374" eb="376">
      <t>シセツ</t>
    </rPh>
    <rPh sb="376" eb="379">
      <t>リヨウリツ</t>
    </rPh>
    <rPh sb="381" eb="383">
      <t>ルイジ</t>
    </rPh>
    <rPh sb="383" eb="385">
      <t>ダンタイ</t>
    </rPh>
    <rPh sb="386" eb="388">
      <t>ヒカク</t>
    </rPh>
    <rPh sb="390" eb="391">
      <t>タカ</t>
    </rPh>
    <rPh sb="399" eb="401">
      <t>ヘイキン</t>
    </rPh>
    <rPh sb="401" eb="404">
      <t>ハイスイリョウ</t>
    </rPh>
    <rPh sb="405" eb="407">
      <t>テイカ</t>
    </rPh>
    <rPh sb="410" eb="412">
      <t>シセツ</t>
    </rPh>
    <rPh sb="412" eb="415">
      <t>リヨウリツ</t>
    </rPh>
    <rPh sb="416" eb="418">
      <t>ゲンショウ</t>
    </rPh>
    <rPh sb="418" eb="420">
      <t>ケイコウ</t>
    </rPh>
    <rPh sb="426" eb="427">
      <t>ユウ</t>
    </rPh>
    <rPh sb="427" eb="428">
      <t>シュウ</t>
    </rPh>
    <rPh sb="428" eb="429">
      <t>リツ</t>
    </rPh>
    <rPh sb="430" eb="433">
      <t>ロウスイリョウ</t>
    </rPh>
    <rPh sb="434" eb="436">
      <t>ゲンショウ</t>
    </rPh>
    <rPh sb="437" eb="438">
      <t>トモナ</t>
    </rPh>
    <rPh sb="440" eb="442">
      <t>レイワ</t>
    </rPh>
    <rPh sb="443" eb="445">
      <t>ネンド</t>
    </rPh>
    <rPh sb="446" eb="448">
      <t>ヒカク</t>
    </rPh>
    <rPh sb="456" eb="458">
      <t>ゾウカ</t>
    </rPh>
    <rPh sb="462" eb="464">
      <t>ルイジ</t>
    </rPh>
    <rPh sb="464" eb="466">
      <t>ダンタイ</t>
    </rPh>
    <rPh sb="467" eb="469">
      <t>ヒカク</t>
    </rPh>
    <rPh sb="472" eb="473">
      <t>ヒク</t>
    </rPh>
    <rPh sb="477" eb="479">
      <t>コンゴ</t>
    </rPh>
    <rPh sb="480" eb="482">
      <t>ロウスイ</t>
    </rPh>
    <rPh sb="482" eb="484">
      <t>タイサク</t>
    </rPh>
    <rPh sb="484" eb="485">
      <t>ナド</t>
    </rPh>
    <rPh sb="485" eb="487">
      <t>スウチ</t>
    </rPh>
    <rPh sb="487" eb="489">
      <t>コウジョウ</t>
    </rPh>
    <rPh sb="490" eb="492">
      <t>トリクミ</t>
    </rPh>
    <rPh sb="493" eb="4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</si>
</sst>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0.47</c:v>
                </c:pt>
                <c:pt idx="2">
                  <c:v>0.27</c:v>
                </c:pt>
                <c:pt idx="3">
                  <c:v>0.26</c:v>
                </c:pt>
                <c:pt idx="4">
                  <c:v>0.26</c:v>
                </c:pt>
              </c:numCache>
            </c:numRef>
          </c:val>
          <c:extLst>
            <c:ext xmlns:c16="http://schemas.microsoft.com/office/drawing/2014/chart" uri="{C3380CC4-5D6E-409C-BE32-E72D297353CC}">
              <c16:uniqueId val="{00000000-0B4B-4C25-8894-E499477430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0B4B-4C25-8894-E499477430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73.94</c:v>
                </c:pt>
                <c:pt idx="1">
                  <c:v>74.02</c:v>
                </c:pt>
                <c:pt idx="2">
                  <c:v>73.13</c:v>
                </c:pt>
                <c:pt idx="3">
                  <c:v>72.05</c:v>
                </c:pt>
                <c:pt idx="4">
                  <c:v>69.89</c:v>
                </c:pt>
              </c:numCache>
            </c:numRef>
          </c:val>
          <c:extLst>
            <c:ext xmlns:c16="http://schemas.microsoft.com/office/drawing/2014/chart" uri="{C3380CC4-5D6E-409C-BE32-E72D297353CC}">
              <c16:uniqueId val="{00000000-ED5B-4D01-99E5-DF147B3CAF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D5B-4D01-99E5-DF147B3CAF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88.17</c:v>
                </c:pt>
                <c:pt idx="1">
                  <c:v>86.82</c:v>
                </c:pt>
                <c:pt idx="2">
                  <c:v>87.78</c:v>
                </c:pt>
                <c:pt idx="3">
                  <c:v>87.53</c:v>
                </c:pt>
                <c:pt idx="4">
                  <c:v>87.94</c:v>
                </c:pt>
              </c:numCache>
            </c:numRef>
          </c:val>
          <c:extLst>
            <c:ext xmlns:c16="http://schemas.microsoft.com/office/drawing/2014/chart" uri="{C3380CC4-5D6E-409C-BE32-E72D297353CC}">
              <c16:uniqueId val="{00000000-DC1E-496D-8524-4853AB0790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DC1E-496D-8524-4853AB0790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114.96</c:v>
                </c:pt>
                <c:pt idx="1">
                  <c:v>114.97</c:v>
                </c:pt>
                <c:pt idx="2">
                  <c:v>111.13</c:v>
                </c:pt>
                <c:pt idx="3">
                  <c:v>114.17</c:v>
                </c:pt>
                <c:pt idx="4">
                  <c:v>104.5</c:v>
                </c:pt>
              </c:numCache>
            </c:numRef>
          </c:val>
          <c:extLst>
            <c:ext xmlns:c16="http://schemas.microsoft.com/office/drawing/2014/chart" uri="{C3380CC4-5D6E-409C-BE32-E72D297353CC}">
              <c16:uniqueId val="{00000000-3376-4EB4-B836-B7970CAE90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3376-4EB4-B836-B7970CAE90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52.13</c:v>
                </c:pt>
                <c:pt idx="1">
                  <c:v>53.34</c:v>
                </c:pt>
                <c:pt idx="2">
                  <c:v>53.73</c:v>
                </c:pt>
                <c:pt idx="3">
                  <c:v>54.74</c:v>
                </c:pt>
                <c:pt idx="4">
                  <c:v>55.55</c:v>
                </c:pt>
              </c:numCache>
            </c:numRef>
          </c:val>
          <c:extLst>
            <c:ext xmlns:c16="http://schemas.microsoft.com/office/drawing/2014/chart" uri="{C3380CC4-5D6E-409C-BE32-E72D297353CC}">
              <c16:uniqueId val="{00000000-9DCE-464B-BD50-C5C3E26228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9DCE-464B-BD50-C5C3E26228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32.89</c:v>
                </c:pt>
                <c:pt idx="1">
                  <c:v>35.99</c:v>
                </c:pt>
                <c:pt idx="2">
                  <c:v>38.06</c:v>
                </c:pt>
                <c:pt idx="3">
                  <c:v>39.26</c:v>
                </c:pt>
                <c:pt idx="4">
                  <c:v>41.35</c:v>
                </c:pt>
              </c:numCache>
            </c:numRef>
          </c:val>
          <c:extLst>
            <c:ext xmlns:c16="http://schemas.microsoft.com/office/drawing/2014/chart" uri="{C3380CC4-5D6E-409C-BE32-E72D297353CC}">
              <c16:uniqueId val="{00000000-AAC7-47BC-B68A-1276403AD6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AAC7-47BC-B68A-1276403AD6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72-487E-B66A-BA0F816F0E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A72-487E-B66A-BA0F816F0E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259.89999999999998</c:v>
                </c:pt>
                <c:pt idx="1">
                  <c:v>249.93</c:v>
                </c:pt>
                <c:pt idx="2">
                  <c:v>241.91</c:v>
                </c:pt>
                <c:pt idx="3">
                  <c:v>282.01</c:v>
                </c:pt>
                <c:pt idx="4">
                  <c:v>296.24</c:v>
                </c:pt>
              </c:numCache>
            </c:numRef>
          </c:val>
          <c:extLst>
            <c:ext xmlns:c16="http://schemas.microsoft.com/office/drawing/2014/chart" uri="{C3380CC4-5D6E-409C-BE32-E72D297353CC}">
              <c16:uniqueId val="{00000000-1E03-440E-82B7-146A6C4CFE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1E03-440E-82B7-146A6C4CFE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226.64</c:v>
                </c:pt>
                <c:pt idx="1">
                  <c:v>219.94</c:v>
                </c:pt>
                <c:pt idx="2">
                  <c:v>243.05</c:v>
                </c:pt>
                <c:pt idx="3">
                  <c:v>240.43</c:v>
                </c:pt>
                <c:pt idx="4">
                  <c:v>270.39999999999998</c:v>
                </c:pt>
              </c:numCache>
            </c:numRef>
          </c:val>
          <c:extLst>
            <c:ext xmlns:c16="http://schemas.microsoft.com/office/drawing/2014/chart" uri="{C3380CC4-5D6E-409C-BE32-E72D297353CC}">
              <c16:uniqueId val="{00000000-DB4A-463A-97AF-FE79687F62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DB4A-463A-97AF-FE79687F62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106.52</c:v>
                </c:pt>
                <c:pt idx="1">
                  <c:v>109.6</c:v>
                </c:pt>
                <c:pt idx="2">
                  <c:v>105.06</c:v>
                </c:pt>
                <c:pt idx="3">
                  <c:v>107.89</c:v>
                </c:pt>
                <c:pt idx="4">
                  <c:v>92.9</c:v>
                </c:pt>
              </c:numCache>
            </c:numRef>
          </c:val>
          <c:extLst>
            <c:ext xmlns:c16="http://schemas.microsoft.com/office/drawing/2014/chart" uri="{C3380CC4-5D6E-409C-BE32-E72D297353CC}">
              <c16:uniqueId val="{00000000-7222-4EE6-8FFE-68650177D4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7222-4EE6-8FFE-68650177D4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184.36</c:v>
                </c:pt>
                <c:pt idx="1">
                  <c:v>179.31</c:v>
                </c:pt>
                <c:pt idx="2">
                  <c:v>175.68</c:v>
                </c:pt>
                <c:pt idx="3">
                  <c:v>180.88</c:v>
                </c:pt>
                <c:pt idx="4">
                  <c:v>199.81</c:v>
                </c:pt>
              </c:numCache>
            </c:numRef>
          </c:val>
          <c:extLst>
            <c:ext xmlns:c16="http://schemas.microsoft.com/office/drawing/2014/chart" uri="{C3380CC4-5D6E-409C-BE32-E72D297353CC}">
              <c16:uniqueId val="{00000000-738C-4E04-8068-0207672755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38C-4E04-8068-0207672755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3" zoomScale="8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下関市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250645</v>
      </c>
      <c r="AM8" s="45"/>
      <c r="AN8" s="45"/>
      <c r="AO8" s="45"/>
      <c r="AP8" s="45"/>
      <c r="AQ8" s="45"/>
      <c r="AR8" s="45"/>
      <c r="AS8" s="45"/>
      <c r="AT8" s="46">
        <f>データ!$S$6</f>
        <v>716.18</v>
      </c>
      <c r="AU8" s="47"/>
      <c r="AV8" s="47"/>
      <c r="AW8" s="47"/>
      <c r="AX8" s="47"/>
      <c r="AY8" s="47"/>
      <c r="AZ8" s="47"/>
      <c r="BA8" s="47"/>
      <c r="BB8" s="48">
        <f>データ!$T$6</f>
        <v>349.97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72.27</v>
      </c>
      <c r="J10" s="47"/>
      <c r="K10" s="47"/>
      <c r="L10" s="47"/>
      <c r="M10" s="47"/>
      <c r="N10" s="47"/>
      <c r="O10" s="81"/>
      <c r="P10" s="48">
        <f>データ!$P$6</f>
        <v>97.38</v>
      </c>
      <c r="Q10" s="48"/>
      <c r="R10" s="48"/>
      <c r="S10" s="48"/>
      <c r="T10" s="48"/>
      <c r="U10" s="48"/>
      <c r="V10" s="48"/>
      <c r="W10" s="45">
        <f>データ!$Q$6</f>
        <v>3103</v>
      </c>
      <c r="X10" s="45"/>
      <c r="Y10" s="45"/>
      <c r="Z10" s="45"/>
      <c r="AA10" s="45"/>
      <c r="AB10" s="45"/>
      <c r="AC10" s="45"/>
      <c r="AD10" s="2"/>
      <c r="AE10" s="2"/>
      <c r="AF10" s="2"/>
      <c r="AG10" s="2"/>
      <c r="AH10" s="2"/>
      <c r="AI10" s="2"/>
      <c r="AJ10" s="2"/>
      <c r="AK10" s="2"/>
      <c r="AL10" s="45">
        <f>データ!$U$6</f>
        <v>242492</v>
      </c>
      <c r="AM10" s="45"/>
      <c r="AN10" s="45"/>
      <c r="AO10" s="45"/>
      <c r="AP10" s="45"/>
      <c r="AQ10" s="45"/>
      <c r="AR10" s="45"/>
      <c r="AS10" s="45"/>
      <c r="AT10" s="46">
        <f>データ!$V$6</f>
        <v>245.19</v>
      </c>
      <c r="AU10" s="47"/>
      <c r="AV10" s="47"/>
      <c r="AW10" s="47"/>
      <c r="AX10" s="47"/>
      <c r="AY10" s="47"/>
      <c r="AZ10" s="47"/>
      <c r="BA10" s="47"/>
      <c r="BB10" s="48">
        <f>データ!$W$6</f>
        <v>989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82"/>
      <c r="BN47" s="82"/>
      <c r="BO47" s="82"/>
      <c r="BP47" s="82"/>
      <c r="BQ47" s="82"/>
      <c r="BR47" s="82"/>
      <c r="BS47" s="82"/>
      <c r="BT47" s="82"/>
      <c r="BU47" s="82"/>
      <c r="BV47" s="82"/>
      <c r="BW47" s="82"/>
      <c r="BX47" s="82"/>
      <c r="BY47" s="82"/>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2"/>
      <c r="BN48" s="82"/>
      <c r="BO48" s="82"/>
      <c r="BP48" s="82"/>
      <c r="BQ48" s="82"/>
      <c r="BR48" s="82"/>
      <c r="BS48" s="82"/>
      <c r="BT48" s="82"/>
      <c r="BU48" s="82"/>
      <c r="BV48" s="82"/>
      <c r="BW48" s="82"/>
      <c r="BX48" s="82"/>
      <c r="BY48" s="82"/>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2"/>
      <c r="BN49" s="82"/>
      <c r="BO49" s="82"/>
      <c r="BP49" s="82"/>
      <c r="BQ49" s="82"/>
      <c r="BR49" s="82"/>
      <c r="BS49" s="82"/>
      <c r="BT49" s="82"/>
      <c r="BU49" s="82"/>
      <c r="BV49" s="82"/>
      <c r="BW49" s="82"/>
      <c r="BX49" s="82"/>
      <c r="BY49" s="82"/>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2"/>
      <c r="BN50" s="82"/>
      <c r="BO50" s="82"/>
      <c r="BP50" s="82"/>
      <c r="BQ50" s="82"/>
      <c r="BR50" s="82"/>
      <c r="BS50" s="82"/>
      <c r="BT50" s="82"/>
      <c r="BU50" s="82"/>
      <c r="BV50" s="82"/>
      <c r="BW50" s="82"/>
      <c r="BX50" s="82"/>
      <c r="BY50" s="82"/>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2"/>
      <c r="BN51" s="82"/>
      <c r="BO51" s="82"/>
      <c r="BP51" s="82"/>
      <c r="BQ51" s="82"/>
      <c r="BR51" s="82"/>
      <c r="BS51" s="82"/>
      <c r="BT51" s="82"/>
      <c r="BU51" s="82"/>
      <c r="BV51" s="82"/>
      <c r="BW51" s="82"/>
      <c r="BX51" s="82"/>
      <c r="BY51" s="82"/>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2"/>
      <c r="BN52" s="82"/>
      <c r="BO52" s="82"/>
      <c r="BP52" s="82"/>
      <c r="BQ52" s="82"/>
      <c r="BR52" s="82"/>
      <c r="BS52" s="82"/>
      <c r="BT52" s="82"/>
      <c r="BU52" s="82"/>
      <c r="BV52" s="82"/>
      <c r="BW52" s="82"/>
      <c r="BX52" s="82"/>
      <c r="BY52" s="82"/>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2"/>
      <c r="BN53" s="82"/>
      <c r="BO53" s="82"/>
      <c r="BP53" s="82"/>
      <c r="BQ53" s="82"/>
      <c r="BR53" s="82"/>
      <c r="BS53" s="82"/>
      <c r="BT53" s="82"/>
      <c r="BU53" s="82"/>
      <c r="BV53" s="82"/>
      <c r="BW53" s="82"/>
      <c r="BX53" s="82"/>
      <c r="BY53" s="82"/>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2"/>
      <c r="BN54" s="82"/>
      <c r="BO54" s="82"/>
      <c r="BP54" s="82"/>
      <c r="BQ54" s="82"/>
      <c r="BR54" s="82"/>
      <c r="BS54" s="82"/>
      <c r="BT54" s="82"/>
      <c r="BU54" s="82"/>
      <c r="BV54" s="82"/>
      <c r="BW54" s="82"/>
      <c r="BX54" s="82"/>
      <c r="BY54" s="82"/>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2"/>
      <c r="BN55" s="82"/>
      <c r="BO55" s="82"/>
      <c r="BP55" s="82"/>
      <c r="BQ55" s="82"/>
      <c r="BR55" s="82"/>
      <c r="BS55" s="82"/>
      <c r="BT55" s="82"/>
      <c r="BU55" s="82"/>
      <c r="BV55" s="82"/>
      <c r="BW55" s="82"/>
      <c r="BX55" s="82"/>
      <c r="BY55" s="82"/>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2"/>
      <c r="BN56" s="82"/>
      <c r="BO56" s="82"/>
      <c r="BP56" s="82"/>
      <c r="BQ56" s="82"/>
      <c r="BR56" s="82"/>
      <c r="BS56" s="82"/>
      <c r="BT56" s="82"/>
      <c r="BU56" s="82"/>
      <c r="BV56" s="82"/>
      <c r="BW56" s="82"/>
      <c r="BX56" s="82"/>
      <c r="BY56" s="82"/>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2"/>
      <c r="BN57" s="82"/>
      <c r="BO57" s="82"/>
      <c r="BP57" s="82"/>
      <c r="BQ57" s="82"/>
      <c r="BR57" s="82"/>
      <c r="BS57" s="82"/>
      <c r="BT57" s="82"/>
      <c r="BU57" s="82"/>
      <c r="BV57" s="82"/>
      <c r="BW57" s="82"/>
      <c r="BX57" s="82"/>
      <c r="BY57" s="82"/>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2"/>
      <c r="BN58" s="82"/>
      <c r="BO58" s="82"/>
      <c r="BP58" s="82"/>
      <c r="BQ58" s="82"/>
      <c r="BR58" s="82"/>
      <c r="BS58" s="82"/>
      <c r="BT58" s="82"/>
      <c r="BU58" s="82"/>
      <c r="BV58" s="82"/>
      <c r="BW58" s="82"/>
      <c r="BX58" s="82"/>
      <c r="BY58" s="82"/>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2"/>
      <c r="BN59" s="82"/>
      <c r="BO59" s="82"/>
      <c r="BP59" s="82"/>
      <c r="BQ59" s="82"/>
      <c r="BR59" s="82"/>
      <c r="BS59" s="82"/>
      <c r="BT59" s="82"/>
      <c r="BU59" s="82"/>
      <c r="BV59" s="82"/>
      <c r="BW59" s="82"/>
      <c r="BX59" s="82"/>
      <c r="BY59" s="82"/>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2"/>
      <c r="BN60" s="82"/>
      <c r="BO60" s="82"/>
      <c r="BP60" s="82"/>
      <c r="BQ60" s="82"/>
      <c r="BR60" s="82"/>
      <c r="BS60" s="82"/>
      <c r="BT60" s="82"/>
      <c r="BU60" s="82"/>
      <c r="BV60" s="82"/>
      <c r="BW60" s="82"/>
      <c r="BX60" s="82"/>
      <c r="BY60" s="82"/>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2"/>
      <c r="BN61" s="82"/>
      <c r="BO61" s="82"/>
      <c r="BP61" s="82"/>
      <c r="BQ61" s="82"/>
      <c r="BR61" s="82"/>
      <c r="BS61" s="82"/>
      <c r="BT61" s="82"/>
      <c r="BU61" s="82"/>
      <c r="BV61" s="82"/>
      <c r="BW61" s="82"/>
      <c r="BX61" s="82"/>
      <c r="BY61" s="82"/>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2"/>
      <c r="BN62" s="82"/>
      <c r="BO62" s="82"/>
      <c r="BP62" s="82"/>
      <c r="BQ62" s="82"/>
      <c r="BR62" s="82"/>
      <c r="BS62" s="82"/>
      <c r="BT62" s="82"/>
      <c r="BU62" s="82"/>
      <c r="BV62" s="82"/>
      <c r="BW62" s="82"/>
      <c r="BX62" s="82"/>
      <c r="BY62" s="82"/>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2"/>
      <c r="BN63" s="82"/>
      <c r="BO63" s="82"/>
      <c r="BP63" s="82"/>
      <c r="BQ63" s="82"/>
      <c r="BR63" s="82"/>
      <c r="BS63" s="82"/>
      <c r="BT63" s="82"/>
      <c r="BU63" s="82"/>
      <c r="BV63" s="82"/>
      <c r="BW63" s="82"/>
      <c r="BX63" s="82"/>
      <c r="BY63" s="82"/>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sVzuYfGvRLEF2iUK2j/Rr/0SNH0FJcIcElk9JRJf2IeX4meN3Fz2skyExb6SkMPQI52JGeQcR35WDECBbV8g==" saltValue="yLWJjxGx3JVFwapMEpje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352012</v>
      </c>
      <c r="D6" s="20">
        <f t="shared" si="3"/>
        <v>46</v>
      </c>
      <c r="E6" s="20">
        <f t="shared" si="3"/>
        <v>1</v>
      </c>
      <c r="F6" s="20">
        <f t="shared" si="3"/>
        <v>0</v>
      </c>
      <c r="G6" s="20">
        <f t="shared" si="3"/>
        <v>1</v>
      </c>
      <c r="H6" s="20" t="str">
        <f t="shared" si="3"/>
        <v>山口県　下関市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72.27</v>
      </c>
      <c r="P6" s="21">
        <f t="shared" si="3"/>
        <v>97.38</v>
      </c>
      <c r="Q6" s="21">
        <f t="shared" si="3"/>
        <v>3103</v>
      </c>
      <c r="R6" s="21">
        <f t="shared" si="3"/>
        <v>250645</v>
      </c>
      <c r="S6" s="21">
        <f t="shared" si="3"/>
        <v>716.18</v>
      </c>
      <c r="T6" s="21">
        <f t="shared" si="3"/>
        <v>349.97</v>
      </c>
      <c r="U6" s="21">
        <f t="shared" si="3"/>
        <v>242492</v>
      </c>
      <c r="V6" s="21">
        <f t="shared" si="3"/>
        <v>245.19</v>
      </c>
      <c r="W6" s="21">
        <f t="shared" si="3"/>
        <v>989</v>
      </c>
      <c r="X6" s="22">
        <f>IF(X7="",NA(),X7)</f>
        <v>114.96</v>
      </c>
      <c r="Y6" s="22">
        <f t="shared" ref="Y6:AG6" si="4">IF(Y7="",NA(),Y7)</f>
        <v>114.97</v>
      </c>
      <c r="Z6" s="22">
        <f t="shared" si="4"/>
        <v>111.13</v>
      </c>
      <c r="AA6" s="22">
        <f t="shared" si="4"/>
        <v>114.17</v>
      </c>
      <c r="AB6" s="22">
        <f t="shared" si="4"/>
        <v>104.5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259.89999999999998</v>
      </c>
      <c r="AU6" s="22">
        <f t="shared" ref="AU6:BC6" si="6">IF(AU7="",NA(),AU7)</f>
        <v>249.93</v>
      </c>
      <c r="AV6" s="22">
        <f t="shared" si="6"/>
        <v>241.91</v>
      </c>
      <c r="AW6" s="22">
        <f t="shared" si="6"/>
        <v>282.01</v>
      </c>
      <c r="AX6" s="22">
        <f t="shared" si="6"/>
        <v>296.24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226.64</v>
      </c>
      <c r="BF6" s="22">
        <f t="shared" ref="BF6:BN6" si="7">IF(BF7="",NA(),BF7)</f>
        <v>219.94</v>
      </c>
      <c r="BG6" s="22">
        <f t="shared" si="7"/>
        <v>243.05</v>
      </c>
      <c r="BH6" s="22">
        <f t="shared" si="7"/>
        <v>240.43</v>
      </c>
      <c r="BI6" s="22">
        <f t="shared" si="7"/>
        <v>270.39999999999998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106.52</v>
      </c>
      <c r="BQ6" s="22">
        <f t="shared" ref="BQ6:BY6" si="8">IF(BQ7="",NA(),BQ7)</f>
        <v>109.6</v>
      </c>
      <c r="BR6" s="22">
        <f t="shared" si="8"/>
        <v>105.06</v>
      </c>
      <c r="BS6" s="22">
        <f t="shared" si="8"/>
        <v>107.89</v>
      </c>
      <c r="BT6" s="22">
        <f t="shared" si="8"/>
        <v>92.9</v>
      </c>
      <c r="BU6" s="22">
        <f t="shared" si="8"/>
        <v>104.84</v>
      </c>
      <c r="BV6" s="22">
        <f t="shared" si="8"/>
        <v>106.11</v>
      </c>
      <c r="BW6" s="22">
        <f t="shared" si="8"/>
        <v>103.75</v>
      </c>
      <c r="BX6" s="22">
        <f t="shared" si="8"/>
        <v>105.3</v>
      </c>
      <c r="BY6" s="22">
        <f t="shared" si="8"/>
        <v>99.41</v>
      </c>
      <c r="BZ6" s="21" t="str">
        <f>IF(BZ7="","",IF(BZ7="-","【-】","【"&amp;SUBSTITUTE(TEXT(BZ7,"#,##0.00"),"-","△")&amp;"】"))</f>
        <v>【97.47】</v>
      </c>
      <c r="CA6" s="22">
        <f>IF(CA7="",NA(),CA7)</f>
        <v>184.36</v>
      </c>
      <c r="CB6" s="22">
        <f t="shared" ref="CB6:CJ6" si="9">IF(CB7="",NA(),CB7)</f>
        <v>179.31</v>
      </c>
      <c r="CC6" s="22">
        <f t="shared" si="9"/>
        <v>175.68</v>
      </c>
      <c r="CD6" s="22">
        <f t="shared" si="9"/>
        <v>180.88</v>
      </c>
      <c r="CE6" s="22">
        <f t="shared" si="9"/>
        <v>199.81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73.94</v>
      </c>
      <c r="CM6" s="22">
        <f t="shared" ref="CM6:CU6" si="10">IF(CM7="",NA(),CM7)</f>
        <v>74.02</v>
      </c>
      <c r="CN6" s="22">
        <f t="shared" si="10"/>
        <v>73.13</v>
      </c>
      <c r="CO6" s="22">
        <f t="shared" si="10"/>
        <v>72.05</v>
      </c>
      <c r="CP6" s="22">
        <f t="shared" si="10"/>
        <v>69.89</v>
      </c>
      <c r="CQ6" s="22">
        <f t="shared" si="10"/>
        <v>62.32</v>
      </c>
      <c r="CR6" s="22">
        <f t="shared" si="10"/>
        <v>61.71</v>
      </c>
      <c r="CS6" s="22">
        <f t="shared" si="10"/>
        <v>63.12</v>
      </c>
      <c r="CT6" s="22">
        <f t="shared" si="10"/>
        <v>62.57</v>
      </c>
      <c r="CU6" s="22">
        <f t="shared" si="10"/>
        <v>61.56</v>
      </c>
      <c r="CV6" s="21" t="str">
        <f>IF(CV7="","",IF(CV7="-","【-】","【"&amp;SUBSTITUTE(TEXT(CV7,"#,##0.00"),"-","△")&amp;"】"))</f>
        <v>【59.97】</v>
      </c>
      <c r="CW6" s="22">
        <f>IF(CW7="",NA(),CW7)</f>
        <v>88.17</v>
      </c>
      <c r="CX6" s="22">
        <f t="shared" ref="CX6:DF6" si="11">IF(CX7="",NA(),CX7)</f>
        <v>86.82</v>
      </c>
      <c r="CY6" s="22">
        <f t="shared" si="11"/>
        <v>87.78</v>
      </c>
      <c r="CZ6" s="22">
        <f t="shared" si="11"/>
        <v>87.53</v>
      </c>
      <c r="DA6" s="22">
        <f t="shared" si="11"/>
        <v>87.94</v>
      </c>
      <c r="DB6" s="22">
        <f t="shared" si="11"/>
        <v>90.19</v>
      </c>
      <c r="DC6" s="22">
        <f t="shared" si="11"/>
        <v>90.03</v>
      </c>
      <c r="DD6" s="22">
        <f t="shared" si="11"/>
        <v>90.09</v>
      </c>
      <c r="DE6" s="22">
        <f t="shared" si="11"/>
        <v>90.21</v>
      </c>
      <c r="DF6" s="22">
        <f t="shared" si="11"/>
        <v>90.11</v>
      </c>
      <c r="DG6" s="21" t="str">
        <f>IF(DG7="","",IF(DG7="-","【-】","【"&amp;SUBSTITUTE(TEXT(DG7,"#,##0.00"),"-","△")&amp;"】"))</f>
        <v>【89.76】</v>
      </c>
      <c r="DH6" s="22">
        <f>IF(DH7="",NA(),DH7)</f>
        <v>52.13</v>
      </c>
      <c r="DI6" s="22">
        <f t="shared" ref="DI6:DQ6" si="12">IF(DI7="",NA(),DI7)</f>
        <v>53.34</v>
      </c>
      <c r="DJ6" s="22">
        <f t="shared" si="12"/>
        <v>53.73</v>
      </c>
      <c r="DK6" s="22">
        <f t="shared" si="12"/>
        <v>54.74</v>
      </c>
      <c r="DL6" s="22">
        <f t="shared" si="12"/>
        <v>55.55</v>
      </c>
      <c r="DM6" s="22">
        <f t="shared" si="12"/>
        <v>48.86</v>
      </c>
      <c r="DN6" s="22">
        <f t="shared" si="12"/>
        <v>49.6</v>
      </c>
      <c r="DO6" s="22">
        <f t="shared" si="12"/>
        <v>50.31</v>
      </c>
      <c r="DP6" s="22">
        <f t="shared" si="12"/>
        <v>50.74</v>
      </c>
      <c r="DQ6" s="22">
        <f t="shared" si="12"/>
        <v>51.49</v>
      </c>
      <c r="DR6" s="21" t="str">
        <f>IF(DR7="","",IF(DR7="-","【-】","【"&amp;SUBSTITUTE(TEXT(DR7,"#,##0.00"),"-","△")&amp;"】"))</f>
        <v>【51.51】</v>
      </c>
      <c r="DS6" s="22">
        <f>IF(DS7="",NA(),DS7)</f>
        <v>32.89</v>
      </c>
      <c r="DT6" s="22">
        <f t="shared" ref="DT6:EB6" si="13">IF(DT7="",NA(),DT7)</f>
        <v>35.99</v>
      </c>
      <c r="DU6" s="22">
        <f t="shared" si="13"/>
        <v>38.06</v>
      </c>
      <c r="DV6" s="22">
        <f t="shared" si="13"/>
        <v>39.26</v>
      </c>
      <c r="DW6" s="22">
        <f t="shared" si="13"/>
        <v>41.35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0.42</v>
      </c>
      <c r="EE6" s="22">
        <f t="shared" ref="EE6:EM6" si="14">IF(EE7="",NA(),EE7)</f>
        <v>0.47</v>
      </c>
      <c r="EF6" s="22">
        <f t="shared" si="14"/>
        <v>0.27</v>
      </c>
      <c r="EG6" s="22">
        <f t="shared" si="14"/>
        <v>0.26</v>
      </c>
      <c r="EH6" s="22">
        <f t="shared" si="14"/>
        <v>0.26</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352012</v>
      </c>
      <c r="D7" s="24">
        <v>46</v>
      </c>
      <c r="E7" s="24">
        <v>1</v>
      </c>
      <c r="F7" s="24">
        <v>0</v>
      </c>
      <c r="G7" s="24">
        <v>1</v>
      </c>
      <c r="H7" s="24" t="s">
        <v>93</v>
      </c>
      <c r="I7" s="24" t="s">
        <v>94</v>
      </c>
      <c r="J7" s="24" t="s">
        <v>95</v>
      </c>
      <c r="K7" s="24" t="s">
        <v>96</v>
      </c>
      <c r="L7" s="24" t="s">
        <v>97</v>
      </c>
      <c r="M7" s="24" t="s">
        <v>98</v>
      </c>
      <c r="N7" s="25" t="s">
        <v>99</v>
      </c>
      <c r="O7" s="25">
        <v>72.27</v>
      </c>
      <c r="P7" s="25">
        <v>97.38</v>
      </c>
      <c r="Q7" s="25">
        <v>3103</v>
      </c>
      <c r="R7" s="25">
        <v>250645</v>
      </c>
      <c r="S7" s="25">
        <v>716.18</v>
      </c>
      <c r="T7" s="25">
        <v>349.97</v>
      </c>
      <c r="U7" s="25">
        <v>242492</v>
      </c>
      <c r="V7" s="25">
        <v>245.19</v>
      </c>
      <c r="W7" s="25">
        <v>989</v>
      </c>
      <c r="X7" s="25">
        <v>114.96</v>
      </c>
      <c r="Y7" s="25">
        <v>114.97</v>
      </c>
      <c r="Z7" s="25">
        <v>111.13</v>
      </c>
      <c r="AA7" s="25">
        <v>114.17</v>
      </c>
      <c r="AB7" s="25">
        <v>104.5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259.89999999999998</v>
      </c>
      <c r="AU7" s="25">
        <v>249.93</v>
      </c>
      <c r="AV7" s="25">
        <v>241.91</v>
      </c>
      <c r="AW7" s="25">
        <v>282.01</v>
      </c>
      <c r="AX7" s="25">
        <v>296.24</v>
      </c>
      <c r="AY7" s="25">
        <v>318.89</v>
      </c>
      <c r="AZ7" s="25">
        <v>309.10000000000002</v>
      </c>
      <c r="BA7" s="25">
        <v>306.08</v>
      </c>
      <c r="BB7" s="25">
        <v>306.14999999999998</v>
      </c>
      <c r="BC7" s="25">
        <v>297.54000000000002</v>
      </c>
      <c r="BD7" s="25">
        <v>252.29</v>
      </c>
      <c r="BE7" s="25">
        <v>226.64</v>
      </c>
      <c r="BF7" s="25">
        <v>219.94</v>
      </c>
      <c r="BG7" s="25">
        <v>243.05</v>
      </c>
      <c r="BH7" s="25">
        <v>240.43</v>
      </c>
      <c r="BI7" s="25">
        <v>270.39999999999998</v>
      </c>
      <c r="BJ7" s="25">
        <v>290.07</v>
      </c>
      <c r="BK7" s="25">
        <v>290.42</v>
      </c>
      <c r="BL7" s="25">
        <v>294.66000000000003</v>
      </c>
      <c r="BM7" s="25">
        <v>285.27</v>
      </c>
      <c r="BN7" s="25">
        <v>294.73</v>
      </c>
      <c r="BO7" s="25">
        <v>268.07</v>
      </c>
      <c r="BP7" s="25">
        <v>106.52</v>
      </c>
      <c r="BQ7" s="25">
        <v>109.6</v>
      </c>
      <c r="BR7" s="25">
        <v>105.06</v>
      </c>
      <c r="BS7" s="25">
        <v>107.89</v>
      </c>
      <c r="BT7" s="25">
        <v>92.9</v>
      </c>
      <c r="BU7" s="25">
        <v>104.84</v>
      </c>
      <c r="BV7" s="25">
        <v>106.11</v>
      </c>
      <c r="BW7" s="25">
        <v>103.75</v>
      </c>
      <c r="BX7" s="25">
        <v>105.3</v>
      </c>
      <c r="BY7" s="25">
        <v>99.41</v>
      </c>
      <c r="BZ7" s="25">
        <v>97.47</v>
      </c>
      <c r="CA7" s="25">
        <v>184.36</v>
      </c>
      <c r="CB7" s="25">
        <v>179.31</v>
      </c>
      <c r="CC7" s="25">
        <v>175.68</v>
      </c>
      <c r="CD7" s="25">
        <v>180.88</v>
      </c>
      <c r="CE7" s="25">
        <v>199.81</v>
      </c>
      <c r="CF7" s="25">
        <v>161.82</v>
      </c>
      <c r="CG7" s="25">
        <v>161.03</v>
      </c>
      <c r="CH7" s="25">
        <v>159.93</v>
      </c>
      <c r="CI7" s="25">
        <v>162.77000000000001</v>
      </c>
      <c r="CJ7" s="25">
        <v>170.87</v>
      </c>
      <c r="CK7" s="25">
        <v>174.75</v>
      </c>
      <c r="CL7" s="25">
        <v>73.94</v>
      </c>
      <c r="CM7" s="25">
        <v>74.02</v>
      </c>
      <c r="CN7" s="25">
        <v>73.13</v>
      </c>
      <c r="CO7" s="25">
        <v>72.05</v>
      </c>
      <c r="CP7" s="25">
        <v>69.89</v>
      </c>
      <c r="CQ7" s="25">
        <v>62.32</v>
      </c>
      <c r="CR7" s="25">
        <v>61.71</v>
      </c>
      <c r="CS7" s="25">
        <v>63.12</v>
      </c>
      <c r="CT7" s="25">
        <v>62.57</v>
      </c>
      <c r="CU7" s="25">
        <v>61.56</v>
      </c>
      <c r="CV7" s="25">
        <v>59.97</v>
      </c>
      <c r="CW7" s="25">
        <v>88.17</v>
      </c>
      <c r="CX7" s="25">
        <v>86.82</v>
      </c>
      <c r="CY7" s="25">
        <v>87.78</v>
      </c>
      <c r="CZ7" s="25">
        <v>87.53</v>
      </c>
      <c r="DA7" s="25">
        <v>87.94</v>
      </c>
      <c r="DB7" s="25">
        <v>90.19</v>
      </c>
      <c r="DC7" s="25">
        <v>90.03</v>
      </c>
      <c r="DD7" s="25">
        <v>90.09</v>
      </c>
      <c r="DE7" s="25">
        <v>90.21</v>
      </c>
      <c r="DF7" s="25">
        <v>90.11</v>
      </c>
      <c r="DG7" s="25">
        <v>89.76</v>
      </c>
      <c r="DH7" s="25">
        <v>52.13</v>
      </c>
      <c r="DI7" s="25">
        <v>53.34</v>
      </c>
      <c r="DJ7" s="25">
        <v>53.73</v>
      </c>
      <c r="DK7" s="25">
        <v>54.74</v>
      </c>
      <c r="DL7" s="25">
        <v>55.55</v>
      </c>
      <c r="DM7" s="25">
        <v>48.86</v>
      </c>
      <c r="DN7" s="25">
        <v>49.6</v>
      </c>
      <c r="DO7" s="25">
        <v>50.31</v>
      </c>
      <c r="DP7" s="25">
        <v>50.74</v>
      </c>
      <c r="DQ7" s="25">
        <v>51.49</v>
      </c>
      <c r="DR7" s="25">
        <v>51.51</v>
      </c>
      <c r="DS7" s="25">
        <v>32.89</v>
      </c>
      <c r="DT7" s="25">
        <v>35.99</v>
      </c>
      <c r="DU7" s="25">
        <v>38.06</v>
      </c>
      <c r="DV7" s="25">
        <v>39.26</v>
      </c>
      <c r="DW7" s="25">
        <v>41.35</v>
      </c>
      <c r="DX7" s="25">
        <v>18.510000000000002</v>
      </c>
      <c r="DY7" s="25">
        <v>20.49</v>
      </c>
      <c r="DZ7" s="25">
        <v>21.34</v>
      </c>
      <c r="EA7" s="25">
        <v>23.27</v>
      </c>
      <c r="EB7" s="25">
        <v>25.18</v>
      </c>
      <c r="EC7" s="25">
        <v>23.75</v>
      </c>
      <c r="ED7" s="25">
        <v>0.42</v>
      </c>
      <c r="EE7" s="25">
        <v>0.47</v>
      </c>
      <c r="EF7" s="25">
        <v>0.27</v>
      </c>
      <c r="EG7" s="25">
        <v>0.26</v>
      </c>
      <c r="EH7" s="25">
        <v>0.26</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加島 亜美</cp:lastModifiedBy>
  <dcterms:created xsi:type="dcterms:W3CDTF">2023-12-05T00:59:32Z</dcterms:created>
  <dcterms:modified xsi:type="dcterms:W3CDTF">2024-02-04T23:35:29Z</dcterms:modified>
  <cp:category/>
</cp:coreProperties>
</file>