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9000水道局\01総務課\経理係\14経営比較分析表\経営比較分析資料（R6.2.29）\"/>
    </mc:Choice>
  </mc:AlternateContent>
  <workbookProtection workbookAlgorithmName="SHA-512" workbookHashValue="WMZmPBkBIOWfceGBZwCbOXYZs5pkqqiRCi3MAr7otG4EStQ7BPYLi26R1KVwVL25IoatrkAuKKnokVQhVVSwGA==" workbookSaltValue="wNupXCGORei9nBA5wcIq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<sst xmlns="http://schemas.openxmlformats.org/spreadsheetml/2006/main" count="228" uniqueCount="113">
  <si>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</si>
  <si>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</si>
  <si>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</si>
  <si>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</si>
  <si>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</si>
  <si>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</si>
  <si>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</si>
  <si>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</si>
  <si>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</si>
  <si>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</si>
  <si>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</si>
  <si>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</si>
  <si>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</si>
  <si>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</si>
  <si>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</si>
  <si>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</si>
  <si>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</si>
  <si>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</si>
  <si>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</si>
  <si>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</si>
  <si>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</si>
  <si>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</si>
  <si>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</si>
  <si>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</si>
  <si>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</si>
  <si>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</si>
  <si>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</si>
  <si>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</si>
  <si>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</si>
  <si>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</si>
  <si>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</si>
  <si>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</si>
  <si>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</si>
  <si>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</si>
  <si>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</si>
  <si>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</si>
  <si>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</si>
  <si>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</si>
  <si>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</si>
  <si>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</si>
  <si>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</si>
  <si>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</si>
  <si>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</si>
  <si>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</si>
  <si>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</si>
  <si>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</si>
  <si>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</si>
  <si>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</si>
  <si>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</si>
  <si>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</si>
  <si>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</si>
  <si>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</si>
  <si>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</si>
  <si>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</si>
  <si>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</si>
  <si>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</si>
  <si>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</si>
  <si>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</si>
  <si>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</si>
  <si>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</si>
  <si>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</si>
  <si>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</si>
  <si>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</si>
  <si>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</si>
  <si>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</si>
  <si>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</si>
  <si>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</si>
  <si>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</si>
  <si>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</si>
  <si>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</si>
  <si>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</si>
  <si>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</si>
  <si>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</si>
  <si>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</si>
  <si>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</si>
  <si>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</si>
  <si>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</si>
  <si>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</si>
  <si>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</si>
  <si>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</si>
  <si>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</si>
  <si>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</si>
  <si>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</si>
  <si>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</si>
  <si>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</si>
  <si>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</si>
  <si>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</si>
  <si>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</si>
  <si>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</si>
  <si>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</si>
  <si>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</si>
  <si>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</si>
  <si>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</si>
  <si>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</si>
  <si>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</si>
  <si>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</si>
  <si>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</si>
  <si>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</si>
  <si>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</si>
  <si>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</si>
  <si>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</si>
  <si>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</si>
  <si>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</si>
  <si>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</si>
  <si>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</si>
  <si>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</si>
  <si>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</si>
  <si>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</si>
  <si>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</si>
  <si>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</si>
  <si>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給水収益の減少と、維持費や修繕費など経費の増加により、悪化傾向にある。令和５年度に料金値上げを実施済みのため、改善される見込みである。
③流動比率（％）
　類似団体と比較すると下回っているが、300％前後を保っているため、支払能力に問題はない。
④企業債残高対給水収益比率（％）
　給水収益は減少傾向にあり、水道施設の老朽化による更新事業費が嵩み、それに伴い企業債も増加傾向にある。計画的に施設の更新を遂行し、財源の確保のために国等の補助金を有効活用していく必要がある。
⑤料金回収率（％）
　給水収益の減少と減価償却費や支払利息等の経費増により100%を切っている状況である。全国平均値との差も広がっており、早急に取り組むべき課題となっている。令和５年度の料金値上げにより改善される見込みである。
⑥給水原価（円）
　施設の更新をしたことによる減価償却費の増加などにより年々費用は増加傾向にある。
⑧有収率（％）
　類似団体平均値以上の有収率となってはいるが、配水管路の老朽化による漏水が多発している。定期的な巡視や漏水調査及び老朽管更新などを実施し有収率をできるだけ高く保つように努力している。</t>
    <rPh sb="1" eb="3">
      <t>ケイジョウ</t>
    </rPh>
    <rPh sb="3" eb="5">
      <t>シュウシ</t>
    </rPh>
    <rPh sb="5" eb="7">
      <t>ヒリツ</t>
    </rPh>
    <rPh sb="12" eb="14">
      <t>キュウスイ</t>
    </rPh>
    <rPh sb="14" eb="16">
      <t>シュウエキ</t>
    </rPh>
    <rPh sb="17" eb="18">
      <t>ゲン</t>
    </rPh>
    <rPh sb="18" eb="19">
      <t>ショウ</t>
    </rPh>
    <rPh sb="21" eb="23">
      <t>イジ</t>
    </rPh>
    <rPh sb="23" eb="24">
      <t>ヒ</t>
    </rPh>
    <rPh sb="25" eb="28">
      <t>シュウゼンヒ</t>
    </rPh>
    <rPh sb="30" eb="32">
      <t>ケイヒ</t>
    </rPh>
    <rPh sb="33" eb="35">
      <t>ゾウカ</t>
    </rPh>
    <rPh sb="39" eb="41">
      <t>アッカ</t>
    </rPh>
    <rPh sb="41" eb="43">
      <t>ケイコウ</t>
    </rPh>
    <rPh sb="47" eb="49">
      <t>レイワ</t>
    </rPh>
    <rPh sb="50" eb="52">
      <t>ネンド</t>
    </rPh>
    <rPh sb="53" eb="55">
      <t>リョウキン</t>
    </rPh>
    <rPh sb="55" eb="57">
      <t>ネア</t>
    </rPh>
    <rPh sb="59" eb="61">
      <t>ジッシ</t>
    </rPh>
    <rPh sb="61" eb="62">
      <t>ズ</t>
    </rPh>
    <rPh sb="67" eb="69">
      <t>カイゼン</t>
    </rPh>
    <rPh sb="72" eb="74">
      <t>ミコ</t>
    </rPh>
    <rPh sb="81" eb="83">
      <t>リュウドウ</t>
    </rPh>
    <rPh sb="83" eb="85">
      <t>ヒリツ</t>
    </rPh>
    <rPh sb="90" eb="92">
      <t>ルイジ</t>
    </rPh>
    <rPh sb="92" eb="94">
      <t>ダンタイ</t>
    </rPh>
    <rPh sb="95" eb="97">
      <t>ヒカク</t>
    </rPh>
    <rPh sb="100" eb="102">
      <t>シタマワ</t>
    </rPh>
    <rPh sb="112" eb="114">
      <t>ゼンゴ</t>
    </rPh>
    <rPh sb="115" eb="116">
      <t>タモ</t>
    </rPh>
    <rPh sb="123" eb="125">
      <t>シハライ</t>
    </rPh>
    <rPh sb="125" eb="127">
      <t>ノウリョク</t>
    </rPh>
    <rPh sb="128" eb="130">
      <t>モンダイ</t>
    </rPh>
    <rPh sb="136" eb="138">
      <t>キギョウ</t>
    </rPh>
    <rPh sb="138" eb="139">
      <t>サイ</t>
    </rPh>
    <rPh sb="139" eb="141">
      <t>ザンダカ</t>
    </rPh>
    <rPh sb="141" eb="142">
      <t>タイ</t>
    </rPh>
    <rPh sb="142" eb="144">
      <t>キュウスイ</t>
    </rPh>
    <rPh sb="144" eb="146">
      <t>シュウエキ</t>
    </rPh>
    <rPh sb="146" eb="148">
      <t>ヒリツ</t>
    </rPh>
    <rPh sb="153" eb="155">
      <t>キュウスイ</t>
    </rPh>
    <rPh sb="155" eb="157">
      <t>シュウエキ</t>
    </rPh>
    <rPh sb="158" eb="160">
      <t>ゲンショウ</t>
    </rPh>
    <rPh sb="160" eb="162">
      <t>ケイコウ</t>
    </rPh>
    <rPh sb="166" eb="168">
      <t>スイドウ</t>
    </rPh>
    <rPh sb="168" eb="170">
      <t>シセツ</t>
    </rPh>
    <rPh sb="171" eb="174">
      <t>ロウキュウカ</t>
    </rPh>
    <rPh sb="177" eb="179">
      <t>コウシン</t>
    </rPh>
    <rPh sb="179" eb="181">
      <t>ジギョウ</t>
    </rPh>
    <rPh sb="181" eb="182">
      <t>ヒ</t>
    </rPh>
    <rPh sb="183" eb="184">
      <t>カサ</t>
    </rPh>
    <rPh sb="189" eb="190">
      <t>トモナ</t>
    </rPh>
    <rPh sb="191" eb="193">
      <t>キギョウ</t>
    </rPh>
    <rPh sb="193" eb="194">
      <t>サイ</t>
    </rPh>
    <rPh sb="217" eb="219">
      <t>ザイゲン</t>
    </rPh>
    <rPh sb="220" eb="222">
      <t>カクホ</t>
    </rPh>
    <rPh sb="227" eb="228">
      <t>ナド</t>
    </rPh>
    <rPh sb="233" eb="235">
      <t>ユウコウ</t>
    </rPh>
    <rPh sb="235" eb="237">
      <t>カツヨウ</t>
    </rPh>
    <rPh sb="241" eb="243">
      <t>ヒツヨウ</t>
    </rPh>
    <rPh sb="249" eb="251">
      <t>リョウキン</t>
    </rPh>
    <rPh sb="251" eb="253">
      <t>カイシュウ</t>
    </rPh>
    <rPh sb="253" eb="254">
      <t>リツ</t>
    </rPh>
    <rPh sb="259" eb="261">
      <t>キュウスイ</t>
    </rPh>
    <rPh sb="261" eb="263">
      <t>シュウエキ</t>
    </rPh>
    <rPh sb="264" eb="266">
      <t>ゲンショウ</t>
    </rPh>
    <rPh sb="267" eb="269">
      <t>ゲンカ</t>
    </rPh>
    <rPh sb="269" eb="271">
      <t>ショウキャク</t>
    </rPh>
    <rPh sb="271" eb="272">
      <t>ヒ</t>
    </rPh>
    <rPh sb="273" eb="275">
      <t>シハラ</t>
    </rPh>
    <rPh sb="275" eb="277">
      <t>リソク</t>
    </rPh>
    <rPh sb="277" eb="278">
      <t>トウ</t>
    </rPh>
    <rPh sb="279" eb="281">
      <t>ケイヒ</t>
    </rPh>
    <rPh sb="290" eb="291">
      <t>キ</t>
    </rPh>
    <rPh sb="295" eb="297">
      <t>ジョウキョウ</t>
    </rPh>
    <rPh sb="301" eb="303">
      <t>ゼンコク</t>
    </rPh>
    <rPh sb="303" eb="305">
      <t>ヘイキン</t>
    </rPh>
    <rPh sb="305" eb="306">
      <t>アタイ</t>
    </rPh>
    <rPh sb="308" eb="309">
      <t>サ</t>
    </rPh>
    <rPh sb="310" eb="311">
      <t>ヒロ</t>
    </rPh>
    <rPh sb="317" eb="319">
      <t>ソウキュウ</t>
    </rPh>
    <rPh sb="320" eb="321">
      <t>ト</t>
    </rPh>
    <rPh sb="322" eb="323">
      <t>ク</t>
    </rPh>
    <rPh sb="326" eb="328">
      <t>カダイ</t>
    </rPh>
    <rPh sb="335" eb="337">
      <t>レイワ</t>
    </rPh>
    <rPh sb="338" eb="340">
      <t>ネンド</t>
    </rPh>
    <rPh sb="341" eb="343">
      <t>リョウキン</t>
    </rPh>
    <rPh sb="343" eb="345">
      <t>ネア</t>
    </rPh>
    <rPh sb="349" eb="351">
      <t>カイゼン</t>
    </rPh>
    <rPh sb="354" eb="356">
      <t>ミコ</t>
    </rPh>
    <rPh sb="363" eb="365">
      <t>キュウスイ</t>
    </rPh>
    <rPh sb="365" eb="367">
      <t>ゲンカ</t>
    </rPh>
    <rPh sb="368" eb="369">
      <t>エン</t>
    </rPh>
    <rPh sb="372" eb="374">
      <t>シセツ</t>
    </rPh>
    <rPh sb="375" eb="377">
      <t>コウシン</t>
    </rPh>
    <rPh sb="385" eb="387">
      <t>ゲンカ</t>
    </rPh>
    <rPh sb="387" eb="389">
      <t>ショウキャク</t>
    </rPh>
    <rPh sb="389" eb="390">
      <t>ヒ</t>
    </rPh>
    <rPh sb="391" eb="393">
      <t>ゾウカ</t>
    </rPh>
    <rPh sb="398" eb="400">
      <t>ネンネン</t>
    </rPh>
    <rPh sb="400" eb="402">
      <t>ヒヨウ</t>
    </rPh>
    <rPh sb="403" eb="405">
      <t>ゾウカ</t>
    </rPh>
    <rPh sb="405" eb="407">
      <t>ケイコウ</t>
    </rPh>
    <rPh sb="413" eb="416">
      <t>ユウシュウリツ</t>
    </rPh>
    <rPh sb="421" eb="423">
      <t>ルイジ</t>
    </rPh>
    <rPh sb="423" eb="425">
      <t>ダンタイ</t>
    </rPh>
    <rPh sb="425" eb="428">
      <t>ヘイキンチ</t>
    </rPh>
    <rPh sb="428" eb="430">
      <t>イジョウ</t>
    </rPh>
    <rPh sb="431" eb="434">
      <t>ユウシュウリツ</t>
    </rPh>
    <rPh sb="443" eb="445">
      <t>ハイスイ</t>
    </rPh>
    <rPh sb="445" eb="447">
      <t>カンロ</t>
    </rPh>
    <rPh sb="448" eb="451">
      <t>ロウキュウカ</t>
    </rPh>
    <rPh sb="454" eb="456">
      <t>ロウスイ</t>
    </rPh>
    <rPh sb="457" eb="459">
      <t>タハツ</t>
    </rPh>
    <rPh sb="464" eb="467">
      <t>テイキテキ</t>
    </rPh>
    <rPh sb="468" eb="470">
      <t>ジュンシ</t>
    </rPh>
    <rPh sb="471" eb="473">
      <t>ロウスイ</t>
    </rPh>
    <rPh sb="473" eb="475">
      <t>チョウサ</t>
    </rPh>
    <rPh sb="475" eb="476">
      <t>オヨ</t>
    </rPh>
    <rPh sb="477" eb="479">
      <t>ロウキュウ</t>
    </rPh>
    <rPh sb="479" eb="480">
      <t>カン</t>
    </rPh>
    <rPh sb="480" eb="482">
      <t>コウシン</t>
    </rPh>
    <rPh sb="485" eb="487">
      <t>ジッシ</t>
    </rPh>
    <rPh sb="488" eb="489">
      <t>ユウ</t>
    </rPh>
    <rPh sb="489" eb="491">
      <t>シュウリツ</t>
    </rPh>
    <rPh sb="497" eb="498">
      <t>タカ</t>
    </rPh>
    <rPh sb="499" eb="500">
      <t>タモ</t>
    </rPh>
    <rPh sb="504" eb="506">
      <t>ドリョク</t>
    </rPh>
    <phoneticPr fontId="16"/>
  </si>
  <si>
    <t>　減価償却率については、由宇地区給水事業等の大規模な資産が計上されたため一旦は低下した。
　現在の老朽管路状況は、管路総延長が910kmに対し、法定耐用年数を経過した管路延長は400kmに及ぶ。老朽管の更新は、法定耐用年数を超過し、重要度・緊急度を考慮した更新計画に基づいて実施しているが、依然として管路更新率は低い状況であり、目標耐用年数を見直しすることで合理的な更新計画を策定していく。近年、管路以外の施設に関して多くの更新を行ってきたので、今後、管路について更新を強化していく計画である。</t>
    <rPh sb="1" eb="3">
      <t>ゲンカ</t>
    </rPh>
    <rPh sb="3" eb="5">
      <t>ショウキャク</t>
    </rPh>
    <rPh sb="5" eb="6">
      <t>リツ</t>
    </rPh>
    <rPh sb="12" eb="14">
      <t>ユウ</t>
    </rPh>
    <rPh sb="14" eb="16">
      <t>チク</t>
    </rPh>
    <rPh sb="16" eb="18">
      <t>キュウスイ</t>
    </rPh>
    <rPh sb="18" eb="20">
      <t>ジギョウ</t>
    </rPh>
    <rPh sb="20" eb="21">
      <t>トウ</t>
    </rPh>
    <rPh sb="22" eb="25">
      <t>ダイキボ</t>
    </rPh>
    <rPh sb="26" eb="28">
      <t>シサン</t>
    </rPh>
    <rPh sb="29" eb="31">
      <t>ケイジョウ</t>
    </rPh>
    <rPh sb="36" eb="38">
      <t>イッタン</t>
    </rPh>
    <rPh sb="39" eb="41">
      <t>テイカ</t>
    </rPh>
    <rPh sb="46" eb="48">
      <t>ゲンザイ</t>
    </rPh>
    <rPh sb="49" eb="51">
      <t>ロウキュウ</t>
    </rPh>
    <rPh sb="51" eb="53">
      <t>カンロ</t>
    </rPh>
    <rPh sb="53" eb="55">
      <t>ジョウキョウ</t>
    </rPh>
    <rPh sb="57" eb="59">
      <t>カンロ</t>
    </rPh>
    <rPh sb="59" eb="62">
      <t>ソウエンチョウ</t>
    </rPh>
    <rPh sb="69" eb="70">
      <t>タイ</t>
    </rPh>
    <rPh sb="72" eb="74">
      <t>ホウテイ</t>
    </rPh>
    <rPh sb="74" eb="76">
      <t>タイヨウ</t>
    </rPh>
    <rPh sb="76" eb="78">
      <t>ネンスウ</t>
    </rPh>
    <rPh sb="79" eb="81">
      <t>ケイカ</t>
    </rPh>
    <rPh sb="83" eb="85">
      <t>カンロ</t>
    </rPh>
    <rPh sb="85" eb="87">
      <t>エンチョウ</t>
    </rPh>
    <rPh sb="94" eb="95">
      <t>オヨ</t>
    </rPh>
    <rPh sb="97" eb="99">
      <t>ロウキュウ</t>
    </rPh>
    <rPh sb="99" eb="100">
      <t>カン</t>
    </rPh>
    <rPh sb="101" eb="103">
      <t>コウシン</t>
    </rPh>
    <rPh sb="105" eb="107">
      <t>ホウテイ</t>
    </rPh>
    <rPh sb="107" eb="109">
      <t>タイヨウ</t>
    </rPh>
    <rPh sb="109" eb="111">
      <t>ネンスウ</t>
    </rPh>
    <rPh sb="112" eb="114">
      <t>チョウカ</t>
    </rPh>
    <rPh sb="116" eb="119">
      <t>ジュウヨウド</t>
    </rPh>
    <rPh sb="120" eb="123">
      <t>キンキュウド</t>
    </rPh>
    <rPh sb="124" eb="126">
      <t>コウリョ</t>
    </rPh>
    <rPh sb="128" eb="130">
      <t>コウシン</t>
    </rPh>
    <rPh sb="130" eb="132">
      <t>ケイカク</t>
    </rPh>
    <rPh sb="133" eb="134">
      <t>モト</t>
    </rPh>
    <rPh sb="137" eb="139">
      <t>ジッシ</t>
    </rPh>
    <rPh sb="145" eb="147">
      <t>イゼン</t>
    </rPh>
    <rPh sb="150" eb="152">
      <t>カンロ</t>
    </rPh>
    <rPh sb="152" eb="154">
      <t>コウシン</t>
    </rPh>
    <rPh sb="154" eb="155">
      <t>リツ</t>
    </rPh>
    <rPh sb="156" eb="157">
      <t>ヒク</t>
    </rPh>
    <rPh sb="158" eb="160">
      <t>ジョウキョウ</t>
    </rPh>
    <rPh sb="164" eb="166">
      <t>モクヒョウ</t>
    </rPh>
    <rPh sb="166" eb="168">
      <t>タイヨウ</t>
    </rPh>
    <rPh sb="168" eb="170">
      <t>ネンスウ</t>
    </rPh>
    <rPh sb="171" eb="173">
      <t>ミナオ</t>
    </rPh>
    <rPh sb="179" eb="182">
      <t>ゴウリテキ</t>
    </rPh>
    <rPh sb="183" eb="185">
      <t>コウシン</t>
    </rPh>
    <rPh sb="185" eb="187">
      <t>ケイカク</t>
    </rPh>
    <rPh sb="188" eb="190">
      <t>サクテイ</t>
    </rPh>
    <rPh sb="195" eb="197">
      <t>キンネン</t>
    </rPh>
    <rPh sb="198" eb="200">
      <t>カンロ</t>
    </rPh>
    <rPh sb="200" eb="202">
      <t>イガイ</t>
    </rPh>
    <rPh sb="203" eb="205">
      <t>シセツ</t>
    </rPh>
    <rPh sb="206" eb="207">
      <t>カン</t>
    </rPh>
    <rPh sb="212" eb="214">
      <t>コウシン</t>
    </rPh>
    <rPh sb="215" eb="216">
      <t>オコナ</t>
    </rPh>
    <rPh sb="223" eb="225">
      <t>コンゴ</t>
    </rPh>
    <rPh sb="226" eb="228">
      <t>カンロ</t>
    </rPh>
    <rPh sb="232" eb="234">
      <t>コウシン</t>
    </rPh>
    <rPh sb="235" eb="237">
      <t>キョウカ</t>
    </rPh>
    <rPh sb="241" eb="243">
      <t>ケイカク</t>
    </rPh>
    <phoneticPr fontId="16"/>
  </si>
  <si>
    <t>　岩国市の水道事業を取り巻く情勢は、高度成長時代に大量に建設された上水道施設や、旧簡易水道（平成28年度に統合完了、中山間地域に小規模な15水源、12浄水場、22配水池が広範囲に点在する）施設の維持管理や更新等で費用が嵩む中、人口減少等により給水収益が落ち込み財政を圧迫していたが、令和５年度の水道料金値上げにより各項目が改善していく見込みである。
　今後も、持続可能な経営に努め、世代間負担の偏りができるだけ生じないよう、安全で安心して飲める水道水を安定的に供給し、最重要インフラとしての機能強化を図っていく構えである。</t>
    <rPh sb="1" eb="3">
      <t>イワクニ</t>
    </rPh>
    <rPh sb="3" eb="4">
      <t>シ</t>
    </rPh>
    <rPh sb="5" eb="7">
      <t>スイドウ</t>
    </rPh>
    <rPh sb="7" eb="9">
      <t>ジギョウ</t>
    </rPh>
    <rPh sb="10" eb="11">
      <t>ト</t>
    </rPh>
    <rPh sb="12" eb="13">
      <t>マ</t>
    </rPh>
    <rPh sb="14" eb="16">
      <t>ジョウセイ</t>
    </rPh>
    <rPh sb="18" eb="20">
      <t>コウド</t>
    </rPh>
    <rPh sb="20" eb="22">
      <t>セイチョウ</t>
    </rPh>
    <rPh sb="22" eb="24">
      <t>ジダイ</t>
    </rPh>
    <rPh sb="25" eb="27">
      <t>タイリョウ</t>
    </rPh>
    <rPh sb="28" eb="30">
      <t>ケンセツ</t>
    </rPh>
    <rPh sb="33" eb="36">
      <t>ジョウスイドウ</t>
    </rPh>
    <rPh sb="36" eb="38">
      <t>シセツ</t>
    </rPh>
    <rPh sb="40" eb="41">
      <t>キュウ</t>
    </rPh>
    <rPh sb="41" eb="43">
      <t>カンイ</t>
    </rPh>
    <rPh sb="43" eb="45">
      <t>スイドウ</t>
    </rPh>
    <rPh sb="46" eb="48">
      <t>ヘイセイ</t>
    </rPh>
    <rPh sb="50" eb="52">
      <t>ネンド</t>
    </rPh>
    <rPh sb="53" eb="55">
      <t>トウゴウ</t>
    </rPh>
    <rPh sb="55" eb="57">
      <t>カンリョウ</t>
    </rPh>
    <rPh sb="58" eb="59">
      <t>チュウ</t>
    </rPh>
    <rPh sb="59" eb="61">
      <t>サンカン</t>
    </rPh>
    <rPh sb="61" eb="63">
      <t>チイキ</t>
    </rPh>
    <rPh sb="64" eb="67">
      <t>ショウキボ</t>
    </rPh>
    <rPh sb="70" eb="72">
      <t>スイゲン</t>
    </rPh>
    <rPh sb="75" eb="78">
      <t>ジョウスイジョウ</t>
    </rPh>
    <rPh sb="81" eb="84">
      <t>ハイスイチ</t>
    </rPh>
    <rPh sb="85" eb="88">
      <t>コウハンイ</t>
    </rPh>
    <rPh sb="89" eb="91">
      <t>テンザイ</t>
    </rPh>
    <rPh sb="94" eb="96">
      <t>シセツ</t>
    </rPh>
    <rPh sb="97" eb="99">
      <t>イジ</t>
    </rPh>
    <rPh sb="99" eb="101">
      <t>カンリ</t>
    </rPh>
    <rPh sb="102" eb="104">
      <t>コウシン</t>
    </rPh>
    <rPh sb="104" eb="105">
      <t>ナド</t>
    </rPh>
    <rPh sb="106" eb="108">
      <t>ヒヨウ</t>
    </rPh>
    <rPh sb="109" eb="110">
      <t>カサ</t>
    </rPh>
    <rPh sb="111" eb="112">
      <t>ナカ</t>
    </rPh>
    <rPh sb="113" eb="115">
      <t>ジンコウ</t>
    </rPh>
    <rPh sb="115" eb="117">
      <t>ゲンショウ</t>
    </rPh>
    <rPh sb="117" eb="118">
      <t>ナド</t>
    </rPh>
    <rPh sb="121" eb="123">
      <t>キュウスイ</t>
    </rPh>
    <rPh sb="123" eb="125">
      <t>シュウエキ</t>
    </rPh>
    <rPh sb="126" eb="127">
      <t>オ</t>
    </rPh>
    <rPh sb="128" eb="129">
      <t>コ</t>
    </rPh>
    <rPh sb="130" eb="132">
      <t>ザイセイ</t>
    </rPh>
    <rPh sb="133" eb="135">
      <t>アッパク</t>
    </rPh>
    <rPh sb="141" eb="143">
      <t>レイワ</t>
    </rPh>
    <rPh sb="144" eb="146">
      <t>ネンド</t>
    </rPh>
    <rPh sb="147" eb="149">
      <t>スイドウ</t>
    </rPh>
    <rPh sb="149" eb="151">
      <t>リョウキン</t>
    </rPh>
    <rPh sb="151" eb="153">
      <t>ネア</t>
    </rPh>
    <rPh sb="157" eb="160">
      <t>カクコウモク</t>
    </rPh>
    <rPh sb="161" eb="163">
      <t>カイゼン</t>
    </rPh>
    <rPh sb="167" eb="169">
      <t>ミコ</t>
    </rPh>
    <rPh sb="176" eb="178">
      <t>コンゴ</t>
    </rPh>
    <rPh sb="180" eb="182">
      <t>ジゾク</t>
    </rPh>
    <rPh sb="182" eb="184">
      <t>カノウ</t>
    </rPh>
    <rPh sb="185" eb="187">
      <t>ケイエイ</t>
    </rPh>
    <rPh sb="188" eb="189">
      <t>ツト</t>
    </rPh>
    <rPh sb="191" eb="194">
      <t>セダイカン</t>
    </rPh>
    <rPh sb="194" eb="196">
      <t>フタン</t>
    </rPh>
    <rPh sb="197" eb="198">
      <t>カタヨ</t>
    </rPh>
    <rPh sb="205" eb="206">
      <t>ショウ</t>
    </rPh>
    <rPh sb="212" eb="214">
      <t>アンゼン</t>
    </rPh>
    <rPh sb="215" eb="217">
      <t>アンシン</t>
    </rPh>
    <rPh sb="219" eb="220">
      <t>ノ</t>
    </rPh>
    <rPh sb="222" eb="225">
      <t>スイドウスイ</t>
    </rPh>
    <rPh sb="226" eb="229">
      <t>アンテイテキ</t>
    </rPh>
    <rPh sb="230" eb="232">
      <t>キョウキュウ</t>
    </rPh>
    <rPh sb="234" eb="235">
      <t>サイ</t>
    </rPh>
    <rPh sb="235" eb="237">
      <t>ジュウヨウ</t>
    </rPh>
    <rPh sb="245" eb="247">
      <t>キノウ</t>
    </rPh>
    <rPh sb="247" eb="249">
      <t>キョウカ</t>
    </rPh>
    <rPh sb="250" eb="251">
      <t>ハカ</t>
    </rPh>
    <rPh sb="255" eb="256">
      <t>カマ</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</si>
</sst>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0.16</c:v>
                </c:pt>
                <c:pt idx="1">
                  <c:v>0.25</c:v>
                </c:pt>
                <c:pt idx="2">
                  <c:v>0.17</c:v>
                </c:pt>
                <c:pt idx="3">
                  <c:v>0.2</c:v>
                </c:pt>
                <c:pt idx="4">
                  <c:v>0.18</c:v>
                </c:pt>
              </c:numCache>
            </c:numRef>
          </c:val>
          <c:extLst>
            <c:ext xmlns:c16="http://schemas.microsoft.com/office/drawing/2014/chart" uri="{C3380CC4-5D6E-409C-BE32-E72D297353CC}">
              <c16:uniqueId val="{00000000-7753-46F5-9143-669276BDD3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7753-46F5-9143-669276BDD3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48.57</c:v>
                </c:pt>
                <c:pt idx="1">
                  <c:v>48.67</c:v>
                </c:pt>
                <c:pt idx="2">
                  <c:v>48.08</c:v>
                </c:pt>
                <c:pt idx="3">
                  <c:v>46.85</c:v>
                </c:pt>
                <c:pt idx="4">
                  <c:v>46.07</c:v>
                </c:pt>
              </c:numCache>
            </c:numRef>
          </c:val>
          <c:extLst>
            <c:ext xmlns:c16="http://schemas.microsoft.com/office/drawing/2014/chart" uri="{C3380CC4-5D6E-409C-BE32-E72D297353CC}">
              <c16:uniqueId val="{00000000-E284-4CA5-9595-ACB4C64B318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E284-4CA5-9595-ACB4C64B318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90.8</c:v>
                </c:pt>
                <c:pt idx="1">
                  <c:v>88.42</c:v>
                </c:pt>
                <c:pt idx="2">
                  <c:v>89.93</c:v>
                </c:pt>
                <c:pt idx="3">
                  <c:v>89.96</c:v>
                </c:pt>
                <c:pt idx="4">
                  <c:v>89.61</c:v>
                </c:pt>
              </c:numCache>
            </c:numRef>
          </c:val>
          <c:extLst>
            <c:ext xmlns:c16="http://schemas.microsoft.com/office/drawing/2014/chart" uri="{C3380CC4-5D6E-409C-BE32-E72D297353CC}">
              <c16:uniqueId val="{00000000-7AB6-469B-A2BD-B841BD6039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7AB6-469B-A2BD-B841BD6039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110.98</c:v>
                </c:pt>
                <c:pt idx="1">
                  <c:v>108.68</c:v>
                </c:pt>
                <c:pt idx="2">
                  <c:v>103.67</c:v>
                </c:pt>
                <c:pt idx="3">
                  <c:v>99.55</c:v>
                </c:pt>
                <c:pt idx="4">
                  <c:v>99.02</c:v>
                </c:pt>
              </c:numCache>
            </c:numRef>
          </c:val>
          <c:extLst>
            <c:ext xmlns:c16="http://schemas.microsoft.com/office/drawing/2014/chart" uri="{C3380CC4-5D6E-409C-BE32-E72D297353CC}">
              <c16:uniqueId val="{00000000-AEB2-4BB1-9A13-6CBA200B6C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AEB2-4BB1-9A13-6CBA200B6C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49.46</c:v>
                </c:pt>
                <c:pt idx="1">
                  <c:v>43.08</c:v>
                </c:pt>
                <c:pt idx="2">
                  <c:v>43.78</c:v>
                </c:pt>
                <c:pt idx="3">
                  <c:v>44.56</c:v>
                </c:pt>
                <c:pt idx="4">
                  <c:v>45.3</c:v>
                </c:pt>
              </c:numCache>
            </c:numRef>
          </c:val>
          <c:extLst>
            <c:ext xmlns:c16="http://schemas.microsoft.com/office/drawing/2014/chart" uri="{C3380CC4-5D6E-409C-BE32-E72D297353CC}">
              <c16:uniqueId val="{00000000-53DA-4373-AD73-ECABEF85B1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53DA-4373-AD73-ECABEF85B1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34.880000000000003</c:v>
                </c:pt>
                <c:pt idx="1">
                  <c:v>38.35</c:v>
                </c:pt>
                <c:pt idx="2">
                  <c:v>40.68</c:v>
                </c:pt>
                <c:pt idx="3">
                  <c:v>42.68</c:v>
                </c:pt>
                <c:pt idx="4">
                  <c:v>44.24</c:v>
                </c:pt>
              </c:numCache>
            </c:numRef>
          </c:val>
          <c:extLst>
            <c:ext xmlns:c16="http://schemas.microsoft.com/office/drawing/2014/chart" uri="{C3380CC4-5D6E-409C-BE32-E72D297353CC}">
              <c16:uniqueId val="{00000000-CBD3-46BE-AA0A-F1C6E8BC38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CBD3-46BE-AA0A-F1C6E8BC38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4A-4E0B-8C17-4A931BE675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254A-4E0B-8C17-4A931BE675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248.2</c:v>
                </c:pt>
                <c:pt idx="1">
                  <c:v>336.37</c:v>
                </c:pt>
                <c:pt idx="2">
                  <c:v>298.95999999999998</c:v>
                </c:pt>
                <c:pt idx="3">
                  <c:v>306.70999999999998</c:v>
                </c:pt>
                <c:pt idx="4">
                  <c:v>274.10000000000002</c:v>
                </c:pt>
              </c:numCache>
            </c:numRef>
          </c:val>
          <c:extLst>
            <c:ext xmlns:c16="http://schemas.microsoft.com/office/drawing/2014/chart" uri="{C3380CC4-5D6E-409C-BE32-E72D297353CC}">
              <c16:uniqueId val="{00000000-847A-4E3B-9C1A-591177D81C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847A-4E3B-9C1A-591177D81C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319.79000000000002</c:v>
                </c:pt>
                <c:pt idx="1">
                  <c:v>342.92</c:v>
                </c:pt>
                <c:pt idx="2">
                  <c:v>357.55</c:v>
                </c:pt>
                <c:pt idx="3">
                  <c:v>362.5</c:v>
                </c:pt>
                <c:pt idx="4">
                  <c:v>368.11</c:v>
                </c:pt>
              </c:numCache>
            </c:numRef>
          </c:val>
          <c:extLst>
            <c:ext xmlns:c16="http://schemas.microsoft.com/office/drawing/2014/chart" uri="{C3380CC4-5D6E-409C-BE32-E72D297353CC}">
              <c16:uniqueId val="{00000000-70EA-4868-AED8-F2DD7FDB6D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70EA-4868-AED8-F2DD7FDB6D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100.65</c:v>
                </c:pt>
                <c:pt idx="1">
                  <c:v>99.45</c:v>
                </c:pt>
                <c:pt idx="2">
                  <c:v>92.86</c:v>
                </c:pt>
                <c:pt idx="3">
                  <c:v>88.08</c:v>
                </c:pt>
                <c:pt idx="4">
                  <c:v>90.58</c:v>
                </c:pt>
              </c:numCache>
            </c:numRef>
          </c:val>
          <c:extLst>
            <c:ext xmlns:c16="http://schemas.microsoft.com/office/drawing/2014/chart" uri="{C3380CC4-5D6E-409C-BE32-E72D297353CC}">
              <c16:uniqueId val="{00000000-A0A4-4E02-BBA9-6A95ED15AA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A0A4-4E02-BBA9-6A95ED15AA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126.95</c:v>
                </c:pt>
                <c:pt idx="1">
                  <c:v>128.15</c:v>
                </c:pt>
                <c:pt idx="2">
                  <c:v>134.30000000000001</c:v>
                </c:pt>
                <c:pt idx="3">
                  <c:v>141.9</c:v>
                </c:pt>
                <c:pt idx="4">
                  <c:v>137.6</c:v>
                </c:pt>
              </c:numCache>
            </c:numRef>
          </c:val>
          <c:extLst>
            <c:ext xmlns:c16="http://schemas.microsoft.com/office/drawing/2014/chart" uri="{C3380CC4-5D6E-409C-BE32-E72D297353CC}">
              <c16:uniqueId val="{00000000-2BAB-4D06-868B-1B138185A6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2BAB-4D06-868B-1B138185A6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岩国市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128609</v>
      </c>
      <c r="AM8" s="45"/>
      <c r="AN8" s="45"/>
      <c r="AO8" s="45"/>
      <c r="AP8" s="45"/>
      <c r="AQ8" s="45"/>
      <c r="AR8" s="45"/>
      <c r="AS8" s="45"/>
      <c r="AT8" s="46">
        <f>データ!$S$6</f>
        <v>873.67</v>
      </c>
      <c r="AU8" s="47"/>
      <c r="AV8" s="47"/>
      <c r="AW8" s="47"/>
      <c r="AX8" s="47"/>
      <c r="AY8" s="47"/>
      <c r="AZ8" s="47"/>
      <c r="BA8" s="47"/>
      <c r="BB8" s="48">
        <f>データ!$T$6</f>
        <v>147.21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v>
      </c>
      <c r="J10" s="47"/>
      <c r="K10" s="47"/>
      <c r="L10" s="47"/>
      <c r="M10" s="47"/>
      <c r="N10" s="47"/>
      <c r="O10" s="81"/>
      <c r="P10" s="48">
        <f>データ!$P$6</f>
        <v>83.37</v>
      </c>
      <c r="Q10" s="48"/>
      <c r="R10" s="48"/>
      <c r="S10" s="48"/>
      <c r="T10" s="48"/>
      <c r="U10" s="48"/>
      <c r="V10" s="48"/>
      <c r="W10" s="45">
        <f>データ!$Q$6</f>
        <v>1705</v>
      </c>
      <c r="X10" s="45"/>
      <c r="Y10" s="45"/>
      <c r="Z10" s="45"/>
      <c r="AA10" s="45"/>
      <c r="AB10" s="45"/>
      <c r="AC10" s="45"/>
      <c r="AD10" s="2"/>
      <c r="AE10" s="2"/>
      <c r="AF10" s="2"/>
      <c r="AG10" s="2"/>
      <c r="AH10" s="2"/>
      <c r="AI10" s="2"/>
      <c r="AJ10" s="2"/>
      <c r="AK10" s="2"/>
      <c r="AL10" s="45">
        <f>データ!$U$6</f>
        <v>109770</v>
      </c>
      <c r="AM10" s="45"/>
      <c r="AN10" s="45"/>
      <c r="AO10" s="45"/>
      <c r="AP10" s="45"/>
      <c r="AQ10" s="45"/>
      <c r="AR10" s="45"/>
      <c r="AS10" s="45"/>
      <c r="AT10" s="46">
        <f>データ!$V$6</f>
        <v>95.34</v>
      </c>
      <c r="AU10" s="47"/>
      <c r="AV10" s="47"/>
      <c r="AW10" s="47"/>
      <c r="AX10" s="47"/>
      <c r="AY10" s="47"/>
      <c r="AZ10" s="47"/>
      <c r="BA10" s="47"/>
      <c r="BB10" s="48">
        <f>データ!$W$6</f>
        <v>1151.3499999999999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brSwKVBBYI63Fo9cBHB+slOB5ZkJClcKKTt4sSmaBb7zRnVOAXyqMloimEl223iW3AsIzsiGTftFz6qiSbm5g==" saltValue="4Gq9BliX/CxdxH4s79pi3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352080</v>
      </c>
      <c r="D6" s="20">
        <f t="shared" si="3"/>
        <v>46</v>
      </c>
      <c r="E6" s="20">
        <f t="shared" si="3"/>
        <v>1</v>
      </c>
      <c r="F6" s="20">
        <f t="shared" si="3"/>
        <v>0</v>
      </c>
      <c r="G6" s="20">
        <f t="shared" si="3"/>
        <v>1</v>
      </c>
      <c r="H6" s="20" t="str">
        <f t="shared" si="3"/>
        <v>山口県　岩国市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68</v>
      </c>
      <c r="P6" s="21">
        <f t="shared" si="3"/>
        <v>83.37</v>
      </c>
      <c r="Q6" s="21">
        <f t="shared" si="3"/>
        <v>1705</v>
      </c>
      <c r="R6" s="21">
        <f t="shared" si="3"/>
        <v>128609</v>
      </c>
      <c r="S6" s="21">
        <f t="shared" si="3"/>
        <v>873.67</v>
      </c>
      <c r="T6" s="21">
        <f t="shared" si="3"/>
        <v>147.21</v>
      </c>
      <c r="U6" s="21">
        <f t="shared" si="3"/>
        <v>109770</v>
      </c>
      <c r="V6" s="21">
        <f t="shared" si="3"/>
        <v>95.34</v>
      </c>
      <c r="W6" s="21">
        <f t="shared" si="3"/>
        <v>1151.3499999999999</v>
      </c>
      <c r="X6" s="22">
        <f>IF(X7="",NA(),X7)</f>
        <v>110.98</v>
      </c>
      <c r="Y6" s="22">
        <f t="shared" ref="Y6:AG6" si="4">IF(Y7="",NA(),Y7)</f>
        <v>108.68</v>
      </c>
      <c r="Z6" s="22">
        <f t="shared" si="4"/>
        <v>103.67</v>
      </c>
      <c r="AA6" s="22">
        <f t="shared" si="4"/>
        <v>99.55</v>
      </c>
      <c r="AB6" s="22">
        <f t="shared" si="4"/>
        <v>99.02</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248.2</v>
      </c>
      <c r="AU6" s="22">
        <f t="shared" ref="AU6:BC6" si="6">IF(AU7="",NA(),AU7)</f>
        <v>336.37</v>
      </c>
      <c r="AV6" s="22">
        <f t="shared" si="6"/>
        <v>298.95999999999998</v>
      </c>
      <c r="AW6" s="22">
        <f t="shared" si="6"/>
        <v>306.70999999999998</v>
      </c>
      <c r="AX6" s="22">
        <f t="shared" si="6"/>
        <v>274.10000000000002</v>
      </c>
      <c r="AY6" s="22">
        <f t="shared" si="6"/>
        <v>335.6</v>
      </c>
      <c r="AZ6" s="22">
        <f t="shared" si="6"/>
        <v>358.91</v>
      </c>
      <c r="BA6" s="22">
        <f t="shared" si="6"/>
        <v>360.96</v>
      </c>
      <c r="BB6" s="22">
        <f t="shared" si="6"/>
        <v>351.29</v>
      </c>
      <c r="BC6" s="22">
        <f t="shared" si="6"/>
        <v>364.24</v>
      </c>
      <c r="BD6" s="21" t="str">
        <f>IF(BD7="","",IF(BD7="-","【-】","【"&amp;SUBSTITUTE(TEXT(BD7,"#,##0.00"),"-","△")&amp;"】"))</f>
        <v>【252.29】</v>
      </c>
      <c r="BE6" s="22">
        <f>IF(BE7="",NA(),BE7)</f>
        <v>319.79000000000002</v>
      </c>
      <c r="BF6" s="22">
        <f t="shared" ref="BF6:BN6" si="7">IF(BF7="",NA(),BF7)</f>
        <v>342.92</v>
      </c>
      <c r="BG6" s="22">
        <f t="shared" si="7"/>
        <v>357.55</v>
      </c>
      <c r="BH6" s="22">
        <f t="shared" si="7"/>
        <v>362.5</v>
      </c>
      <c r="BI6" s="22">
        <f t="shared" si="7"/>
        <v>368.11</v>
      </c>
      <c r="BJ6" s="22">
        <f t="shared" si="7"/>
        <v>258.26</v>
      </c>
      <c r="BK6" s="22">
        <f t="shared" si="7"/>
        <v>247.27</v>
      </c>
      <c r="BL6" s="22">
        <f t="shared" si="7"/>
        <v>239.18</v>
      </c>
      <c r="BM6" s="22">
        <f t="shared" si="7"/>
        <v>236.29</v>
      </c>
      <c r="BN6" s="22">
        <f t="shared" si="7"/>
        <v>238.77</v>
      </c>
      <c r="BO6" s="21" t="str">
        <f>IF(BO7="","",IF(BO7="-","【-】","【"&amp;SUBSTITUTE(TEXT(BO7,"#,##0.00"),"-","△")&amp;"】"))</f>
        <v>【268.07】</v>
      </c>
      <c r="BP6" s="22">
        <f>IF(BP7="",NA(),BP7)</f>
        <v>100.65</v>
      </c>
      <c r="BQ6" s="22">
        <f t="shared" ref="BQ6:BY6" si="8">IF(BQ7="",NA(),BQ7)</f>
        <v>99.45</v>
      </c>
      <c r="BR6" s="22">
        <f t="shared" si="8"/>
        <v>92.86</v>
      </c>
      <c r="BS6" s="22">
        <f t="shared" si="8"/>
        <v>88.08</v>
      </c>
      <c r="BT6" s="22">
        <f t="shared" si="8"/>
        <v>90.58</v>
      </c>
      <c r="BU6" s="22">
        <f t="shared" si="8"/>
        <v>106.07</v>
      </c>
      <c r="BV6" s="22">
        <f t="shared" si="8"/>
        <v>105.34</v>
      </c>
      <c r="BW6" s="22">
        <f t="shared" si="8"/>
        <v>101.89</v>
      </c>
      <c r="BX6" s="22">
        <f t="shared" si="8"/>
        <v>104.33</v>
      </c>
      <c r="BY6" s="22">
        <f t="shared" si="8"/>
        <v>98.85</v>
      </c>
      <c r="BZ6" s="21" t="str">
        <f>IF(BZ7="","",IF(BZ7="-","【-】","【"&amp;SUBSTITUTE(TEXT(BZ7,"#,##0.00"),"-","△")&amp;"】"))</f>
        <v>【97.47】</v>
      </c>
      <c r="CA6" s="22">
        <f>IF(CA7="",NA(),CA7)</f>
        <v>126.95</v>
      </c>
      <c r="CB6" s="22">
        <f t="shared" ref="CB6:CJ6" si="9">IF(CB7="",NA(),CB7)</f>
        <v>128.15</v>
      </c>
      <c r="CC6" s="22">
        <f t="shared" si="9"/>
        <v>134.30000000000001</v>
      </c>
      <c r="CD6" s="22">
        <f t="shared" si="9"/>
        <v>141.9</v>
      </c>
      <c r="CE6" s="22">
        <f t="shared" si="9"/>
        <v>137.6</v>
      </c>
      <c r="CF6" s="22">
        <f t="shared" si="9"/>
        <v>159.22</v>
      </c>
      <c r="CG6" s="22">
        <f t="shared" si="9"/>
        <v>159.6</v>
      </c>
      <c r="CH6" s="22">
        <f t="shared" si="9"/>
        <v>156.32</v>
      </c>
      <c r="CI6" s="22">
        <f t="shared" si="9"/>
        <v>157.4</v>
      </c>
      <c r="CJ6" s="22">
        <f t="shared" si="9"/>
        <v>162.61000000000001</v>
      </c>
      <c r="CK6" s="21" t="str">
        <f>IF(CK7="","",IF(CK7="-","【-】","【"&amp;SUBSTITUTE(TEXT(CK7,"#,##0.00"),"-","△")&amp;"】"))</f>
        <v>【174.75】</v>
      </c>
      <c r="CL6" s="22">
        <f>IF(CL7="",NA(),CL7)</f>
        <v>48.57</v>
      </c>
      <c r="CM6" s="22">
        <f t="shared" ref="CM6:CU6" si="10">IF(CM7="",NA(),CM7)</f>
        <v>48.67</v>
      </c>
      <c r="CN6" s="22">
        <f t="shared" si="10"/>
        <v>48.08</v>
      </c>
      <c r="CO6" s="22">
        <f t="shared" si="10"/>
        <v>46.85</v>
      </c>
      <c r="CP6" s="22">
        <f t="shared" si="10"/>
        <v>46.07</v>
      </c>
      <c r="CQ6" s="22">
        <f t="shared" si="10"/>
        <v>62.83</v>
      </c>
      <c r="CR6" s="22">
        <f t="shared" si="10"/>
        <v>62.05</v>
      </c>
      <c r="CS6" s="22">
        <f t="shared" si="10"/>
        <v>63.23</v>
      </c>
      <c r="CT6" s="22">
        <f t="shared" si="10"/>
        <v>62.59</v>
      </c>
      <c r="CU6" s="22">
        <f t="shared" si="10"/>
        <v>61.81</v>
      </c>
      <c r="CV6" s="21" t="str">
        <f>IF(CV7="","",IF(CV7="-","【-】","【"&amp;SUBSTITUTE(TEXT(CV7,"#,##0.00"),"-","△")&amp;"】"))</f>
        <v>【59.97】</v>
      </c>
      <c r="CW6" s="22">
        <f>IF(CW7="",NA(),CW7)</f>
        <v>90.8</v>
      </c>
      <c r="CX6" s="22">
        <f t="shared" ref="CX6:DF6" si="11">IF(CX7="",NA(),CX7)</f>
        <v>88.42</v>
      </c>
      <c r="CY6" s="22">
        <f t="shared" si="11"/>
        <v>89.93</v>
      </c>
      <c r="CZ6" s="22">
        <f t="shared" si="11"/>
        <v>89.96</v>
      </c>
      <c r="DA6" s="22">
        <f t="shared" si="11"/>
        <v>89.61</v>
      </c>
      <c r="DB6" s="22">
        <f t="shared" si="11"/>
        <v>88.86</v>
      </c>
      <c r="DC6" s="22">
        <f t="shared" si="11"/>
        <v>89.11</v>
      </c>
      <c r="DD6" s="22">
        <f t="shared" si="11"/>
        <v>89.35</v>
      </c>
      <c r="DE6" s="22">
        <f t="shared" si="11"/>
        <v>89.7</v>
      </c>
      <c r="DF6" s="22">
        <f t="shared" si="11"/>
        <v>89.24</v>
      </c>
      <c r="DG6" s="21" t="str">
        <f>IF(DG7="","",IF(DG7="-","【-】","【"&amp;SUBSTITUTE(TEXT(DG7,"#,##0.00"),"-","△")&amp;"】"))</f>
        <v>【89.76】</v>
      </c>
      <c r="DH6" s="22">
        <f>IF(DH7="",NA(),DH7)</f>
        <v>49.46</v>
      </c>
      <c r="DI6" s="22">
        <f t="shared" ref="DI6:DQ6" si="12">IF(DI7="",NA(),DI7)</f>
        <v>43.08</v>
      </c>
      <c r="DJ6" s="22">
        <f t="shared" si="12"/>
        <v>43.78</v>
      </c>
      <c r="DK6" s="22">
        <f t="shared" si="12"/>
        <v>44.56</v>
      </c>
      <c r="DL6" s="22">
        <f t="shared" si="12"/>
        <v>45.3</v>
      </c>
      <c r="DM6" s="22">
        <f t="shared" si="12"/>
        <v>47.89</v>
      </c>
      <c r="DN6" s="22">
        <f t="shared" si="12"/>
        <v>48.69</v>
      </c>
      <c r="DO6" s="22">
        <f t="shared" si="12"/>
        <v>49.62</v>
      </c>
      <c r="DP6" s="22">
        <f t="shared" si="12"/>
        <v>50.5</v>
      </c>
      <c r="DQ6" s="22">
        <f t="shared" si="12"/>
        <v>51.28</v>
      </c>
      <c r="DR6" s="21" t="str">
        <f>IF(DR7="","",IF(DR7="-","【-】","【"&amp;SUBSTITUTE(TEXT(DR7,"#,##0.00"),"-","△")&amp;"】"))</f>
        <v>【51.51】</v>
      </c>
      <c r="DS6" s="22">
        <f>IF(DS7="",NA(),DS7)</f>
        <v>34.880000000000003</v>
      </c>
      <c r="DT6" s="22">
        <f t="shared" ref="DT6:EB6" si="13">IF(DT7="",NA(),DT7)</f>
        <v>38.35</v>
      </c>
      <c r="DU6" s="22">
        <f t="shared" si="13"/>
        <v>40.68</v>
      </c>
      <c r="DV6" s="22">
        <f t="shared" si="13"/>
        <v>42.68</v>
      </c>
      <c r="DW6" s="22">
        <f t="shared" si="13"/>
        <v>44.24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0.16</v>
      </c>
      <c r="EE6" s="22">
        <f t="shared" ref="EE6:EM6" si="14">IF(EE7="",NA(),EE7)</f>
        <v>0.25</v>
      </c>
      <c r="EF6" s="22">
        <f t="shared" si="14"/>
        <v>0.17</v>
      </c>
      <c r="EG6" s="22">
        <f t="shared" si="14"/>
        <v>0.2</v>
      </c>
      <c r="EH6" s="22">
        <f t="shared" si="14"/>
        <v>0.18</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352080</v>
      </c>
      <c r="D7" s="24">
        <v>46</v>
      </c>
      <c r="E7" s="24">
        <v>1</v>
      </c>
      <c r="F7" s="24">
        <v>0</v>
      </c>
      <c r="G7" s="24">
        <v>1</v>
      </c>
      <c r="H7" s="24" t="s">
        <v>93</v>
      </c>
      <c r="I7" s="24" t="s">
        <v>94</v>
      </c>
      <c r="J7" s="24" t="s">
        <v>95</v>
      </c>
      <c r="K7" s="24" t="s">
        <v>96</v>
      </c>
      <c r="L7" s="24" t="s">
        <v>97</v>
      </c>
      <c r="M7" s="24" t="s">
        <v>98</v>
      </c>
      <c r="N7" s="25" t="s">
        <v>99</v>
      </c>
      <c r="O7" s="25">
        <v>68</v>
      </c>
      <c r="P7" s="25">
        <v>83.37</v>
      </c>
      <c r="Q7" s="25">
        <v>1705</v>
      </c>
      <c r="R7" s="25">
        <v>128609</v>
      </c>
      <c r="S7" s="25">
        <v>873.67</v>
      </c>
      <c r="T7" s="25">
        <v>147.21</v>
      </c>
      <c r="U7" s="25">
        <v>109770</v>
      </c>
      <c r="V7" s="25">
        <v>95.34</v>
      </c>
      <c r="W7" s="25">
        <v>1151.3499999999999</v>
      </c>
      <c r="X7" s="25">
        <v>110.98</v>
      </c>
      <c r="Y7" s="25">
        <v>108.68</v>
      </c>
      <c r="Z7" s="25">
        <v>103.67</v>
      </c>
      <c r="AA7" s="25">
        <v>99.55</v>
      </c>
      <c r="AB7" s="25">
        <v>99.02</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248.2</v>
      </c>
      <c r="AU7" s="25">
        <v>336.37</v>
      </c>
      <c r="AV7" s="25">
        <v>298.95999999999998</v>
      </c>
      <c r="AW7" s="25">
        <v>306.70999999999998</v>
      </c>
      <c r="AX7" s="25">
        <v>274.10000000000002</v>
      </c>
      <c r="AY7" s="25">
        <v>335.6</v>
      </c>
      <c r="AZ7" s="25">
        <v>358.91</v>
      </c>
      <c r="BA7" s="25">
        <v>360.96</v>
      </c>
      <c r="BB7" s="25">
        <v>351.29</v>
      </c>
      <c r="BC7" s="25">
        <v>364.24</v>
      </c>
      <c r="BD7" s="25">
        <v>252.29</v>
      </c>
      <c r="BE7" s="25">
        <v>319.79000000000002</v>
      </c>
      <c r="BF7" s="25">
        <v>342.92</v>
      </c>
      <c r="BG7" s="25">
        <v>357.55</v>
      </c>
      <c r="BH7" s="25">
        <v>362.5</v>
      </c>
      <c r="BI7" s="25">
        <v>368.11</v>
      </c>
      <c r="BJ7" s="25">
        <v>258.26</v>
      </c>
      <c r="BK7" s="25">
        <v>247.27</v>
      </c>
      <c r="BL7" s="25">
        <v>239.18</v>
      </c>
      <c r="BM7" s="25">
        <v>236.29</v>
      </c>
      <c r="BN7" s="25">
        <v>238.77</v>
      </c>
      <c r="BO7" s="25">
        <v>268.07</v>
      </c>
      <c r="BP7" s="25">
        <v>100.65</v>
      </c>
      <c r="BQ7" s="25">
        <v>99.45</v>
      </c>
      <c r="BR7" s="25">
        <v>92.86</v>
      </c>
      <c r="BS7" s="25">
        <v>88.08</v>
      </c>
      <c r="BT7" s="25">
        <v>90.58</v>
      </c>
      <c r="BU7" s="25">
        <v>106.07</v>
      </c>
      <c r="BV7" s="25">
        <v>105.34</v>
      </c>
      <c r="BW7" s="25">
        <v>101.89</v>
      </c>
      <c r="BX7" s="25">
        <v>104.33</v>
      </c>
      <c r="BY7" s="25">
        <v>98.85</v>
      </c>
      <c r="BZ7" s="25">
        <v>97.47</v>
      </c>
      <c r="CA7" s="25">
        <v>126.95</v>
      </c>
      <c r="CB7" s="25">
        <v>128.15</v>
      </c>
      <c r="CC7" s="25">
        <v>134.30000000000001</v>
      </c>
      <c r="CD7" s="25">
        <v>141.9</v>
      </c>
      <c r="CE7" s="25">
        <v>137.6</v>
      </c>
      <c r="CF7" s="25">
        <v>159.22</v>
      </c>
      <c r="CG7" s="25">
        <v>159.6</v>
      </c>
      <c r="CH7" s="25">
        <v>156.32</v>
      </c>
      <c r="CI7" s="25">
        <v>157.4</v>
      </c>
      <c r="CJ7" s="25">
        <v>162.61000000000001</v>
      </c>
      <c r="CK7" s="25">
        <v>174.75</v>
      </c>
      <c r="CL7" s="25">
        <v>48.57</v>
      </c>
      <c r="CM7" s="25">
        <v>48.67</v>
      </c>
      <c r="CN7" s="25">
        <v>48.08</v>
      </c>
      <c r="CO7" s="25">
        <v>46.85</v>
      </c>
      <c r="CP7" s="25">
        <v>46.07</v>
      </c>
      <c r="CQ7" s="25">
        <v>62.83</v>
      </c>
      <c r="CR7" s="25">
        <v>62.05</v>
      </c>
      <c r="CS7" s="25">
        <v>63.23</v>
      </c>
      <c r="CT7" s="25">
        <v>62.59</v>
      </c>
      <c r="CU7" s="25">
        <v>61.81</v>
      </c>
      <c r="CV7" s="25">
        <v>59.97</v>
      </c>
      <c r="CW7" s="25">
        <v>90.8</v>
      </c>
      <c r="CX7" s="25">
        <v>88.42</v>
      </c>
      <c r="CY7" s="25">
        <v>89.93</v>
      </c>
      <c r="CZ7" s="25">
        <v>89.96</v>
      </c>
      <c r="DA7" s="25">
        <v>89.61</v>
      </c>
      <c r="DB7" s="25">
        <v>88.86</v>
      </c>
      <c r="DC7" s="25">
        <v>89.11</v>
      </c>
      <c r="DD7" s="25">
        <v>89.35</v>
      </c>
      <c r="DE7" s="25">
        <v>89.7</v>
      </c>
      <c r="DF7" s="25">
        <v>89.24</v>
      </c>
      <c r="DG7" s="25">
        <v>89.76</v>
      </c>
      <c r="DH7" s="25">
        <v>49.46</v>
      </c>
      <c r="DI7" s="25">
        <v>43.08</v>
      </c>
      <c r="DJ7" s="25">
        <v>43.78</v>
      </c>
      <c r="DK7" s="25">
        <v>44.56</v>
      </c>
      <c r="DL7" s="25">
        <v>45.3</v>
      </c>
      <c r="DM7" s="25">
        <v>47.89</v>
      </c>
      <c r="DN7" s="25">
        <v>48.69</v>
      </c>
      <c r="DO7" s="25">
        <v>49.62</v>
      </c>
      <c r="DP7" s="25">
        <v>50.5</v>
      </c>
      <c r="DQ7" s="25">
        <v>51.28</v>
      </c>
      <c r="DR7" s="25">
        <v>51.51</v>
      </c>
      <c r="DS7" s="25">
        <v>34.880000000000003</v>
      </c>
      <c r="DT7" s="25">
        <v>38.35</v>
      </c>
      <c r="DU7" s="25">
        <v>40.68</v>
      </c>
      <c r="DV7" s="25">
        <v>42.68</v>
      </c>
      <c r="DW7" s="25">
        <v>44.24</v>
      </c>
      <c r="DX7" s="25">
        <v>16.899999999999999</v>
      </c>
      <c r="DY7" s="25">
        <v>18.260000000000002</v>
      </c>
      <c r="DZ7" s="25">
        <v>19.510000000000002</v>
      </c>
      <c r="EA7" s="25">
        <v>21.19</v>
      </c>
      <c r="EB7" s="25">
        <v>22.64</v>
      </c>
      <c r="EC7" s="25">
        <v>23.75</v>
      </c>
      <c r="ED7" s="25">
        <v>0.16</v>
      </c>
      <c r="EE7" s="25">
        <v>0.25</v>
      </c>
      <c r="EF7" s="25">
        <v>0.17</v>
      </c>
      <c r="EG7" s="25">
        <v>0.2</v>
      </c>
      <c r="EH7" s="25">
        <v>0.18</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w252</cp:lastModifiedBy>
  <cp:lastPrinted>2024-01-18T02:13:44Z</cp:lastPrinted>
  <dcterms:created xsi:type="dcterms:W3CDTF">2023-12-05T00:59:38Z</dcterms:created>
  <dcterms:modified xsi:type="dcterms:W3CDTF">2024-01-18T04:39:04Z</dcterms:modified>
  <cp:category/>
</cp:coreProperties>
</file>