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126"/>
  <workbookPr/>
  <mc:AlternateContent xmlns:mc="http://schemas.openxmlformats.org/markup-compatibility/2006">
    <mc:Choice Requires="x15">
      <x15ac:absPath xmlns:x15ac="http://schemas.microsoft.com/office/spreadsheetml/2010/11/ac" url="\\Kaikei-sv2\共有用\みんなの仕事\メール文書\R5\2024.01.17 公営企業に係る経営比較分析表（令和４年度決算）の分析等について\"/>
    </mc:Choice>
  </mc:AlternateContent>
  <xr:revisionPtr revIDLastSave="0" documentId="13_ncr:1_{0BA9CC48-B966-46AA-94E0-F4677FFDD9EE}" xr6:coauthVersionLast="40" xr6:coauthVersionMax="40" xr10:uidLastSave="{00000000-0000-0000-0000-000000000000}"/>
  <workbookProtection workbookAlgorithmName="SHA-512" workbookHashValue="6ofbIoH2ieQ1BYpk1DNec/c0xvmN6urSKRr8XsFK7N9xIFXhdioDfY1f/LmuLb+X59pBIKOaq9MBlNlyH9awnw==" workbookSaltValue="juk2tFyQqStFEp0ob3JG7w=="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AT10" i="4" s="1"/>
  <c r="U6" i="5"/>
  <c r="AL10" i="4" s="1"/>
  <c r="T6" i="5"/>
  <c r="S6" i="5"/>
  <c r="R6" i="5"/>
  <c r="Q6" i="5"/>
  <c r="W10" i="4" s="1"/>
  <c r="P6" i="5"/>
  <c r="O6" i="5"/>
  <c r="I10" i="4" s="1"/>
  <c r="N6" i="5"/>
  <c r="B10" i="4" s="1"/>
  <c r="M6" i="5"/>
  <c r="AD8" i="4" s="1"/>
  <c r="L6" i="5"/>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I85" i="4"/>
  <c r="G85" i="4"/>
  <c r="E85" i="4"/>
  <c r="BB10" i="4"/>
  <c r="P10" i="4"/>
  <c r="BB8" i="4"/>
  <c r="AT8" i="4"/>
  <c r="AL8" i="4"/>
  <c r="W8" i="4"/>
  <c r="P8" i="4"/>
  <c r="I8" i="4"/>
  <c r="B6" i="4"/>
</calcChain>
</file>

<file path=xl/sharedStrings.xml><?xml version="1.0" encoding="utf-8"?>
<sst xmlns="http://schemas.openxmlformats.org/spreadsheetml/2006/main" count="228" uniqueCount="112">
  <si>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</si>
  <si>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</si>
  <si>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</si>
  <si>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</si>
  <si>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</si>
  <si>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</si>
  <si>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</si>
  <si>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</si>
  <si>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</si>
  <si>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</si>
  <si>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</si>
  <si>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</si>
  <si>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</si>
  <si>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</si>
  <si>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</si>
  <si>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</si>
  <si>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</si>
  <si>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</si>
  <si>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</si>
  <si>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</si>
  <si>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</si>
  <si>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</si>
  <si>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</si>
  <si>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</si>
  <si>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</si>
  <si>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</si>
  <si>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</si>
  <si>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</si>
  <si>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</si>
  <si>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</si>
  <si>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</si>
  <si>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</si>
  <si>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</si>
  <si>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</si>
  <si>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</si>
  <si>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</si>
  <si>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</si>
  <si>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</si>
  <si>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</si>
  <si>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</si>
  <si>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</si>
  <si>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</si>
  <si>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</si>
  <si>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</si>
  <si>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</si>
  <si>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</si>
  <si>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</si>
  <si>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</si>
  <si>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</si>
  <si>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</si>
  <si>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</si>
  <si>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</si>
  <si>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</si>
  <si>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</si>
  <si>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</si>
  <si>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</si>
  <si>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</si>
  <si>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</si>
  <si>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</si>
  <si>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</si>
  <si>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</si>
  <si>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</si>
  <si>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</si>
  <si>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</si>
  <si>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</si>
  <si>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</si>
  <si>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</si>
  <si>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</si>
  <si>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</si>
  <si>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</si>
  <si>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</si>
  <si>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</si>
  <si>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</si>
  <si>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</si>
  <si>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</si>
  <si>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</si>
  <si>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</si>
  <si>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</si>
  <si>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</si>
  <si>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</si>
  <si>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</si>
  <si>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</si>
  <si>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</si>
  <si>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</si>
  <si>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</si>
  <si>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</si>
  <si>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</si>
  <si>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</si>
  <si>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</si>
  <si>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</si>
  <si>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</si>
  <si>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</si>
  <si>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山陽小野田市</t>
  </si>
  <si>
    <t>法適用</t>
  </si>
  <si>
    <t>水道事業</t>
  </si>
  <si>
    <t>末端給水事業</t>
  </si>
  <si>
    <t>A4</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</si>
  <si>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</si>
  <si>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</si>
  <si>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</si>
  <si>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</si>
  <si>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</si>
  <si>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</si>
  <si>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</si>
  <si>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</si>
  <si>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</si>
  <si>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</si>
  <si>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</si>
  <si>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</si>
  <si>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①類似団体と比較しても高率であり、上昇傾向にあることから、確実に老朽化が進行しているといえる。漏水防止、災害対策の観点からも早急な更新が必要であるといえる。
②③管路更新率は類似団体平均と同水準だが、管路の老朽化に対し、更新が追いついていない状況である。短期間での解消は困難であることから、長期的な計画に基づき管網の整理・統合を図りながら更新事業を推進する必要がある。</t>
    <rPh sb="101" eb="103">
      <t>カンロ</t>
    </rPh>
    <rPh sb="104" eb="107">
      <t>ロウキュウカ</t>
    </rPh>
    <rPh sb="108" eb="109">
      <t>タイ</t>
    </rPh>
    <rPh sb="111" eb="113">
      <t>コウシン</t>
    </rPh>
    <rPh sb="114" eb="115">
      <t>オ</t>
    </rPh>
    <rPh sb="122" eb="124">
      <t>ジョウキョウ</t>
    </rPh>
    <phoneticPr fontId="4"/>
  </si>
  <si>
    <t>①給水収益が減少し、動力費等の費用が増加したため比率は減少した。現状100%以上を維持できているが、収益は減少傾向であり、費用は物価上昇等により増加傾向のため、今後はより厳しい経営環境が予測される。
②欠損金は生じていない
③未払金が増加したため前年度より比率は減少した。類似団体平均を下回っているものの、200%を超えており短期的な債務に対する支払い能力としては十分と考える。
④借入を上回る償還を行い若干減少したが、類似団体平均を上回る高水準となっている。内部留保資金を活用し、料金改定による収益確保のもと、改善に取り組む必要がある。
⑤⑥給水収益の減少及び動力費等の増加に伴い給水原価が上がったため、料金回収率は減少した。
⑦年間配水量の減少に伴い前年度より低下し、他団体平均値と比較しても低い水準となっている。
水需要の増加が見込めない現状では、人口減少等により、一層の利用率の低下が予測されるため、適正な施設規模の検討が必要である。
⑧寒波により漏水量が増加し比率が減少した。類似団体と比べ下回っており、漏水防止につながる更新事業の推進が必要である。</t>
    <rPh sb="15" eb="17">
      <t>ヒヨウ</t>
    </rPh>
    <rPh sb="32" eb="34">
      <t>ゲンジョウ</t>
    </rPh>
    <rPh sb="38" eb="40">
      <t>イジョウ</t>
    </rPh>
    <rPh sb="41" eb="43">
      <t>イジ</t>
    </rPh>
    <rPh sb="50" eb="52">
      <t>シュウエキ</t>
    </rPh>
    <rPh sb="53" eb="55">
      <t>ゲンショウ</t>
    </rPh>
    <rPh sb="55" eb="57">
      <t>ケイコウ</t>
    </rPh>
    <rPh sb="61" eb="63">
      <t>ヒヨウ</t>
    </rPh>
    <rPh sb="64" eb="68">
      <t>ブッカジョウショウ</t>
    </rPh>
    <rPh sb="68" eb="69">
      <t>ナド</t>
    </rPh>
    <rPh sb="72" eb="74">
      <t>ゾウカ</t>
    </rPh>
    <rPh sb="74" eb="76">
      <t>ケイコウ</t>
    </rPh>
    <rPh sb="80" eb="82">
      <t>コンゴ</t>
    </rPh>
    <rPh sb="85" eb="86">
      <t>キビ</t>
    </rPh>
    <rPh sb="88" eb="90">
      <t>ケイエイ</t>
    </rPh>
    <rPh sb="90" eb="92">
      <t>カンキョウ</t>
    </rPh>
    <rPh sb="93" eb="95">
      <t>ヨソク</t>
    </rPh>
    <rPh sb="102" eb="104">
      <t>ケッソン</t>
    </rPh>
    <rPh sb="104" eb="105">
      <t>キン</t>
    </rPh>
    <rPh sb="119" eb="121">
      <t>ゾウカ</t>
    </rPh>
    <rPh sb="133" eb="135">
      <t>ゲンショウ</t>
    </rPh>
    <rPh sb="160" eb="161">
      <t>コ</t>
    </rPh>
    <rPh sb="207" eb="209">
      <t>ゲンショウ</t>
    </rPh>
    <rPh sb="233" eb="235">
      <t>ナイブ</t>
    </rPh>
    <rPh sb="235" eb="237">
      <t>リュウホ</t>
    </rPh>
    <rPh sb="237" eb="239">
      <t>シキン</t>
    </rPh>
    <rPh sb="244" eb="246">
      <t>リョウキン</t>
    </rPh>
    <rPh sb="246" eb="248">
      <t>カイテイ</t>
    </rPh>
    <rPh sb="253" eb="255">
      <t>カクホ</t>
    </rPh>
    <rPh sb="259" eb="261">
      <t>カイゼン</t>
    </rPh>
    <rPh sb="262" eb="263">
      <t>ト</t>
    </rPh>
    <rPh sb="264" eb="265">
      <t>ク</t>
    </rPh>
    <rPh sb="266" eb="268">
      <t>ヒツヨウ</t>
    </rPh>
    <rPh sb="283" eb="284">
      <t>オヨ</t>
    </rPh>
    <rPh sb="290" eb="292">
      <t>ゾウカ</t>
    </rPh>
    <rPh sb="293" eb="294">
      <t>トモナ</t>
    </rPh>
    <rPh sb="300" eb="301">
      <t>ア</t>
    </rPh>
    <rPh sb="307" eb="309">
      <t>リョウキン</t>
    </rPh>
    <rPh sb="309" eb="311">
      <t>カイシュウ</t>
    </rPh>
    <rPh sb="334" eb="335">
      <t>ド</t>
    </rPh>
    <rPh sb="337" eb="339">
      <t>テイカ</t>
    </rPh>
    <rPh sb="441" eb="443">
      <t>ヒリツ</t>
    </rPh>
    <rPh sb="444" eb="446">
      <t>ゲンショウ</t>
    </rPh>
    <rPh sb="454" eb="455">
      <t>クラ</t>
    </rPh>
    <rPh sb="456" eb="458">
      <t>シタマワ</t>
    </rPh>
    <phoneticPr fontId="4"/>
  </si>
  <si>
    <t>　給水人口の減少及び企業活動の変化等の要因による給水収益の減少が続く中、急激な物価上昇やエネルギー価格の高騰により、今後は収支均衡を保つことは厳しい状況にある。
　加えて、老朽化施設を多く抱える当市において、円滑に更新事業を進めるため、必要な財源の確保に努める必要がある。
　こうした現状から、令和6年度より段階的に料金改定を実施することで健全な経営の継続性を確保し、アセットマネジメントに基づく更新事業を推進することで、効率的かつ安定的な事業運営に努める。</t>
    <rPh sb="1" eb="3">
      <t>キュウスイ</t>
    </rPh>
    <rPh sb="3" eb="5">
      <t>ジンコウ</t>
    </rPh>
    <rPh sb="6" eb="8">
      <t>ゲンショウ</t>
    </rPh>
    <rPh sb="8" eb="9">
      <t>オヨ</t>
    </rPh>
    <rPh sb="10" eb="12">
      <t>キギョウ</t>
    </rPh>
    <rPh sb="12" eb="14">
      <t>カツドウ</t>
    </rPh>
    <rPh sb="15" eb="17">
      <t>ヘンカ</t>
    </rPh>
    <rPh sb="17" eb="18">
      <t>ナド</t>
    </rPh>
    <rPh sb="19" eb="21">
      <t>ヨウイン</t>
    </rPh>
    <rPh sb="58" eb="60">
      <t>コンゴ</t>
    </rPh>
    <rPh sb="104" eb="106">
      <t>エンカツ</t>
    </rPh>
    <rPh sb="112" eb="113">
      <t>スス</t>
    </rPh>
    <rPh sb="118" eb="120">
      <t>ヒツヨウ</t>
    </rPh>
    <rPh sb="142" eb="144">
      <t>ゲンジョウ</t>
    </rPh>
    <rPh sb="147" eb="149">
      <t>レイワ</t>
    </rPh>
    <rPh sb="150" eb="152">
      <t>ネンド</t>
    </rPh>
    <rPh sb="154" eb="156">
      <t>ダンカイ</t>
    </rPh>
    <rPh sb="156" eb="157">
      <t>テキ</t>
    </rPh>
    <rPh sb="158" eb="160">
      <t>リョウキン</t>
    </rPh>
    <rPh sb="160" eb="162">
      <t>カイテイ</t>
    </rPh>
    <rPh sb="163" eb="165">
      <t>ジッシ</t>
    </rPh>
    <rPh sb="176" eb="179">
      <t>ケイゾクセイ</t>
    </rPh>
    <rPh sb="180" eb="182">
      <t>カクホ</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</si>
</sst>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1.05</c:v>
                </c:pt>
                <c:pt idx="1">
                  <c:v>0.71</c:v>
                </c:pt>
                <c:pt idx="2">
                  <c:v>0.75</c:v>
                </c:pt>
                <c:pt idx="3">
                  <c:v>0.57999999999999996</c:v>
                </c:pt>
                <c:pt idx="4">
                  <c:v>0.69</c:v>
                </c:pt>
              </c:numCache>
            </c:numRef>
          </c:val>
          <c:extLst>
            <c:ext xmlns:c16="http://schemas.microsoft.com/office/drawing/2014/chart" uri="{C3380CC4-5D6E-409C-BE32-E72D297353CC}">
              <c16:uniqueId val="{00000000-128F-44B0-BBAC-B6EF8E0E8C8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0.63</c:v>
                </c:pt>
                <c:pt idx="2">
                  <c:v>0.6</c:v>
                </c:pt>
                <c:pt idx="3">
                  <c:v>0.56000000000000005</c:v>
                </c:pt>
                <c:pt idx="4">
                  <c:v>0.6</c:v>
                </c:pt>
              </c:numCache>
            </c:numRef>
          </c:val>
          <c:smooth val="0"/>
          <c:extLst>
            <c:ext xmlns:c16="http://schemas.microsoft.com/office/drawing/2014/chart" uri="{C3380CC4-5D6E-409C-BE32-E72D297353CC}">
              <c16:uniqueId val="{00000001-128F-44B0-BBAC-B6EF8E0E8C8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105.09</c:v>
                </c:pt>
                <c:pt idx="1">
                  <c:v>113.21</c:v>
                </c:pt>
                <c:pt idx="2">
                  <c:v>112.82</c:v>
                </c:pt>
                <c:pt idx="3">
                  <c:v>114.04</c:v>
                </c:pt>
                <c:pt idx="4">
                  <c:v>109.86</c:v>
                </c:pt>
              </c:numCache>
            </c:numRef>
          </c:val>
          <c:extLst>
            <c:ext xmlns:c16="http://schemas.microsoft.com/office/drawing/2014/chart" uri="{C3380CC4-5D6E-409C-BE32-E72D297353CC}">
              <c16:uniqueId val="{00000000-8427-46DD-B6C8-8F1C7946D2D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111.44</c:v>
                </c:pt>
                <c:pt idx="1">
                  <c:v>111.17</c:v>
                </c:pt>
                <c:pt idx="2">
                  <c:v>110.91</c:v>
                </c:pt>
                <c:pt idx="3">
                  <c:v>111.49</c:v>
                </c:pt>
                <c:pt idx="4">
                  <c:v>109.09</c:v>
                </c:pt>
              </c:numCache>
            </c:numRef>
          </c:val>
          <c:smooth val="0"/>
          <c:extLst>
            <c:ext xmlns:c16="http://schemas.microsoft.com/office/drawing/2014/chart" uri="{C3380CC4-5D6E-409C-BE32-E72D297353CC}">
              <c16:uniqueId val="{00000001-8427-46DD-B6C8-8F1C7946D2D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51.55</c:v>
                </c:pt>
                <c:pt idx="1">
                  <c:v>52.65</c:v>
                </c:pt>
                <c:pt idx="2">
                  <c:v>53.2</c:v>
                </c:pt>
                <c:pt idx="3">
                  <c:v>54.18</c:v>
                </c:pt>
                <c:pt idx="4">
                  <c:v>54.81</c:v>
                </c:pt>
              </c:numCache>
            </c:numRef>
          </c:val>
          <c:extLst>
            <c:ext xmlns:c16="http://schemas.microsoft.com/office/drawing/2014/chart" uri="{C3380CC4-5D6E-409C-BE32-E72D297353CC}">
              <c16:uniqueId val="{00000000-6057-4480-8FB8-4952290E64F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47.62</c:v>
                </c:pt>
                <c:pt idx="1">
                  <c:v>48.55</c:v>
                </c:pt>
                <c:pt idx="2">
                  <c:v>49.2</c:v>
                </c:pt>
                <c:pt idx="3">
                  <c:v>50.01</c:v>
                </c:pt>
                <c:pt idx="4">
                  <c:v>50.99</c:v>
                </c:pt>
              </c:numCache>
            </c:numRef>
          </c:val>
          <c:smooth val="0"/>
          <c:extLst>
            <c:ext xmlns:c16="http://schemas.microsoft.com/office/drawing/2014/chart" uri="{C3380CC4-5D6E-409C-BE32-E72D297353CC}">
              <c16:uniqueId val="{00000001-6057-4480-8FB8-4952290E64F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34.270000000000003</c:v>
                </c:pt>
                <c:pt idx="1">
                  <c:v>37.64</c:v>
                </c:pt>
                <c:pt idx="2">
                  <c:v>40.020000000000003</c:v>
                </c:pt>
                <c:pt idx="3">
                  <c:v>42</c:v>
                </c:pt>
                <c:pt idx="4">
                  <c:v>42.8</c:v>
                </c:pt>
              </c:numCache>
            </c:numRef>
          </c:val>
          <c:extLst>
            <c:ext xmlns:c16="http://schemas.microsoft.com/office/drawing/2014/chart" uri="{C3380CC4-5D6E-409C-BE32-E72D297353CC}">
              <c16:uniqueId val="{00000000-4D07-4977-A4E4-8596F9DB3A0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16.27</c:v>
                </c:pt>
                <c:pt idx="1">
                  <c:v>17.11</c:v>
                </c:pt>
                <c:pt idx="2">
                  <c:v>18.329999999999998</c:v>
                </c:pt>
                <c:pt idx="3">
                  <c:v>20.27</c:v>
                </c:pt>
                <c:pt idx="4">
                  <c:v>21.69</c:v>
                </c:pt>
              </c:numCache>
            </c:numRef>
          </c:val>
          <c:smooth val="0"/>
          <c:extLst>
            <c:ext xmlns:c16="http://schemas.microsoft.com/office/drawing/2014/chart" uri="{C3380CC4-5D6E-409C-BE32-E72D297353CC}">
              <c16:uniqueId val="{00000001-4D07-4977-A4E4-8596F9DB3A0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DA4-4F18-BCFB-2D242D8DA5F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1.03</c:v>
                </c:pt>
                <c:pt idx="1">
                  <c:v>0.78</c:v>
                </c:pt>
                <c:pt idx="2">
                  <c:v>0.92</c:v>
                </c:pt>
                <c:pt idx="3">
                  <c:v>0.87</c:v>
                </c:pt>
                <c:pt idx="4">
                  <c:v>0.93</c:v>
                </c:pt>
              </c:numCache>
            </c:numRef>
          </c:val>
          <c:smooth val="0"/>
          <c:extLst>
            <c:ext xmlns:c16="http://schemas.microsoft.com/office/drawing/2014/chart" uri="{C3380CC4-5D6E-409C-BE32-E72D297353CC}">
              <c16:uniqueId val="{00000001-8DA4-4F18-BCFB-2D242D8DA5F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280.11</c:v>
                </c:pt>
                <c:pt idx="1">
                  <c:v>301.68</c:v>
                </c:pt>
                <c:pt idx="2">
                  <c:v>275.37</c:v>
                </c:pt>
                <c:pt idx="3">
                  <c:v>281.93</c:v>
                </c:pt>
                <c:pt idx="4">
                  <c:v>262.16000000000003</c:v>
                </c:pt>
              </c:numCache>
            </c:numRef>
          </c:val>
          <c:extLst>
            <c:ext xmlns:c16="http://schemas.microsoft.com/office/drawing/2014/chart" uri="{C3380CC4-5D6E-409C-BE32-E72D297353CC}">
              <c16:uniqueId val="{00000000-4EEB-478B-A343-0DCC0285F84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349.83</c:v>
                </c:pt>
                <c:pt idx="1">
                  <c:v>360.86</c:v>
                </c:pt>
                <c:pt idx="2">
                  <c:v>350.79</c:v>
                </c:pt>
                <c:pt idx="3">
                  <c:v>354.57</c:v>
                </c:pt>
                <c:pt idx="4">
                  <c:v>357.74</c:v>
                </c:pt>
              </c:numCache>
            </c:numRef>
          </c:val>
          <c:smooth val="0"/>
          <c:extLst>
            <c:ext xmlns:c16="http://schemas.microsoft.com/office/drawing/2014/chart" uri="{C3380CC4-5D6E-409C-BE32-E72D297353CC}">
              <c16:uniqueId val="{00000001-4EEB-478B-A343-0DCC0285F84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383</c:v>
                </c:pt>
                <c:pt idx="1">
                  <c:v>372.13</c:v>
                </c:pt>
                <c:pt idx="2">
                  <c:v>372.61</c:v>
                </c:pt>
                <c:pt idx="3">
                  <c:v>366.26</c:v>
                </c:pt>
                <c:pt idx="4">
                  <c:v>365.85</c:v>
                </c:pt>
              </c:numCache>
            </c:numRef>
          </c:val>
          <c:extLst>
            <c:ext xmlns:c16="http://schemas.microsoft.com/office/drawing/2014/chart" uri="{C3380CC4-5D6E-409C-BE32-E72D297353CC}">
              <c16:uniqueId val="{00000000-BA9C-4820-87FF-51448D80140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314.87</c:v>
                </c:pt>
                <c:pt idx="1">
                  <c:v>309.27999999999997</c:v>
                </c:pt>
                <c:pt idx="2">
                  <c:v>322.92</c:v>
                </c:pt>
                <c:pt idx="3">
                  <c:v>303.45999999999998</c:v>
                </c:pt>
                <c:pt idx="4">
                  <c:v>307.27999999999997</c:v>
                </c:pt>
              </c:numCache>
            </c:numRef>
          </c:val>
          <c:smooth val="0"/>
          <c:extLst>
            <c:ext xmlns:c16="http://schemas.microsoft.com/office/drawing/2014/chart" uri="{C3380CC4-5D6E-409C-BE32-E72D297353CC}">
              <c16:uniqueId val="{00000001-BA9C-4820-87FF-51448D80140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100.95</c:v>
                </c:pt>
                <c:pt idx="1">
                  <c:v>109.37</c:v>
                </c:pt>
                <c:pt idx="2">
                  <c:v>109.53</c:v>
                </c:pt>
                <c:pt idx="3">
                  <c:v>111.4</c:v>
                </c:pt>
                <c:pt idx="4">
                  <c:v>106.94</c:v>
                </c:pt>
              </c:numCache>
            </c:numRef>
          </c:val>
          <c:extLst>
            <c:ext xmlns:c16="http://schemas.microsoft.com/office/drawing/2014/chart" uri="{C3380CC4-5D6E-409C-BE32-E72D297353CC}">
              <c16:uniqueId val="{00000000-6928-48C4-AD8E-929E62F80E1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103.54</c:v>
                </c:pt>
                <c:pt idx="1">
                  <c:v>103.32</c:v>
                </c:pt>
                <c:pt idx="2">
                  <c:v>100.85</c:v>
                </c:pt>
                <c:pt idx="3">
                  <c:v>103.79</c:v>
                </c:pt>
                <c:pt idx="4">
                  <c:v>98.3</c:v>
                </c:pt>
              </c:numCache>
            </c:numRef>
          </c:val>
          <c:smooth val="0"/>
          <c:extLst>
            <c:ext xmlns:c16="http://schemas.microsoft.com/office/drawing/2014/chart" uri="{C3380CC4-5D6E-409C-BE32-E72D297353CC}">
              <c16:uniqueId val="{00000001-6928-48C4-AD8E-929E62F80E1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175.79</c:v>
                </c:pt>
                <c:pt idx="1">
                  <c:v>163.04</c:v>
                </c:pt>
                <c:pt idx="2">
                  <c:v>161.38999999999999</c:v>
                </c:pt>
                <c:pt idx="3">
                  <c:v>160.18</c:v>
                </c:pt>
                <c:pt idx="4">
                  <c:v>167.75</c:v>
                </c:pt>
              </c:numCache>
            </c:numRef>
          </c:val>
          <c:extLst>
            <c:ext xmlns:c16="http://schemas.microsoft.com/office/drawing/2014/chart" uri="{C3380CC4-5D6E-409C-BE32-E72D297353CC}">
              <c16:uniqueId val="{00000000-5E4C-4176-8F82-08CA0D33D25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167.46</c:v>
                </c:pt>
                <c:pt idx="1">
                  <c:v>168.56</c:v>
                </c:pt>
                <c:pt idx="2">
                  <c:v>167.1</c:v>
                </c:pt>
                <c:pt idx="3">
                  <c:v>167.86</c:v>
                </c:pt>
                <c:pt idx="4">
                  <c:v>173.68</c:v>
                </c:pt>
              </c:numCache>
            </c:numRef>
          </c:val>
          <c:smooth val="0"/>
          <c:extLst>
            <c:ext xmlns:c16="http://schemas.microsoft.com/office/drawing/2014/chart" uri="{C3380CC4-5D6E-409C-BE32-E72D297353CC}">
              <c16:uniqueId val="{00000001-5E4C-4176-8F82-08CA0D33D25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49.05</c:v>
                </c:pt>
                <c:pt idx="1">
                  <c:v>48.34</c:v>
                </c:pt>
                <c:pt idx="2">
                  <c:v>48.1</c:v>
                </c:pt>
                <c:pt idx="3">
                  <c:v>48.19</c:v>
                </c:pt>
                <c:pt idx="4">
                  <c:v>47.57</c:v>
                </c:pt>
              </c:numCache>
            </c:numRef>
          </c:val>
          <c:extLst>
            <c:ext xmlns:c16="http://schemas.microsoft.com/office/drawing/2014/chart" uri="{C3380CC4-5D6E-409C-BE32-E72D297353CC}">
              <c16:uniqueId val="{00000000-F16C-4907-BD87-4C25ADB6947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59.46</c:v>
                </c:pt>
                <c:pt idx="1">
                  <c:v>59.51</c:v>
                </c:pt>
                <c:pt idx="2">
                  <c:v>59.91</c:v>
                </c:pt>
                <c:pt idx="3">
                  <c:v>59.4</c:v>
                </c:pt>
                <c:pt idx="4">
                  <c:v>59.24</c:v>
                </c:pt>
              </c:numCache>
            </c:numRef>
          </c:val>
          <c:smooth val="0"/>
          <c:extLst>
            <c:ext xmlns:c16="http://schemas.microsoft.com/office/drawing/2014/chart" uri="{C3380CC4-5D6E-409C-BE32-E72D297353CC}">
              <c16:uniqueId val="{00000001-F16C-4907-BD87-4C25ADB6947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85.89</c:v>
                </c:pt>
                <c:pt idx="1">
                  <c:v>85.47</c:v>
                </c:pt>
                <c:pt idx="2">
                  <c:v>86.28</c:v>
                </c:pt>
                <c:pt idx="3">
                  <c:v>85.36</c:v>
                </c:pt>
                <c:pt idx="4">
                  <c:v>84.95</c:v>
                </c:pt>
              </c:numCache>
            </c:numRef>
          </c:val>
          <c:extLst>
            <c:ext xmlns:c16="http://schemas.microsoft.com/office/drawing/2014/chart" uri="{C3380CC4-5D6E-409C-BE32-E72D297353CC}">
              <c16:uniqueId val="{00000000-95EA-4250-9A0C-C9B7F7C341A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87.41</c:v>
                </c:pt>
                <c:pt idx="1">
                  <c:v>87.08</c:v>
                </c:pt>
                <c:pt idx="2">
                  <c:v>87.26</c:v>
                </c:pt>
                <c:pt idx="3">
                  <c:v>87.57</c:v>
                </c:pt>
                <c:pt idx="4">
                  <c:v>87.26</c:v>
                </c:pt>
              </c:numCache>
            </c:numRef>
          </c:val>
          <c:smooth val="0"/>
          <c:extLst>
            <c:ext xmlns:c16="http://schemas.microsoft.com/office/drawing/2014/chart" uri="{C3380CC4-5D6E-409C-BE32-E72D297353CC}">
              <c16:uniqueId val="{00000001-95EA-4250-9A0C-C9B7F7C341A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Y49"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山口県　山陽小野田市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70"/>
      <c r="P7" s="50" t="s">
        <v>3</v>
      </c>
      <c r="Q7" s="50"/>
      <c r="R7" s="50"/>
      <c r="S7" s="50"/>
      <c r="T7" s="50"/>
      <c r="U7" s="50"/>
      <c r="V7" s="50"/>
      <c r="W7" s="50" t="s">
        <v>4</v>
      </c>
      <c r="X7" s="50"/>
      <c r="Y7" s="50"/>
      <c r="Z7" s="50"/>
      <c r="AA7" s="50"/>
      <c r="AB7" s="50"/>
      <c r="AC7" s="50"/>
      <c r="AD7" s="50" t="s">
        <v>5</v>
      </c>
      <c r="AE7" s="50"/>
      <c r="AF7" s="50"/>
      <c r="AG7" s="50"/>
      <c r="AH7" s="50"/>
      <c r="AI7" s="50"/>
      <c r="AJ7" s="50"/>
      <c r="AK7" s="2"/>
      <c r="AL7" s="50" t="s">
        <v>6</v>
      </c>
      <c r="AM7" s="50"/>
      <c r="AN7" s="50"/>
      <c r="AO7" s="50"/>
      <c r="AP7" s="50"/>
      <c r="AQ7" s="50"/>
      <c r="AR7" s="50"/>
      <c r="AS7" s="50"/>
      <c r="AT7" s="48" t="s">
        <v>7</v>
      </c>
      <c r="AU7" s="49"/>
      <c r="AV7" s="49"/>
      <c r="AW7" s="49"/>
      <c r="AX7" s="49"/>
      <c r="AY7" s="49"/>
      <c r="AZ7" s="49"/>
      <c r="BA7" s="49"/>
      <c r="BB7" s="50" t="s">
        <v>8</v>
      </c>
      <c r="BC7" s="50"/>
      <c r="BD7" s="50"/>
      <c r="BE7" s="50"/>
      <c r="BF7" s="50"/>
      <c r="BG7" s="50"/>
      <c r="BH7" s="50"/>
      <c r="BI7" s="50"/>
      <c r="BJ7" s="3"/>
      <c r="BK7" s="3"/>
      <c r="BL7" s="82" t="s">
        <v>9</v>
      </c>
      <c r="BM7" s="83"/>
      <c r="BN7" s="83"/>
      <c r="BO7" s="83"/>
      <c r="BP7" s="83"/>
      <c r="BQ7" s="83"/>
      <c r="BR7" s="83"/>
      <c r="BS7" s="83"/>
      <c r="BT7" s="83"/>
      <c r="BU7" s="83"/>
      <c r="BV7" s="83"/>
      <c r="BW7" s="83"/>
      <c r="BX7" s="83"/>
      <c r="BY7" s="84"/>
    </row>
    <row r="8" spans="1:78" ht="18.75" customHeight="1" x14ac:dyDescent="0.15">
      <c r="A8" s="2"/>
      <c r="B8" s="75" t="str">
        <f>データ!$I$6</f>
        <v>法適用</v>
      </c>
      <c r="C8" s="76"/>
      <c r="D8" s="76"/>
      <c r="E8" s="76"/>
      <c r="F8" s="76"/>
      <c r="G8" s="76"/>
      <c r="H8" s="76"/>
      <c r="I8" s="75" t="str">
        <f>データ!$J$6</f>
        <v>水道事業</v>
      </c>
      <c r="J8" s="76"/>
      <c r="K8" s="76"/>
      <c r="L8" s="76"/>
      <c r="M8" s="76"/>
      <c r="N8" s="76"/>
      <c r="O8" s="77"/>
      <c r="P8" s="78" t="str">
        <f>データ!$K$6</f>
        <v>末端給水事業</v>
      </c>
      <c r="Q8" s="78"/>
      <c r="R8" s="78"/>
      <c r="S8" s="78"/>
      <c r="T8" s="78"/>
      <c r="U8" s="78"/>
      <c r="V8" s="78"/>
      <c r="W8" s="78" t="str">
        <f>データ!$L$6</f>
        <v>A4</v>
      </c>
      <c r="X8" s="78"/>
      <c r="Y8" s="78"/>
      <c r="Z8" s="78"/>
      <c r="AA8" s="78"/>
      <c r="AB8" s="78"/>
      <c r="AC8" s="78"/>
      <c r="AD8" s="78" t="str">
        <f>データ!$M$6</f>
        <v>自治体職員</v>
      </c>
      <c r="AE8" s="78"/>
      <c r="AF8" s="78"/>
      <c r="AG8" s="78"/>
      <c r="AH8" s="78"/>
      <c r="AI8" s="78"/>
      <c r="AJ8" s="78"/>
      <c r="AK8" s="2"/>
      <c r="AL8" s="69">
        <f>データ!$R$6</f>
        <v>60209</v>
      </c>
      <c r="AM8" s="69"/>
      <c r="AN8" s="69"/>
      <c r="AO8" s="69"/>
      <c r="AP8" s="69"/>
      <c r="AQ8" s="69"/>
      <c r="AR8" s="69"/>
      <c r="AS8" s="69"/>
      <c r="AT8" s="37">
        <f>データ!$S$6</f>
        <v>133.09</v>
      </c>
      <c r="AU8" s="38"/>
      <c r="AV8" s="38"/>
      <c r="AW8" s="38"/>
      <c r="AX8" s="38"/>
      <c r="AY8" s="38"/>
      <c r="AZ8" s="38"/>
      <c r="BA8" s="38"/>
      <c r="BB8" s="58">
        <f>データ!$T$6</f>
        <v>452.39</v>
      </c>
      <c r="BC8" s="58"/>
      <c r="BD8" s="58"/>
      <c r="BE8" s="58"/>
      <c r="BF8" s="58"/>
      <c r="BG8" s="58"/>
      <c r="BH8" s="58"/>
      <c r="BI8" s="58"/>
      <c r="BJ8" s="3"/>
      <c r="BK8" s="3"/>
      <c r="BL8" s="71" t="s">
        <v>10</v>
      </c>
      <c r="BM8" s="72"/>
      <c r="BN8" s="73" t="s">
        <v>11</v>
      </c>
      <c r="BO8" s="73"/>
      <c r="BP8" s="73"/>
      <c r="BQ8" s="73"/>
      <c r="BR8" s="73"/>
      <c r="BS8" s="73"/>
      <c r="BT8" s="73"/>
      <c r="BU8" s="73"/>
      <c r="BV8" s="73"/>
      <c r="BW8" s="73"/>
      <c r="BX8" s="73"/>
      <c r="BY8" s="74"/>
    </row>
    <row r="9" spans="1:78" ht="18.75" customHeight="1" x14ac:dyDescent="0.15">
      <c r="A9" s="2"/>
      <c r="B9" s="48" t="s">
        <v>12</v>
      </c>
      <c r="C9" s="49"/>
      <c r="D9" s="49"/>
      <c r="E9" s="49"/>
      <c r="F9" s="49"/>
      <c r="G9" s="49"/>
      <c r="H9" s="49"/>
      <c r="I9" s="48" t="s">
        <v>13</v>
      </c>
      <c r="J9" s="49"/>
      <c r="K9" s="49"/>
      <c r="L9" s="49"/>
      <c r="M9" s="49"/>
      <c r="N9" s="49"/>
      <c r="O9" s="70"/>
      <c r="P9" s="50" t="s">
        <v>14</v>
      </c>
      <c r="Q9" s="50"/>
      <c r="R9" s="50"/>
      <c r="S9" s="50"/>
      <c r="T9" s="50"/>
      <c r="U9" s="50"/>
      <c r="V9" s="50"/>
      <c r="W9" s="50" t="s">
        <v>15</v>
      </c>
      <c r="X9" s="50"/>
      <c r="Y9" s="50"/>
      <c r="Z9" s="50"/>
      <c r="AA9" s="50"/>
      <c r="AB9" s="50"/>
      <c r="AC9" s="50"/>
      <c r="AD9" s="2"/>
      <c r="AE9" s="2"/>
      <c r="AF9" s="2"/>
      <c r="AG9" s="2"/>
      <c r="AH9" s="2"/>
      <c r="AI9" s="2"/>
      <c r="AJ9" s="2"/>
      <c r="AK9" s="2"/>
      <c r="AL9" s="50" t="s">
        <v>16</v>
      </c>
      <c r="AM9" s="50"/>
      <c r="AN9" s="50"/>
      <c r="AO9" s="50"/>
      <c r="AP9" s="50"/>
      <c r="AQ9" s="50"/>
      <c r="AR9" s="50"/>
      <c r="AS9" s="50"/>
      <c r="AT9" s="48" t="s">
        <v>17</v>
      </c>
      <c r="AU9" s="49"/>
      <c r="AV9" s="49"/>
      <c r="AW9" s="49"/>
      <c r="AX9" s="49"/>
      <c r="AY9" s="49"/>
      <c r="AZ9" s="49"/>
      <c r="BA9" s="49"/>
      <c r="BB9" s="50" t="s">
        <v>18</v>
      </c>
      <c r="BC9" s="50"/>
      <c r="BD9" s="50"/>
      <c r="BE9" s="50"/>
      <c r="BF9" s="50"/>
      <c r="BG9" s="50"/>
      <c r="BH9" s="50"/>
      <c r="BI9" s="50"/>
      <c r="BJ9" s="3"/>
      <c r="BK9" s="3"/>
      <c r="BL9" s="51" t="s">
        <v>19</v>
      </c>
      <c r="BM9" s="52"/>
      <c r="BN9" s="53" t="s">
        <v>20</v>
      </c>
      <c r="BO9" s="53"/>
      <c r="BP9" s="53"/>
      <c r="BQ9" s="53"/>
      <c r="BR9" s="53"/>
      <c r="BS9" s="53"/>
      <c r="BT9" s="53"/>
      <c r="BU9" s="53"/>
      <c r="BV9" s="53"/>
      <c r="BW9" s="53"/>
      <c r="BX9" s="53"/>
      <c r="BY9" s="54"/>
    </row>
    <row r="10" spans="1:78" ht="18.75" customHeight="1" x14ac:dyDescent="0.15">
      <c r="A10" s="2"/>
      <c r="B10" s="37" t="str">
        <f>データ!$N$6</f>
        <v>-</v>
      </c>
      <c r="C10" s="38"/>
      <c r="D10" s="38"/>
      <c r="E10" s="38"/>
      <c r="F10" s="38"/>
      <c r="G10" s="38"/>
      <c r="H10" s="38"/>
      <c r="I10" s="37">
        <f>データ!$O$6</f>
        <v>55.61</v>
      </c>
      <c r="J10" s="38"/>
      <c r="K10" s="38"/>
      <c r="L10" s="38"/>
      <c r="M10" s="38"/>
      <c r="N10" s="38"/>
      <c r="O10" s="68"/>
      <c r="P10" s="58">
        <f>データ!$P$6</f>
        <v>99.31</v>
      </c>
      <c r="Q10" s="58"/>
      <c r="R10" s="58"/>
      <c r="S10" s="58"/>
      <c r="T10" s="58"/>
      <c r="U10" s="58"/>
      <c r="V10" s="58"/>
      <c r="W10" s="69">
        <f>データ!$Q$6</f>
        <v>2904</v>
      </c>
      <c r="X10" s="69"/>
      <c r="Y10" s="69"/>
      <c r="Z10" s="69"/>
      <c r="AA10" s="69"/>
      <c r="AB10" s="69"/>
      <c r="AC10" s="69"/>
      <c r="AD10" s="2"/>
      <c r="AE10" s="2"/>
      <c r="AF10" s="2"/>
      <c r="AG10" s="2"/>
      <c r="AH10" s="2"/>
      <c r="AI10" s="2"/>
      <c r="AJ10" s="2"/>
      <c r="AK10" s="2"/>
      <c r="AL10" s="69">
        <f>データ!$U$6</f>
        <v>59385</v>
      </c>
      <c r="AM10" s="69"/>
      <c r="AN10" s="69"/>
      <c r="AO10" s="69"/>
      <c r="AP10" s="69"/>
      <c r="AQ10" s="69"/>
      <c r="AR10" s="69"/>
      <c r="AS10" s="69"/>
      <c r="AT10" s="37">
        <f>データ!$V$6</f>
        <v>68.39</v>
      </c>
      <c r="AU10" s="38"/>
      <c r="AV10" s="38"/>
      <c r="AW10" s="38"/>
      <c r="AX10" s="38"/>
      <c r="AY10" s="38"/>
      <c r="AZ10" s="38"/>
      <c r="BA10" s="38"/>
      <c r="BB10" s="58">
        <f>データ!$W$6</f>
        <v>868.33</v>
      </c>
      <c r="BC10" s="58"/>
      <c r="BD10" s="58"/>
      <c r="BE10" s="58"/>
      <c r="BF10" s="58"/>
      <c r="BG10" s="58"/>
      <c r="BH10" s="58"/>
      <c r="BI10" s="58"/>
      <c r="BJ10" s="2"/>
      <c r="BK10" s="2"/>
      <c r="BL10" s="59" t="s">
        <v>21</v>
      </c>
      <c r="BM10" s="60"/>
      <c r="BN10" s="61" t="s">
        <v>22</v>
      </c>
      <c r="BO10" s="61"/>
      <c r="BP10" s="61"/>
      <c r="BQ10" s="61"/>
      <c r="BR10" s="61"/>
      <c r="BS10" s="61"/>
      <c r="BT10" s="61"/>
      <c r="BU10" s="61"/>
      <c r="BV10" s="61"/>
      <c r="BW10" s="61"/>
      <c r="BX10" s="61"/>
      <c r="BY10" s="62"/>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5"/>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7"/>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110</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2" t="s">
        <v>109</v>
      </c>
      <c r="BM47" s="43"/>
      <c r="BN47" s="43"/>
      <c r="BO47" s="43"/>
      <c r="BP47" s="43"/>
      <c r="BQ47" s="43"/>
      <c r="BR47" s="43"/>
      <c r="BS47" s="43"/>
      <c r="BT47" s="43"/>
      <c r="BU47" s="43"/>
      <c r="BV47" s="43"/>
      <c r="BW47" s="43"/>
      <c r="BX47" s="43"/>
      <c r="BY47" s="43"/>
      <c r="BZ47" s="4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2"/>
      <c r="BM48" s="43"/>
      <c r="BN48" s="43"/>
      <c r="BO48" s="43"/>
      <c r="BP48" s="43"/>
      <c r="BQ48" s="43"/>
      <c r="BR48" s="43"/>
      <c r="BS48" s="43"/>
      <c r="BT48" s="43"/>
      <c r="BU48" s="43"/>
      <c r="BV48" s="43"/>
      <c r="BW48" s="43"/>
      <c r="BX48" s="43"/>
      <c r="BY48" s="43"/>
      <c r="BZ48" s="4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2"/>
      <c r="BM49" s="43"/>
      <c r="BN49" s="43"/>
      <c r="BO49" s="43"/>
      <c r="BP49" s="43"/>
      <c r="BQ49" s="43"/>
      <c r="BR49" s="43"/>
      <c r="BS49" s="43"/>
      <c r="BT49" s="43"/>
      <c r="BU49" s="43"/>
      <c r="BV49" s="43"/>
      <c r="BW49" s="43"/>
      <c r="BX49" s="43"/>
      <c r="BY49" s="43"/>
      <c r="BZ49" s="4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2"/>
      <c r="BM50" s="43"/>
      <c r="BN50" s="43"/>
      <c r="BO50" s="43"/>
      <c r="BP50" s="43"/>
      <c r="BQ50" s="43"/>
      <c r="BR50" s="43"/>
      <c r="BS50" s="43"/>
      <c r="BT50" s="43"/>
      <c r="BU50" s="43"/>
      <c r="BV50" s="43"/>
      <c r="BW50" s="43"/>
      <c r="BX50" s="43"/>
      <c r="BY50" s="43"/>
      <c r="BZ50" s="4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2"/>
      <c r="BM51" s="43"/>
      <c r="BN51" s="43"/>
      <c r="BO51" s="43"/>
      <c r="BP51" s="43"/>
      <c r="BQ51" s="43"/>
      <c r="BR51" s="43"/>
      <c r="BS51" s="43"/>
      <c r="BT51" s="43"/>
      <c r="BU51" s="43"/>
      <c r="BV51" s="43"/>
      <c r="BW51" s="43"/>
      <c r="BX51" s="43"/>
      <c r="BY51" s="43"/>
      <c r="BZ51" s="4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2"/>
      <c r="BM52" s="43"/>
      <c r="BN52" s="43"/>
      <c r="BO52" s="43"/>
      <c r="BP52" s="43"/>
      <c r="BQ52" s="43"/>
      <c r="BR52" s="43"/>
      <c r="BS52" s="43"/>
      <c r="BT52" s="43"/>
      <c r="BU52" s="43"/>
      <c r="BV52" s="43"/>
      <c r="BW52" s="43"/>
      <c r="BX52" s="43"/>
      <c r="BY52" s="43"/>
      <c r="BZ52" s="4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2"/>
      <c r="BM53" s="43"/>
      <c r="BN53" s="43"/>
      <c r="BO53" s="43"/>
      <c r="BP53" s="43"/>
      <c r="BQ53" s="43"/>
      <c r="BR53" s="43"/>
      <c r="BS53" s="43"/>
      <c r="BT53" s="43"/>
      <c r="BU53" s="43"/>
      <c r="BV53" s="43"/>
      <c r="BW53" s="43"/>
      <c r="BX53" s="43"/>
      <c r="BY53" s="43"/>
      <c r="BZ53" s="4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2"/>
      <c r="BM54" s="43"/>
      <c r="BN54" s="43"/>
      <c r="BO54" s="43"/>
      <c r="BP54" s="43"/>
      <c r="BQ54" s="43"/>
      <c r="BR54" s="43"/>
      <c r="BS54" s="43"/>
      <c r="BT54" s="43"/>
      <c r="BU54" s="43"/>
      <c r="BV54" s="43"/>
      <c r="BW54" s="43"/>
      <c r="BX54" s="43"/>
      <c r="BY54" s="43"/>
      <c r="BZ54" s="4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2"/>
      <c r="BM55" s="43"/>
      <c r="BN55" s="43"/>
      <c r="BO55" s="43"/>
      <c r="BP55" s="43"/>
      <c r="BQ55" s="43"/>
      <c r="BR55" s="43"/>
      <c r="BS55" s="43"/>
      <c r="BT55" s="43"/>
      <c r="BU55" s="43"/>
      <c r="BV55" s="43"/>
      <c r="BW55" s="43"/>
      <c r="BX55" s="43"/>
      <c r="BY55" s="43"/>
      <c r="BZ55" s="44"/>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2"/>
      <c r="BM56" s="43"/>
      <c r="BN56" s="43"/>
      <c r="BO56" s="43"/>
      <c r="BP56" s="43"/>
      <c r="BQ56" s="43"/>
      <c r="BR56" s="43"/>
      <c r="BS56" s="43"/>
      <c r="BT56" s="43"/>
      <c r="BU56" s="43"/>
      <c r="BV56" s="43"/>
      <c r="BW56" s="43"/>
      <c r="BX56" s="43"/>
      <c r="BY56" s="43"/>
      <c r="BZ56" s="44"/>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2"/>
      <c r="BM57" s="43"/>
      <c r="BN57" s="43"/>
      <c r="BO57" s="43"/>
      <c r="BP57" s="43"/>
      <c r="BQ57" s="43"/>
      <c r="BR57" s="43"/>
      <c r="BS57" s="43"/>
      <c r="BT57" s="43"/>
      <c r="BU57" s="43"/>
      <c r="BV57" s="43"/>
      <c r="BW57" s="43"/>
      <c r="BX57" s="43"/>
      <c r="BY57" s="43"/>
      <c r="BZ57" s="44"/>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2"/>
      <c r="BM58" s="43"/>
      <c r="BN58" s="43"/>
      <c r="BO58" s="43"/>
      <c r="BP58" s="43"/>
      <c r="BQ58" s="43"/>
      <c r="BR58" s="43"/>
      <c r="BS58" s="43"/>
      <c r="BT58" s="43"/>
      <c r="BU58" s="43"/>
      <c r="BV58" s="43"/>
      <c r="BW58" s="43"/>
      <c r="BX58" s="43"/>
      <c r="BY58" s="43"/>
      <c r="BZ58" s="44"/>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2"/>
      <c r="BM59" s="43"/>
      <c r="BN59" s="43"/>
      <c r="BO59" s="43"/>
      <c r="BP59" s="43"/>
      <c r="BQ59" s="43"/>
      <c r="BR59" s="43"/>
      <c r="BS59" s="43"/>
      <c r="BT59" s="43"/>
      <c r="BU59" s="43"/>
      <c r="BV59" s="43"/>
      <c r="BW59" s="43"/>
      <c r="BX59" s="43"/>
      <c r="BY59" s="43"/>
      <c r="BZ59" s="44"/>
    </row>
    <row r="60" spans="1:78" ht="13.5" customHeight="1" x14ac:dyDescent="0.15">
      <c r="A60" s="2"/>
      <c r="B60" s="45" t="s">
        <v>27</v>
      </c>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7"/>
      <c r="BK60" s="2"/>
      <c r="BL60" s="42"/>
      <c r="BM60" s="43"/>
      <c r="BN60" s="43"/>
      <c r="BO60" s="43"/>
      <c r="BP60" s="43"/>
      <c r="BQ60" s="43"/>
      <c r="BR60" s="43"/>
      <c r="BS60" s="43"/>
      <c r="BT60" s="43"/>
      <c r="BU60" s="43"/>
      <c r="BV60" s="43"/>
      <c r="BW60" s="43"/>
      <c r="BX60" s="43"/>
      <c r="BY60" s="43"/>
      <c r="BZ60" s="44"/>
    </row>
    <row r="61" spans="1:78" ht="13.5" customHeight="1" x14ac:dyDescent="0.15">
      <c r="A61" s="2"/>
      <c r="B61" s="45"/>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7"/>
      <c r="BK61" s="2"/>
      <c r="BL61" s="42"/>
      <c r="BM61" s="43"/>
      <c r="BN61" s="43"/>
      <c r="BO61" s="43"/>
      <c r="BP61" s="43"/>
      <c r="BQ61" s="43"/>
      <c r="BR61" s="43"/>
      <c r="BS61" s="43"/>
      <c r="BT61" s="43"/>
      <c r="BU61" s="43"/>
      <c r="BV61" s="43"/>
      <c r="BW61" s="43"/>
      <c r="BX61" s="43"/>
      <c r="BY61" s="43"/>
      <c r="BZ61" s="4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2"/>
      <c r="BM62" s="43"/>
      <c r="BN62" s="43"/>
      <c r="BO62" s="43"/>
      <c r="BP62" s="43"/>
      <c r="BQ62" s="43"/>
      <c r="BR62" s="43"/>
      <c r="BS62" s="43"/>
      <c r="BT62" s="43"/>
      <c r="BU62" s="43"/>
      <c r="BV62" s="43"/>
      <c r="BW62" s="43"/>
      <c r="BX62" s="43"/>
      <c r="BY62" s="43"/>
      <c r="BZ62" s="4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2"/>
      <c r="BM63" s="43"/>
      <c r="BN63" s="43"/>
      <c r="BO63" s="43"/>
      <c r="BP63" s="43"/>
      <c r="BQ63" s="43"/>
      <c r="BR63" s="43"/>
      <c r="BS63" s="43"/>
      <c r="BT63" s="43"/>
      <c r="BU63" s="43"/>
      <c r="BV63" s="43"/>
      <c r="BW63" s="43"/>
      <c r="BX63" s="43"/>
      <c r="BY63" s="43"/>
      <c r="BZ63" s="4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2" t="s">
        <v>111</v>
      </c>
      <c r="BM66" s="43"/>
      <c r="BN66" s="43"/>
      <c r="BO66" s="43"/>
      <c r="BP66" s="43"/>
      <c r="BQ66" s="43"/>
      <c r="BR66" s="43"/>
      <c r="BS66" s="43"/>
      <c r="BT66" s="43"/>
      <c r="BU66" s="43"/>
      <c r="BV66" s="43"/>
      <c r="BW66" s="43"/>
      <c r="BX66" s="43"/>
      <c r="BY66" s="43"/>
      <c r="BZ66" s="44"/>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2"/>
      <c r="BM67" s="43"/>
      <c r="BN67" s="43"/>
      <c r="BO67" s="43"/>
      <c r="BP67" s="43"/>
      <c r="BQ67" s="43"/>
      <c r="BR67" s="43"/>
      <c r="BS67" s="43"/>
      <c r="BT67" s="43"/>
      <c r="BU67" s="43"/>
      <c r="BV67" s="43"/>
      <c r="BW67" s="43"/>
      <c r="BX67" s="43"/>
      <c r="BY67" s="43"/>
      <c r="BZ67" s="44"/>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2"/>
      <c r="BM68" s="43"/>
      <c r="BN68" s="43"/>
      <c r="BO68" s="43"/>
      <c r="BP68" s="43"/>
      <c r="BQ68" s="43"/>
      <c r="BR68" s="43"/>
      <c r="BS68" s="43"/>
      <c r="BT68" s="43"/>
      <c r="BU68" s="43"/>
      <c r="BV68" s="43"/>
      <c r="BW68" s="43"/>
      <c r="BX68" s="43"/>
      <c r="BY68" s="43"/>
      <c r="BZ68" s="44"/>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2"/>
      <c r="BM69" s="43"/>
      <c r="BN69" s="43"/>
      <c r="BO69" s="43"/>
      <c r="BP69" s="43"/>
      <c r="BQ69" s="43"/>
      <c r="BR69" s="43"/>
      <c r="BS69" s="43"/>
      <c r="BT69" s="43"/>
      <c r="BU69" s="43"/>
      <c r="BV69" s="43"/>
      <c r="BW69" s="43"/>
      <c r="BX69" s="43"/>
      <c r="BY69" s="43"/>
      <c r="BZ69" s="44"/>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2"/>
      <c r="BM70" s="43"/>
      <c r="BN70" s="43"/>
      <c r="BO70" s="43"/>
      <c r="BP70" s="43"/>
      <c r="BQ70" s="43"/>
      <c r="BR70" s="43"/>
      <c r="BS70" s="43"/>
      <c r="BT70" s="43"/>
      <c r="BU70" s="43"/>
      <c r="BV70" s="43"/>
      <c r="BW70" s="43"/>
      <c r="BX70" s="43"/>
      <c r="BY70" s="43"/>
      <c r="BZ70" s="44"/>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2"/>
      <c r="BM71" s="43"/>
      <c r="BN71" s="43"/>
      <c r="BO71" s="43"/>
      <c r="BP71" s="43"/>
      <c r="BQ71" s="43"/>
      <c r="BR71" s="43"/>
      <c r="BS71" s="43"/>
      <c r="BT71" s="43"/>
      <c r="BU71" s="43"/>
      <c r="BV71" s="43"/>
      <c r="BW71" s="43"/>
      <c r="BX71" s="43"/>
      <c r="BY71" s="43"/>
      <c r="BZ71" s="44"/>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2"/>
      <c r="BM72" s="43"/>
      <c r="BN72" s="43"/>
      <c r="BO72" s="43"/>
      <c r="BP72" s="43"/>
      <c r="BQ72" s="43"/>
      <c r="BR72" s="43"/>
      <c r="BS72" s="43"/>
      <c r="BT72" s="43"/>
      <c r="BU72" s="43"/>
      <c r="BV72" s="43"/>
      <c r="BW72" s="43"/>
      <c r="BX72" s="43"/>
      <c r="BY72" s="43"/>
      <c r="BZ72" s="44"/>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2"/>
      <c r="BM73" s="43"/>
      <c r="BN73" s="43"/>
      <c r="BO73" s="43"/>
      <c r="BP73" s="43"/>
      <c r="BQ73" s="43"/>
      <c r="BR73" s="43"/>
      <c r="BS73" s="43"/>
      <c r="BT73" s="43"/>
      <c r="BU73" s="43"/>
      <c r="BV73" s="43"/>
      <c r="BW73" s="43"/>
      <c r="BX73" s="43"/>
      <c r="BY73" s="43"/>
      <c r="BZ73" s="44"/>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2"/>
      <c r="BM74" s="43"/>
      <c r="BN74" s="43"/>
      <c r="BO74" s="43"/>
      <c r="BP74" s="43"/>
      <c r="BQ74" s="43"/>
      <c r="BR74" s="43"/>
      <c r="BS74" s="43"/>
      <c r="BT74" s="43"/>
      <c r="BU74" s="43"/>
      <c r="BV74" s="43"/>
      <c r="BW74" s="43"/>
      <c r="BX74" s="43"/>
      <c r="BY74" s="43"/>
      <c r="BZ74" s="44"/>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2"/>
      <c r="BM75" s="43"/>
      <c r="BN75" s="43"/>
      <c r="BO75" s="43"/>
      <c r="BP75" s="43"/>
      <c r="BQ75" s="43"/>
      <c r="BR75" s="43"/>
      <c r="BS75" s="43"/>
      <c r="BT75" s="43"/>
      <c r="BU75" s="43"/>
      <c r="BV75" s="43"/>
      <c r="BW75" s="43"/>
      <c r="BX75" s="43"/>
      <c r="BY75" s="43"/>
      <c r="BZ75" s="44"/>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2"/>
      <c r="BM76" s="43"/>
      <c r="BN76" s="43"/>
      <c r="BO76" s="43"/>
      <c r="BP76" s="43"/>
      <c r="BQ76" s="43"/>
      <c r="BR76" s="43"/>
      <c r="BS76" s="43"/>
      <c r="BT76" s="43"/>
      <c r="BU76" s="43"/>
      <c r="BV76" s="43"/>
      <c r="BW76" s="43"/>
      <c r="BX76" s="43"/>
      <c r="BY76" s="43"/>
      <c r="BZ76" s="44"/>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2"/>
      <c r="BM77" s="43"/>
      <c r="BN77" s="43"/>
      <c r="BO77" s="43"/>
      <c r="BP77" s="43"/>
      <c r="BQ77" s="43"/>
      <c r="BR77" s="43"/>
      <c r="BS77" s="43"/>
      <c r="BT77" s="43"/>
      <c r="BU77" s="43"/>
      <c r="BV77" s="43"/>
      <c r="BW77" s="43"/>
      <c r="BX77" s="43"/>
      <c r="BY77" s="43"/>
      <c r="BZ77" s="44"/>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2"/>
      <c r="BM78" s="43"/>
      <c r="BN78" s="43"/>
      <c r="BO78" s="43"/>
      <c r="BP78" s="43"/>
      <c r="BQ78" s="43"/>
      <c r="BR78" s="43"/>
      <c r="BS78" s="43"/>
      <c r="BT78" s="43"/>
      <c r="BU78" s="43"/>
      <c r="BV78" s="43"/>
      <c r="BW78" s="43"/>
      <c r="BX78" s="43"/>
      <c r="BY78" s="43"/>
      <c r="BZ78" s="44"/>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2"/>
      <c r="BM79" s="43"/>
      <c r="BN79" s="43"/>
      <c r="BO79" s="43"/>
      <c r="BP79" s="43"/>
      <c r="BQ79" s="43"/>
      <c r="BR79" s="43"/>
      <c r="BS79" s="43"/>
      <c r="BT79" s="43"/>
      <c r="BU79" s="43"/>
      <c r="BV79" s="43"/>
      <c r="BW79" s="43"/>
      <c r="BX79" s="43"/>
      <c r="BY79" s="43"/>
      <c r="BZ79" s="44"/>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2"/>
      <c r="BM80" s="43"/>
      <c r="BN80" s="43"/>
      <c r="BO80" s="43"/>
      <c r="BP80" s="43"/>
      <c r="BQ80" s="43"/>
      <c r="BR80" s="43"/>
      <c r="BS80" s="43"/>
      <c r="BT80" s="43"/>
      <c r="BU80" s="43"/>
      <c r="BV80" s="43"/>
      <c r="BW80" s="43"/>
      <c r="BX80" s="43"/>
      <c r="BY80" s="43"/>
      <c r="BZ80" s="44"/>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2"/>
      <c r="BM81" s="43"/>
      <c r="BN81" s="43"/>
      <c r="BO81" s="43"/>
      <c r="BP81" s="43"/>
      <c r="BQ81" s="43"/>
      <c r="BR81" s="43"/>
      <c r="BS81" s="43"/>
      <c r="BT81" s="43"/>
      <c r="BU81" s="43"/>
      <c r="BV81" s="43"/>
      <c r="BW81" s="43"/>
      <c r="BX81" s="43"/>
      <c r="BY81" s="43"/>
      <c r="BZ81" s="44"/>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5"/>
      <c r="BM82" s="56"/>
      <c r="BN82" s="56"/>
      <c r="BO82" s="56"/>
      <c r="BP82" s="56"/>
      <c r="BQ82" s="56"/>
      <c r="BR82" s="56"/>
      <c r="BS82" s="56"/>
      <c r="BT82" s="56"/>
      <c r="BU82" s="56"/>
      <c r="BV82" s="56"/>
      <c r="BW82" s="56"/>
      <c r="BX82" s="56"/>
      <c r="BY82" s="56"/>
      <c r="BZ82" s="57"/>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49Y6otAUXfMCvwjC+qyYSjFZA4Q1ZGwxS1ejKKTtKn/iOEY4VJOHaitSlLNjJs43bPvQ/tKNg+F3kwAO30eDgg==" saltValue="4wrK8tWLhsVsYHfWfL2pw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27</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52</v>
      </c>
      <c r="B4" s="17"/>
      <c r="C4" s="17"/>
      <c r="D4" s="17"/>
      <c r="E4" s="17"/>
      <c r="F4" s="17"/>
      <c r="G4" s="17"/>
      <c r="H4" s="89"/>
      <c r="I4" s="90"/>
      <c r="J4" s="90"/>
      <c r="K4" s="90"/>
      <c r="L4" s="90"/>
      <c r="M4" s="90"/>
      <c r="N4" s="90"/>
      <c r="O4" s="90"/>
      <c r="P4" s="90"/>
      <c r="Q4" s="90"/>
      <c r="R4" s="90"/>
      <c r="S4" s="90"/>
      <c r="T4" s="90"/>
      <c r="U4" s="90"/>
      <c r="V4" s="90"/>
      <c r="W4" s="91"/>
      <c r="X4" s="85" t="s">
        <v>53</v>
      </c>
      <c r="Y4" s="85"/>
      <c r="Z4" s="85"/>
      <c r="AA4" s="85"/>
      <c r="AB4" s="85"/>
      <c r="AC4" s="85"/>
      <c r="AD4" s="85"/>
      <c r="AE4" s="85"/>
      <c r="AF4" s="85"/>
      <c r="AG4" s="85"/>
      <c r="AH4" s="85"/>
      <c r="AI4" s="85" t="s">
        <v>54</v>
      </c>
      <c r="AJ4" s="85"/>
      <c r="AK4" s="85"/>
      <c r="AL4" s="85"/>
      <c r="AM4" s="85"/>
      <c r="AN4" s="85"/>
      <c r="AO4" s="85"/>
      <c r="AP4" s="85"/>
      <c r="AQ4" s="85"/>
      <c r="AR4" s="85"/>
      <c r="AS4" s="85"/>
      <c r="AT4" s="85" t="s">
        <v>55</v>
      </c>
      <c r="AU4" s="85"/>
      <c r="AV4" s="85"/>
      <c r="AW4" s="85"/>
      <c r="AX4" s="85"/>
      <c r="AY4" s="85"/>
      <c r="AZ4" s="85"/>
      <c r="BA4" s="85"/>
      <c r="BB4" s="85"/>
      <c r="BC4" s="85"/>
      <c r="BD4" s="85"/>
      <c r="BE4" s="85" t="s">
        <v>56</v>
      </c>
      <c r="BF4" s="85"/>
      <c r="BG4" s="85"/>
      <c r="BH4" s="85"/>
      <c r="BI4" s="85"/>
      <c r="BJ4" s="85"/>
      <c r="BK4" s="85"/>
      <c r="BL4" s="85"/>
      <c r="BM4" s="85"/>
      <c r="BN4" s="85"/>
      <c r="BO4" s="85"/>
      <c r="BP4" s="85" t="s">
        <v>57</v>
      </c>
      <c r="BQ4" s="85"/>
      <c r="BR4" s="85"/>
      <c r="BS4" s="85"/>
      <c r="BT4" s="85"/>
      <c r="BU4" s="85"/>
      <c r="BV4" s="85"/>
      <c r="BW4" s="85"/>
      <c r="BX4" s="85"/>
      <c r="BY4" s="85"/>
      <c r="BZ4" s="85"/>
      <c r="CA4" s="85" t="s">
        <v>58</v>
      </c>
      <c r="CB4" s="85"/>
      <c r="CC4" s="85"/>
      <c r="CD4" s="85"/>
      <c r="CE4" s="85"/>
      <c r="CF4" s="85"/>
      <c r="CG4" s="85"/>
      <c r="CH4" s="85"/>
      <c r="CI4" s="85"/>
      <c r="CJ4" s="85"/>
      <c r="CK4" s="85"/>
      <c r="CL4" s="85" t="s">
        <v>59</v>
      </c>
      <c r="CM4" s="85"/>
      <c r="CN4" s="85"/>
      <c r="CO4" s="85"/>
      <c r="CP4" s="85"/>
      <c r="CQ4" s="85"/>
      <c r="CR4" s="85"/>
      <c r="CS4" s="85"/>
      <c r="CT4" s="85"/>
      <c r="CU4" s="85"/>
      <c r="CV4" s="85"/>
      <c r="CW4" s="85" t="s">
        <v>60</v>
      </c>
      <c r="CX4" s="85"/>
      <c r="CY4" s="85"/>
      <c r="CZ4" s="85"/>
      <c r="DA4" s="85"/>
      <c r="DB4" s="85"/>
      <c r="DC4" s="85"/>
      <c r="DD4" s="85"/>
      <c r="DE4" s="85"/>
      <c r="DF4" s="85"/>
      <c r="DG4" s="85"/>
      <c r="DH4" s="85" t="s">
        <v>61</v>
      </c>
      <c r="DI4" s="85"/>
      <c r="DJ4" s="85"/>
      <c r="DK4" s="85"/>
      <c r="DL4" s="85"/>
      <c r="DM4" s="85"/>
      <c r="DN4" s="85"/>
      <c r="DO4" s="85"/>
      <c r="DP4" s="85"/>
      <c r="DQ4" s="85"/>
      <c r="DR4" s="85"/>
      <c r="DS4" s="85" t="s">
        <v>62</v>
      </c>
      <c r="DT4" s="85"/>
      <c r="DU4" s="85"/>
      <c r="DV4" s="85"/>
      <c r="DW4" s="85"/>
      <c r="DX4" s="85"/>
      <c r="DY4" s="85"/>
      <c r="DZ4" s="85"/>
      <c r="EA4" s="85"/>
      <c r="EB4" s="85"/>
      <c r="EC4" s="85"/>
      <c r="ED4" s="85" t="s">
        <v>63</v>
      </c>
      <c r="EE4" s="85"/>
      <c r="EF4" s="85"/>
      <c r="EG4" s="85"/>
      <c r="EH4" s="85"/>
      <c r="EI4" s="85"/>
      <c r="EJ4" s="85"/>
      <c r="EK4" s="85"/>
      <c r="EL4" s="85"/>
      <c r="EM4" s="85"/>
      <c r="EN4" s="85"/>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2022</v>
      </c>
      <c r="C6" s="20">
        <f t="shared" ref="C6:W6" si="3">C7</f>
        <v>352161</v>
      </c>
      <c r="D6" s="20">
        <f t="shared" si="3"/>
        <v>46</v>
      </c>
      <c r="E6" s="20">
        <f t="shared" si="3"/>
        <v>1</v>
      </c>
      <c r="F6" s="20">
        <f t="shared" si="3"/>
        <v>0</v>
      </c>
      <c r="G6" s="20">
        <f t="shared" si="3"/>
        <v>1</v>
      </c>
      <c r="H6" s="20" t="str">
        <f t="shared" si="3"/>
        <v>山口県　山陽小野田市</v>
      </c>
      <c r="I6" s="20" t="str">
        <f t="shared" si="3"/>
        <v>法適用</v>
      </c>
      <c r="J6" s="20" t="str">
        <f t="shared" si="3"/>
        <v>水道事業</v>
      </c>
      <c r="K6" s="20" t="str">
        <f t="shared" si="3"/>
        <v>末端給水事業</v>
      </c>
      <c r="L6" s="20" t="str">
        <f t="shared" si="3"/>
        <v>A4</v>
      </c>
      <c r="M6" s="20" t="str">
        <f t="shared" si="3"/>
        <v>自治体職員</v>
      </c>
      <c r="N6" s="21" t="str">
        <f t="shared" si="3"/>
        <v>-</v>
      </c>
      <c r="O6" s="21">
        <f t="shared" si="3"/>
        <v>55.61</v>
      </c>
      <c r="P6" s="21">
        <f t="shared" si="3"/>
        <v>99.31</v>
      </c>
      <c r="Q6" s="21">
        <f t="shared" si="3"/>
        <v>2904</v>
      </c>
      <c r="R6" s="21">
        <f t="shared" si="3"/>
        <v>60209</v>
      </c>
      <c r="S6" s="21">
        <f t="shared" si="3"/>
        <v>133.09</v>
      </c>
      <c r="T6" s="21">
        <f t="shared" si="3"/>
        <v>452.39</v>
      </c>
      <c r="U6" s="21">
        <f t="shared" si="3"/>
        <v>59385</v>
      </c>
      <c r="V6" s="21">
        <f t="shared" si="3"/>
        <v>68.39</v>
      </c>
      <c r="W6" s="21">
        <f t="shared" si="3"/>
        <v>868.33</v>
      </c>
      <c r="X6" s="22">
        <f>IF(X7="",NA(),X7)</f>
        <v>105.09</v>
      </c>
      <c r="Y6" s="22">
        <f t="shared" ref="Y6:AG6" si="4">IF(Y7="",NA(),Y7)</f>
        <v>113.21</v>
      </c>
      <c r="Z6" s="22">
        <f t="shared" si="4"/>
        <v>112.82</v>
      </c>
      <c r="AA6" s="22">
        <f t="shared" si="4"/>
        <v>114.04</v>
      </c>
      <c r="AB6" s="22">
        <f t="shared" si="4"/>
        <v>109.86</v>
      </c>
      <c r="AC6" s="22">
        <f t="shared" si="4"/>
        <v>111.44</v>
      </c>
      <c r="AD6" s="22">
        <f t="shared" si="4"/>
        <v>111.17</v>
      </c>
      <c r="AE6" s="22">
        <f t="shared" si="4"/>
        <v>110.91</v>
      </c>
      <c r="AF6" s="22">
        <f t="shared" si="4"/>
        <v>111.49</v>
      </c>
      <c r="AG6" s="22">
        <f t="shared" si="4"/>
        <v>109.09</v>
      </c>
      <c r="AH6" s="21" t="str">
        <f>IF(AH7="","",IF(AH7="-","【-】","【"&amp;SUBSTITUTE(TEXT(AH7,"#,##0.00"),"-","△")&amp;"】"))</f>
        <v>【108.70】</v>
      </c>
      <c r="AI6" s="21">
        <f>IF(AI7="",NA(),AI7)</f>
        <v>0</v>
      </c>
      <c r="AJ6" s="21">
        <f t="shared" ref="AJ6:AR6" si="5">IF(AJ7="",NA(),AJ7)</f>
        <v>0</v>
      </c>
      <c r="AK6" s="21">
        <f t="shared" si="5"/>
        <v>0</v>
      </c>
      <c r="AL6" s="21">
        <f t="shared" si="5"/>
        <v>0</v>
      </c>
      <c r="AM6" s="21">
        <f t="shared" si="5"/>
        <v>0</v>
      </c>
      <c r="AN6" s="22">
        <f t="shared" si="5"/>
        <v>1.03</v>
      </c>
      <c r="AO6" s="22">
        <f t="shared" si="5"/>
        <v>0.78</v>
      </c>
      <c r="AP6" s="22">
        <f t="shared" si="5"/>
        <v>0.92</v>
      </c>
      <c r="AQ6" s="22">
        <f t="shared" si="5"/>
        <v>0.87</v>
      </c>
      <c r="AR6" s="22">
        <f t="shared" si="5"/>
        <v>0.93</v>
      </c>
      <c r="AS6" s="21" t="str">
        <f>IF(AS7="","",IF(AS7="-","【-】","【"&amp;SUBSTITUTE(TEXT(AS7,"#,##0.00"),"-","△")&amp;"】"))</f>
        <v>【1.34】</v>
      </c>
      <c r="AT6" s="22">
        <f>IF(AT7="",NA(),AT7)</f>
        <v>280.11</v>
      </c>
      <c r="AU6" s="22">
        <f t="shared" ref="AU6:BC6" si="6">IF(AU7="",NA(),AU7)</f>
        <v>301.68</v>
      </c>
      <c r="AV6" s="22">
        <f t="shared" si="6"/>
        <v>275.37</v>
      </c>
      <c r="AW6" s="22">
        <f t="shared" si="6"/>
        <v>281.93</v>
      </c>
      <c r="AX6" s="22">
        <f t="shared" si="6"/>
        <v>262.16000000000003</v>
      </c>
      <c r="AY6" s="22">
        <f t="shared" si="6"/>
        <v>349.83</v>
      </c>
      <c r="AZ6" s="22">
        <f t="shared" si="6"/>
        <v>360.86</v>
      </c>
      <c r="BA6" s="22">
        <f t="shared" si="6"/>
        <v>350.79</v>
      </c>
      <c r="BB6" s="22">
        <f t="shared" si="6"/>
        <v>354.57</v>
      </c>
      <c r="BC6" s="22">
        <f t="shared" si="6"/>
        <v>357.74</v>
      </c>
      <c r="BD6" s="21" t="str">
        <f>IF(BD7="","",IF(BD7="-","【-】","【"&amp;SUBSTITUTE(TEXT(BD7,"#,##0.00"),"-","△")&amp;"】"))</f>
        <v>【252.29】</v>
      </c>
      <c r="BE6" s="22">
        <f>IF(BE7="",NA(),BE7)</f>
        <v>383</v>
      </c>
      <c r="BF6" s="22">
        <f t="shared" ref="BF6:BN6" si="7">IF(BF7="",NA(),BF7)</f>
        <v>372.13</v>
      </c>
      <c r="BG6" s="22">
        <f t="shared" si="7"/>
        <v>372.61</v>
      </c>
      <c r="BH6" s="22">
        <f t="shared" si="7"/>
        <v>366.26</v>
      </c>
      <c r="BI6" s="22">
        <f t="shared" si="7"/>
        <v>365.85</v>
      </c>
      <c r="BJ6" s="22">
        <f t="shared" si="7"/>
        <v>314.87</v>
      </c>
      <c r="BK6" s="22">
        <f t="shared" si="7"/>
        <v>309.27999999999997</v>
      </c>
      <c r="BL6" s="22">
        <f t="shared" si="7"/>
        <v>322.92</v>
      </c>
      <c r="BM6" s="22">
        <f t="shared" si="7"/>
        <v>303.45999999999998</v>
      </c>
      <c r="BN6" s="22">
        <f t="shared" si="7"/>
        <v>307.27999999999997</v>
      </c>
      <c r="BO6" s="21" t="str">
        <f>IF(BO7="","",IF(BO7="-","【-】","【"&amp;SUBSTITUTE(TEXT(BO7,"#,##0.00"),"-","△")&amp;"】"))</f>
        <v>【268.07】</v>
      </c>
      <c r="BP6" s="22">
        <f>IF(BP7="",NA(),BP7)</f>
        <v>100.95</v>
      </c>
      <c r="BQ6" s="22">
        <f t="shared" ref="BQ6:BY6" si="8">IF(BQ7="",NA(),BQ7)</f>
        <v>109.37</v>
      </c>
      <c r="BR6" s="22">
        <f t="shared" si="8"/>
        <v>109.53</v>
      </c>
      <c r="BS6" s="22">
        <f t="shared" si="8"/>
        <v>111.4</v>
      </c>
      <c r="BT6" s="22">
        <f t="shared" si="8"/>
        <v>106.94</v>
      </c>
      <c r="BU6" s="22">
        <f t="shared" si="8"/>
        <v>103.54</v>
      </c>
      <c r="BV6" s="22">
        <f t="shared" si="8"/>
        <v>103.32</v>
      </c>
      <c r="BW6" s="22">
        <f t="shared" si="8"/>
        <v>100.85</v>
      </c>
      <c r="BX6" s="22">
        <f t="shared" si="8"/>
        <v>103.79</v>
      </c>
      <c r="BY6" s="22">
        <f t="shared" si="8"/>
        <v>98.3</v>
      </c>
      <c r="BZ6" s="21" t="str">
        <f>IF(BZ7="","",IF(BZ7="-","【-】","【"&amp;SUBSTITUTE(TEXT(BZ7,"#,##0.00"),"-","△")&amp;"】"))</f>
        <v>【97.47】</v>
      </c>
      <c r="CA6" s="22">
        <f>IF(CA7="",NA(),CA7)</f>
        <v>175.79</v>
      </c>
      <c r="CB6" s="22">
        <f t="shared" ref="CB6:CJ6" si="9">IF(CB7="",NA(),CB7)</f>
        <v>163.04</v>
      </c>
      <c r="CC6" s="22">
        <f t="shared" si="9"/>
        <v>161.38999999999999</v>
      </c>
      <c r="CD6" s="22">
        <f t="shared" si="9"/>
        <v>160.18</v>
      </c>
      <c r="CE6" s="22">
        <f t="shared" si="9"/>
        <v>167.75</v>
      </c>
      <c r="CF6" s="22">
        <f t="shared" si="9"/>
        <v>167.46</v>
      </c>
      <c r="CG6" s="22">
        <f t="shared" si="9"/>
        <v>168.56</v>
      </c>
      <c r="CH6" s="22">
        <f t="shared" si="9"/>
        <v>167.1</v>
      </c>
      <c r="CI6" s="22">
        <f t="shared" si="9"/>
        <v>167.86</v>
      </c>
      <c r="CJ6" s="22">
        <f t="shared" si="9"/>
        <v>173.68</v>
      </c>
      <c r="CK6" s="21" t="str">
        <f>IF(CK7="","",IF(CK7="-","【-】","【"&amp;SUBSTITUTE(TEXT(CK7,"#,##0.00"),"-","△")&amp;"】"))</f>
        <v>【174.75】</v>
      </c>
      <c r="CL6" s="22">
        <f>IF(CL7="",NA(),CL7)</f>
        <v>49.05</v>
      </c>
      <c r="CM6" s="22">
        <f t="shared" ref="CM6:CU6" si="10">IF(CM7="",NA(),CM7)</f>
        <v>48.34</v>
      </c>
      <c r="CN6" s="22">
        <f t="shared" si="10"/>
        <v>48.1</v>
      </c>
      <c r="CO6" s="22">
        <f t="shared" si="10"/>
        <v>48.19</v>
      </c>
      <c r="CP6" s="22">
        <f t="shared" si="10"/>
        <v>47.57</v>
      </c>
      <c r="CQ6" s="22">
        <f t="shared" si="10"/>
        <v>59.46</v>
      </c>
      <c r="CR6" s="22">
        <f t="shared" si="10"/>
        <v>59.51</v>
      </c>
      <c r="CS6" s="22">
        <f t="shared" si="10"/>
        <v>59.91</v>
      </c>
      <c r="CT6" s="22">
        <f t="shared" si="10"/>
        <v>59.4</v>
      </c>
      <c r="CU6" s="22">
        <f t="shared" si="10"/>
        <v>59.24</v>
      </c>
      <c r="CV6" s="21" t="str">
        <f>IF(CV7="","",IF(CV7="-","【-】","【"&amp;SUBSTITUTE(TEXT(CV7,"#,##0.00"),"-","△")&amp;"】"))</f>
        <v>【59.97】</v>
      </c>
      <c r="CW6" s="22">
        <f>IF(CW7="",NA(),CW7)</f>
        <v>85.89</v>
      </c>
      <c r="CX6" s="22">
        <f t="shared" ref="CX6:DF6" si="11">IF(CX7="",NA(),CX7)</f>
        <v>85.47</v>
      </c>
      <c r="CY6" s="22">
        <f t="shared" si="11"/>
        <v>86.28</v>
      </c>
      <c r="CZ6" s="22">
        <f t="shared" si="11"/>
        <v>85.36</v>
      </c>
      <c r="DA6" s="22">
        <f t="shared" si="11"/>
        <v>84.95</v>
      </c>
      <c r="DB6" s="22">
        <f t="shared" si="11"/>
        <v>87.41</v>
      </c>
      <c r="DC6" s="22">
        <f t="shared" si="11"/>
        <v>87.08</v>
      </c>
      <c r="DD6" s="22">
        <f t="shared" si="11"/>
        <v>87.26</v>
      </c>
      <c r="DE6" s="22">
        <f t="shared" si="11"/>
        <v>87.57</v>
      </c>
      <c r="DF6" s="22">
        <f t="shared" si="11"/>
        <v>87.26</v>
      </c>
      <c r="DG6" s="21" t="str">
        <f>IF(DG7="","",IF(DG7="-","【-】","【"&amp;SUBSTITUTE(TEXT(DG7,"#,##0.00"),"-","△")&amp;"】"))</f>
        <v>【89.76】</v>
      </c>
      <c r="DH6" s="22">
        <f>IF(DH7="",NA(),DH7)</f>
        <v>51.55</v>
      </c>
      <c r="DI6" s="22">
        <f t="shared" ref="DI6:DQ6" si="12">IF(DI7="",NA(),DI7)</f>
        <v>52.65</v>
      </c>
      <c r="DJ6" s="22">
        <f t="shared" si="12"/>
        <v>53.2</v>
      </c>
      <c r="DK6" s="22">
        <f t="shared" si="12"/>
        <v>54.18</v>
      </c>
      <c r="DL6" s="22">
        <f t="shared" si="12"/>
        <v>54.81</v>
      </c>
      <c r="DM6" s="22">
        <f t="shared" si="12"/>
        <v>47.62</v>
      </c>
      <c r="DN6" s="22">
        <f t="shared" si="12"/>
        <v>48.55</v>
      </c>
      <c r="DO6" s="22">
        <f t="shared" si="12"/>
        <v>49.2</v>
      </c>
      <c r="DP6" s="22">
        <f t="shared" si="12"/>
        <v>50.01</v>
      </c>
      <c r="DQ6" s="22">
        <f t="shared" si="12"/>
        <v>50.99</v>
      </c>
      <c r="DR6" s="21" t="str">
        <f>IF(DR7="","",IF(DR7="-","【-】","【"&amp;SUBSTITUTE(TEXT(DR7,"#,##0.00"),"-","△")&amp;"】"))</f>
        <v>【51.51】</v>
      </c>
      <c r="DS6" s="22">
        <f>IF(DS7="",NA(),DS7)</f>
        <v>34.270000000000003</v>
      </c>
      <c r="DT6" s="22">
        <f t="shared" ref="DT6:EB6" si="13">IF(DT7="",NA(),DT7)</f>
        <v>37.64</v>
      </c>
      <c r="DU6" s="22">
        <f t="shared" si="13"/>
        <v>40.020000000000003</v>
      </c>
      <c r="DV6" s="22">
        <f t="shared" si="13"/>
        <v>42</v>
      </c>
      <c r="DW6" s="22">
        <f t="shared" si="13"/>
        <v>42.8</v>
      </c>
      <c r="DX6" s="22">
        <f t="shared" si="13"/>
        <v>16.27</v>
      </c>
      <c r="DY6" s="22">
        <f t="shared" si="13"/>
        <v>17.11</v>
      </c>
      <c r="DZ6" s="22">
        <f t="shared" si="13"/>
        <v>18.329999999999998</v>
      </c>
      <c r="EA6" s="22">
        <f t="shared" si="13"/>
        <v>20.27</v>
      </c>
      <c r="EB6" s="22">
        <f t="shared" si="13"/>
        <v>21.69</v>
      </c>
      <c r="EC6" s="21" t="str">
        <f>IF(EC7="","",IF(EC7="-","【-】","【"&amp;SUBSTITUTE(TEXT(EC7,"#,##0.00"),"-","△")&amp;"】"))</f>
        <v>【23.75】</v>
      </c>
      <c r="ED6" s="22">
        <f>IF(ED7="",NA(),ED7)</f>
        <v>1.05</v>
      </c>
      <c r="EE6" s="22">
        <f t="shared" ref="EE6:EM6" si="14">IF(EE7="",NA(),EE7)</f>
        <v>0.71</v>
      </c>
      <c r="EF6" s="22">
        <f t="shared" si="14"/>
        <v>0.75</v>
      </c>
      <c r="EG6" s="22">
        <f t="shared" si="14"/>
        <v>0.57999999999999996</v>
      </c>
      <c r="EH6" s="22">
        <f t="shared" si="14"/>
        <v>0.69</v>
      </c>
      <c r="EI6" s="22">
        <f t="shared" si="14"/>
        <v>0.63</v>
      </c>
      <c r="EJ6" s="22">
        <f t="shared" si="14"/>
        <v>0.63</v>
      </c>
      <c r="EK6" s="22">
        <f t="shared" si="14"/>
        <v>0.6</v>
      </c>
      <c r="EL6" s="22">
        <f t="shared" si="14"/>
        <v>0.56000000000000005</v>
      </c>
      <c r="EM6" s="22">
        <f t="shared" si="14"/>
        <v>0.6</v>
      </c>
      <c r="EN6" s="21" t="str">
        <f>IF(EN7="","",IF(EN7="-","【-】","【"&amp;SUBSTITUTE(TEXT(EN7,"#,##0.00"),"-","△")&amp;"】"))</f>
        <v>【0.67】</v>
      </c>
    </row>
    <row r="7" spans="1:144" s="23" customFormat="1" x14ac:dyDescent="0.15">
      <c r="A7" s="15"/>
      <c r="B7" s="24">
        <v>2022</v>
      </c>
      <c r="C7" s="24">
        <v>352161</v>
      </c>
      <c r="D7" s="24">
        <v>46</v>
      </c>
      <c r="E7" s="24">
        <v>1</v>
      </c>
      <c r="F7" s="24">
        <v>0</v>
      </c>
      <c r="G7" s="24">
        <v>1</v>
      </c>
      <c r="H7" s="24" t="s">
        <v>92</v>
      </c>
      <c r="I7" s="24" t="s">
        <v>93</v>
      </c>
      <c r="J7" s="24" t="s">
        <v>94</v>
      </c>
      <c r="K7" s="24" t="s">
        <v>95</v>
      </c>
      <c r="L7" s="24" t="s">
        <v>96</v>
      </c>
      <c r="M7" s="24" t="s">
        <v>97</v>
      </c>
      <c r="N7" s="25" t="s">
        <v>98</v>
      </c>
      <c r="O7" s="25">
        <v>55.61</v>
      </c>
      <c r="P7" s="25">
        <v>99.31</v>
      </c>
      <c r="Q7" s="25">
        <v>2904</v>
      </c>
      <c r="R7" s="25">
        <v>60209</v>
      </c>
      <c r="S7" s="25">
        <v>133.09</v>
      </c>
      <c r="T7" s="25">
        <v>452.39</v>
      </c>
      <c r="U7" s="25">
        <v>59385</v>
      </c>
      <c r="V7" s="25">
        <v>68.39</v>
      </c>
      <c r="W7" s="25">
        <v>868.33</v>
      </c>
      <c r="X7" s="25">
        <v>105.09</v>
      </c>
      <c r="Y7" s="25">
        <v>113.21</v>
      </c>
      <c r="Z7" s="25">
        <v>112.82</v>
      </c>
      <c r="AA7" s="25">
        <v>114.04</v>
      </c>
      <c r="AB7" s="25">
        <v>109.86</v>
      </c>
      <c r="AC7" s="25">
        <v>111.44</v>
      </c>
      <c r="AD7" s="25">
        <v>111.17</v>
      </c>
      <c r="AE7" s="25">
        <v>110.91</v>
      </c>
      <c r="AF7" s="25">
        <v>111.49</v>
      </c>
      <c r="AG7" s="25">
        <v>109.09</v>
      </c>
      <c r="AH7" s="25">
        <v>108.7</v>
      </c>
      <c r="AI7" s="25">
        <v>0</v>
      </c>
      <c r="AJ7" s="25">
        <v>0</v>
      </c>
      <c r="AK7" s="25">
        <v>0</v>
      </c>
      <c r="AL7" s="25">
        <v>0</v>
      </c>
      <c r="AM7" s="25">
        <v>0</v>
      </c>
      <c r="AN7" s="25">
        <v>1.03</v>
      </c>
      <c r="AO7" s="25">
        <v>0.78</v>
      </c>
      <c r="AP7" s="25">
        <v>0.92</v>
      </c>
      <c r="AQ7" s="25">
        <v>0.87</v>
      </c>
      <c r="AR7" s="25">
        <v>0.93</v>
      </c>
      <c r="AS7" s="25">
        <v>1.34</v>
      </c>
      <c r="AT7" s="25">
        <v>280.11</v>
      </c>
      <c r="AU7" s="25">
        <v>301.68</v>
      </c>
      <c r="AV7" s="25">
        <v>275.37</v>
      </c>
      <c r="AW7" s="25">
        <v>281.93</v>
      </c>
      <c r="AX7" s="25">
        <v>262.16000000000003</v>
      </c>
      <c r="AY7" s="25">
        <v>349.83</v>
      </c>
      <c r="AZ7" s="25">
        <v>360.86</v>
      </c>
      <c r="BA7" s="25">
        <v>350.79</v>
      </c>
      <c r="BB7" s="25">
        <v>354.57</v>
      </c>
      <c r="BC7" s="25">
        <v>357.74</v>
      </c>
      <c r="BD7" s="25">
        <v>252.29</v>
      </c>
      <c r="BE7" s="25">
        <v>383</v>
      </c>
      <c r="BF7" s="25">
        <v>372.13</v>
      </c>
      <c r="BG7" s="25">
        <v>372.61</v>
      </c>
      <c r="BH7" s="25">
        <v>366.26</v>
      </c>
      <c r="BI7" s="25">
        <v>365.85</v>
      </c>
      <c r="BJ7" s="25">
        <v>314.87</v>
      </c>
      <c r="BK7" s="25">
        <v>309.27999999999997</v>
      </c>
      <c r="BL7" s="25">
        <v>322.92</v>
      </c>
      <c r="BM7" s="25">
        <v>303.45999999999998</v>
      </c>
      <c r="BN7" s="25">
        <v>307.27999999999997</v>
      </c>
      <c r="BO7" s="25">
        <v>268.07</v>
      </c>
      <c r="BP7" s="25">
        <v>100.95</v>
      </c>
      <c r="BQ7" s="25">
        <v>109.37</v>
      </c>
      <c r="BR7" s="25">
        <v>109.53</v>
      </c>
      <c r="BS7" s="25">
        <v>111.4</v>
      </c>
      <c r="BT7" s="25">
        <v>106.94</v>
      </c>
      <c r="BU7" s="25">
        <v>103.54</v>
      </c>
      <c r="BV7" s="25">
        <v>103.32</v>
      </c>
      <c r="BW7" s="25">
        <v>100.85</v>
      </c>
      <c r="BX7" s="25">
        <v>103.79</v>
      </c>
      <c r="BY7" s="25">
        <v>98.3</v>
      </c>
      <c r="BZ7" s="25">
        <v>97.47</v>
      </c>
      <c r="CA7" s="25">
        <v>175.79</v>
      </c>
      <c r="CB7" s="25">
        <v>163.04</v>
      </c>
      <c r="CC7" s="25">
        <v>161.38999999999999</v>
      </c>
      <c r="CD7" s="25">
        <v>160.18</v>
      </c>
      <c r="CE7" s="25">
        <v>167.75</v>
      </c>
      <c r="CF7" s="25">
        <v>167.46</v>
      </c>
      <c r="CG7" s="25">
        <v>168.56</v>
      </c>
      <c r="CH7" s="25">
        <v>167.1</v>
      </c>
      <c r="CI7" s="25">
        <v>167.86</v>
      </c>
      <c r="CJ7" s="25">
        <v>173.68</v>
      </c>
      <c r="CK7" s="25">
        <v>174.75</v>
      </c>
      <c r="CL7" s="25">
        <v>49.05</v>
      </c>
      <c r="CM7" s="25">
        <v>48.34</v>
      </c>
      <c r="CN7" s="25">
        <v>48.1</v>
      </c>
      <c r="CO7" s="25">
        <v>48.19</v>
      </c>
      <c r="CP7" s="25">
        <v>47.57</v>
      </c>
      <c r="CQ7" s="25">
        <v>59.46</v>
      </c>
      <c r="CR7" s="25">
        <v>59.51</v>
      </c>
      <c r="CS7" s="25">
        <v>59.91</v>
      </c>
      <c r="CT7" s="25">
        <v>59.4</v>
      </c>
      <c r="CU7" s="25">
        <v>59.24</v>
      </c>
      <c r="CV7" s="25">
        <v>59.97</v>
      </c>
      <c r="CW7" s="25">
        <v>85.89</v>
      </c>
      <c r="CX7" s="25">
        <v>85.47</v>
      </c>
      <c r="CY7" s="25">
        <v>86.28</v>
      </c>
      <c r="CZ7" s="25">
        <v>85.36</v>
      </c>
      <c r="DA7" s="25">
        <v>84.95</v>
      </c>
      <c r="DB7" s="25">
        <v>87.41</v>
      </c>
      <c r="DC7" s="25">
        <v>87.08</v>
      </c>
      <c r="DD7" s="25">
        <v>87.26</v>
      </c>
      <c r="DE7" s="25">
        <v>87.57</v>
      </c>
      <c r="DF7" s="25">
        <v>87.26</v>
      </c>
      <c r="DG7" s="25">
        <v>89.76</v>
      </c>
      <c r="DH7" s="25">
        <v>51.55</v>
      </c>
      <c r="DI7" s="25">
        <v>52.65</v>
      </c>
      <c r="DJ7" s="25">
        <v>53.2</v>
      </c>
      <c r="DK7" s="25">
        <v>54.18</v>
      </c>
      <c r="DL7" s="25">
        <v>54.81</v>
      </c>
      <c r="DM7" s="25">
        <v>47.62</v>
      </c>
      <c r="DN7" s="25">
        <v>48.55</v>
      </c>
      <c r="DO7" s="25">
        <v>49.2</v>
      </c>
      <c r="DP7" s="25">
        <v>50.01</v>
      </c>
      <c r="DQ7" s="25">
        <v>50.99</v>
      </c>
      <c r="DR7" s="25">
        <v>51.51</v>
      </c>
      <c r="DS7" s="25">
        <v>34.270000000000003</v>
      </c>
      <c r="DT7" s="25">
        <v>37.64</v>
      </c>
      <c r="DU7" s="25">
        <v>40.020000000000003</v>
      </c>
      <c r="DV7" s="25">
        <v>42</v>
      </c>
      <c r="DW7" s="25">
        <v>42.8</v>
      </c>
      <c r="DX7" s="25">
        <v>16.27</v>
      </c>
      <c r="DY7" s="25">
        <v>17.11</v>
      </c>
      <c r="DZ7" s="25">
        <v>18.329999999999998</v>
      </c>
      <c r="EA7" s="25">
        <v>20.27</v>
      </c>
      <c r="EB7" s="25">
        <v>21.69</v>
      </c>
      <c r="EC7" s="25">
        <v>23.75</v>
      </c>
      <c r="ED7" s="25">
        <v>1.05</v>
      </c>
      <c r="EE7" s="25">
        <v>0.71</v>
      </c>
      <c r="EF7" s="25">
        <v>0.75</v>
      </c>
      <c r="EG7" s="25">
        <v>0.57999999999999996</v>
      </c>
      <c r="EH7" s="25">
        <v>0.69</v>
      </c>
      <c r="EI7" s="25">
        <v>0.63</v>
      </c>
      <c r="EJ7" s="25">
        <v>0.63</v>
      </c>
      <c r="EK7" s="25">
        <v>0.6</v>
      </c>
      <c r="EL7" s="25">
        <v>0.56000000000000005</v>
      </c>
      <c r="EM7" s="25">
        <v>0.6</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104</v>
      </c>
    </row>
    <row r="12" spans="1:144" x14ac:dyDescent="0.15">
      <c r="B12">
        <v>1</v>
      </c>
      <c r="C12">
        <v>1</v>
      </c>
      <c r="D12">
        <v>2</v>
      </c>
      <c r="E12">
        <v>3</v>
      </c>
      <c r="F12">
        <v>4</v>
      </c>
      <c r="G12" t="s">
        <v>105</v>
      </c>
    </row>
    <row r="13" spans="1:144" x14ac:dyDescent="0.15">
      <c r="B13" t="s">
        <v>106</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2024-01-30T06:58:15Z</cp:lastPrinted>
  <dcterms:created xsi:type="dcterms:W3CDTF">2023-12-05T00:59:43Z</dcterms:created>
  <dcterms:modified xsi:type="dcterms:W3CDTF">2024-01-30T07:02:37Z</dcterms:modified>
  <cp:category/>
</cp:coreProperties>
</file>