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admin\Desktop\移行元ファイル\miyamoto業務\宮本（Dドライブ）\現在稼働中B\決算A\経営分析\R4年度決算\"/>
    </mc:Choice>
  </mc:AlternateContent>
  <xr:revisionPtr revIDLastSave="0" documentId="13_ncr:1_{EC276958-FEF5-4416-B146-627507F9EC79}" xr6:coauthVersionLast="47" xr6:coauthVersionMax="47" xr10:uidLastSave="{00000000-0000-0000-0000-000000000000}"/>
  <workbookProtection workbookAlgorithmName="SHA-512" workbookHashValue="PjTLiphph0Z9RyJLuavYAynrNwJoiI3J16YBKRaLRnSNo9yNatsHy4ZPRcWRgpw6EkyyUJfxmxyNmncmbhFNhA==" workbookSaltValue="4FJMjuc88QDupt4luuZEVQ==" workbookSpinCount="100000" lockStructure="1"/>
  <bookViews>
    <workbookView xWindow="315" yWindow="735" windowWidth="19575" windowHeight="101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P10" i="4"/>
  <c r="B10" i="4"/>
  <c r="BB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<sst xmlns="http://schemas.openxmlformats.org/spreadsheetml/2006/main" count="231" uniqueCount="114">
  <si>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</si>
  <si>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</si>
  <si>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</si>
  <si>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</si>
  <si>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</si>
  <si>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</si>
  <si>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</si>
  <si>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</si>
  <si>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</si>
  <si>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</si>
  <si>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</si>
  <si>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</si>
  <si>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</si>
  <si>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</si>
  <si>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</si>
  <si>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</si>
  <si>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</si>
  <si>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</si>
  <si>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</si>
  <si>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</si>
  <si>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</si>
  <si>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</si>
  <si>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</si>
  <si>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</si>
  <si>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</si>
  <si>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</si>
  <si>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</si>
  <si>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</si>
  <si>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</si>
  <si>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</si>
  <si>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</si>
  <si>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</si>
  <si>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</si>
  <si>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</si>
  <si>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</si>
  <si>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</si>
  <si>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</si>
  <si>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</si>
  <si>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</si>
  <si>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</si>
  <si>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</si>
  <si>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</si>
  <si>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</si>
  <si>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</si>
  <si>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</si>
  <si>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</si>
  <si>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</si>
  <si>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</si>
  <si>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</si>
  <si>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</si>
  <si>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</si>
  <si>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</si>
  <si>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</si>
  <si>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</si>
  <si>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</si>
  <si>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</si>
  <si>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</si>
  <si>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</si>
  <si>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</si>
  <si>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</si>
  <si>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</si>
  <si>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</si>
  <si>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</si>
  <si>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</si>
  <si>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</si>
  <si>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</si>
  <si>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</si>
  <si>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</si>
  <si>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</si>
  <si>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</si>
  <si>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</si>
  <si>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</si>
  <si>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</si>
  <si>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</si>
  <si>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</si>
  <si>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</si>
  <si>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</si>
  <si>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</si>
  <si>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</si>
  <si>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</si>
  <si>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</si>
  <si>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</si>
  <si>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</si>
  <si>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</si>
  <si>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</si>
  <si>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</si>
  <si>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</si>
  <si>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</si>
  <si>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</si>
  <si>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</si>
  <si>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</si>
  <si>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</si>
  <si>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</si>
  <si>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</si>
  <si>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</si>
  <si>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</si>
  <si>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</si>
  <si>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</si>
  <si>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</si>
  <si>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</si>
  <si>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</si>
  <si>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</si>
  <si>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</si>
  <si>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</si>
  <si>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</si>
  <si>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</si>
  <si>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</si>
  <si>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</si>
  <si>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</si>
  <si>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</si>
  <si>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</si>
  <si>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耐用年数を経過した管路がないため、②管路経年化率、③管路更新率は0%であるが、計装電気等設備は更新時期がきており、また、①有形固定資産減価償却率は上昇していることから、今後、施設更新の増加が考えられる。今後も施設の現状をよく見極め、定期的に施設整備計画のローリングを行い、計画的かつ効率的な施設の更新に取組む。</t>
    <rPh sb="0" eb="2">
      <t>タイヨウ</t>
    </rPh>
    <rPh sb="2" eb="4">
      <t>ネンスウ</t>
    </rPh>
    <rPh sb="5" eb="7">
      <t>ケイカ</t>
    </rPh>
    <rPh sb="9" eb="11">
      <t>カンロ</t>
    </rPh>
    <rPh sb="18" eb="20">
      <t>カンロ</t>
    </rPh>
    <rPh sb="20" eb="23">
      <t>ケイネンカ</t>
    </rPh>
    <rPh sb="23" eb="24">
      <t>リツ</t>
    </rPh>
    <rPh sb="26" eb="27">
      <t>カン</t>
    </rPh>
    <rPh sb="27" eb="28">
      <t>ロ</t>
    </rPh>
    <rPh sb="28" eb="30">
      <t>コウシン</t>
    </rPh>
    <rPh sb="30" eb="31">
      <t>リツ</t>
    </rPh>
    <rPh sb="43" eb="44">
      <t>トウ</t>
    </rPh>
    <rPh sb="46" eb="48">
      <t>ゾウカ</t>
    </rPh>
    <rPh sb="49" eb="50">
      <t>カンガ</t>
    </rPh>
    <rPh sb="57" eb="59">
      <t>コンゴ</t>
    </rPh>
    <rPh sb="60" eb="62">
      <t>シセツ</t>
    </rPh>
    <rPh sb="63" eb="65">
      <t>ゲンジョウ</t>
    </rPh>
    <rPh sb="68" eb="70">
      <t>ミキワ</t>
    </rPh>
    <rPh sb="72" eb="75">
      <t>ケイカクテキ</t>
    </rPh>
    <rPh sb="77" eb="80">
      <t>コウリツテキ</t>
    </rPh>
    <rPh sb="81" eb="83">
      <t>シセツ</t>
    </rPh>
    <rPh sb="84" eb="86">
      <t>コンゴ</t>
    </rPh>
    <rPh sb="87" eb="89">
      <t>トリク</t>
    </rPh>
    <rPh sb="116" eb="118">
      <t>テイキ</t>
    </rPh>
    <rPh sb="118" eb="119">
      <t>テキ</t>
    </rPh>
    <rPh sb="120" eb="122">
      <t>シセツ</t>
    </rPh>
    <rPh sb="122" eb="124">
      <t>セイビ</t>
    </rPh>
    <rPh sb="124" eb="126">
      <t>ケイカク</t>
    </rPh>
    <rPh sb="133" eb="134">
      <t>オコナ</t>
    </rPh>
    <phoneticPr fontId="4"/>
  </si>
  <si>
    <t>①経常収支比率は、計画的修繕、費用削減及び企業債利息の減少等により改善傾向であったが、経過年数とともに修繕費、委託料等の増加も見られ、健全経営の水準とされる100％前後を推移している。
②累積欠損金比率は、前年度、損害賠償金の受入れにより改善されたものの、当年度純損失の発生により依然欠損金を有している状況である。
③流動比率は、企業債償還金（流動負債）の減少により上昇している。100%を上回っているものの、類似団体の平均値に比較すると低い状況である。また、④企業債残高対給水収益比率についても企業債残高の減少により低下している。
⑤末端水道料金の抑制のため資本収支方式により供給単価を決定していることにより、料金回収率は100%を下回っており、事業に必要な経費が料金で賄われていない状況である。
⑥給水原価は平均値を大きく上回っている。これは、広範囲な施設の維持管理に係る費用や減価償却費等によるものである。
⑦施設利用率は、給水人口の減少、節水意識の向上等により配水量が年々減少しており、利用率も低下傾向である。
⑧有収率は、料金体系を責任水量制としているため100%を超えているが、年間総配水量の減少による比率の上昇は課題である。</t>
    <rPh sb="1" eb="3">
      <t>ケイジョウ</t>
    </rPh>
    <rPh sb="3" eb="5">
      <t>シュウシ</t>
    </rPh>
    <rPh sb="5" eb="7">
      <t>ヒリツ</t>
    </rPh>
    <rPh sb="9" eb="12">
      <t>ケイカクテキ</t>
    </rPh>
    <rPh sb="12" eb="14">
      <t>シュウゼン</t>
    </rPh>
    <rPh sb="15" eb="17">
      <t>ヒヨウ</t>
    </rPh>
    <rPh sb="17" eb="19">
      <t>サクゲン</t>
    </rPh>
    <rPh sb="19" eb="20">
      <t>オヨ</t>
    </rPh>
    <rPh sb="21" eb="23">
      <t>キギョウ</t>
    </rPh>
    <rPh sb="23" eb="24">
      <t>サイ</t>
    </rPh>
    <rPh sb="24" eb="26">
      <t>リソク</t>
    </rPh>
    <rPh sb="27" eb="29">
      <t>ゲンショウ</t>
    </rPh>
    <rPh sb="29" eb="30">
      <t>トウ</t>
    </rPh>
    <rPh sb="33" eb="35">
      <t>カイゼン</t>
    </rPh>
    <rPh sb="35" eb="37">
      <t>ケイコウ</t>
    </rPh>
    <rPh sb="43" eb="47">
      <t>ケイカネンスウ</t>
    </rPh>
    <rPh sb="51" eb="54">
      <t>シュウゼンヒ</t>
    </rPh>
    <rPh sb="55" eb="58">
      <t>イタクリョウ</t>
    </rPh>
    <rPh sb="58" eb="59">
      <t>トウ</t>
    </rPh>
    <rPh sb="60" eb="62">
      <t>ゾウカ</t>
    </rPh>
    <rPh sb="63" eb="64">
      <t>ミ</t>
    </rPh>
    <rPh sb="67" eb="71">
      <t>ケンゼンケイエイ</t>
    </rPh>
    <rPh sb="72" eb="74">
      <t>スイジュン</t>
    </rPh>
    <rPh sb="82" eb="84">
      <t>ゼンゴ</t>
    </rPh>
    <rPh sb="85" eb="87">
      <t>スイイ</t>
    </rPh>
    <rPh sb="95" eb="97">
      <t>ルイセキ</t>
    </rPh>
    <rPh sb="97" eb="100">
      <t>ケッソンキン</t>
    </rPh>
    <rPh sb="100" eb="102">
      <t>ヒリツ</t>
    </rPh>
    <rPh sb="104" eb="107">
      <t>ゼンネンド</t>
    </rPh>
    <rPh sb="108" eb="113">
      <t>ソンガイバイショウキン</t>
    </rPh>
    <rPh sb="114" eb="116">
      <t>ウケイ</t>
    </rPh>
    <rPh sb="120" eb="122">
      <t>カイゼン</t>
    </rPh>
    <rPh sb="129" eb="132">
      <t>トウネンド</t>
    </rPh>
    <rPh sb="132" eb="135">
      <t>ジュンソンシツ</t>
    </rPh>
    <rPh sb="136" eb="138">
      <t>ハッセイ</t>
    </rPh>
    <rPh sb="141" eb="143">
      <t>イゼン</t>
    </rPh>
    <rPh sb="143" eb="146">
      <t>ケッソンキン</t>
    </rPh>
    <rPh sb="147" eb="148">
      <t>ユウ</t>
    </rPh>
    <rPh sb="152" eb="154">
      <t>ジョウキョウ</t>
    </rPh>
    <rPh sb="161" eb="163">
      <t>リュウドウ</t>
    </rPh>
    <rPh sb="163" eb="165">
      <t>ヒリツ</t>
    </rPh>
    <rPh sb="167" eb="170">
      <t>キギョウサイ</t>
    </rPh>
    <rPh sb="170" eb="173">
      <t>ショウカンキン</t>
    </rPh>
    <rPh sb="174" eb="178">
      <t>リュウドウフサイ</t>
    </rPh>
    <rPh sb="180" eb="182">
      <t>ゲンショウ</t>
    </rPh>
    <rPh sb="185" eb="187">
      <t>ジョウショウ</t>
    </rPh>
    <rPh sb="197" eb="199">
      <t>ウワマワ</t>
    </rPh>
    <rPh sb="212" eb="215">
      <t>ヘイキンチ</t>
    </rPh>
    <rPh sb="216" eb="218">
      <t>ヒカク</t>
    </rPh>
    <rPh sb="221" eb="222">
      <t>ヒク</t>
    </rPh>
    <rPh sb="223" eb="225">
      <t>ジョウキョウ</t>
    </rPh>
    <rPh sb="233" eb="235">
      <t>キギョウ</t>
    </rPh>
    <rPh sb="235" eb="236">
      <t>サイ</t>
    </rPh>
    <rPh sb="236" eb="238">
      <t>ザンダカ</t>
    </rPh>
    <rPh sb="238" eb="239">
      <t>タイ</t>
    </rPh>
    <rPh sb="239" eb="241">
      <t>キュウスイ</t>
    </rPh>
    <rPh sb="241" eb="243">
      <t>シュウエキ</t>
    </rPh>
    <rPh sb="243" eb="245">
      <t>ヒリツ</t>
    </rPh>
    <rPh sb="250" eb="253">
      <t>キギョウサイ</t>
    </rPh>
    <rPh sb="253" eb="255">
      <t>ザンダカ</t>
    </rPh>
    <rPh sb="256" eb="258">
      <t>ゲンショウ</t>
    </rPh>
    <rPh sb="261" eb="263">
      <t>テイカ</t>
    </rPh>
    <rPh sb="271" eb="273">
      <t>マッタン</t>
    </rPh>
    <rPh sb="273" eb="277">
      <t>スイドウリョウキン</t>
    </rPh>
    <rPh sb="278" eb="280">
      <t>ヨクセイ</t>
    </rPh>
    <rPh sb="283" eb="289">
      <t>シホンシュウシホウシキ</t>
    </rPh>
    <rPh sb="292" eb="296">
      <t>キョウキュウタンカ</t>
    </rPh>
    <rPh sb="297" eb="299">
      <t>ケッテイ</t>
    </rPh>
    <rPh sb="309" eb="311">
      <t>リョウキン</t>
    </rPh>
    <rPh sb="320" eb="322">
      <t>シタマワ</t>
    </rPh>
    <rPh sb="327" eb="329">
      <t>ジギョウ</t>
    </rPh>
    <rPh sb="330" eb="332">
      <t>ヒツヨウ</t>
    </rPh>
    <rPh sb="333" eb="335">
      <t>ケイヒ</t>
    </rPh>
    <rPh sb="336" eb="338">
      <t>リョウキン</t>
    </rPh>
    <rPh sb="339" eb="340">
      <t>マカナ</t>
    </rPh>
    <rPh sb="346" eb="348">
      <t>ジョウキョウ</t>
    </rPh>
    <rPh sb="355" eb="359">
      <t>キュウスイゲンカ</t>
    </rPh>
    <rPh sb="360" eb="363">
      <t>ヘイキンチ</t>
    </rPh>
    <rPh sb="364" eb="365">
      <t>オオ</t>
    </rPh>
    <rPh sb="367" eb="369">
      <t>ウワマワ</t>
    </rPh>
    <rPh sb="378" eb="381">
      <t>コウハンイ</t>
    </rPh>
    <rPh sb="382" eb="384">
      <t>シセツ</t>
    </rPh>
    <rPh sb="385" eb="389">
      <t>イジカンリ</t>
    </rPh>
    <rPh sb="390" eb="391">
      <t>カカ</t>
    </rPh>
    <rPh sb="392" eb="394">
      <t>ヒヨウ</t>
    </rPh>
    <rPh sb="395" eb="400">
      <t>ゲンカショウキャクヒ</t>
    </rPh>
    <rPh sb="400" eb="401">
      <t>トウ</t>
    </rPh>
    <rPh sb="413" eb="415">
      <t>シセツ</t>
    </rPh>
    <rPh sb="415" eb="417">
      <t>リヨウ</t>
    </rPh>
    <rPh sb="417" eb="418">
      <t>リツ</t>
    </rPh>
    <rPh sb="420" eb="422">
      <t>キュウスイ</t>
    </rPh>
    <rPh sb="422" eb="424">
      <t>ジンコウ</t>
    </rPh>
    <rPh sb="425" eb="427">
      <t>ゲンショウ</t>
    </rPh>
    <rPh sb="428" eb="430">
      <t>セッスイ</t>
    </rPh>
    <rPh sb="430" eb="432">
      <t>イシキ</t>
    </rPh>
    <rPh sb="433" eb="435">
      <t>コウジョウ</t>
    </rPh>
    <rPh sb="435" eb="436">
      <t>トウ</t>
    </rPh>
    <rPh sb="439" eb="441">
      <t>ハイスイ</t>
    </rPh>
    <rPh sb="441" eb="442">
      <t>リョウ</t>
    </rPh>
    <rPh sb="443" eb="445">
      <t>ネンネン</t>
    </rPh>
    <rPh sb="445" eb="447">
      <t>ゲンショウ</t>
    </rPh>
    <rPh sb="452" eb="455">
      <t>リヨウリツ</t>
    </rPh>
    <rPh sb="456" eb="458">
      <t>テイカ</t>
    </rPh>
    <rPh sb="458" eb="460">
      <t>ケイコウ</t>
    </rPh>
    <rPh sb="467" eb="469">
      <t>ユウシュウ</t>
    </rPh>
    <rPh sb="469" eb="470">
      <t>リツ</t>
    </rPh>
    <rPh sb="472" eb="474">
      <t>リョウキン</t>
    </rPh>
    <rPh sb="474" eb="476">
      <t>タイケイ</t>
    </rPh>
    <rPh sb="477" eb="479">
      <t>セキニン</t>
    </rPh>
    <rPh sb="479" eb="481">
      <t>スイリョウ</t>
    </rPh>
    <rPh sb="481" eb="482">
      <t>セイ</t>
    </rPh>
    <rPh sb="494" eb="495">
      <t>コ</t>
    </rPh>
    <rPh sb="501" eb="503">
      <t>ネンカン</t>
    </rPh>
    <rPh sb="503" eb="504">
      <t>ソウ</t>
    </rPh>
    <rPh sb="504" eb="506">
      <t>ハイスイ</t>
    </rPh>
    <rPh sb="506" eb="507">
      <t>リョウ</t>
    </rPh>
    <rPh sb="508" eb="510">
      <t>ゲンショウ</t>
    </rPh>
    <rPh sb="513" eb="515">
      <t>ヒリツ</t>
    </rPh>
    <rPh sb="516" eb="518">
      <t>ジョウショウ</t>
    </rPh>
    <rPh sb="519" eb="521">
      <t>カダイ</t>
    </rPh>
    <phoneticPr fontId="4"/>
  </si>
  <si>
    <r>
      <t>　施設整備計画により計画的かつ効率的に修繕、更新を行っているものの、近年の経済情勢、物価上昇の影響、経過年数とともに修繕費等の増加も予想され厳しい経営環境が続くと思われる。
　引き続き、水道事業環境の変化に注視し、経営戦略に基づく適切な水道事業を行い経営の健全化に努めるとともに、安心・安全で強靭な水道事業を継続するため、柳井地域水道事業体の経営統合に向け関係団体間で協議を行う。　　　　　　　　　　　　　　　　　　　　　　　　　　　　　　　　　　　　　　　　　　　　　　　　　　　　　　　　　　　　　　　　　　　　　　　　　　　　　　　　　　　　　　　　　　　
　　　　　　　　　　　　　　　　　　　　　　　　　　　　　　</t>
    </r>
    <r>
      <rPr>
        <sz val="8"/>
        <color theme="1"/>
        <rFont val="ＭＳ ゴシック"/>
        <family val="3"/>
        <charset val="128"/>
      </rPr>
      <t>注)掲示の普及率(28.44%)は構成市町行政区域内の普及率であり、供給区域内は71.02%である。　　　</t>
    </r>
    <r>
      <rPr>
        <sz val="11"/>
        <color theme="1"/>
        <rFont val="ＭＳ ゴシック"/>
        <family val="3"/>
        <charset val="128"/>
      </rPr>
      <t>　　　　　　　　　　　　　　　　</t>
    </r>
    <rPh sb="1" eb="3">
      <t>シセツ</t>
    </rPh>
    <rPh sb="3" eb="5">
      <t>セイビ</t>
    </rPh>
    <rPh sb="5" eb="7">
      <t>ケイカク</t>
    </rPh>
    <rPh sb="10" eb="13">
      <t>ケイカクテキ</t>
    </rPh>
    <rPh sb="15" eb="18">
      <t>コウリツテキ</t>
    </rPh>
    <rPh sb="19" eb="21">
      <t>シュウゼン</t>
    </rPh>
    <rPh sb="22" eb="24">
      <t>コウシン</t>
    </rPh>
    <rPh sb="25" eb="26">
      <t>オコナ</t>
    </rPh>
    <rPh sb="34" eb="36">
      <t>キンネン</t>
    </rPh>
    <rPh sb="37" eb="41">
      <t>ケイザイジョウセイ</t>
    </rPh>
    <rPh sb="42" eb="44">
      <t>ブッカ</t>
    </rPh>
    <rPh sb="44" eb="46">
      <t>ジョウショウ</t>
    </rPh>
    <rPh sb="47" eb="49">
      <t>エイキョウ</t>
    </rPh>
    <rPh sb="50" eb="52">
      <t>ケイカ</t>
    </rPh>
    <rPh sb="52" eb="54">
      <t>ネンスウ</t>
    </rPh>
    <rPh sb="58" eb="62">
      <t>シュウゼンヒトウ</t>
    </rPh>
    <rPh sb="63" eb="65">
      <t>ゾウカ</t>
    </rPh>
    <rPh sb="66" eb="68">
      <t>ヨソウ</t>
    </rPh>
    <rPh sb="70" eb="71">
      <t>キビ</t>
    </rPh>
    <rPh sb="73" eb="77">
      <t>ケイエイカンキョウ</t>
    </rPh>
    <rPh sb="78" eb="79">
      <t>ツヅ</t>
    </rPh>
    <rPh sb="81" eb="82">
      <t>オモ</t>
    </rPh>
    <rPh sb="88" eb="89">
      <t>ヒ</t>
    </rPh>
    <rPh sb="90" eb="91">
      <t>ツヅ</t>
    </rPh>
    <rPh sb="93" eb="95">
      <t>スイドウ</t>
    </rPh>
    <rPh sb="95" eb="97">
      <t>ジギョウ</t>
    </rPh>
    <rPh sb="97" eb="99">
      <t>カンキョウ</t>
    </rPh>
    <rPh sb="100" eb="102">
      <t>ヘンカ</t>
    </rPh>
    <rPh sb="103" eb="105">
      <t>チュウシ</t>
    </rPh>
    <rPh sb="107" eb="111">
      <t>ケイエイセンリャク</t>
    </rPh>
    <rPh sb="112" eb="113">
      <t>モト</t>
    </rPh>
    <rPh sb="115" eb="117">
      <t>テキセツ</t>
    </rPh>
    <rPh sb="118" eb="120">
      <t>スイドウ</t>
    </rPh>
    <rPh sb="120" eb="122">
      <t>ジギョウ</t>
    </rPh>
    <rPh sb="123" eb="124">
      <t>オコナ</t>
    </rPh>
    <rPh sb="125" eb="127">
      <t>ケイエイ</t>
    </rPh>
    <rPh sb="128" eb="131">
      <t>ケンゼンカ</t>
    </rPh>
    <rPh sb="132" eb="133">
      <t>ツト</t>
    </rPh>
    <rPh sb="140" eb="142">
      <t>アンシン</t>
    </rPh>
    <rPh sb="143" eb="145">
      <t>アンゼン</t>
    </rPh>
    <rPh sb="146" eb="148">
      <t>キョウジン</t>
    </rPh>
    <rPh sb="149" eb="151">
      <t>スイドウ</t>
    </rPh>
    <rPh sb="151" eb="153">
      <t>ジギョウ</t>
    </rPh>
    <rPh sb="154" eb="156">
      <t>ケイゾク</t>
    </rPh>
    <rPh sb="161" eb="165">
      <t>ヤナイチイキ</t>
    </rPh>
    <rPh sb="165" eb="167">
      <t>スイドウ</t>
    </rPh>
    <rPh sb="167" eb="170">
      <t>ジギョウタイ</t>
    </rPh>
    <rPh sb="171" eb="175">
      <t>ケイエイトウゴウ</t>
    </rPh>
    <rPh sb="176" eb="177">
      <t>ム</t>
    </rPh>
    <rPh sb="178" eb="180">
      <t>カンケイ</t>
    </rPh>
    <rPh sb="180" eb="182">
      <t>ダンタイ</t>
    </rPh>
    <rPh sb="182" eb="183">
      <t>カン</t>
    </rPh>
    <rPh sb="184" eb="186">
      <t>キョウギ</t>
    </rPh>
    <rPh sb="187" eb="1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</si>
</sst>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9-4BA5-8C13-35834FE13A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3E79-4BA5-8C13-35834FE13A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67.03</c:v>
                </c:pt>
                <c:pt idx="1">
                  <c:v>65.849999999999994</c:v>
                </c:pt>
                <c:pt idx="2">
                  <c:v>66.239999999999995</c:v>
                </c:pt>
                <c:pt idx="3">
                  <c:v>64.22</c:v>
                </c:pt>
                <c:pt idx="4">
                  <c:v>62.95</c:v>
                </c:pt>
              </c:numCache>
            </c:numRef>
          </c:val>
          <c:extLst>
            <c:ext xmlns:c16="http://schemas.microsoft.com/office/drawing/2014/chart" uri="{C3380CC4-5D6E-409C-BE32-E72D297353CC}">
              <c16:uniqueId val="{00000000-EF27-48A3-93E2-90FE8B27EF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EF27-48A3-93E2-90FE8B27EF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134.22</c:v>
                </c:pt>
                <c:pt idx="1">
                  <c:v>136.62</c:v>
                </c:pt>
                <c:pt idx="2">
                  <c:v>135.81</c:v>
                </c:pt>
                <c:pt idx="3">
                  <c:v>140.09</c:v>
                </c:pt>
                <c:pt idx="4">
                  <c:v>142.93</c:v>
                </c:pt>
              </c:numCache>
            </c:numRef>
          </c:val>
          <c:extLst>
            <c:ext xmlns:c16="http://schemas.microsoft.com/office/drawing/2014/chart" uri="{C3380CC4-5D6E-409C-BE32-E72D297353CC}">
              <c16:uniqueId val="{00000000-D7D1-435D-AA86-D657752FD2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D7D1-435D-AA86-D657752FD2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100.45</c:v>
                </c:pt>
                <c:pt idx="1">
                  <c:v>97.41</c:v>
                </c:pt>
                <c:pt idx="2">
                  <c:v>102.38</c:v>
                </c:pt>
                <c:pt idx="3">
                  <c:v>99.72</c:v>
                </c:pt>
                <c:pt idx="4">
                  <c:v>98.67</c:v>
                </c:pt>
              </c:numCache>
            </c:numRef>
          </c:val>
          <c:extLst>
            <c:ext xmlns:c16="http://schemas.microsoft.com/office/drawing/2014/chart" uri="{C3380CC4-5D6E-409C-BE32-E72D297353CC}">
              <c16:uniqueId val="{00000000-906B-47AE-83AA-95DC8C02A5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906B-47AE-83AA-95DC8C02A5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39.14</c:v>
                </c:pt>
                <c:pt idx="1">
                  <c:v>40.71</c:v>
                </c:pt>
                <c:pt idx="2">
                  <c:v>42.58</c:v>
                </c:pt>
                <c:pt idx="3">
                  <c:v>44.23</c:v>
                </c:pt>
                <c:pt idx="4">
                  <c:v>46</c:v>
                </c:pt>
              </c:numCache>
            </c:numRef>
          </c:val>
          <c:extLst>
            <c:ext xmlns:c16="http://schemas.microsoft.com/office/drawing/2014/chart" uri="{C3380CC4-5D6E-409C-BE32-E72D297353CC}">
              <c16:uniqueId val="{00000000-F6DD-4193-AA2B-A473B8A9C1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F6DD-4193-AA2B-A473B8A9C1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5-4CE3-AB09-6887A6B84F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6E05-4CE3-AB09-6887A6B84F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31.82</c:v>
                </c:pt>
                <c:pt idx="1">
                  <c:v>50.28</c:v>
                </c:pt>
                <c:pt idx="2">
                  <c:v>47.09</c:v>
                </c:pt>
                <c:pt idx="3">
                  <c:v>8.23</c:v>
                </c:pt>
                <c:pt idx="4">
                  <c:v>10.44</c:v>
                </c:pt>
              </c:numCache>
            </c:numRef>
          </c:val>
          <c:extLst>
            <c:ext xmlns:c16="http://schemas.microsoft.com/office/drawing/2014/chart" uri="{C3380CC4-5D6E-409C-BE32-E72D297353CC}">
              <c16:uniqueId val="{00000000-0EDB-4C04-98B7-EE19E1A23E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0EDB-4C04-98B7-EE19E1A23E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191.81</c:v>
                </c:pt>
                <c:pt idx="1">
                  <c:v>167.68</c:v>
                </c:pt>
                <c:pt idx="2">
                  <c:v>167.83</c:v>
                </c:pt>
                <c:pt idx="3">
                  <c:v>201.14</c:v>
                </c:pt>
                <c:pt idx="4">
                  <c:v>204.75</c:v>
                </c:pt>
              </c:numCache>
            </c:numRef>
          </c:val>
          <c:extLst>
            <c:ext xmlns:c16="http://schemas.microsoft.com/office/drawing/2014/chart" uri="{C3380CC4-5D6E-409C-BE32-E72D297353CC}">
              <c16:uniqueId val="{00000000-F6E9-43BF-BD45-2183353274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6E9-43BF-BD45-2183353274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511.65</c:v>
                </c:pt>
                <c:pt idx="1">
                  <c:v>443.53</c:v>
                </c:pt>
                <c:pt idx="2">
                  <c:v>378.76</c:v>
                </c:pt>
                <c:pt idx="3">
                  <c:v>313.11</c:v>
                </c:pt>
                <c:pt idx="4">
                  <c:v>249.16</c:v>
                </c:pt>
              </c:numCache>
            </c:numRef>
          </c:val>
          <c:extLst>
            <c:ext xmlns:c16="http://schemas.microsoft.com/office/drawing/2014/chart" uri="{C3380CC4-5D6E-409C-BE32-E72D297353CC}">
              <c16:uniqueId val="{00000000-6ED3-46B9-8869-6420BBF41D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6ED3-46B9-8869-6420BBF41D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94.53</c:v>
                </c:pt>
                <c:pt idx="1">
                  <c:v>91.1</c:v>
                </c:pt>
                <c:pt idx="2">
                  <c:v>97.82</c:v>
                </c:pt>
                <c:pt idx="3">
                  <c:v>94.82</c:v>
                </c:pt>
                <c:pt idx="4">
                  <c:v>93.86</c:v>
                </c:pt>
              </c:numCache>
            </c:numRef>
          </c:val>
          <c:extLst>
            <c:ext xmlns:c16="http://schemas.microsoft.com/office/drawing/2014/chart" uri="{C3380CC4-5D6E-409C-BE32-E72D297353CC}">
              <c16:uniqueId val="{00000000-3CB7-4436-80D0-AF83E5CF89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CB7-4436-80D0-AF83E5CF89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119.54</c:v>
                </c:pt>
                <c:pt idx="1">
                  <c:v>124.04</c:v>
                </c:pt>
                <c:pt idx="2">
                  <c:v>115.52</c:v>
                </c:pt>
                <c:pt idx="3">
                  <c:v>119.17</c:v>
                </c:pt>
                <c:pt idx="4">
                  <c:v>120.39</c:v>
                </c:pt>
              </c:numCache>
            </c:numRef>
          </c:val>
          <c:extLst>
            <c:ext xmlns:c16="http://schemas.microsoft.com/office/drawing/2014/chart" uri="{C3380CC4-5D6E-409C-BE32-E72D297353CC}">
              <c16:uniqueId val="{00000000-1453-4253-887B-D58D644915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1453-4253-887B-D58D644915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柳井地域広域水道企業団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90.5</v>
      </c>
      <c r="J10" s="47"/>
      <c r="K10" s="47"/>
      <c r="L10" s="47"/>
      <c r="M10" s="47"/>
      <c r="N10" s="47"/>
      <c r="O10" s="81"/>
      <c r="P10" s="48">
        <f>データ!$P$6</f>
        <v>28.44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56718</v>
      </c>
      <c r="AM10" s="45"/>
      <c r="AN10" s="45"/>
      <c r="AO10" s="45"/>
      <c r="AP10" s="45"/>
      <c r="AQ10" s="45"/>
      <c r="AR10" s="45"/>
      <c r="AS10" s="45"/>
      <c r="AT10" s="46">
        <f>データ!$V$6</f>
        <v>54.47</v>
      </c>
      <c r="AU10" s="47"/>
      <c r="AV10" s="47"/>
      <c r="AW10" s="47"/>
      <c r="AX10" s="47"/>
      <c r="AY10" s="47"/>
      <c r="AZ10" s="47"/>
      <c r="BA10" s="47"/>
      <c r="BB10" s="48">
        <f>データ!$W$6</f>
        <v>1041.27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bXlVH6z9lTN1prFSJVErxgO9PNGOOb14+5GjIAH0heADRbebX2Mtjc6TEW2itImxhHSLybBSe0HZkjJSWJpaag==" saltValue="QZTV7R1SIYsnAddjwZ3P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358614</v>
      </c>
      <c r="D6" s="20">
        <f t="shared" si="3"/>
        <v>46</v>
      </c>
      <c r="E6" s="20">
        <f t="shared" si="3"/>
        <v>1</v>
      </c>
      <c r="F6" s="20">
        <f t="shared" si="3"/>
        <v>0</v>
      </c>
      <c r="G6" s="20">
        <f t="shared" si="3"/>
        <v>2</v>
      </c>
      <c r="H6" s="20" t="str">
        <f t="shared" si="3"/>
        <v>山口県　柳井地域広域水道企業団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90.5</v>
      </c>
      <c r="P6" s="21">
        <f t="shared" si="3"/>
        <v>28.44</v>
      </c>
      <c r="Q6" s="21">
        <f t="shared" si="3"/>
        <v>0</v>
      </c>
      <c r="R6" s="21" t="str">
        <f t="shared" si="3"/>
        <v>-</v>
      </c>
      <c r="S6" s="21" t="str">
        <f t="shared" si="3"/>
        <v>-</v>
      </c>
      <c r="T6" s="21" t="str">
        <f t="shared" si="3"/>
        <v>-</v>
      </c>
      <c r="U6" s="21">
        <f t="shared" si="3"/>
        <v>56718</v>
      </c>
      <c r="V6" s="21">
        <f t="shared" si="3"/>
        <v>54.47</v>
      </c>
      <c r="W6" s="21">
        <f t="shared" si="3"/>
        <v>1041.27</v>
      </c>
      <c r="X6" s="22">
        <f>IF(X7="",NA(),X7)</f>
        <v>100.45</v>
      </c>
      <c r="Y6" s="22">
        <f t="shared" ref="Y6:AG6" si="4">IF(Y7="",NA(),Y7)</f>
        <v>97.41</v>
      </c>
      <c r="Z6" s="22">
        <f t="shared" si="4"/>
        <v>102.38</v>
      </c>
      <c r="AA6" s="22">
        <f t="shared" si="4"/>
        <v>99.72</v>
      </c>
      <c r="AB6" s="22">
        <f t="shared" si="4"/>
        <v>98.67</v>
      </c>
      <c r="AC6" s="22">
        <f t="shared" si="4"/>
        <v>112.98</v>
      </c>
      <c r="AD6" s="22">
        <f t="shared" si="4"/>
        <v>112.91</v>
      </c>
      <c r="AE6" s="22">
        <f t="shared" si="4"/>
        <v>111.13</v>
      </c>
      <c r="AF6" s="22">
        <f t="shared" si="4"/>
        <v>112.49</v>
      </c>
      <c r="AG6" s="22">
        <f t="shared" si="4"/>
        <v>107.33</v>
      </c>
      <c r="AH6" s="21" t="str">
        <f>IF(AH7="","",IF(AH7="-","【-】","【"&amp;SUBSTITUTE(TEXT(AH7,"#,##0.00"),"-","△")&amp;"】"))</f>
        <v>【107.33】</v>
      </c>
      <c r="AI6" s="22">
        <f>IF(AI7="",NA(),AI7)</f>
        <v>31.82</v>
      </c>
      <c r="AJ6" s="22">
        <f t="shared" ref="AJ6:AR6" si="5">IF(AJ7="",NA(),AJ7)</f>
        <v>50.28</v>
      </c>
      <c r="AK6" s="22">
        <f t="shared" si="5"/>
        <v>47.09</v>
      </c>
      <c r="AL6" s="22">
        <f t="shared" si="5"/>
        <v>8.23</v>
      </c>
      <c r="AM6" s="22">
        <f t="shared" si="5"/>
        <v>10.44</v>
      </c>
      <c r="AN6" s="22">
        <f t="shared" si="5"/>
        <v>10.49</v>
      </c>
      <c r="AO6" s="22">
        <f t="shared" si="5"/>
        <v>9.92</v>
      </c>
      <c r="AP6" s="22">
        <f t="shared" si="5"/>
        <v>12.29</v>
      </c>
      <c r="AQ6" s="22">
        <f t="shared" si="5"/>
        <v>8.77</v>
      </c>
      <c r="AR6" s="22">
        <f t="shared" si="5"/>
        <v>8.81</v>
      </c>
      <c r="AS6" s="21" t="str">
        <f>IF(AS7="","",IF(AS7="-","【-】","【"&amp;SUBSTITUTE(TEXT(AS7,"#,##0.00"),"-","△")&amp;"】"))</f>
        <v>【8.81】</v>
      </c>
      <c r="AT6" s="22">
        <f>IF(AT7="",NA(),AT7)</f>
        <v>191.81</v>
      </c>
      <c r="AU6" s="22">
        <f t="shared" ref="AU6:BC6" si="6">IF(AU7="",NA(),AU7)</f>
        <v>167.68</v>
      </c>
      <c r="AV6" s="22">
        <f t="shared" si="6"/>
        <v>167.83</v>
      </c>
      <c r="AW6" s="22">
        <f t="shared" si="6"/>
        <v>201.14</v>
      </c>
      <c r="AX6" s="22">
        <f t="shared" si="6"/>
        <v>204.75</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511.65</v>
      </c>
      <c r="BF6" s="22">
        <f t="shared" ref="BF6:BN6" si="7">IF(BF7="",NA(),BF7)</f>
        <v>443.53</v>
      </c>
      <c r="BG6" s="22">
        <f t="shared" si="7"/>
        <v>378.76</v>
      </c>
      <c r="BH6" s="22">
        <f t="shared" si="7"/>
        <v>313.11</v>
      </c>
      <c r="BI6" s="22">
        <f t="shared" si="7"/>
        <v>249.16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94.53</v>
      </c>
      <c r="BQ6" s="22">
        <f t="shared" ref="BQ6:BY6" si="8">IF(BQ7="",NA(),BQ7)</f>
        <v>91.1</v>
      </c>
      <c r="BR6" s="22">
        <f t="shared" si="8"/>
        <v>97.82</v>
      </c>
      <c r="BS6" s="22">
        <f t="shared" si="8"/>
        <v>94.82</v>
      </c>
      <c r="BT6" s="22">
        <f t="shared" si="8"/>
        <v>93.86</v>
      </c>
      <c r="BU6" s="22">
        <f t="shared" si="8"/>
        <v>112.83</v>
      </c>
      <c r="BV6" s="22">
        <f t="shared" si="8"/>
        <v>112.84</v>
      </c>
      <c r="BW6" s="22">
        <f t="shared" si="8"/>
        <v>110.77</v>
      </c>
      <c r="BX6" s="22">
        <f t="shared" si="8"/>
        <v>112.35</v>
      </c>
      <c r="BY6" s="22">
        <f t="shared" si="8"/>
        <v>106.47</v>
      </c>
      <c r="BZ6" s="21" t="str">
        <f>IF(BZ7="","",IF(BZ7="-","【-】","【"&amp;SUBSTITUTE(TEXT(BZ7,"#,##0.00"),"-","△")&amp;"】"))</f>
        <v>【106.47】</v>
      </c>
      <c r="CA6" s="22">
        <f>IF(CA7="",NA(),CA7)</f>
        <v>119.54</v>
      </c>
      <c r="CB6" s="22">
        <f t="shared" ref="CB6:CJ6" si="9">IF(CB7="",NA(),CB7)</f>
        <v>124.04</v>
      </c>
      <c r="CC6" s="22">
        <f t="shared" si="9"/>
        <v>115.52</v>
      </c>
      <c r="CD6" s="22">
        <f t="shared" si="9"/>
        <v>119.17</v>
      </c>
      <c r="CE6" s="22">
        <f t="shared" si="9"/>
        <v>120.39</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67.03</v>
      </c>
      <c r="CM6" s="22">
        <f t="shared" ref="CM6:CU6" si="10">IF(CM7="",NA(),CM7)</f>
        <v>65.849999999999994</v>
      </c>
      <c r="CN6" s="22">
        <f t="shared" si="10"/>
        <v>66.239999999999995</v>
      </c>
      <c r="CO6" s="22">
        <f t="shared" si="10"/>
        <v>64.22</v>
      </c>
      <c r="CP6" s="22">
        <f t="shared" si="10"/>
        <v>62.95</v>
      </c>
      <c r="CQ6" s="22">
        <f t="shared" si="10"/>
        <v>61.77</v>
      </c>
      <c r="CR6" s="22">
        <f t="shared" si="10"/>
        <v>61.69</v>
      </c>
      <c r="CS6" s="22">
        <f t="shared" si="10"/>
        <v>62.26</v>
      </c>
      <c r="CT6" s="22">
        <f t="shared" si="10"/>
        <v>62.22</v>
      </c>
      <c r="CU6" s="22">
        <f t="shared" si="10"/>
        <v>61.45</v>
      </c>
      <c r="CV6" s="21" t="str">
        <f>IF(CV7="","",IF(CV7="-","【-】","【"&amp;SUBSTITUTE(TEXT(CV7,"#,##0.00"),"-","△")&amp;"】"))</f>
        <v>【61.45】</v>
      </c>
      <c r="CW6" s="22">
        <f>IF(CW7="",NA(),CW7)</f>
        <v>134.22</v>
      </c>
      <c r="CX6" s="22">
        <f t="shared" ref="CX6:DF6" si="11">IF(CX7="",NA(),CX7)</f>
        <v>136.62</v>
      </c>
      <c r="CY6" s="22">
        <f t="shared" si="11"/>
        <v>135.81</v>
      </c>
      <c r="CZ6" s="22">
        <f t="shared" si="11"/>
        <v>140.09</v>
      </c>
      <c r="DA6" s="22">
        <f t="shared" si="11"/>
        <v>142.93</v>
      </c>
      <c r="DB6" s="22">
        <f t="shared" si="11"/>
        <v>100.08</v>
      </c>
      <c r="DC6" s="22">
        <f t="shared" si="11"/>
        <v>100</v>
      </c>
      <c r="DD6" s="22">
        <f t="shared" si="11"/>
        <v>100.16</v>
      </c>
      <c r="DE6" s="22">
        <f t="shared" si="11"/>
        <v>100.28</v>
      </c>
      <c r="DF6" s="22">
        <f t="shared" si="11"/>
        <v>100.29</v>
      </c>
      <c r="DG6" s="21" t="str">
        <f>IF(DG7="","",IF(DG7="-","【-】","【"&amp;SUBSTITUTE(TEXT(DG7,"#,##0.00"),"-","△")&amp;"】"))</f>
        <v>【100.29】</v>
      </c>
      <c r="DH6" s="22">
        <f>IF(DH7="",NA(),DH7)</f>
        <v>39.14</v>
      </c>
      <c r="DI6" s="22">
        <f t="shared" ref="DI6:DQ6" si="12">IF(DI7="",NA(),DI7)</f>
        <v>40.71</v>
      </c>
      <c r="DJ6" s="22">
        <f t="shared" si="12"/>
        <v>42.58</v>
      </c>
      <c r="DK6" s="22">
        <f t="shared" si="12"/>
        <v>44.23</v>
      </c>
      <c r="DL6" s="22">
        <f t="shared" si="12"/>
        <v>46</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358614</v>
      </c>
      <c r="D7" s="24">
        <v>46</v>
      </c>
      <c r="E7" s="24">
        <v>1</v>
      </c>
      <c r="F7" s="24">
        <v>0</v>
      </c>
      <c r="G7" s="24">
        <v>2</v>
      </c>
      <c r="H7" s="24" t="s">
        <v>93</v>
      </c>
      <c r="I7" s="24" t="s">
        <v>94</v>
      </c>
      <c r="J7" s="24" t="s">
        <v>95</v>
      </c>
      <c r="K7" s="24" t="s">
        <v>96</v>
      </c>
      <c r="L7" s="24" t="s">
        <v>97</v>
      </c>
      <c r="M7" s="24" t="s">
        <v>98</v>
      </c>
      <c r="N7" s="25" t="s">
        <v>99</v>
      </c>
      <c r="O7" s="25">
        <v>90.5</v>
      </c>
      <c r="P7" s="25">
        <v>28.44</v>
      </c>
      <c r="Q7" s="25">
        <v>0</v>
      </c>
      <c r="R7" s="25" t="s">
        <v>99</v>
      </c>
      <c r="S7" s="25" t="s">
        <v>99</v>
      </c>
      <c r="T7" s="25" t="s">
        <v>99</v>
      </c>
      <c r="U7" s="25">
        <v>56718</v>
      </c>
      <c r="V7" s="25">
        <v>54.47</v>
      </c>
      <c r="W7" s="25">
        <v>1041.27</v>
      </c>
      <c r="X7" s="25">
        <v>100.45</v>
      </c>
      <c r="Y7" s="25">
        <v>97.41</v>
      </c>
      <c r="Z7" s="25">
        <v>102.38</v>
      </c>
      <c r="AA7" s="25">
        <v>99.72</v>
      </c>
      <c r="AB7" s="25">
        <v>98.67</v>
      </c>
      <c r="AC7" s="25">
        <v>112.98</v>
      </c>
      <c r="AD7" s="25">
        <v>112.91</v>
      </c>
      <c r="AE7" s="25">
        <v>111.13</v>
      </c>
      <c r="AF7" s="25">
        <v>112.49</v>
      </c>
      <c r="AG7" s="25">
        <v>107.33</v>
      </c>
      <c r="AH7" s="25">
        <v>107.33</v>
      </c>
      <c r="AI7" s="25">
        <v>31.82</v>
      </c>
      <c r="AJ7" s="25">
        <v>50.28</v>
      </c>
      <c r="AK7" s="25">
        <v>47.09</v>
      </c>
      <c r="AL7" s="25">
        <v>8.23</v>
      </c>
      <c r="AM7" s="25">
        <v>10.44</v>
      </c>
      <c r="AN7" s="25">
        <v>10.49</v>
      </c>
      <c r="AO7" s="25">
        <v>9.92</v>
      </c>
      <c r="AP7" s="25">
        <v>12.29</v>
      </c>
      <c r="AQ7" s="25">
        <v>8.77</v>
      </c>
      <c r="AR7" s="25">
        <v>8.81</v>
      </c>
      <c r="AS7" s="25">
        <v>8.81</v>
      </c>
      <c r="AT7" s="25">
        <v>191.81</v>
      </c>
      <c r="AU7" s="25">
        <v>167.68</v>
      </c>
      <c r="AV7" s="25">
        <v>167.83</v>
      </c>
      <c r="AW7" s="25">
        <v>201.14</v>
      </c>
      <c r="AX7" s="25">
        <v>204.75</v>
      </c>
      <c r="AY7" s="25">
        <v>258.49</v>
      </c>
      <c r="AZ7" s="25">
        <v>271.10000000000002</v>
      </c>
      <c r="BA7" s="25">
        <v>284.45</v>
      </c>
      <c r="BB7" s="25">
        <v>309.23</v>
      </c>
      <c r="BC7" s="25">
        <v>313.43</v>
      </c>
      <c r="BD7" s="25">
        <v>313.43</v>
      </c>
      <c r="BE7" s="25">
        <v>511.65</v>
      </c>
      <c r="BF7" s="25">
        <v>443.53</v>
      </c>
      <c r="BG7" s="25">
        <v>378.76</v>
      </c>
      <c r="BH7" s="25">
        <v>313.11</v>
      </c>
      <c r="BI7" s="25">
        <v>249.16</v>
      </c>
      <c r="BJ7" s="25">
        <v>290.31</v>
      </c>
      <c r="BK7" s="25">
        <v>272.95999999999998</v>
      </c>
      <c r="BL7" s="25">
        <v>260.95999999999998</v>
      </c>
      <c r="BM7" s="25">
        <v>240.07</v>
      </c>
      <c r="BN7" s="25">
        <v>224.81</v>
      </c>
      <c r="BO7" s="25">
        <v>224.81</v>
      </c>
      <c r="BP7" s="25">
        <v>94.53</v>
      </c>
      <c r="BQ7" s="25">
        <v>91.1</v>
      </c>
      <c r="BR7" s="25">
        <v>97.82</v>
      </c>
      <c r="BS7" s="25">
        <v>94.82</v>
      </c>
      <c r="BT7" s="25">
        <v>93.86</v>
      </c>
      <c r="BU7" s="25">
        <v>112.83</v>
      </c>
      <c r="BV7" s="25">
        <v>112.84</v>
      </c>
      <c r="BW7" s="25">
        <v>110.77</v>
      </c>
      <c r="BX7" s="25">
        <v>112.35</v>
      </c>
      <c r="BY7" s="25">
        <v>106.47</v>
      </c>
      <c r="BZ7" s="25">
        <v>106.47</v>
      </c>
      <c r="CA7" s="25">
        <v>119.54</v>
      </c>
      <c r="CB7" s="25">
        <v>124.04</v>
      </c>
      <c r="CC7" s="25">
        <v>115.52</v>
      </c>
      <c r="CD7" s="25">
        <v>119.17</v>
      </c>
      <c r="CE7" s="25">
        <v>120.39</v>
      </c>
      <c r="CF7" s="25">
        <v>73.86</v>
      </c>
      <c r="CG7" s="25">
        <v>73.849999999999994</v>
      </c>
      <c r="CH7" s="25">
        <v>73.180000000000007</v>
      </c>
      <c r="CI7" s="25">
        <v>73.05</v>
      </c>
      <c r="CJ7" s="25">
        <v>77.53</v>
      </c>
      <c r="CK7" s="25">
        <v>77.53</v>
      </c>
      <c r="CL7" s="25">
        <v>67.03</v>
      </c>
      <c r="CM7" s="25">
        <v>65.849999999999994</v>
      </c>
      <c r="CN7" s="25">
        <v>66.239999999999995</v>
      </c>
      <c r="CO7" s="25">
        <v>64.22</v>
      </c>
      <c r="CP7" s="25">
        <v>62.95</v>
      </c>
      <c r="CQ7" s="25">
        <v>61.77</v>
      </c>
      <c r="CR7" s="25">
        <v>61.69</v>
      </c>
      <c r="CS7" s="25">
        <v>62.26</v>
      </c>
      <c r="CT7" s="25">
        <v>62.22</v>
      </c>
      <c r="CU7" s="25">
        <v>61.45</v>
      </c>
      <c r="CV7" s="25">
        <v>61.45</v>
      </c>
      <c r="CW7" s="25">
        <v>134.22</v>
      </c>
      <c r="CX7" s="25">
        <v>136.62</v>
      </c>
      <c r="CY7" s="25">
        <v>135.81</v>
      </c>
      <c r="CZ7" s="25">
        <v>140.09</v>
      </c>
      <c r="DA7" s="25">
        <v>142.93</v>
      </c>
      <c r="DB7" s="25">
        <v>100.08</v>
      </c>
      <c r="DC7" s="25">
        <v>100</v>
      </c>
      <c r="DD7" s="25">
        <v>100.16</v>
      </c>
      <c r="DE7" s="25">
        <v>100.28</v>
      </c>
      <c r="DF7" s="25">
        <v>100.29</v>
      </c>
      <c r="DG7" s="25">
        <v>100.29</v>
      </c>
      <c r="DH7" s="25">
        <v>39.14</v>
      </c>
      <c r="DI7" s="25">
        <v>40.71</v>
      </c>
      <c r="DJ7" s="25">
        <v>42.58</v>
      </c>
      <c r="DK7" s="25">
        <v>44.23</v>
      </c>
      <c r="DL7" s="25">
        <v>46</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企業団 柳井地域広域</cp:lastModifiedBy>
  <cp:lastPrinted>2024-02-05T23:24:21Z</cp:lastPrinted>
  <dcterms:created xsi:type="dcterms:W3CDTF">2023-12-05T00:59:45Z</dcterms:created>
  <dcterms:modified xsi:type="dcterms:W3CDTF">2024-02-05T23:24:24Z</dcterms:modified>
  <cp:category/>
</cp:coreProperties>
</file>