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2 企画調整係\32照会回答業務\令和５年度\県\【県市町課】公営企業に係る経営比較分析表（令和４年度決算）の分析等について\回答（財務確認後）\"/>
    </mc:Choice>
  </mc:AlternateContent>
  <workbookProtection workbookAlgorithmName="SHA-512" workbookHashValue="ZNLcAp6ob+emPLk5qWdJFHBXAT3SXd4J+BBqUlgw4P0BBkZHZ+kJl6DJwDGgiyhB/7hNsukWOiRovqVtLanjrw==" workbookSaltValue="WJY2KgG6cl6i+OHKqSzbM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<sst xmlns="http://schemas.openxmlformats.org/spreadsheetml/2006/main" count="231" uniqueCount="116">
  <si>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</si>
  <si>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</si>
  <si>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</si>
  <si>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</si>
  <si>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</si>
  <si>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</si>
  <si>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</si>
  <si>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</si>
  <si>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</si>
  <si>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</si>
  <si>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</si>
  <si>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</si>
  <si>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</si>
  <si>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</si>
  <si>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</si>
  <si>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</si>
  <si>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</si>
  <si>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</si>
  <si>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</si>
  <si>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</si>
  <si>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</si>
  <si>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</si>
  <si>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</si>
  <si>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</si>
  <si>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</si>
  <si>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</si>
  <si>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</si>
  <si>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</si>
  <si>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</si>
  <si>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</si>
  <si>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</si>
  <si>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</si>
  <si>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</si>
  <si>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</si>
  <si>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</si>
  <si>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</si>
  <si>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</si>
  <si>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</si>
  <si>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</si>
  <si>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</si>
  <si>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</si>
  <si>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</si>
  <si>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</si>
  <si>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</si>
  <si>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</si>
  <si>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</si>
  <si>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</si>
  <si>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</si>
  <si>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</si>
  <si>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</si>
  <si>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</si>
  <si>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</si>
  <si>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</si>
  <si>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</si>
  <si>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</si>
  <si>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</si>
  <si>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</si>
  <si>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</si>
  <si>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</si>
  <si>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</si>
  <si>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</si>
  <si>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</si>
  <si>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</si>
  <si>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</si>
  <si>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</si>
  <si>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</si>
  <si>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</si>
  <si>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</si>
  <si>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</si>
  <si>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</si>
  <si>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</si>
  <si>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</si>
  <si>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</si>
  <si>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</si>
  <si>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</si>
  <si>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</si>
  <si>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</si>
  <si>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</si>
  <si>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</si>
  <si>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</si>
  <si>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</si>
  <si>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</si>
  <si>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</si>
  <si>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</si>
  <si>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</si>
  <si>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</si>
  <si>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</si>
  <si>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</si>
  <si>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</si>
  <si>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</si>
  <si>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</si>
  <si>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</si>
  <si>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</si>
  <si>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</si>
  <si>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</si>
  <si>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</si>
  <si>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</si>
  <si>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</si>
  <si>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</si>
  <si>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</si>
  <si>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</si>
  <si>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</si>
  <si>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</si>
  <si>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</si>
  <si>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</si>
  <si>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</si>
  <si>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</si>
  <si>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</si>
  <si>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</si>
  <si>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</si>
  <si>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</si>
  <si>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</si>
  <si>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</si>
  <si>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本市下水道事業の財政状況は、黒字となっているが、他会計補助金等の使用料以外の収入に頼る状況は変わっていない。使用料収入は未普及地域整備による増加要因はあるものの、人口減による減少幅が大きく、今後減少傾向となることが予想される。よって、使用料の改定や費用の縮減により、汚水処理原価や経費回収率を改善させることが今後の課題となる。具体的には終末処理場の統廃合による維持管理費の縮減等が挙げられる。</t>
    <rPh sb="26" eb="27">
      <t>タ</t>
    </rPh>
    <rPh sb="27" eb="29">
      <t>カイケイ</t>
    </rPh>
    <rPh sb="29" eb="31">
      <t>ホジョ</t>
    </rPh>
    <rPh sb="31" eb="32">
      <t>キン</t>
    </rPh>
    <rPh sb="62" eb="65">
      <t>ミフキュウ</t>
    </rPh>
    <rPh sb="65" eb="67">
      <t>チイキ</t>
    </rPh>
    <rPh sb="74" eb="76">
      <t>ヨウイン</t>
    </rPh>
    <rPh sb="91" eb="92">
      <t>ハバ</t>
    </rPh>
    <rPh sb="93" eb="94">
      <t>オオ</t>
    </rPh>
    <rPh sb="97" eb="99">
      <t>コンゴ</t>
    </rPh>
    <rPh sb="176" eb="179">
      <t>トウハイゴウ</t>
    </rPh>
    <rPh sb="190" eb="191">
      <t>トウ</t>
    </rPh>
    <rPh sb="192" eb="193">
      <t>ア</t>
    </rPh>
    <phoneticPr fontId="4"/>
  </si>
  <si>
    <t xml:space="preserve">  有形固定資産減価償却率は、類似団体より低いが、年々増加傾向にある。
　類似団体と比較して、管渠老朽化率は低いが管渠改善率も低くなっている。事業開始から年数も経過し、管渠の老朽化が進むため、計画的な更新や長寿命化などの検討が必要である。
　現在、使用年数の延伸とライフサイクルコストの縮減を図ることを目的にストックマネジメント計画を策定し、これに基づき順次改築を進めているため、これらの確実な進捗が重要である。</t>
    <rPh sb="25" eb="27">
      <t>ネンネン</t>
    </rPh>
    <rPh sb="37" eb="39">
      <t>ルイジ</t>
    </rPh>
    <rPh sb="39" eb="41">
      <t>ダンタイ</t>
    </rPh>
    <rPh sb="42" eb="44">
      <t>ヒカク</t>
    </rPh>
    <rPh sb="47" eb="49">
      <t>カンキョ</t>
    </rPh>
    <rPh sb="49" eb="53">
      <t>ロウキュウカリツ</t>
    </rPh>
    <rPh sb="54" eb="55">
      <t>ヒク</t>
    </rPh>
    <rPh sb="63" eb="64">
      <t>ヒク</t>
    </rPh>
    <rPh sb="71" eb="75">
      <t>ジギョウカイシ</t>
    </rPh>
    <rPh sb="77" eb="79">
      <t>ネンスウ</t>
    </rPh>
    <rPh sb="80" eb="82">
      <t>ケイカ</t>
    </rPh>
    <rPh sb="84" eb="86">
      <t>カンキョ</t>
    </rPh>
    <rPh sb="87" eb="90">
      <t>ロウキュウカ</t>
    </rPh>
    <rPh sb="91" eb="92">
      <t>スス</t>
    </rPh>
    <rPh sb="96" eb="99">
      <t>ケイカクテキ</t>
    </rPh>
    <rPh sb="113" eb="115">
      <t>ヒツヨウ</t>
    </rPh>
    <rPh sb="194" eb="196">
      <t>カクジツ</t>
    </rPh>
    <rPh sb="197" eb="199">
      <t>シンチョク</t>
    </rPh>
    <rPh sb="200" eb="202">
      <t>ジュウヨウ</t>
    </rPh>
    <phoneticPr fontId="4"/>
  </si>
  <si>
    <t>　経常収支比率は１００％を上回っており、健全な経営状態を示している。平成３０年度以降は経常収益の増加及び経常費用の減少により、当該比率は上昇傾向であったが、令和３年度から減少に転じ、令和４年度は下水道使用料収入の減少及び動力費の増加による経常収益の減少及び経常費用の増加により当該比率は減少した。
　流動比率は、１００％を下回っているが、流動負債の大部分は企業債であり、長期の財政計画においては、その償還額は毎年度減少していくため、当該比率は徐々に回復するものと見込んでいる。
　経費回収率は類似団体とほぼ同じ水準であり、令和４年度は１００％であるが、他会計補助金による収入もあり、使用料で回収すべき経費を使用料で賄えているとは言い難い。
　汚水処理原価は、類似団体よりやや高い。本市は、山坂が多く、ポンプ場や終末処理場等の施設が多いことから、維持管理費や減価償却費等が高いことが要因である。
　施設利用率は、類似団体に比べ低い。これは昭和３０～５０年代に供用開始した終末処理場の処理量が人口減少等に伴い減少していることや終末処理場の統合を見据えて処理施設を増設していることが要因である。</t>
    <rPh sb="13" eb="15">
      <t>ウワマワ</t>
    </rPh>
    <rPh sb="20" eb="22">
      <t>ケンゼン</t>
    </rPh>
    <rPh sb="23" eb="25">
      <t>ケイエイ</t>
    </rPh>
    <rPh sb="25" eb="27">
      <t>ジョウタイ</t>
    </rPh>
    <rPh sb="28" eb="29">
      <t>シメ</t>
    </rPh>
    <rPh sb="34" eb="36">
      <t>ヘイセイ</t>
    </rPh>
    <rPh sb="38" eb="40">
      <t>ネンド</t>
    </rPh>
    <rPh sb="40" eb="42">
      <t>イコウ</t>
    </rPh>
    <rPh sb="43" eb="47">
      <t>ケイジョウシュウエキ</t>
    </rPh>
    <rPh sb="48" eb="50">
      <t>ゾウカ</t>
    </rPh>
    <rPh sb="50" eb="51">
      <t>オヨ</t>
    </rPh>
    <rPh sb="52" eb="56">
      <t>ケイジョウヒヨウ</t>
    </rPh>
    <rPh sb="57" eb="59">
      <t>ゲンショウ</t>
    </rPh>
    <rPh sb="63" eb="65">
      <t>トウガイ</t>
    </rPh>
    <rPh sb="65" eb="67">
      <t>ヒリツ</t>
    </rPh>
    <rPh sb="78" eb="80">
      <t>レイワ</t>
    </rPh>
    <rPh sb="81" eb="83">
      <t>ネンド</t>
    </rPh>
    <rPh sb="85" eb="87">
      <t>ゲンショウ</t>
    </rPh>
    <rPh sb="88" eb="89">
      <t>テン</t>
    </rPh>
    <rPh sb="91" eb="93">
      <t>レイワ</t>
    </rPh>
    <rPh sb="94" eb="96">
      <t>ネンド</t>
    </rPh>
    <rPh sb="97" eb="100">
      <t>ゲスイドウ</t>
    </rPh>
    <rPh sb="100" eb="103">
      <t>シヨウリョウ</t>
    </rPh>
    <rPh sb="103" eb="105">
      <t>シュウニュウ</t>
    </rPh>
    <rPh sb="106" eb="108">
      <t>ゲンショウ</t>
    </rPh>
    <rPh sb="108" eb="109">
      <t>オヨ</t>
    </rPh>
    <rPh sb="114" eb="116">
      <t>ゾウカ</t>
    </rPh>
    <rPh sb="119" eb="121">
      <t>ケイジョウ</t>
    </rPh>
    <rPh sb="121" eb="123">
      <t>シュウエキ</t>
    </rPh>
    <rPh sb="124" eb="126">
      <t>ゲンショウ</t>
    </rPh>
    <rPh sb="126" eb="127">
      <t>オヨ</t>
    </rPh>
    <rPh sb="128" eb="130">
      <t>ケイジョウ</t>
    </rPh>
    <rPh sb="130" eb="132">
      <t>ヒヨウ</t>
    </rPh>
    <rPh sb="133" eb="135">
      <t>ゾウカ</t>
    </rPh>
    <rPh sb="138" eb="140">
      <t>トウガイ</t>
    </rPh>
    <rPh sb="140" eb="142">
      <t>ヒリツ</t>
    </rPh>
    <rPh sb="143" eb="145">
      <t>ゲンショウ</t>
    </rPh>
    <rPh sb="169" eb="171">
      <t>リュウドウ</t>
    </rPh>
    <rPh sb="171" eb="173">
      <t>フサイ</t>
    </rPh>
    <rPh sb="174" eb="177">
      <t>ダイブブン</t>
    </rPh>
    <rPh sb="240" eb="242">
      <t>ケイヒ</t>
    </rPh>
    <rPh sb="242" eb="244">
      <t>カイシュウ</t>
    </rPh>
    <rPh sb="244" eb="245">
      <t>リツ</t>
    </rPh>
    <rPh sb="246" eb="248">
      <t>ルイジ</t>
    </rPh>
    <rPh sb="248" eb="250">
      <t>ダンタイ</t>
    </rPh>
    <rPh sb="253" eb="254">
      <t>オナ</t>
    </rPh>
    <rPh sb="255" eb="257">
      <t>スイジュン</t>
    </rPh>
    <rPh sb="261" eb="263">
      <t>レイワ</t>
    </rPh>
    <rPh sb="264" eb="266">
      <t>ネンド</t>
    </rPh>
    <rPh sb="390" eb="392">
      <t>ヨウイン</t>
    </rPh>
    <rPh sb="440" eb="442">
      <t>ショリ</t>
    </rPh>
    <rPh sb="442" eb="443">
      <t>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</si>
</sst>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0.03</c:v>
                </c:pt>
                <c:pt idx="1">
                  <c:v>7.0000000000000007E-2</c:v>
                </c:pt>
                <c:pt idx="2">
                  <c:v>0.06</c:v>
                </c:pt>
                <c:pt idx="3">
                  <c:v>0.06</c:v>
                </c:pt>
                <c:pt idx="4">
                  <c:v>0.02</c:v>
                </c:pt>
              </c:numCache>
            </c:numRef>
          </c:val>
          <c:extLst>
            <c:ext xmlns:c16="http://schemas.microsoft.com/office/drawing/2014/chart" uri="{C3380CC4-5D6E-409C-BE32-E72D297353CC}">
              <c16:uniqueId val="{00000000-AABB-472E-A311-F32CCDAB1E9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0.21</c:v>
                </c:pt>
                <c:pt idx="2">
                  <c:v>0.33</c:v>
                </c:pt>
                <c:pt idx="3">
                  <c:v>0.22</c:v>
                </c:pt>
                <c:pt idx="4">
                  <c:v>0.23</c:v>
                </c:pt>
              </c:numCache>
            </c:numRef>
          </c:val>
          <c:smooth val="0"/>
          <c:extLst>
            <c:ext xmlns:c16="http://schemas.microsoft.com/office/drawing/2014/chart" uri="{C3380CC4-5D6E-409C-BE32-E72D297353CC}">
              <c16:uniqueId val="{00000001-AABB-472E-A311-F32CCDAB1E9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52.39</c:v>
                </c:pt>
                <c:pt idx="1">
                  <c:v>53.1</c:v>
                </c:pt>
                <c:pt idx="2">
                  <c:v>54.33</c:v>
                </c:pt>
                <c:pt idx="3">
                  <c:v>51.68</c:v>
                </c:pt>
                <c:pt idx="4">
                  <c:v>44.33</c:v>
                </c:pt>
              </c:numCache>
            </c:numRef>
          </c:val>
          <c:extLst>
            <c:ext xmlns:c16="http://schemas.microsoft.com/office/drawing/2014/chart" uri="{C3380CC4-5D6E-409C-BE32-E72D297353CC}">
              <c16:uniqueId val="{00000000-4A6D-41A6-B405-3CEDED33F50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67.069999999999993</c:v>
                </c:pt>
                <c:pt idx="1">
                  <c:v>66.78</c:v>
                </c:pt>
                <c:pt idx="2">
                  <c:v>67</c:v>
                </c:pt>
                <c:pt idx="3">
                  <c:v>66.650000000000006</c:v>
                </c:pt>
                <c:pt idx="4">
                  <c:v>64.45</c:v>
                </c:pt>
              </c:numCache>
            </c:numRef>
          </c:val>
          <c:smooth val="0"/>
          <c:extLst>
            <c:ext xmlns:c16="http://schemas.microsoft.com/office/drawing/2014/chart" uri="{C3380CC4-5D6E-409C-BE32-E72D297353CC}">
              <c16:uniqueId val="{00000001-4A6D-41A6-B405-3CEDED33F50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97.12</c:v>
                </c:pt>
                <c:pt idx="1">
                  <c:v>97.12</c:v>
                </c:pt>
                <c:pt idx="2">
                  <c:v>97.21</c:v>
                </c:pt>
                <c:pt idx="3">
                  <c:v>97.03</c:v>
                </c:pt>
                <c:pt idx="4">
                  <c:v>96.93</c:v>
                </c:pt>
              </c:numCache>
            </c:numRef>
          </c:val>
          <c:extLst>
            <c:ext xmlns:c16="http://schemas.microsoft.com/office/drawing/2014/chart" uri="{C3380CC4-5D6E-409C-BE32-E72D297353CC}">
              <c16:uniqueId val="{00000000-2C6C-480C-AE60-FD54D12E54B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93.96</c:v>
                </c:pt>
                <c:pt idx="1">
                  <c:v>94.06</c:v>
                </c:pt>
                <c:pt idx="2">
                  <c:v>94.41</c:v>
                </c:pt>
                <c:pt idx="3">
                  <c:v>94.43</c:v>
                </c:pt>
                <c:pt idx="4">
                  <c:v>94.58</c:v>
                </c:pt>
              </c:numCache>
            </c:numRef>
          </c:val>
          <c:smooth val="0"/>
          <c:extLst>
            <c:ext xmlns:c16="http://schemas.microsoft.com/office/drawing/2014/chart" uri="{C3380CC4-5D6E-409C-BE32-E72D297353CC}">
              <c16:uniqueId val="{00000001-2C6C-480C-AE60-FD54D12E54B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107.78</c:v>
                </c:pt>
                <c:pt idx="1">
                  <c:v>110.07</c:v>
                </c:pt>
                <c:pt idx="2">
                  <c:v>111.76</c:v>
                </c:pt>
                <c:pt idx="3">
                  <c:v>109.89</c:v>
                </c:pt>
                <c:pt idx="4">
                  <c:v>107.37</c:v>
                </c:pt>
              </c:numCache>
            </c:numRef>
          </c:val>
          <c:extLst>
            <c:ext xmlns:c16="http://schemas.microsoft.com/office/drawing/2014/chart" uri="{C3380CC4-5D6E-409C-BE32-E72D297353CC}">
              <c16:uniqueId val="{00000000-7B45-4FA6-9F3C-101E0801782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110.01</c:v>
                </c:pt>
                <c:pt idx="1">
                  <c:v>111.12</c:v>
                </c:pt>
                <c:pt idx="2">
                  <c:v>109.58</c:v>
                </c:pt>
                <c:pt idx="3">
                  <c:v>109.32</c:v>
                </c:pt>
                <c:pt idx="4">
                  <c:v>108.33</c:v>
                </c:pt>
              </c:numCache>
            </c:numRef>
          </c:val>
          <c:smooth val="0"/>
          <c:extLst>
            <c:ext xmlns:c16="http://schemas.microsoft.com/office/drawing/2014/chart" uri="{C3380CC4-5D6E-409C-BE32-E72D297353CC}">
              <c16:uniqueId val="{00000001-7B45-4FA6-9F3C-101E0801782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29.07</c:v>
                </c:pt>
                <c:pt idx="1">
                  <c:v>30.55</c:v>
                </c:pt>
                <c:pt idx="2">
                  <c:v>32.299999999999997</c:v>
                </c:pt>
                <c:pt idx="3">
                  <c:v>34.17</c:v>
                </c:pt>
                <c:pt idx="4">
                  <c:v>36.14</c:v>
                </c:pt>
              </c:numCache>
            </c:numRef>
          </c:val>
          <c:extLst>
            <c:ext xmlns:c16="http://schemas.microsoft.com/office/drawing/2014/chart" uri="{C3380CC4-5D6E-409C-BE32-E72D297353CC}">
              <c16:uniqueId val="{00000000-859C-43A0-84B4-41EE0190B83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33.090000000000003</c:v>
                </c:pt>
                <c:pt idx="1">
                  <c:v>34.33</c:v>
                </c:pt>
                <c:pt idx="2">
                  <c:v>34.15</c:v>
                </c:pt>
                <c:pt idx="3">
                  <c:v>35.53</c:v>
                </c:pt>
                <c:pt idx="4">
                  <c:v>37.51</c:v>
                </c:pt>
              </c:numCache>
            </c:numRef>
          </c:val>
          <c:smooth val="0"/>
          <c:extLst>
            <c:ext xmlns:c16="http://schemas.microsoft.com/office/drawing/2014/chart" uri="{C3380CC4-5D6E-409C-BE32-E72D297353CC}">
              <c16:uniqueId val="{00000001-859C-43A0-84B4-41EE0190B83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
                  <c:v>0</c:v>
                </c:pt>
                <c:pt idx="1">
                  <c:v>1.83</c:v>
                </c:pt>
                <c:pt idx="2">
                  <c:v>2.61</c:v>
                </c:pt>
                <c:pt idx="3">
                  <c:v>3.25</c:v>
                </c:pt>
                <c:pt idx="4">
                  <c:v>5.33</c:v>
                </c:pt>
              </c:numCache>
            </c:numRef>
          </c:val>
          <c:extLst>
            <c:ext xmlns:c16="http://schemas.microsoft.com/office/drawing/2014/chart" uri="{C3380CC4-5D6E-409C-BE32-E72D297353CC}">
              <c16:uniqueId val="{00000000-A5E7-4DC9-A14C-2EA525145E1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5.04</c:v>
                </c:pt>
                <c:pt idx="1">
                  <c:v>5.1100000000000003</c:v>
                </c:pt>
                <c:pt idx="2">
                  <c:v>5.18</c:v>
                </c:pt>
                <c:pt idx="3">
                  <c:v>6.01</c:v>
                </c:pt>
                <c:pt idx="4">
                  <c:v>6.84</c:v>
                </c:pt>
              </c:numCache>
            </c:numRef>
          </c:val>
          <c:smooth val="0"/>
          <c:extLst>
            <c:ext xmlns:c16="http://schemas.microsoft.com/office/drawing/2014/chart" uri="{C3380CC4-5D6E-409C-BE32-E72D297353CC}">
              <c16:uniqueId val="{00000001-A5E7-4DC9-A14C-2EA525145E1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B5-48EE-9EB2-C800EEEC14E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c:v>
                </c:pt>
                <c:pt idx="1">
                  <c:v>2.0699999999999998</c:v>
                </c:pt>
                <c:pt idx="2">
                  <c:v>5.97</c:v>
                </c:pt>
                <c:pt idx="3">
                  <c:v>1.54</c:v>
                </c:pt>
                <c:pt idx="4">
                  <c:v>1.28</c:v>
                </c:pt>
              </c:numCache>
            </c:numRef>
          </c:val>
          <c:smooth val="0"/>
          <c:extLst>
            <c:ext xmlns:c16="http://schemas.microsoft.com/office/drawing/2014/chart" uri="{C3380CC4-5D6E-409C-BE32-E72D297353CC}">
              <c16:uniqueId val="{00000001-27B5-48EE-9EB2-C800EEEC14E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67.930000000000007</c:v>
                </c:pt>
                <c:pt idx="1">
                  <c:v>73.16</c:v>
                </c:pt>
                <c:pt idx="2">
                  <c:v>60.9</c:v>
                </c:pt>
                <c:pt idx="3">
                  <c:v>51.02</c:v>
                </c:pt>
                <c:pt idx="4">
                  <c:v>43.31</c:v>
                </c:pt>
              </c:numCache>
            </c:numRef>
          </c:val>
          <c:extLst>
            <c:ext xmlns:c16="http://schemas.microsoft.com/office/drawing/2014/chart" uri="{C3380CC4-5D6E-409C-BE32-E72D297353CC}">
              <c16:uniqueId val="{00000000-BF53-4387-A764-DB9870759C3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62.12</c:v>
                </c:pt>
                <c:pt idx="1">
                  <c:v>61.57</c:v>
                </c:pt>
                <c:pt idx="2">
                  <c:v>60.82</c:v>
                </c:pt>
                <c:pt idx="3">
                  <c:v>63.48</c:v>
                </c:pt>
                <c:pt idx="4">
                  <c:v>65.510000000000005</c:v>
                </c:pt>
              </c:numCache>
            </c:numRef>
          </c:val>
          <c:smooth val="0"/>
          <c:extLst>
            <c:ext xmlns:c16="http://schemas.microsoft.com/office/drawing/2014/chart" uri="{C3380CC4-5D6E-409C-BE32-E72D297353CC}">
              <c16:uniqueId val="{00000001-BF53-4387-A764-DB9870759C3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689.6</c:v>
                </c:pt>
                <c:pt idx="1">
                  <c:v>683.33</c:v>
                </c:pt>
                <c:pt idx="2">
                  <c:v>675.98</c:v>
                </c:pt>
                <c:pt idx="3">
                  <c:v>655.78</c:v>
                </c:pt>
                <c:pt idx="4">
                  <c:v>614.19000000000005</c:v>
                </c:pt>
              </c:numCache>
            </c:numRef>
          </c:val>
          <c:extLst>
            <c:ext xmlns:c16="http://schemas.microsoft.com/office/drawing/2014/chart" uri="{C3380CC4-5D6E-409C-BE32-E72D297353CC}">
              <c16:uniqueId val="{00000000-1B6B-4383-94D4-555B48FF87C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875.53</c:v>
                </c:pt>
                <c:pt idx="1">
                  <c:v>867.39</c:v>
                </c:pt>
                <c:pt idx="2">
                  <c:v>920.83</c:v>
                </c:pt>
                <c:pt idx="3">
                  <c:v>874.02</c:v>
                </c:pt>
                <c:pt idx="4">
                  <c:v>827.43</c:v>
                </c:pt>
              </c:numCache>
            </c:numRef>
          </c:val>
          <c:smooth val="0"/>
          <c:extLst>
            <c:ext xmlns:c16="http://schemas.microsoft.com/office/drawing/2014/chart" uri="{C3380CC4-5D6E-409C-BE32-E72D297353CC}">
              <c16:uniqueId val="{00000001-1B6B-4383-94D4-555B48FF87C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99.99</c:v>
                </c:pt>
                <c:pt idx="3">
                  <c:v>100</c:v>
                </c:pt>
                <c:pt idx="4">
                  <c:v>100</c:v>
                </c:pt>
              </c:numCache>
            </c:numRef>
          </c:val>
          <c:extLst>
            <c:ext xmlns:c16="http://schemas.microsoft.com/office/drawing/2014/chart" uri="{C3380CC4-5D6E-409C-BE32-E72D297353CC}">
              <c16:uniqueId val="{00000000-578E-4FFB-8791-0744DBFBD12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99.83</c:v>
                </c:pt>
                <c:pt idx="1">
                  <c:v>100.91</c:v>
                </c:pt>
                <c:pt idx="2">
                  <c:v>99.82</c:v>
                </c:pt>
                <c:pt idx="3">
                  <c:v>100.32</c:v>
                </c:pt>
                <c:pt idx="4">
                  <c:v>99.71</c:v>
                </c:pt>
              </c:numCache>
            </c:numRef>
          </c:val>
          <c:smooth val="0"/>
          <c:extLst>
            <c:ext xmlns:c16="http://schemas.microsoft.com/office/drawing/2014/chart" uri="{C3380CC4-5D6E-409C-BE32-E72D297353CC}">
              <c16:uniqueId val="{00000001-578E-4FFB-8791-0744DBFBD12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170.71</c:v>
                </c:pt>
                <c:pt idx="1">
                  <c:v>170.79</c:v>
                </c:pt>
                <c:pt idx="2">
                  <c:v>169.71</c:v>
                </c:pt>
                <c:pt idx="3">
                  <c:v>170.35</c:v>
                </c:pt>
                <c:pt idx="4">
                  <c:v>170.86</c:v>
                </c:pt>
              </c:numCache>
            </c:numRef>
          </c:val>
          <c:extLst>
            <c:ext xmlns:c16="http://schemas.microsoft.com/office/drawing/2014/chart" uri="{C3380CC4-5D6E-409C-BE32-E72D297353CC}">
              <c16:uniqueId val="{00000000-F0B2-42CA-B742-235A611E2C9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158.94</c:v>
                </c:pt>
                <c:pt idx="1">
                  <c:v>158.04</c:v>
                </c:pt>
                <c:pt idx="2">
                  <c:v>156.77000000000001</c:v>
                </c:pt>
                <c:pt idx="3">
                  <c:v>157.63999999999999</c:v>
                </c:pt>
                <c:pt idx="4">
                  <c:v>159.59</c:v>
                </c:pt>
              </c:numCache>
            </c:numRef>
          </c:val>
          <c:smooth val="0"/>
          <c:extLst>
            <c:ext xmlns:c16="http://schemas.microsoft.com/office/drawing/2014/chart" uri="{C3380CC4-5D6E-409C-BE32-E72D297353CC}">
              <c16:uniqueId val="{00000001-F0B2-42CA-B742-235A611E2C9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山口県　下関市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Ad</v>
      </c>
      <c r="X8" s="65"/>
      <c r="Y8" s="65"/>
      <c r="Z8" s="65"/>
      <c r="AA8" s="65"/>
      <c r="AB8" s="65"/>
      <c r="AC8" s="65"/>
      <c r="AD8" s="66" t="str">
        <f>データ!$M$6</f>
        <v>自治体職員</v>
      </c>
      <c r="AE8" s="66"/>
      <c r="AF8" s="66"/>
      <c r="AG8" s="66"/>
      <c r="AH8" s="66"/>
      <c r="AI8" s="66"/>
      <c r="AJ8" s="66"/>
      <c r="AK8" s="3"/>
      <c r="AL8" s="46">
        <f>データ!S6</f>
        <v>250645</v>
      </c>
      <c r="AM8" s="46"/>
      <c r="AN8" s="46"/>
      <c r="AO8" s="46"/>
      <c r="AP8" s="46"/>
      <c r="AQ8" s="46"/>
      <c r="AR8" s="46"/>
      <c r="AS8" s="46"/>
      <c r="AT8" s="45">
        <f>データ!T6</f>
        <v>716.18</v>
      </c>
      <c r="AU8" s="45"/>
      <c r="AV8" s="45"/>
      <c r="AW8" s="45"/>
      <c r="AX8" s="45"/>
      <c r="AY8" s="45"/>
      <c r="AZ8" s="45"/>
      <c r="BA8" s="45"/>
      <c r="BB8" s="45">
        <f>データ!U6</f>
        <v>349.97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57.32</v>
      </c>
      <c r="J10" s="45"/>
      <c r="K10" s="45"/>
      <c r="L10" s="45"/>
      <c r="M10" s="45"/>
      <c r="N10" s="45"/>
      <c r="O10" s="45"/>
      <c r="P10" s="45">
        <f>データ!P6</f>
        <v>78.650000000000006</v>
      </c>
      <c r="Q10" s="45"/>
      <c r="R10" s="45"/>
      <c r="S10" s="45"/>
      <c r="T10" s="45"/>
      <c r="U10" s="45"/>
      <c r="V10" s="45"/>
      <c r="W10" s="45">
        <f>データ!Q6</f>
        <v>90.77</v>
      </c>
      <c r="X10" s="45"/>
      <c r="Y10" s="45"/>
      <c r="Z10" s="45"/>
      <c r="AA10" s="45"/>
      <c r="AB10" s="45"/>
      <c r="AC10" s="45"/>
      <c r="AD10" s="46">
        <f>データ!R6</f>
        <v>3336</v>
      </c>
      <c r="AE10" s="46"/>
      <c r="AF10" s="46"/>
      <c r="AG10" s="46"/>
      <c r="AH10" s="46"/>
      <c r="AI10" s="46"/>
      <c r="AJ10" s="46"/>
      <c r="AK10" s="2"/>
      <c r="AL10" s="46">
        <f>データ!V6</f>
        <v>195857</v>
      </c>
      <c r="AM10" s="46"/>
      <c r="AN10" s="46"/>
      <c r="AO10" s="46"/>
      <c r="AP10" s="46"/>
      <c r="AQ10" s="46"/>
      <c r="AR10" s="46"/>
      <c r="AS10" s="46"/>
      <c r="AT10" s="45">
        <f>データ!W6</f>
        <v>45.24</v>
      </c>
      <c r="AU10" s="45"/>
      <c r="AV10" s="45"/>
      <c r="AW10" s="45"/>
      <c r="AX10" s="45"/>
      <c r="AY10" s="45"/>
      <c r="AZ10" s="45"/>
      <c r="BA10" s="45"/>
      <c r="BB10" s="45">
        <f>データ!X6</f>
        <v>4329.29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3GJD7Gz7kIOQk2GmqOH3M4kUt69u851yilsO1ZYLe6mLnwvEI8SkFzqhf6ZsJ5vYw4mT6NVcWk3FcZF2FNFCrg==" saltValue="LT6mPYQDC4BXCkVUmV2YM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352012</v>
      </c>
      <c r="D6" s="19">
        <f t="shared" si="3"/>
        <v>46</v>
      </c>
      <c r="E6" s="19">
        <f t="shared" si="3"/>
        <v>17</v>
      </c>
      <c r="F6" s="19">
        <f t="shared" si="3"/>
        <v>1</v>
      </c>
      <c r="G6" s="19">
        <f t="shared" si="3"/>
        <v>0</v>
      </c>
      <c r="H6" s="19" t="str">
        <f t="shared" si="3"/>
        <v>山口県　下関市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57.32</v>
      </c>
      <c r="P6" s="20">
        <f t="shared" si="3"/>
        <v>78.650000000000006</v>
      </c>
      <c r="Q6" s="20">
        <f t="shared" si="3"/>
        <v>90.77</v>
      </c>
      <c r="R6" s="20">
        <f t="shared" si="3"/>
        <v>3336</v>
      </c>
      <c r="S6" s="20">
        <f t="shared" si="3"/>
        <v>250645</v>
      </c>
      <c r="T6" s="20">
        <f t="shared" si="3"/>
        <v>716.18</v>
      </c>
      <c r="U6" s="20">
        <f t="shared" si="3"/>
        <v>349.97</v>
      </c>
      <c r="V6" s="20">
        <f t="shared" si="3"/>
        <v>195857</v>
      </c>
      <c r="W6" s="20">
        <f t="shared" si="3"/>
        <v>45.24</v>
      </c>
      <c r="X6" s="20">
        <f t="shared" si="3"/>
        <v>4329.29</v>
      </c>
      <c r="Y6" s="21">
        <f>IF(Y7="",NA(),Y7)</f>
        <v>107.78</v>
      </c>
      <c r="Z6" s="21">
        <f t="shared" ref="Z6:AH6" si="4">IF(Z7="",NA(),Z7)</f>
        <v>110.07</v>
      </c>
      <c r="AA6" s="21">
        <f t="shared" si="4"/>
        <v>111.76</v>
      </c>
      <c r="AB6" s="21">
        <f t="shared" si="4"/>
        <v>109.89</v>
      </c>
      <c r="AC6" s="21">
        <f t="shared" si="4"/>
        <v>107.37</v>
      </c>
      <c r="AD6" s="21">
        <f t="shared" si="4"/>
        <v>110.01</v>
      </c>
      <c r="AE6" s="21">
        <f t="shared" si="4"/>
        <v>111.12</v>
      </c>
      <c r="AF6" s="21">
        <f t="shared" si="4"/>
        <v>109.58</v>
      </c>
      <c r="AG6" s="21">
        <f t="shared" si="4"/>
        <v>109.32</v>
      </c>
      <c r="AH6" s="21">
        <f t="shared" si="4"/>
        <v>108.33</v>
      </c>
      <c r="AI6" s="20" t="str">
        <f>IF(AI7="","",IF(AI7="-","【-】","【"&amp;SUBSTITUTE(TEXT(AI7,"#,##0.00"),"-","△")&amp;"】"))</f>
        <v>【106.11】</v>
      </c>
      <c r="AJ6" s="20">
        <f>IF(AJ7="",NA(),AJ7)</f>
        <v>0</v>
      </c>
      <c r="AK6" s="20">
        <f t="shared" ref="AK6:AS6" si="5">IF(AK7="",NA(),AK7)</f>
        <v>0</v>
      </c>
      <c r="AL6" s="20">
        <f t="shared" si="5"/>
        <v>0</v>
      </c>
      <c r="AM6" s="20">
        <f t="shared" si="5"/>
        <v>0</v>
      </c>
      <c r="AN6" s="20">
        <f t="shared" si="5"/>
        <v>0</v>
      </c>
      <c r="AO6" s="21">
        <f t="shared" si="5"/>
        <v>2.36</v>
      </c>
      <c r="AP6" s="21">
        <f t="shared" si="5"/>
        <v>2.0699999999999998</v>
      </c>
      <c r="AQ6" s="21">
        <f t="shared" si="5"/>
        <v>5.97</v>
      </c>
      <c r="AR6" s="21">
        <f t="shared" si="5"/>
        <v>1.54</v>
      </c>
      <c r="AS6" s="21">
        <f t="shared" si="5"/>
        <v>1.28</v>
      </c>
      <c r="AT6" s="20" t="str">
        <f>IF(AT7="","",IF(AT7="-","【-】","【"&amp;SUBSTITUTE(TEXT(AT7,"#,##0.00"),"-","△")&amp;"】"))</f>
        <v>【3.15】</v>
      </c>
      <c r="AU6" s="21">
        <f>IF(AU7="",NA(),AU7)</f>
        <v>67.930000000000007</v>
      </c>
      <c r="AV6" s="21">
        <f t="shared" ref="AV6:BD6" si="6">IF(AV7="",NA(),AV7)</f>
        <v>73.16</v>
      </c>
      <c r="AW6" s="21">
        <f t="shared" si="6"/>
        <v>60.9</v>
      </c>
      <c r="AX6" s="21">
        <f t="shared" si="6"/>
        <v>51.02</v>
      </c>
      <c r="AY6" s="21">
        <f t="shared" si="6"/>
        <v>43.31</v>
      </c>
      <c r="AZ6" s="21">
        <f t="shared" si="6"/>
        <v>62.12</v>
      </c>
      <c r="BA6" s="21">
        <f t="shared" si="6"/>
        <v>61.57</v>
      </c>
      <c r="BB6" s="21">
        <f t="shared" si="6"/>
        <v>60.82</v>
      </c>
      <c r="BC6" s="21">
        <f t="shared" si="6"/>
        <v>63.48</v>
      </c>
      <c r="BD6" s="21">
        <f t="shared" si="6"/>
        <v>65.510000000000005</v>
      </c>
      <c r="BE6" s="20" t="str">
        <f>IF(BE7="","",IF(BE7="-","【-】","【"&amp;SUBSTITUTE(TEXT(BE7,"#,##0.00"),"-","△")&amp;"】"))</f>
        <v>【73.44】</v>
      </c>
      <c r="BF6" s="21">
        <f>IF(BF7="",NA(),BF7)</f>
        <v>689.6</v>
      </c>
      <c r="BG6" s="21">
        <f t="shared" ref="BG6:BO6" si="7">IF(BG7="",NA(),BG7)</f>
        <v>683.33</v>
      </c>
      <c r="BH6" s="21">
        <f t="shared" si="7"/>
        <v>675.98</v>
      </c>
      <c r="BI6" s="21">
        <f t="shared" si="7"/>
        <v>655.78</v>
      </c>
      <c r="BJ6" s="21">
        <f t="shared" si="7"/>
        <v>614.19000000000005</v>
      </c>
      <c r="BK6" s="21">
        <f t="shared" si="7"/>
        <v>875.53</v>
      </c>
      <c r="BL6" s="21">
        <f t="shared" si="7"/>
        <v>867.39</v>
      </c>
      <c r="BM6" s="21">
        <f t="shared" si="7"/>
        <v>920.83</v>
      </c>
      <c r="BN6" s="21">
        <f t="shared" si="7"/>
        <v>874.02</v>
      </c>
      <c r="BO6" s="21">
        <f t="shared" si="7"/>
        <v>827.43</v>
      </c>
      <c r="BP6" s="20" t="str">
        <f>IF(BP7="","",IF(BP7="-","【-】","【"&amp;SUBSTITUTE(TEXT(BP7,"#,##0.00"),"-","△")&amp;"】"))</f>
        <v>【652.82】</v>
      </c>
      <c r="BQ6" s="21">
        <f>IF(BQ7="",NA(),BQ7)</f>
        <v>100</v>
      </c>
      <c r="BR6" s="21">
        <f t="shared" ref="BR6:BZ6" si="8">IF(BR7="",NA(),BR7)</f>
        <v>100</v>
      </c>
      <c r="BS6" s="21">
        <f t="shared" si="8"/>
        <v>99.99</v>
      </c>
      <c r="BT6" s="21">
        <f t="shared" si="8"/>
        <v>100</v>
      </c>
      <c r="BU6" s="21">
        <f t="shared" si="8"/>
        <v>100</v>
      </c>
      <c r="BV6" s="21">
        <f t="shared" si="8"/>
        <v>99.83</v>
      </c>
      <c r="BW6" s="21">
        <f t="shared" si="8"/>
        <v>100.91</v>
      </c>
      <c r="BX6" s="21">
        <f t="shared" si="8"/>
        <v>99.82</v>
      </c>
      <c r="BY6" s="21">
        <f t="shared" si="8"/>
        <v>100.32</v>
      </c>
      <c r="BZ6" s="21">
        <f t="shared" si="8"/>
        <v>99.71</v>
      </c>
      <c r="CA6" s="20" t="str">
        <f>IF(CA7="","",IF(CA7="-","【-】","【"&amp;SUBSTITUTE(TEXT(CA7,"#,##0.00"),"-","△")&amp;"】"))</f>
        <v>【97.61】</v>
      </c>
      <c r="CB6" s="21">
        <f>IF(CB7="",NA(),CB7)</f>
        <v>170.71</v>
      </c>
      <c r="CC6" s="21">
        <f t="shared" ref="CC6:CK6" si="9">IF(CC7="",NA(),CC7)</f>
        <v>170.79</v>
      </c>
      <c r="CD6" s="21">
        <f t="shared" si="9"/>
        <v>169.71</v>
      </c>
      <c r="CE6" s="21">
        <f t="shared" si="9"/>
        <v>170.35</v>
      </c>
      <c r="CF6" s="21">
        <f t="shared" si="9"/>
        <v>170.86</v>
      </c>
      <c r="CG6" s="21">
        <f t="shared" si="9"/>
        <v>158.94</v>
      </c>
      <c r="CH6" s="21">
        <f t="shared" si="9"/>
        <v>158.04</v>
      </c>
      <c r="CI6" s="21">
        <f t="shared" si="9"/>
        <v>156.77000000000001</v>
      </c>
      <c r="CJ6" s="21">
        <f t="shared" si="9"/>
        <v>157.63999999999999</v>
      </c>
      <c r="CK6" s="21">
        <f t="shared" si="9"/>
        <v>159.59</v>
      </c>
      <c r="CL6" s="20" t="str">
        <f>IF(CL7="","",IF(CL7="-","【-】","【"&amp;SUBSTITUTE(TEXT(CL7,"#,##0.00"),"-","△")&amp;"】"))</f>
        <v>【138.29】</v>
      </c>
      <c r="CM6" s="21">
        <f>IF(CM7="",NA(),CM7)</f>
        <v>52.39</v>
      </c>
      <c r="CN6" s="21">
        <f t="shared" ref="CN6:CV6" si="10">IF(CN7="",NA(),CN7)</f>
        <v>53.1</v>
      </c>
      <c r="CO6" s="21">
        <f t="shared" si="10"/>
        <v>54.33</v>
      </c>
      <c r="CP6" s="21">
        <f t="shared" si="10"/>
        <v>51.68</v>
      </c>
      <c r="CQ6" s="21">
        <f t="shared" si="10"/>
        <v>44.33</v>
      </c>
      <c r="CR6" s="21">
        <f t="shared" si="10"/>
        <v>67.069999999999993</v>
      </c>
      <c r="CS6" s="21">
        <f t="shared" si="10"/>
        <v>66.78</v>
      </c>
      <c r="CT6" s="21">
        <f t="shared" si="10"/>
        <v>67</v>
      </c>
      <c r="CU6" s="21">
        <f t="shared" si="10"/>
        <v>66.650000000000006</v>
      </c>
      <c r="CV6" s="21">
        <f t="shared" si="10"/>
        <v>64.45</v>
      </c>
      <c r="CW6" s="20" t="str">
        <f>IF(CW7="","",IF(CW7="-","【-】","【"&amp;SUBSTITUTE(TEXT(CW7,"#,##0.00"),"-","△")&amp;"】"))</f>
        <v>【59.10】</v>
      </c>
      <c r="CX6" s="21">
        <f>IF(CX7="",NA(),CX7)</f>
        <v>97.12</v>
      </c>
      <c r="CY6" s="21">
        <f t="shared" ref="CY6:DG6" si="11">IF(CY7="",NA(),CY7)</f>
        <v>97.12</v>
      </c>
      <c r="CZ6" s="21">
        <f t="shared" si="11"/>
        <v>97.21</v>
      </c>
      <c r="DA6" s="21">
        <f t="shared" si="11"/>
        <v>97.03</v>
      </c>
      <c r="DB6" s="21">
        <f t="shared" si="11"/>
        <v>96.93</v>
      </c>
      <c r="DC6" s="21">
        <f t="shared" si="11"/>
        <v>93.96</v>
      </c>
      <c r="DD6" s="21">
        <f t="shared" si="11"/>
        <v>94.06</v>
      </c>
      <c r="DE6" s="21">
        <f t="shared" si="11"/>
        <v>94.41</v>
      </c>
      <c r="DF6" s="21">
        <f t="shared" si="11"/>
        <v>94.43</v>
      </c>
      <c r="DG6" s="21">
        <f t="shared" si="11"/>
        <v>94.58</v>
      </c>
      <c r="DH6" s="20" t="str">
        <f>IF(DH7="","",IF(DH7="-","【-】","【"&amp;SUBSTITUTE(TEXT(DH7,"#,##0.00"),"-","△")&amp;"】"))</f>
        <v>【95.82】</v>
      </c>
      <c r="DI6" s="21">
        <f>IF(DI7="",NA(),DI7)</f>
        <v>29.07</v>
      </c>
      <c r="DJ6" s="21">
        <f t="shared" ref="DJ6:DR6" si="12">IF(DJ7="",NA(),DJ7)</f>
        <v>30.55</v>
      </c>
      <c r="DK6" s="21">
        <f t="shared" si="12"/>
        <v>32.299999999999997</v>
      </c>
      <c r="DL6" s="21">
        <f t="shared" si="12"/>
        <v>34.17</v>
      </c>
      <c r="DM6" s="21">
        <f t="shared" si="12"/>
        <v>36.14</v>
      </c>
      <c r="DN6" s="21">
        <f t="shared" si="12"/>
        <v>33.090000000000003</v>
      </c>
      <c r="DO6" s="21">
        <f t="shared" si="12"/>
        <v>34.33</v>
      </c>
      <c r="DP6" s="21">
        <f t="shared" si="12"/>
        <v>34.15</v>
      </c>
      <c r="DQ6" s="21">
        <f t="shared" si="12"/>
        <v>35.53</v>
      </c>
      <c r="DR6" s="21">
        <f t="shared" si="12"/>
        <v>37.51</v>
      </c>
      <c r="DS6" s="20" t="str">
        <f>IF(DS7="","",IF(DS7="-","【-】","【"&amp;SUBSTITUTE(TEXT(DS7,"#,##0.00"),"-","△")&amp;"】"))</f>
        <v>【39.74】</v>
      </c>
      <c r="DT6" s="20">
        <f>IF(DT7="",NA(),DT7)</f>
        <v>0</v>
      </c>
      <c r="DU6" s="21">
        <f t="shared" ref="DU6:EC6" si="13">IF(DU7="",NA(),DU7)</f>
        <v>1.83</v>
      </c>
      <c r="DV6" s="21">
        <f t="shared" si="13"/>
        <v>2.61</v>
      </c>
      <c r="DW6" s="21">
        <f t="shared" si="13"/>
        <v>3.25</v>
      </c>
      <c r="DX6" s="21">
        <f t="shared" si="13"/>
        <v>5.33</v>
      </c>
      <c r="DY6" s="21">
        <f t="shared" si="13"/>
        <v>5.04</v>
      </c>
      <c r="DZ6" s="21">
        <f t="shared" si="13"/>
        <v>5.1100000000000003</v>
      </c>
      <c r="EA6" s="21">
        <f t="shared" si="13"/>
        <v>5.18</v>
      </c>
      <c r="EB6" s="21">
        <f t="shared" si="13"/>
        <v>6.01</v>
      </c>
      <c r="EC6" s="21">
        <f t="shared" si="13"/>
        <v>6.84</v>
      </c>
      <c r="ED6" s="20" t="str">
        <f>IF(ED7="","",IF(ED7="-","【-】","【"&amp;SUBSTITUTE(TEXT(ED7,"#,##0.00"),"-","△")&amp;"】"))</f>
        <v>【7.62】</v>
      </c>
      <c r="EE6" s="21">
        <f>IF(EE7="",NA(),EE7)</f>
        <v>0.03</v>
      </c>
      <c r="EF6" s="21">
        <f t="shared" ref="EF6:EN6" si="14">IF(EF7="",NA(),EF7)</f>
        <v>7.0000000000000007E-2</v>
      </c>
      <c r="EG6" s="21">
        <f t="shared" si="14"/>
        <v>0.06</v>
      </c>
      <c r="EH6" s="21">
        <f t="shared" si="14"/>
        <v>0.06</v>
      </c>
      <c r="EI6" s="21">
        <f t="shared" si="14"/>
        <v>0.02</v>
      </c>
      <c r="EJ6" s="21">
        <f t="shared" si="14"/>
        <v>0.25</v>
      </c>
      <c r="EK6" s="21">
        <f t="shared" si="14"/>
        <v>0.21</v>
      </c>
      <c r="EL6" s="21">
        <f t="shared" si="14"/>
        <v>0.33</v>
      </c>
      <c r="EM6" s="21">
        <f t="shared" si="14"/>
        <v>0.22</v>
      </c>
      <c r="EN6" s="21">
        <f t="shared" si="14"/>
        <v>0.23</v>
      </c>
      <c r="EO6" s="20" t="str">
        <f>IF(EO7="","",IF(EO7="-","【-】","【"&amp;SUBSTITUTE(TEXT(EO7,"#,##0.00"),"-","△")&amp;"】"))</f>
        <v>【0.23】</v>
      </c>
    </row>
    <row r="7" spans="1:148" s="22" customFormat="1" x14ac:dyDescent="0.15">
      <c r="A7" s="14"/>
      <c r="B7" s="23">
        <v>2022</v>
      </c>
      <c r="C7" s="23">
        <v>352012</v>
      </c>
      <c r="D7" s="23">
        <v>46</v>
      </c>
      <c r="E7" s="23">
        <v>17</v>
      </c>
      <c r="F7" s="23">
        <v>1</v>
      </c>
      <c r="G7" s="23">
        <v>0</v>
      </c>
      <c r="H7" s="23" t="s">
        <v>95</v>
      </c>
      <c r="I7" s="23" t="s">
        <v>96</v>
      </c>
      <c r="J7" s="23" t="s">
        <v>97</v>
      </c>
      <c r="K7" s="23" t="s">
        <v>98</v>
      </c>
      <c r="L7" s="23" t="s">
        <v>99</v>
      </c>
      <c r="M7" s="23" t="s">
        <v>100</v>
      </c>
      <c r="N7" s="24" t="s">
        <v>101</v>
      </c>
      <c r="O7" s="24">
        <v>57.32</v>
      </c>
      <c r="P7" s="24">
        <v>78.650000000000006</v>
      </c>
      <c r="Q7" s="24">
        <v>90.77</v>
      </c>
      <c r="R7" s="24">
        <v>3336</v>
      </c>
      <c r="S7" s="24">
        <v>250645</v>
      </c>
      <c r="T7" s="24">
        <v>716.18</v>
      </c>
      <c r="U7" s="24">
        <v>349.97</v>
      </c>
      <c r="V7" s="24">
        <v>195857</v>
      </c>
      <c r="W7" s="24">
        <v>45.24</v>
      </c>
      <c r="X7" s="24">
        <v>4329.29</v>
      </c>
      <c r="Y7" s="24">
        <v>107.78</v>
      </c>
      <c r="Z7" s="24">
        <v>110.07</v>
      </c>
      <c r="AA7" s="24">
        <v>111.76</v>
      </c>
      <c r="AB7" s="24">
        <v>109.89</v>
      </c>
      <c r="AC7" s="24">
        <v>107.37</v>
      </c>
      <c r="AD7" s="24">
        <v>110.01</v>
      </c>
      <c r="AE7" s="24">
        <v>111.12</v>
      </c>
      <c r="AF7" s="24">
        <v>109.58</v>
      </c>
      <c r="AG7" s="24">
        <v>109.32</v>
      </c>
      <c r="AH7" s="24">
        <v>108.33</v>
      </c>
      <c r="AI7" s="24">
        <v>106.11</v>
      </c>
      <c r="AJ7" s="24">
        <v>0</v>
      </c>
      <c r="AK7" s="24">
        <v>0</v>
      </c>
      <c r="AL7" s="24">
        <v>0</v>
      </c>
      <c r="AM7" s="24">
        <v>0</v>
      </c>
      <c r="AN7" s="24">
        <v>0</v>
      </c>
      <c r="AO7" s="24">
        <v>2.36</v>
      </c>
      <c r="AP7" s="24">
        <v>2.0699999999999998</v>
      </c>
      <c r="AQ7" s="24">
        <v>5.97</v>
      </c>
      <c r="AR7" s="24">
        <v>1.54</v>
      </c>
      <c r="AS7" s="24">
        <v>1.28</v>
      </c>
      <c r="AT7" s="24">
        <v>3.15</v>
      </c>
      <c r="AU7" s="24">
        <v>67.930000000000007</v>
      </c>
      <c r="AV7" s="24">
        <v>73.16</v>
      </c>
      <c r="AW7" s="24">
        <v>60.9</v>
      </c>
      <c r="AX7" s="24">
        <v>51.02</v>
      </c>
      <c r="AY7" s="24">
        <v>43.31</v>
      </c>
      <c r="AZ7" s="24">
        <v>62.12</v>
      </c>
      <c r="BA7" s="24">
        <v>61.57</v>
      </c>
      <c r="BB7" s="24">
        <v>60.82</v>
      </c>
      <c r="BC7" s="24">
        <v>63.48</v>
      </c>
      <c r="BD7" s="24">
        <v>65.510000000000005</v>
      </c>
      <c r="BE7" s="24">
        <v>73.44</v>
      </c>
      <c r="BF7" s="24">
        <v>689.6</v>
      </c>
      <c r="BG7" s="24">
        <v>683.33</v>
      </c>
      <c r="BH7" s="24">
        <v>675.98</v>
      </c>
      <c r="BI7" s="24">
        <v>655.78</v>
      </c>
      <c r="BJ7" s="24">
        <v>614.19000000000005</v>
      </c>
      <c r="BK7" s="24">
        <v>875.53</v>
      </c>
      <c r="BL7" s="24">
        <v>867.39</v>
      </c>
      <c r="BM7" s="24">
        <v>920.83</v>
      </c>
      <c r="BN7" s="24">
        <v>874.02</v>
      </c>
      <c r="BO7" s="24">
        <v>827.43</v>
      </c>
      <c r="BP7" s="24">
        <v>652.82000000000005</v>
      </c>
      <c r="BQ7" s="24">
        <v>100</v>
      </c>
      <c r="BR7" s="24">
        <v>100</v>
      </c>
      <c r="BS7" s="24">
        <v>99.99</v>
      </c>
      <c r="BT7" s="24">
        <v>100</v>
      </c>
      <c r="BU7" s="24">
        <v>100</v>
      </c>
      <c r="BV7" s="24">
        <v>99.83</v>
      </c>
      <c r="BW7" s="24">
        <v>100.91</v>
      </c>
      <c r="BX7" s="24">
        <v>99.82</v>
      </c>
      <c r="BY7" s="24">
        <v>100.32</v>
      </c>
      <c r="BZ7" s="24">
        <v>99.71</v>
      </c>
      <c r="CA7" s="24">
        <v>97.61</v>
      </c>
      <c r="CB7" s="24">
        <v>170.71</v>
      </c>
      <c r="CC7" s="24">
        <v>170.79</v>
      </c>
      <c r="CD7" s="24">
        <v>169.71</v>
      </c>
      <c r="CE7" s="24">
        <v>170.35</v>
      </c>
      <c r="CF7" s="24">
        <v>170.86</v>
      </c>
      <c r="CG7" s="24">
        <v>158.94</v>
      </c>
      <c r="CH7" s="24">
        <v>158.04</v>
      </c>
      <c r="CI7" s="24">
        <v>156.77000000000001</v>
      </c>
      <c r="CJ7" s="24">
        <v>157.63999999999999</v>
      </c>
      <c r="CK7" s="24">
        <v>159.59</v>
      </c>
      <c r="CL7" s="24">
        <v>138.29</v>
      </c>
      <c r="CM7" s="24">
        <v>52.39</v>
      </c>
      <c r="CN7" s="24">
        <v>53.1</v>
      </c>
      <c r="CO7" s="24">
        <v>54.33</v>
      </c>
      <c r="CP7" s="24">
        <v>51.68</v>
      </c>
      <c r="CQ7" s="24">
        <v>44.33</v>
      </c>
      <c r="CR7" s="24">
        <v>67.069999999999993</v>
      </c>
      <c r="CS7" s="24">
        <v>66.78</v>
      </c>
      <c r="CT7" s="24">
        <v>67</v>
      </c>
      <c r="CU7" s="24">
        <v>66.650000000000006</v>
      </c>
      <c r="CV7" s="24">
        <v>64.45</v>
      </c>
      <c r="CW7" s="24">
        <v>59.1</v>
      </c>
      <c r="CX7" s="24">
        <v>97.12</v>
      </c>
      <c r="CY7" s="24">
        <v>97.12</v>
      </c>
      <c r="CZ7" s="24">
        <v>97.21</v>
      </c>
      <c r="DA7" s="24">
        <v>97.03</v>
      </c>
      <c r="DB7" s="24">
        <v>96.93</v>
      </c>
      <c r="DC7" s="24">
        <v>93.96</v>
      </c>
      <c r="DD7" s="24">
        <v>94.06</v>
      </c>
      <c r="DE7" s="24">
        <v>94.41</v>
      </c>
      <c r="DF7" s="24">
        <v>94.43</v>
      </c>
      <c r="DG7" s="24">
        <v>94.58</v>
      </c>
      <c r="DH7" s="24">
        <v>95.82</v>
      </c>
      <c r="DI7" s="24">
        <v>29.07</v>
      </c>
      <c r="DJ7" s="24">
        <v>30.55</v>
      </c>
      <c r="DK7" s="24">
        <v>32.299999999999997</v>
      </c>
      <c r="DL7" s="24">
        <v>34.17</v>
      </c>
      <c r="DM7" s="24">
        <v>36.14</v>
      </c>
      <c r="DN7" s="24">
        <v>33.090000000000003</v>
      </c>
      <c r="DO7" s="24">
        <v>34.33</v>
      </c>
      <c r="DP7" s="24">
        <v>34.15</v>
      </c>
      <c r="DQ7" s="24">
        <v>35.53</v>
      </c>
      <c r="DR7" s="24">
        <v>37.51</v>
      </c>
      <c r="DS7" s="24">
        <v>39.74</v>
      </c>
      <c r="DT7" s="24">
        <v>0</v>
      </c>
      <c r="DU7" s="24">
        <v>1.83</v>
      </c>
      <c r="DV7" s="24">
        <v>2.61</v>
      </c>
      <c r="DW7" s="24">
        <v>3.25</v>
      </c>
      <c r="DX7" s="24">
        <v>5.33</v>
      </c>
      <c r="DY7" s="24">
        <v>5.04</v>
      </c>
      <c r="DZ7" s="24">
        <v>5.1100000000000003</v>
      </c>
      <c r="EA7" s="24">
        <v>5.18</v>
      </c>
      <c r="EB7" s="24">
        <v>6.01</v>
      </c>
      <c r="EC7" s="24">
        <v>6.84</v>
      </c>
      <c r="ED7" s="24">
        <v>7.62</v>
      </c>
      <c r="EE7" s="24">
        <v>0.03</v>
      </c>
      <c r="EF7" s="24">
        <v>7.0000000000000007E-2</v>
      </c>
      <c r="EG7" s="24">
        <v>0.06</v>
      </c>
      <c r="EH7" s="24">
        <v>0.06</v>
      </c>
      <c r="EI7" s="24">
        <v>0.02</v>
      </c>
      <c r="EJ7" s="24">
        <v>0.25</v>
      </c>
      <c r="EK7" s="24">
        <v>0.21</v>
      </c>
      <c r="EL7" s="24">
        <v>0.33</v>
      </c>
      <c r="EM7" s="24">
        <v>0.22</v>
      </c>
      <c r="EN7" s="24">
        <v>0.23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加島 亜美</cp:lastModifiedBy>
  <cp:lastPrinted>2024-01-30T03:32:14Z</cp:lastPrinted>
  <dcterms:created xsi:type="dcterms:W3CDTF">2023-12-12T00:50:32Z</dcterms:created>
  <dcterms:modified xsi:type="dcterms:W3CDTF">2024-02-04T23:39:53Z</dcterms:modified>
  <cp:category/>
</cp:coreProperties>
</file>