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172.31.0.209\gesui\koukyou\下水道管理係\003 地方公営企業決算状況調査関係\R04決算統計\20240206_【県市町課】公営企業に係る経営比較分析表（令和４年度決算）の分析等について\02提出\"/>
    </mc:Choice>
  </mc:AlternateContent>
  <xr:revisionPtr revIDLastSave="0" documentId="13_ncr:1_{CBE83FAA-D633-4341-BC27-CBEA9376D964}" xr6:coauthVersionLast="47" xr6:coauthVersionMax="47" xr10:uidLastSave="{00000000-0000-0000-0000-000000000000}"/>
  <workbookProtection workbookAlgorithmName="SHA-512" workbookHashValue="dSX7vt1JMV83GArm74ByDjPo9hGkNY+S3lh3RTTbSEDFt/wbde74UsEXU8IZkWQoTpRqqFlRrd1al6umliza8w==" workbookSaltValue="LwA2QosrUGuy4p02lPctOQ==" workbookSpinCount="100000" lockStructure="1"/>
  <bookViews>
    <workbookView xWindow="105" yWindow="15" windowWidth="28695" windowHeight="155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T10" i="4"/>
  <c r="AD10" i="4"/>
  <c r="W10" i="4"/>
  <c r="P10" i="4"/>
  <c r="I10" i="4"/>
  <c r="B10" i="4"/>
  <c r="BB8" i="4"/>
  <c r="AT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<sst xmlns="http://schemas.openxmlformats.org/spreadsheetml/2006/main" count="231" uniqueCount="116">
  <si>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</si>
  <si>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</si>
  <si>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</si>
  <si>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</si>
  <si>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</si>
  <si>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</si>
  <si>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</si>
  <si>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</si>
  <si>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</si>
  <si>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</si>
  <si>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</si>
  <si>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</si>
  <si>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</si>
  <si>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</si>
  <si>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</si>
  <si>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</si>
  <si>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</si>
  <si>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</si>
  <si>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</si>
  <si>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</si>
  <si>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</si>
  <si>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</si>
  <si>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</si>
  <si>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</si>
  <si>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</si>
  <si>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</si>
  <si>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</si>
  <si>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</si>
  <si>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</si>
  <si>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</si>
  <si>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</si>
  <si>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</si>
  <si>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</si>
  <si>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</si>
  <si>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</si>
  <si>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</si>
  <si>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</si>
  <si>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</si>
  <si>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</si>
  <si>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</si>
  <si>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</si>
  <si>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</si>
  <si>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</si>
  <si>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</si>
  <si>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</si>
  <si>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</si>
  <si>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</si>
  <si>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</si>
  <si>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</si>
  <si>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</si>
  <si>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</si>
  <si>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</si>
  <si>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</si>
  <si>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</si>
  <si>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</si>
  <si>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</si>
  <si>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</si>
  <si>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</si>
  <si>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</si>
  <si>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</si>
  <si>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</si>
  <si>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</si>
  <si>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</si>
  <si>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</si>
  <si>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</si>
  <si>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</si>
  <si>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</si>
  <si>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</si>
  <si>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</si>
  <si>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</si>
  <si>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</si>
  <si>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</si>
  <si>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</si>
  <si>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</si>
  <si>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</si>
  <si>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</si>
  <si>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</si>
  <si>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</si>
  <si>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</si>
  <si>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</si>
  <si>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</si>
  <si>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</si>
  <si>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</si>
  <si>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</si>
  <si>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</si>
  <si>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</si>
  <si>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</si>
  <si>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</si>
  <si>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</si>
  <si>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</si>
  <si>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</si>
  <si>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</si>
  <si>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</si>
  <si>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</si>
  <si>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</si>
  <si>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</si>
  <si>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</si>
  <si>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</si>
  <si>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</si>
  <si>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</si>
  <si>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</si>
  <si>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</si>
  <si>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</si>
  <si>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</si>
  <si>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</si>
  <si>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</si>
  <si>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</si>
  <si>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</si>
  <si>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</si>
  <si>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</si>
  <si>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</si>
  <si>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</si>
  <si>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</si>
  <si>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漁業集落排水事業の経営状況は、汚水処理に要する費用を使用料収入で賄えておらず、一般会計からの繰入金で収益的収支を均衡させている状況である。今後は、老朽化施設等の改築更新事業に多額の経費が必要となる一方で、人口減少等により使用料収入の減少が見込まれる。このことから、将来にわたって安定した下水道サービスを提供するため、更なる経費の削減に努めるとともに適正な使用料水準を設定し、最終的に一般会計からの基準外繰入金に依存することなく、経費回収率100％を確保し、収益的収支の均衡を図る必要がある。なお、本市の汚水処理は、公共下水道事業、特定環境保全公共下水道事業、農業集落排水事業、漁業集落排水事業、林業集落排水事業、特定地域生活排水事業及び個別排水事業を実施しているが、平成30年度から全7事業の地方公営企業法の適用に合わせて下水道事業会計を設置し、使用料についても統一しているため、下水道7事業全体で経営健全化に取り組むこととしている。</t>
    <rPh sb="1" eb="3">
      <t>ホンシ</t>
    </rPh>
    <rPh sb="4" eb="6">
      <t>ギョギョウ</t>
    </rPh>
    <rPh sb="13" eb="15">
      <t>ケイエイ</t>
    </rPh>
    <rPh sb="15" eb="17">
      <t>ジョウキョウ</t>
    </rPh>
    <rPh sb="19" eb="21">
      <t>オスイ</t>
    </rPh>
    <rPh sb="21" eb="23">
      <t>ショリ</t>
    </rPh>
    <rPh sb="24" eb="25">
      <t>ヨウ</t>
    </rPh>
    <rPh sb="27" eb="29">
      <t>ヒヨウ</t>
    </rPh>
    <rPh sb="30" eb="33">
      <t>シヨウリョウ</t>
    </rPh>
    <rPh sb="33" eb="35">
      <t>シュウニュウ</t>
    </rPh>
    <rPh sb="36" eb="37">
      <t>マカナ</t>
    </rPh>
    <rPh sb="43" eb="47">
      <t>イッパンカイケイ</t>
    </rPh>
    <rPh sb="50" eb="53">
      <t>クリイレキン</t>
    </rPh>
    <rPh sb="54" eb="59">
      <t>シュウエキテキシュウシ</t>
    </rPh>
    <rPh sb="60" eb="62">
      <t>キンコウ</t>
    </rPh>
    <rPh sb="67" eb="69">
      <t>ジョウキョウ</t>
    </rPh>
    <rPh sb="73" eb="75">
      <t>コンゴ</t>
    </rPh>
    <rPh sb="77" eb="83">
      <t>ロウキュウカシセツトウ</t>
    </rPh>
    <rPh sb="84" eb="86">
      <t>カイチク</t>
    </rPh>
    <rPh sb="86" eb="88">
      <t>コウシン</t>
    </rPh>
    <rPh sb="88" eb="90">
      <t>ジギョウ</t>
    </rPh>
    <rPh sb="91" eb="93">
      <t>タガク</t>
    </rPh>
    <rPh sb="94" eb="96">
      <t>ケイヒ</t>
    </rPh>
    <rPh sb="97" eb="99">
      <t>ヒツヨウ</t>
    </rPh>
    <rPh sb="102" eb="104">
      <t>イッポウ</t>
    </rPh>
    <rPh sb="106" eb="110">
      <t>ジンコウゲンショウ</t>
    </rPh>
    <rPh sb="110" eb="111">
      <t>トウ</t>
    </rPh>
    <rPh sb="114" eb="117">
      <t>シヨウリョウ</t>
    </rPh>
    <rPh sb="117" eb="119">
      <t>シュウニュウ</t>
    </rPh>
    <rPh sb="120" eb="122">
      <t>ゲンショウ</t>
    </rPh>
    <rPh sb="123" eb="125">
      <t>ミコ</t>
    </rPh>
    <rPh sb="136" eb="138">
      <t>ショウライ</t>
    </rPh>
    <rPh sb="143" eb="145">
      <t>アンテイ</t>
    </rPh>
    <rPh sb="147" eb="150">
      <t>ゲスイドウ</t>
    </rPh>
    <rPh sb="155" eb="157">
      <t>テイキョウ</t>
    </rPh>
    <rPh sb="162" eb="163">
      <t>サラ</t>
    </rPh>
    <rPh sb="165" eb="167">
      <t>ケイヒ</t>
    </rPh>
    <rPh sb="168" eb="170">
      <t>サクゲン</t>
    </rPh>
    <rPh sb="171" eb="172">
      <t>ツト</t>
    </rPh>
    <rPh sb="178" eb="180">
      <t>テキセイ</t>
    </rPh>
    <rPh sb="181" eb="186">
      <t>シヨウリョウスイジュン</t>
    </rPh>
    <rPh sb="187" eb="189">
      <t>セッテイ</t>
    </rPh>
    <rPh sb="191" eb="194">
      <t>サイシュウテキ</t>
    </rPh>
    <rPh sb="195" eb="199">
      <t>イッパンカイケイ</t>
    </rPh>
    <rPh sb="202" eb="205">
      <t>キジュンガイ</t>
    </rPh>
    <rPh sb="205" eb="208">
      <t>クリイレキン</t>
    </rPh>
    <rPh sb="209" eb="211">
      <t>イゾン</t>
    </rPh>
    <rPh sb="218" eb="220">
      <t>ケイヒ</t>
    </rPh>
    <rPh sb="220" eb="223">
      <t>カイシュウリツ</t>
    </rPh>
    <rPh sb="228" eb="230">
      <t>カクホ</t>
    </rPh>
    <rPh sb="232" eb="237">
      <t>シュウエキテキシュウシ</t>
    </rPh>
    <rPh sb="238" eb="240">
      <t>キンコウ</t>
    </rPh>
    <rPh sb="241" eb="242">
      <t>ハカ</t>
    </rPh>
    <rPh sb="243" eb="245">
      <t>ヒツヨウ</t>
    </rPh>
    <rPh sb="252" eb="254">
      <t>ホンシ</t>
    </rPh>
    <rPh sb="255" eb="257">
      <t>オスイ</t>
    </rPh>
    <rPh sb="261" eb="263">
      <t>コウキョウ</t>
    </rPh>
    <rPh sb="263" eb="268">
      <t>ゲスイドウジギョウ</t>
    </rPh>
    <rPh sb="269" eb="271">
      <t>トクテイ</t>
    </rPh>
    <rPh sb="271" eb="275">
      <t>カンキョウホゼン</t>
    </rPh>
    <rPh sb="275" eb="277">
      <t>コウキョウ</t>
    </rPh>
    <rPh sb="277" eb="282">
      <t>ゲスイドウジギョウ</t>
    </rPh>
    <rPh sb="283" eb="289">
      <t>ノウギョウシュウラクハイスイ</t>
    </rPh>
    <rPh sb="289" eb="291">
      <t>ジギョウ</t>
    </rPh>
    <rPh sb="292" eb="294">
      <t>ギョギョウ</t>
    </rPh>
    <rPh sb="294" eb="296">
      <t>シュウラク</t>
    </rPh>
    <rPh sb="296" eb="298">
      <t>ハイスイ</t>
    </rPh>
    <rPh sb="298" eb="300">
      <t>ジギョウ</t>
    </rPh>
    <rPh sb="301" eb="303">
      <t>リンギョウ</t>
    </rPh>
    <rPh sb="303" eb="305">
      <t>シュウラク</t>
    </rPh>
    <rPh sb="305" eb="307">
      <t>ハイスイ</t>
    </rPh>
    <rPh sb="307" eb="309">
      <t>ジギョウ</t>
    </rPh>
    <rPh sb="310" eb="312">
      <t>トクテイ</t>
    </rPh>
    <rPh sb="312" eb="314">
      <t>チイキ</t>
    </rPh>
    <rPh sb="314" eb="316">
      <t>セイカツ</t>
    </rPh>
    <rPh sb="316" eb="318">
      <t>ハイスイ</t>
    </rPh>
    <rPh sb="318" eb="320">
      <t>ジギョウ</t>
    </rPh>
    <rPh sb="320" eb="321">
      <t>オヨ</t>
    </rPh>
    <rPh sb="322" eb="324">
      <t>コベツ</t>
    </rPh>
    <rPh sb="324" eb="326">
      <t>ハイスイ</t>
    </rPh>
    <rPh sb="326" eb="328">
      <t>ジギョウ</t>
    </rPh>
    <rPh sb="329" eb="331">
      <t>ジッシ</t>
    </rPh>
    <rPh sb="337" eb="339">
      <t>ヘイセイ</t>
    </rPh>
    <rPh sb="341" eb="343">
      <t>ネンド</t>
    </rPh>
    <rPh sb="345" eb="346">
      <t>ゼン</t>
    </rPh>
    <rPh sb="347" eb="349">
      <t>ジギョウ</t>
    </rPh>
    <rPh sb="350" eb="357">
      <t>チホウコウエイキギョウホウ</t>
    </rPh>
    <rPh sb="358" eb="360">
      <t>テキヨウ</t>
    </rPh>
    <rPh sb="361" eb="362">
      <t>ア</t>
    </rPh>
    <rPh sb="365" eb="368">
      <t>ゲスイドウ</t>
    </rPh>
    <rPh sb="368" eb="372">
      <t>ジギョウカイケイ</t>
    </rPh>
    <rPh sb="373" eb="375">
      <t>セッチ</t>
    </rPh>
    <rPh sb="377" eb="380">
      <t>シヨウリョウ</t>
    </rPh>
    <rPh sb="385" eb="387">
      <t>トウイツ</t>
    </rPh>
    <rPh sb="394" eb="397">
      <t>ゲスイドウ</t>
    </rPh>
    <rPh sb="398" eb="400">
      <t>ジギョウ</t>
    </rPh>
    <rPh sb="400" eb="402">
      <t>ゼンタイ</t>
    </rPh>
    <rPh sb="403" eb="405">
      <t>ケイエイ</t>
    </rPh>
    <rPh sb="405" eb="408">
      <t>ケンゼンカ</t>
    </rPh>
    <rPh sb="409" eb="410">
      <t>ト</t>
    </rPh>
    <rPh sb="411" eb="412">
      <t>ク</t>
    </rPh>
    <phoneticPr fontId="4"/>
  </si>
  <si>
    <t>漁業集落排水事業は、昭和59年に供用開始を行い、40年近くが経過している。
①有形固定資産減価償却率は、類似団体平均値よりも高くなっており、施設の老朽化が進んでいる。今後は、機能保全計画に基づき、効率的な改築更新事業を実施していく。
②管渠老朽化率及び③管渠改善率は、耐用年数を経過した管渠は無いことから、計画的な更新を行っていないため、数値は0となっている。将来の改築更新時期を把握し、今後の投資計画等の見直しを図る必要がある。</t>
    <rPh sb="0" eb="2">
      <t>ギョギョウ</t>
    </rPh>
    <rPh sb="2" eb="4">
      <t>シュウラク</t>
    </rPh>
    <rPh sb="4" eb="6">
      <t>ハイスイ</t>
    </rPh>
    <rPh sb="6" eb="8">
      <t>ジギョウ</t>
    </rPh>
    <rPh sb="10" eb="12">
      <t>ショウワ</t>
    </rPh>
    <rPh sb="14" eb="15">
      <t>ネン</t>
    </rPh>
    <rPh sb="16" eb="20">
      <t>キョウヨウカイシ</t>
    </rPh>
    <rPh sb="21" eb="22">
      <t>オコナ</t>
    </rPh>
    <rPh sb="26" eb="27">
      <t>ネン</t>
    </rPh>
    <rPh sb="27" eb="28">
      <t>チカ</t>
    </rPh>
    <rPh sb="30" eb="32">
      <t>ケイカ</t>
    </rPh>
    <rPh sb="39" eb="41">
      <t>ユウケイ</t>
    </rPh>
    <rPh sb="41" eb="45">
      <t>コテイシサン</t>
    </rPh>
    <rPh sb="87" eb="89">
      <t>キノウ</t>
    </rPh>
    <rPh sb="89" eb="91">
      <t>ホゼン</t>
    </rPh>
    <rPh sb="91" eb="93">
      <t>ケイカク</t>
    </rPh>
    <rPh sb="118" eb="120">
      <t>カンキョ</t>
    </rPh>
    <rPh sb="120" eb="124">
      <t>ロウキュウカリツ</t>
    </rPh>
    <rPh sb="124" eb="125">
      <t>オヨ</t>
    </rPh>
    <rPh sb="127" eb="129">
      <t>カンキョ</t>
    </rPh>
    <rPh sb="129" eb="132">
      <t>カイゼンリツ</t>
    </rPh>
    <rPh sb="134" eb="138">
      <t>タイヨウネンスウ</t>
    </rPh>
    <rPh sb="139" eb="141">
      <t>ケイカ</t>
    </rPh>
    <rPh sb="143" eb="145">
      <t>カンキョ</t>
    </rPh>
    <rPh sb="146" eb="147">
      <t>ナ</t>
    </rPh>
    <rPh sb="153" eb="156">
      <t>ケイカクテキ</t>
    </rPh>
    <rPh sb="157" eb="159">
      <t>コウシン</t>
    </rPh>
    <rPh sb="160" eb="161">
      <t>オコナ</t>
    </rPh>
    <rPh sb="169" eb="171">
      <t>スウチ</t>
    </rPh>
    <rPh sb="180" eb="182">
      <t>ショウライ</t>
    </rPh>
    <rPh sb="183" eb="185">
      <t>カイチク</t>
    </rPh>
    <rPh sb="185" eb="189">
      <t>コウシンジキ</t>
    </rPh>
    <rPh sb="197" eb="202">
      <t>トウシケイカクトウ</t>
    </rPh>
    <rPh sb="203" eb="205">
      <t>ミナオ</t>
    </rPh>
    <rPh sb="207" eb="208">
      <t>ハカ</t>
    </rPh>
    <rPh sb="209" eb="211">
      <t>ヒツヨウ</t>
    </rPh>
    <phoneticPr fontId="4"/>
  </si>
  <si>
    <t>①経常収支比率は、一般会計からの繰入金で収益的収支を均衡させているため、100％となっている。
②累積欠損金は、発生していない。
③流動比率は、類似団体平均値よりも低く、100％を下回っている。1年以内に償還する建設改良費に充てられた企業債を除けば、流動資産が流動負債を上回っており、企業債償還等の原資についても一般会計からの出資金を計画的に繰り入れているため、問題はない。
④企業債残高対事業規模比率は、類似団体平均値よりも大幅に高くなっている。これは、下水道整備の財源として多額の企業債を発行したためであり、今後、企業債償還の原資を使用料収入等で賄うことが必要となってくる。今後、接続率の向上と合わせて投資規模に見合った使用料水準を検討し、経営改善を図っていく必要がある。
⑤経費回収率は、汚水処理原価が低下したことにより上昇し、類似団体平均値を上回っているが100%を下回っている。今後、汚水処理経費を削減するとともに適正な使用料水準を検討し、経費回収率の向上を図る必要がある。
⑥汚水処理原価は、類似団体平均値よりも低くなっている。
⑦施設利用率は、類似団体平均値よりも低くなっている。未普及地域の整備途中ではあるが、今後、人口減少に伴い、低下する見込みである。
⑧水洗化率は、類似団体平均値よりも高くなっているが、これ以上の上昇は見込めない。</t>
    <rPh sb="1" eb="7">
      <t>ケイジョウシュウシヒリツ</t>
    </rPh>
    <rPh sb="9" eb="13">
      <t>イッパンカイケイ</t>
    </rPh>
    <rPh sb="16" eb="19">
      <t>クリイレキン</t>
    </rPh>
    <rPh sb="20" eb="25">
      <t>シュウエキテキシュウシ</t>
    </rPh>
    <rPh sb="26" eb="28">
      <t>キンコウ</t>
    </rPh>
    <rPh sb="49" eb="51">
      <t>ルイセキ</t>
    </rPh>
    <rPh sb="51" eb="54">
      <t>ケッソンキン</t>
    </rPh>
    <rPh sb="56" eb="58">
      <t>ハッセイ</t>
    </rPh>
    <rPh sb="66" eb="70">
      <t>リュウドウヒリツ</t>
    </rPh>
    <rPh sb="72" eb="76">
      <t>ルイジダンタイ</t>
    </rPh>
    <rPh sb="76" eb="79">
      <t>ヘイキンチ</t>
    </rPh>
    <rPh sb="82" eb="83">
      <t>ヒク</t>
    </rPh>
    <rPh sb="90" eb="92">
      <t>シタマワ</t>
    </rPh>
    <rPh sb="98" eb="101">
      <t>ネンイナイ</t>
    </rPh>
    <rPh sb="102" eb="104">
      <t>ショウカン</t>
    </rPh>
    <rPh sb="106" eb="111">
      <t>ケンセツカイリョウヒ</t>
    </rPh>
    <rPh sb="112" eb="113">
      <t>ア</t>
    </rPh>
    <rPh sb="117" eb="120">
      <t>キギョウサイ</t>
    </rPh>
    <rPh sb="121" eb="122">
      <t>ノゾ</t>
    </rPh>
    <rPh sb="125" eb="127">
      <t>リュウドウ</t>
    </rPh>
    <rPh sb="127" eb="129">
      <t>シサン</t>
    </rPh>
    <rPh sb="130" eb="134">
      <t>リュウドウフサイ</t>
    </rPh>
    <rPh sb="135" eb="137">
      <t>ウワマワ</t>
    </rPh>
    <rPh sb="142" eb="145">
      <t>キギョウサイ</t>
    </rPh>
    <rPh sb="145" eb="148">
      <t>ショウカントウ</t>
    </rPh>
    <rPh sb="149" eb="151">
      <t>ゲンシ</t>
    </rPh>
    <rPh sb="195" eb="197">
      <t>ジギョウ</t>
    </rPh>
    <rPh sb="197" eb="199">
      <t>キボ</t>
    </rPh>
    <rPh sb="199" eb="201">
      <t>ヒリツ</t>
    </rPh>
    <rPh sb="203" eb="207">
      <t>ルイジダンタイ</t>
    </rPh>
    <rPh sb="207" eb="210">
      <t>ヘイキンチ</t>
    </rPh>
    <rPh sb="213" eb="215">
      <t>オオハバ</t>
    </rPh>
    <rPh sb="216" eb="217">
      <t>タカ</t>
    </rPh>
    <rPh sb="228" eb="233">
      <t>ゲスイドウセイビ</t>
    </rPh>
    <rPh sb="234" eb="236">
      <t>ザイゲン</t>
    </rPh>
    <rPh sb="239" eb="241">
      <t>タガク</t>
    </rPh>
    <rPh sb="242" eb="245">
      <t>キギョウサイ</t>
    </rPh>
    <rPh sb="246" eb="248">
      <t>ハッコウ</t>
    </rPh>
    <rPh sb="256" eb="258">
      <t>コンゴ</t>
    </rPh>
    <rPh sb="259" eb="262">
      <t>キギョウサイ</t>
    </rPh>
    <rPh sb="340" eb="342">
      <t>ケイヒ</t>
    </rPh>
    <rPh sb="342" eb="345">
      <t>カイシュウリツ</t>
    </rPh>
    <rPh sb="347" eb="349">
      <t>オスイ</t>
    </rPh>
    <rPh sb="349" eb="353">
      <t>ショリゲンカ</t>
    </rPh>
    <rPh sb="354" eb="356">
      <t>テイカ</t>
    </rPh>
    <rPh sb="363" eb="365">
      <t>ジョウショウ</t>
    </rPh>
    <rPh sb="367" eb="371">
      <t>ルイジダンタイ</t>
    </rPh>
    <rPh sb="371" eb="374">
      <t>ヘイキンチ</t>
    </rPh>
    <rPh sb="375" eb="377">
      <t>ウワマワ</t>
    </rPh>
    <rPh sb="387" eb="389">
      <t>シタマワ</t>
    </rPh>
    <rPh sb="394" eb="396">
      <t>コンゴ</t>
    </rPh>
    <rPh sb="444" eb="446">
      <t>オスイ</t>
    </rPh>
    <rPh sb="446" eb="450">
      <t>ショリゲンカ</t>
    </rPh>
    <rPh sb="452" eb="456">
      <t>ルイジダンタイ</t>
    </rPh>
    <rPh sb="456" eb="459">
      <t>ヘイキンチ</t>
    </rPh>
    <rPh sb="462" eb="463">
      <t>ヒク</t>
    </rPh>
    <rPh sb="472" eb="474">
      <t>シセツ</t>
    </rPh>
    <rPh sb="474" eb="477">
      <t>リヨウリツ</t>
    </rPh>
    <rPh sb="479" eb="483">
      <t>ルイジダンタイ</t>
    </rPh>
    <rPh sb="483" eb="486">
      <t>ヘイキンチ</t>
    </rPh>
    <rPh sb="489" eb="490">
      <t>ヒク</t>
    </rPh>
    <rPh sb="497" eb="502">
      <t>ミフキュウチイキ</t>
    </rPh>
    <rPh sb="503" eb="507">
      <t>セイビトチュウ</t>
    </rPh>
    <rPh sb="513" eb="515">
      <t>コンゴ</t>
    </rPh>
    <rPh sb="516" eb="520">
      <t>ジンコウゲンショウ</t>
    </rPh>
    <rPh sb="521" eb="522">
      <t>トモナ</t>
    </rPh>
    <rPh sb="524" eb="526">
      <t>テイカ</t>
    </rPh>
    <rPh sb="528" eb="530">
      <t>ミコ</t>
    </rPh>
    <rPh sb="537" eb="541">
      <t>スイセンカリツ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</si>
</sst>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F5-42E1-8BE9-E460C09B48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0.02</c:v>
                </c:pt>
              </c:numCache>
            </c:numRef>
          </c:val>
          <c:smooth val="0"/>
          <c:extLst>
            <c:ext xmlns:c16="http://schemas.microsoft.com/office/drawing/2014/chart" uri="{C3380CC4-5D6E-409C-BE32-E72D297353CC}">
              <c16:uniqueId val="{00000001-C1F5-42E1-8BE9-E460C09B48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38.28</c:v>
                </c:pt>
                <c:pt idx="1">
                  <c:v>33.65</c:v>
                </c:pt>
                <c:pt idx="2">
                  <c:v>33.53</c:v>
                </c:pt>
                <c:pt idx="3">
                  <c:v>33.729999999999997</c:v>
                </c:pt>
                <c:pt idx="4">
                  <c:v>33.06</c:v>
                </c:pt>
              </c:numCache>
            </c:numRef>
          </c:val>
          <c:extLst>
            <c:ext xmlns:c16="http://schemas.microsoft.com/office/drawing/2014/chart" uri="{C3380CC4-5D6E-409C-BE32-E72D297353CC}">
              <c16:uniqueId val="{00000000-37CE-47CA-B699-7F09D30C58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40.83</c:v>
                </c:pt>
                <c:pt idx="1">
                  <c:v>39.130000000000003</c:v>
                </c:pt>
                <c:pt idx="2">
                  <c:v>40.29</c:v>
                </c:pt>
                <c:pt idx="3">
                  <c:v>40.11</c:v>
                </c:pt>
                <c:pt idx="4">
                  <c:v>37.67</c:v>
                </c:pt>
              </c:numCache>
            </c:numRef>
          </c:val>
          <c:smooth val="0"/>
          <c:extLst>
            <c:ext xmlns:c16="http://schemas.microsoft.com/office/drawing/2014/chart" uri="{C3380CC4-5D6E-409C-BE32-E72D297353CC}">
              <c16:uniqueId val="{00000001-37CE-47CA-B699-7F09D30C58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87.74</c:v>
                </c:pt>
                <c:pt idx="1">
                  <c:v>88.44</c:v>
                </c:pt>
                <c:pt idx="2">
                  <c:v>88.13</c:v>
                </c:pt>
                <c:pt idx="3">
                  <c:v>88.56</c:v>
                </c:pt>
                <c:pt idx="4">
                  <c:v>88.91</c:v>
                </c:pt>
              </c:numCache>
            </c:numRef>
          </c:val>
          <c:extLst>
            <c:ext xmlns:c16="http://schemas.microsoft.com/office/drawing/2014/chart" uri="{C3380CC4-5D6E-409C-BE32-E72D297353CC}">
              <c16:uniqueId val="{00000000-3EE4-4C5C-B574-D639D204E4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c:v>
                </c:pt>
                <c:pt idx="1">
                  <c:v>86.33</c:v>
                </c:pt>
                <c:pt idx="2">
                  <c:v>87.49</c:v>
                </c:pt>
                <c:pt idx="3">
                  <c:v>87.61</c:v>
                </c:pt>
                <c:pt idx="4">
                  <c:v>87.94</c:v>
                </c:pt>
              </c:numCache>
            </c:numRef>
          </c:val>
          <c:smooth val="0"/>
          <c:extLst>
            <c:ext xmlns:c16="http://schemas.microsoft.com/office/drawing/2014/chart" uri="{C3380CC4-5D6E-409C-BE32-E72D297353CC}">
              <c16:uniqueId val="{00000001-3EE4-4C5C-B574-D639D204E4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100.17</c:v>
                </c:pt>
                <c:pt idx="1">
                  <c:v>100</c:v>
                </c:pt>
                <c:pt idx="2">
                  <c:v>100</c:v>
                </c:pt>
                <c:pt idx="3">
                  <c:v>100</c:v>
                </c:pt>
                <c:pt idx="4">
                  <c:v>100</c:v>
                </c:pt>
              </c:numCache>
            </c:numRef>
          </c:val>
          <c:extLst>
            <c:ext xmlns:c16="http://schemas.microsoft.com/office/drawing/2014/chart" uri="{C3380CC4-5D6E-409C-BE32-E72D297353CC}">
              <c16:uniqueId val="{00000000-402B-4826-AFED-69E57FE9B16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101.8</c:v>
                </c:pt>
                <c:pt idx="1">
                  <c:v>100.27</c:v>
                </c:pt>
                <c:pt idx="2">
                  <c:v>95.71</c:v>
                </c:pt>
                <c:pt idx="3">
                  <c:v>96.59</c:v>
                </c:pt>
                <c:pt idx="4">
                  <c:v>96.86</c:v>
                </c:pt>
              </c:numCache>
            </c:numRef>
          </c:val>
          <c:smooth val="0"/>
          <c:extLst>
            <c:ext xmlns:c16="http://schemas.microsoft.com/office/drawing/2014/chart" uri="{C3380CC4-5D6E-409C-BE32-E72D297353CC}">
              <c16:uniqueId val="{00000001-402B-4826-AFED-69E57FE9B16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36.979999999999997</c:v>
                </c:pt>
                <c:pt idx="1">
                  <c:v>38.979999999999997</c:v>
                </c:pt>
                <c:pt idx="2">
                  <c:v>40.74</c:v>
                </c:pt>
                <c:pt idx="3">
                  <c:v>42.82</c:v>
                </c:pt>
                <c:pt idx="4">
                  <c:v>44.22</c:v>
                </c:pt>
              </c:numCache>
            </c:numRef>
          </c:val>
          <c:extLst>
            <c:ext xmlns:c16="http://schemas.microsoft.com/office/drawing/2014/chart" uri="{C3380CC4-5D6E-409C-BE32-E72D297353CC}">
              <c16:uniqueId val="{00000000-67F1-42B3-8D8A-7E1495FE064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27.21</c:v>
                </c:pt>
                <c:pt idx="1">
                  <c:v>32.14</c:v>
                </c:pt>
                <c:pt idx="2">
                  <c:v>29.9</c:v>
                </c:pt>
                <c:pt idx="3">
                  <c:v>32.58</c:v>
                </c:pt>
                <c:pt idx="4">
                  <c:v>37.479999999999997</c:v>
                </c:pt>
              </c:numCache>
            </c:numRef>
          </c:val>
          <c:smooth val="0"/>
          <c:extLst>
            <c:ext xmlns:c16="http://schemas.microsoft.com/office/drawing/2014/chart" uri="{C3380CC4-5D6E-409C-BE32-E72D297353CC}">
              <c16:uniqueId val="{00000001-67F1-42B3-8D8A-7E1495FE064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36-4CAE-BC36-AD40EE186F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236-4CAE-BC36-AD40EE186F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4F-480C-9022-35A0B565DB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3.87</c:v>
                </c:pt>
                <c:pt idx="1">
                  <c:v>6.23</c:v>
                </c:pt>
                <c:pt idx="2">
                  <c:v>11.66</c:v>
                </c:pt>
                <c:pt idx="3">
                  <c:v>18.57</c:v>
                </c:pt>
                <c:pt idx="4">
                  <c:v>17.78</c:v>
                </c:pt>
              </c:numCache>
            </c:numRef>
          </c:val>
          <c:smooth val="0"/>
          <c:extLst>
            <c:ext xmlns:c16="http://schemas.microsoft.com/office/drawing/2014/chart" uri="{C3380CC4-5D6E-409C-BE32-E72D297353CC}">
              <c16:uniqueId val="{00000001-434F-480C-9022-35A0B565DB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16.440000000000001</c:v>
                </c:pt>
                <c:pt idx="1">
                  <c:v>21.83</c:v>
                </c:pt>
                <c:pt idx="2">
                  <c:v>37.25</c:v>
                </c:pt>
                <c:pt idx="3">
                  <c:v>34.21</c:v>
                </c:pt>
                <c:pt idx="4">
                  <c:v>27.36</c:v>
                </c:pt>
              </c:numCache>
            </c:numRef>
          </c:val>
          <c:extLst>
            <c:ext xmlns:c16="http://schemas.microsoft.com/office/drawing/2014/chart" uri="{C3380CC4-5D6E-409C-BE32-E72D297353CC}">
              <c16:uniqueId val="{00000000-275D-46D7-BFB6-EA8B9DB97D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27.44</c:v>
                </c:pt>
                <c:pt idx="1">
                  <c:v>33.43</c:v>
                </c:pt>
                <c:pt idx="2">
                  <c:v>53.11</c:v>
                </c:pt>
                <c:pt idx="3">
                  <c:v>54.48</c:v>
                </c:pt>
                <c:pt idx="4">
                  <c:v>51.12</c:v>
                </c:pt>
              </c:numCache>
            </c:numRef>
          </c:val>
          <c:smooth val="0"/>
          <c:extLst>
            <c:ext xmlns:c16="http://schemas.microsoft.com/office/drawing/2014/chart" uri="{C3380CC4-5D6E-409C-BE32-E72D297353CC}">
              <c16:uniqueId val="{00000001-275D-46D7-BFB6-EA8B9DB97D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2005.32</c:v>
                </c:pt>
                <c:pt idx="1">
                  <c:v>1889.54</c:v>
                </c:pt>
                <c:pt idx="2">
                  <c:v>1855.13</c:v>
                </c:pt>
                <c:pt idx="3">
                  <c:v>1761.11</c:v>
                </c:pt>
                <c:pt idx="4">
                  <c:v>1684.09</c:v>
                </c:pt>
              </c:numCache>
            </c:numRef>
          </c:val>
          <c:extLst>
            <c:ext xmlns:c16="http://schemas.microsoft.com/office/drawing/2014/chart" uri="{C3380CC4-5D6E-409C-BE32-E72D297353CC}">
              <c16:uniqueId val="{00000000-1D8E-4586-9779-0306A8E602F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512.88</c:v>
                </c:pt>
                <c:pt idx="1">
                  <c:v>641.42999999999995</c:v>
                </c:pt>
                <c:pt idx="2">
                  <c:v>807.81</c:v>
                </c:pt>
                <c:pt idx="3">
                  <c:v>733.23</c:v>
                </c:pt>
                <c:pt idx="4">
                  <c:v>607.88</c:v>
                </c:pt>
              </c:numCache>
            </c:numRef>
          </c:val>
          <c:smooth val="0"/>
          <c:extLst>
            <c:ext xmlns:c16="http://schemas.microsoft.com/office/drawing/2014/chart" uri="{C3380CC4-5D6E-409C-BE32-E72D297353CC}">
              <c16:uniqueId val="{00000001-1D8E-4586-9779-0306A8E602F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56.82</c:v>
                </c:pt>
                <c:pt idx="1">
                  <c:v>76.989999999999995</c:v>
                </c:pt>
                <c:pt idx="2">
                  <c:v>56.49</c:v>
                </c:pt>
                <c:pt idx="3">
                  <c:v>80.53</c:v>
                </c:pt>
                <c:pt idx="4">
                  <c:v>83.28</c:v>
                </c:pt>
              </c:numCache>
            </c:numRef>
          </c:val>
          <c:extLst>
            <c:ext xmlns:c16="http://schemas.microsoft.com/office/drawing/2014/chart" uri="{C3380CC4-5D6E-409C-BE32-E72D297353CC}">
              <c16:uniqueId val="{00000000-94BA-4831-8BDF-C03A9BDAC8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51.07</c:v>
                </c:pt>
                <c:pt idx="1">
                  <c:v>56.93</c:v>
                </c:pt>
                <c:pt idx="2">
                  <c:v>49.44</c:v>
                </c:pt>
                <c:pt idx="3">
                  <c:v>54.39</c:v>
                </c:pt>
                <c:pt idx="4">
                  <c:v>48.98</c:v>
                </c:pt>
              </c:numCache>
            </c:numRef>
          </c:val>
          <c:smooth val="0"/>
          <c:extLst>
            <c:ext xmlns:c16="http://schemas.microsoft.com/office/drawing/2014/chart" uri="{C3380CC4-5D6E-409C-BE32-E72D297353CC}">
              <c16:uniqueId val="{00000001-94BA-4831-8BDF-C03A9BDAC8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276.93</c:v>
                </c:pt>
                <c:pt idx="1">
                  <c:v>206.03</c:v>
                </c:pt>
                <c:pt idx="2">
                  <c:v>281.62</c:v>
                </c:pt>
                <c:pt idx="3">
                  <c:v>199.9</c:v>
                </c:pt>
                <c:pt idx="4">
                  <c:v>195.49</c:v>
                </c:pt>
              </c:numCache>
            </c:numRef>
          </c:val>
          <c:extLst>
            <c:ext xmlns:c16="http://schemas.microsoft.com/office/drawing/2014/chart" uri="{C3380CC4-5D6E-409C-BE32-E72D297353CC}">
              <c16:uniqueId val="{00000000-4C5F-41FF-966F-9540D24D21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314.68</c:v>
                </c:pt>
                <c:pt idx="1">
                  <c:v>300.17</c:v>
                </c:pt>
                <c:pt idx="2">
                  <c:v>343.49</c:v>
                </c:pt>
                <c:pt idx="3">
                  <c:v>318.06</c:v>
                </c:pt>
                <c:pt idx="4">
                  <c:v>362.51</c:v>
                </c:pt>
              </c:numCache>
            </c:numRef>
          </c:val>
          <c:smooth val="0"/>
          <c:extLst>
            <c:ext xmlns:c16="http://schemas.microsoft.com/office/drawing/2014/chart" uri="{C3380CC4-5D6E-409C-BE32-E72D297353CC}">
              <c16:uniqueId val="{00000001-4C5F-41FF-966F-9540D24D21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 sqref="BL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45">
        <f>データ!S6</f>
        <v>43685</v>
      </c>
      <c r="AM8" s="45"/>
      <c r="AN8" s="45"/>
      <c r="AO8" s="45"/>
      <c r="AP8" s="45"/>
      <c r="AQ8" s="45"/>
      <c r="AR8" s="45"/>
      <c r="AS8" s="45"/>
      <c r="AT8" s="46">
        <f>データ!T6</f>
        <v>698.31</v>
      </c>
      <c r="AU8" s="46"/>
      <c r="AV8" s="46"/>
      <c r="AW8" s="46"/>
      <c r="AX8" s="46"/>
      <c r="AY8" s="46"/>
      <c r="AZ8" s="46"/>
      <c r="BA8" s="46"/>
      <c r="BB8" s="46">
        <f>データ!U6</f>
        <v>62.56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74.94</v>
      </c>
      <c r="J10" s="46"/>
      <c r="K10" s="46"/>
      <c r="L10" s="46"/>
      <c r="M10" s="46"/>
      <c r="N10" s="46"/>
      <c r="O10" s="46"/>
      <c r="P10" s="46">
        <f>データ!P6</f>
        <v>10.27</v>
      </c>
      <c r="Q10" s="46"/>
      <c r="R10" s="46"/>
      <c r="S10" s="46"/>
      <c r="T10" s="46"/>
      <c r="U10" s="46"/>
      <c r="V10" s="46"/>
      <c r="W10" s="46">
        <f>データ!Q6</f>
        <v>97.79</v>
      </c>
      <c r="X10" s="46"/>
      <c r="Y10" s="46"/>
      <c r="Z10" s="46"/>
      <c r="AA10" s="46"/>
      <c r="AB10" s="46"/>
      <c r="AC10" s="46"/>
      <c r="AD10" s="45">
        <f>データ!R6</f>
        <v>2970</v>
      </c>
      <c r="AE10" s="45"/>
      <c r="AF10" s="45"/>
      <c r="AG10" s="45"/>
      <c r="AH10" s="45"/>
      <c r="AI10" s="45"/>
      <c r="AJ10" s="45"/>
      <c r="AK10" s="2"/>
      <c r="AL10" s="45">
        <f>データ!V6</f>
        <v>4446</v>
      </c>
      <c r="AM10" s="45"/>
      <c r="AN10" s="45"/>
      <c r="AO10" s="45"/>
      <c r="AP10" s="45"/>
      <c r="AQ10" s="45"/>
      <c r="AR10" s="45"/>
      <c r="AS10" s="45"/>
      <c r="AT10" s="46">
        <f>データ!W6</f>
        <v>1.73</v>
      </c>
      <c r="AU10" s="46"/>
      <c r="AV10" s="46"/>
      <c r="AW10" s="46"/>
      <c r="AX10" s="46"/>
      <c r="AY10" s="46"/>
      <c r="AZ10" s="46"/>
      <c r="BA10" s="46"/>
      <c r="BB10" s="46">
        <f>データ!X6</f>
        <v>2569.94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obDT2qi9yZZDwhmW23oaytYorpQRXvC7gUJAPdQz2JrBhm0AAodBoR9jzqfV4NXFMVZcI0X+JG4WbwbCoqtCuw==" saltValue="g8cShPHRakR+GdhX2Uj48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352047</v>
      </c>
      <c r="D6" s="19">
        <f t="shared" si="3"/>
        <v>46</v>
      </c>
      <c r="E6" s="19">
        <f t="shared" si="3"/>
        <v>17</v>
      </c>
      <c r="F6" s="19">
        <f t="shared" si="3"/>
        <v>6</v>
      </c>
      <c r="G6" s="19">
        <f t="shared" si="3"/>
        <v>0</v>
      </c>
      <c r="H6" s="19" t="str">
        <f t="shared" si="3"/>
        <v>山口県　萩市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74.94</v>
      </c>
      <c r="P6" s="20">
        <f t="shared" si="3"/>
        <v>10.27</v>
      </c>
      <c r="Q6" s="20">
        <f t="shared" si="3"/>
        <v>97.79</v>
      </c>
      <c r="R6" s="20">
        <f t="shared" si="3"/>
        <v>2970</v>
      </c>
      <c r="S6" s="20">
        <f t="shared" si="3"/>
        <v>43685</v>
      </c>
      <c r="T6" s="20">
        <f t="shared" si="3"/>
        <v>698.31</v>
      </c>
      <c r="U6" s="20">
        <f t="shared" si="3"/>
        <v>62.56</v>
      </c>
      <c r="V6" s="20">
        <f t="shared" si="3"/>
        <v>4446</v>
      </c>
      <c r="W6" s="20">
        <f t="shared" si="3"/>
        <v>1.73</v>
      </c>
      <c r="X6" s="20">
        <f t="shared" si="3"/>
        <v>2569.94</v>
      </c>
      <c r="Y6" s="21">
        <f>IF(Y7="",NA(),Y7)</f>
        <v>100.17</v>
      </c>
      <c r="Z6" s="21">
        <f t="shared" ref="Z6:AH6" si="4">IF(Z7="",NA(),Z7)</f>
        <v>100</v>
      </c>
      <c r="AA6" s="21">
        <f t="shared" si="4"/>
        <v>100</v>
      </c>
      <c r="AB6" s="21">
        <f t="shared" si="4"/>
        <v>100</v>
      </c>
      <c r="AC6" s="21">
        <f t="shared" si="4"/>
        <v>100</v>
      </c>
      <c r="AD6" s="21">
        <f t="shared" si="4"/>
        <v>101.8</v>
      </c>
      <c r="AE6" s="21">
        <f t="shared" si="4"/>
        <v>100.27</v>
      </c>
      <c r="AF6" s="21">
        <f t="shared" si="4"/>
        <v>95.71</v>
      </c>
      <c r="AG6" s="21">
        <f t="shared" si="4"/>
        <v>96.59</v>
      </c>
      <c r="AH6" s="21">
        <f t="shared" si="4"/>
        <v>96.86</v>
      </c>
      <c r="AI6" s="20" t="str">
        <f>IF(AI7="","",IF(AI7="-","【-】","【"&amp;SUBSTITUTE(TEXT(AI7,"#,##0.00"),"-","△")&amp;"】"))</f>
        <v>【101.46】</v>
      </c>
      <c r="AJ6" s="20">
        <f>IF(AJ7="",NA(),AJ7)</f>
        <v>0</v>
      </c>
      <c r="AK6" s="20">
        <f t="shared" ref="AK6:AS6" si="5">IF(AK7="",NA(),AK7)</f>
        <v>0</v>
      </c>
      <c r="AL6" s="20">
        <f t="shared" si="5"/>
        <v>0</v>
      </c>
      <c r="AM6" s="20">
        <f t="shared" si="5"/>
        <v>0</v>
      </c>
      <c r="AN6" s="20">
        <f t="shared" si="5"/>
        <v>0</v>
      </c>
      <c r="AO6" s="21">
        <f t="shared" si="5"/>
        <v>3.87</v>
      </c>
      <c r="AP6" s="21">
        <f t="shared" si="5"/>
        <v>6.23</v>
      </c>
      <c r="AQ6" s="21">
        <f t="shared" si="5"/>
        <v>11.66</v>
      </c>
      <c r="AR6" s="21">
        <f t="shared" si="5"/>
        <v>18.57</v>
      </c>
      <c r="AS6" s="21">
        <f t="shared" si="5"/>
        <v>17.78</v>
      </c>
      <c r="AT6" s="20" t="str">
        <f>IF(AT7="","",IF(AT7="-","【-】","【"&amp;SUBSTITUTE(TEXT(AT7,"#,##0.00"),"-","△")&amp;"】"))</f>
        <v>【104.91】</v>
      </c>
      <c r="AU6" s="21">
        <f>IF(AU7="",NA(),AU7)</f>
        <v>16.440000000000001</v>
      </c>
      <c r="AV6" s="21">
        <f t="shared" ref="AV6:BD6" si="6">IF(AV7="",NA(),AV7)</f>
        <v>21.83</v>
      </c>
      <c r="AW6" s="21">
        <f t="shared" si="6"/>
        <v>37.25</v>
      </c>
      <c r="AX6" s="21">
        <f t="shared" si="6"/>
        <v>34.21</v>
      </c>
      <c r="AY6" s="21">
        <f t="shared" si="6"/>
        <v>27.36</v>
      </c>
      <c r="AZ6" s="21">
        <f t="shared" si="6"/>
        <v>27.44</v>
      </c>
      <c r="BA6" s="21">
        <f t="shared" si="6"/>
        <v>33.43</v>
      </c>
      <c r="BB6" s="21">
        <f t="shared" si="6"/>
        <v>53.11</v>
      </c>
      <c r="BC6" s="21">
        <f t="shared" si="6"/>
        <v>54.48</v>
      </c>
      <c r="BD6" s="21">
        <f t="shared" si="6"/>
        <v>51.12</v>
      </c>
      <c r="BE6" s="20" t="str">
        <f>IF(BE7="","",IF(BE7="-","【-】","【"&amp;SUBSTITUTE(TEXT(BE7,"#,##0.00"),"-","△")&amp;"】"))</f>
        <v>【61.34】</v>
      </c>
      <c r="BF6" s="21">
        <f>IF(BF7="",NA(),BF7)</f>
        <v>2005.32</v>
      </c>
      <c r="BG6" s="21">
        <f t="shared" ref="BG6:BO6" si="7">IF(BG7="",NA(),BG7)</f>
        <v>1889.54</v>
      </c>
      <c r="BH6" s="21">
        <f t="shared" si="7"/>
        <v>1855.13</v>
      </c>
      <c r="BI6" s="21">
        <f t="shared" si="7"/>
        <v>1761.11</v>
      </c>
      <c r="BJ6" s="21">
        <f t="shared" si="7"/>
        <v>1684.09</v>
      </c>
      <c r="BK6" s="21">
        <f t="shared" si="7"/>
        <v>512.88</v>
      </c>
      <c r="BL6" s="21">
        <f t="shared" si="7"/>
        <v>641.42999999999995</v>
      </c>
      <c r="BM6" s="21">
        <f t="shared" si="7"/>
        <v>807.81</v>
      </c>
      <c r="BN6" s="21">
        <f t="shared" si="7"/>
        <v>733.23</v>
      </c>
      <c r="BO6" s="21">
        <f t="shared" si="7"/>
        <v>607.88</v>
      </c>
      <c r="BP6" s="20" t="str">
        <f>IF(BP7="","",IF(BP7="-","【-】","【"&amp;SUBSTITUTE(TEXT(BP7,"#,##0.00"),"-","△")&amp;"】"))</f>
        <v>【1,078.44】</v>
      </c>
      <c r="BQ6" s="21">
        <f>IF(BQ7="",NA(),BQ7)</f>
        <v>56.82</v>
      </c>
      <c r="BR6" s="21">
        <f t="shared" ref="BR6:BZ6" si="8">IF(BR7="",NA(),BR7)</f>
        <v>76.989999999999995</v>
      </c>
      <c r="BS6" s="21">
        <f t="shared" si="8"/>
        <v>56.49</v>
      </c>
      <c r="BT6" s="21">
        <f t="shared" si="8"/>
        <v>80.53</v>
      </c>
      <c r="BU6" s="21">
        <f t="shared" si="8"/>
        <v>83.28</v>
      </c>
      <c r="BV6" s="21">
        <f t="shared" si="8"/>
        <v>51.07</v>
      </c>
      <c r="BW6" s="21">
        <f t="shared" si="8"/>
        <v>56.93</v>
      </c>
      <c r="BX6" s="21">
        <f t="shared" si="8"/>
        <v>49.44</v>
      </c>
      <c r="BY6" s="21">
        <f t="shared" si="8"/>
        <v>54.39</v>
      </c>
      <c r="BZ6" s="21">
        <f t="shared" si="8"/>
        <v>48.98</v>
      </c>
      <c r="CA6" s="20" t="str">
        <f>IF(CA7="","",IF(CA7="-","【-】","【"&amp;SUBSTITUTE(TEXT(CA7,"#,##0.00"),"-","△")&amp;"】"))</f>
        <v>【41.91】</v>
      </c>
      <c r="CB6" s="21">
        <f>IF(CB7="",NA(),CB7)</f>
        <v>276.93</v>
      </c>
      <c r="CC6" s="21">
        <f t="shared" ref="CC6:CK6" si="9">IF(CC7="",NA(),CC7)</f>
        <v>206.03</v>
      </c>
      <c r="CD6" s="21">
        <f t="shared" si="9"/>
        <v>281.62</v>
      </c>
      <c r="CE6" s="21">
        <f t="shared" si="9"/>
        <v>199.9</v>
      </c>
      <c r="CF6" s="21">
        <f t="shared" si="9"/>
        <v>195.49</v>
      </c>
      <c r="CG6" s="21">
        <f t="shared" si="9"/>
        <v>314.68</v>
      </c>
      <c r="CH6" s="21">
        <f t="shared" si="9"/>
        <v>300.17</v>
      </c>
      <c r="CI6" s="21">
        <f t="shared" si="9"/>
        <v>343.49</v>
      </c>
      <c r="CJ6" s="21">
        <f t="shared" si="9"/>
        <v>318.06</v>
      </c>
      <c r="CK6" s="21">
        <f t="shared" si="9"/>
        <v>362.51</v>
      </c>
      <c r="CL6" s="20" t="str">
        <f>IF(CL7="","",IF(CL7="-","【-】","【"&amp;SUBSTITUTE(TEXT(CL7,"#,##0.00"),"-","△")&amp;"】"))</f>
        <v>【420.17】</v>
      </c>
      <c r="CM6" s="21">
        <f>IF(CM7="",NA(),CM7)</f>
        <v>38.28</v>
      </c>
      <c r="CN6" s="21">
        <f t="shared" ref="CN6:CV6" si="10">IF(CN7="",NA(),CN7)</f>
        <v>33.65</v>
      </c>
      <c r="CO6" s="21">
        <f t="shared" si="10"/>
        <v>33.53</v>
      </c>
      <c r="CP6" s="21">
        <f t="shared" si="10"/>
        <v>33.729999999999997</v>
      </c>
      <c r="CQ6" s="21">
        <f t="shared" si="10"/>
        <v>33.06</v>
      </c>
      <c r="CR6" s="21">
        <f t="shared" si="10"/>
        <v>40.83</v>
      </c>
      <c r="CS6" s="21">
        <f t="shared" si="10"/>
        <v>39.130000000000003</v>
      </c>
      <c r="CT6" s="21">
        <f t="shared" si="10"/>
        <v>40.29</v>
      </c>
      <c r="CU6" s="21">
        <f t="shared" si="10"/>
        <v>40.11</v>
      </c>
      <c r="CV6" s="21">
        <f t="shared" si="10"/>
        <v>37.67</v>
      </c>
      <c r="CW6" s="20" t="str">
        <f>IF(CW7="","",IF(CW7="-","【-】","【"&amp;SUBSTITUTE(TEXT(CW7,"#,##0.00"),"-","△")&amp;"】"))</f>
        <v>【29.92】</v>
      </c>
      <c r="CX6" s="21">
        <f>IF(CX7="",NA(),CX7)</f>
        <v>87.74</v>
      </c>
      <c r="CY6" s="21">
        <f t="shared" ref="CY6:DG6" si="11">IF(CY7="",NA(),CY7)</f>
        <v>88.44</v>
      </c>
      <c r="CZ6" s="21">
        <f t="shared" si="11"/>
        <v>88.13</v>
      </c>
      <c r="DA6" s="21">
        <f t="shared" si="11"/>
        <v>88.56</v>
      </c>
      <c r="DB6" s="21">
        <f t="shared" si="11"/>
        <v>88.91</v>
      </c>
      <c r="DC6" s="21">
        <f t="shared" si="11"/>
        <v>86</v>
      </c>
      <c r="DD6" s="21">
        <f t="shared" si="11"/>
        <v>86.33</v>
      </c>
      <c r="DE6" s="21">
        <f t="shared" si="11"/>
        <v>87.49</v>
      </c>
      <c r="DF6" s="21">
        <f t="shared" si="11"/>
        <v>87.61</v>
      </c>
      <c r="DG6" s="21">
        <f t="shared" si="11"/>
        <v>87.94</v>
      </c>
      <c r="DH6" s="20" t="str">
        <f>IF(DH7="","",IF(DH7="-","【-】","【"&amp;SUBSTITUTE(TEXT(DH7,"#,##0.00"),"-","△")&amp;"】"))</f>
        <v>【80.39】</v>
      </c>
      <c r="DI6" s="21">
        <f>IF(DI7="",NA(),DI7)</f>
        <v>36.979999999999997</v>
      </c>
      <c r="DJ6" s="21">
        <f t="shared" ref="DJ6:DR6" si="12">IF(DJ7="",NA(),DJ7)</f>
        <v>38.979999999999997</v>
      </c>
      <c r="DK6" s="21">
        <f t="shared" si="12"/>
        <v>40.74</v>
      </c>
      <c r="DL6" s="21">
        <f t="shared" si="12"/>
        <v>42.82</v>
      </c>
      <c r="DM6" s="21">
        <f t="shared" si="12"/>
        <v>44.22</v>
      </c>
      <c r="DN6" s="21">
        <f t="shared" si="12"/>
        <v>27.21</v>
      </c>
      <c r="DO6" s="21">
        <f t="shared" si="12"/>
        <v>32.14</v>
      </c>
      <c r="DP6" s="21">
        <f t="shared" si="12"/>
        <v>29.9</v>
      </c>
      <c r="DQ6" s="21">
        <f t="shared" si="12"/>
        <v>32.58</v>
      </c>
      <c r="DR6" s="21">
        <f t="shared" si="12"/>
        <v>37.479999999999997</v>
      </c>
      <c r="DS6" s="20" t="str">
        <f>IF(DS7="","",IF(DS7="-","【-】","【"&amp;SUBSTITUTE(TEXT(DS7,"#,##0.00"),"-","△")&amp;"】"))</f>
        <v>【29.81】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1">
        <f t="shared" si="14"/>
        <v>0.01</v>
      </c>
      <c r="EM6" s="20">
        <f t="shared" si="14"/>
        <v>0</v>
      </c>
      <c r="EN6" s="21">
        <f t="shared" si="14"/>
        <v>0.02</v>
      </c>
      <c r="EO6" s="20" t="str">
        <f>IF(EO7="","",IF(EO7="-","【-】","【"&amp;SUBSTITUTE(TEXT(EO7,"#,##0.00"),"-","△")&amp;"】"))</f>
        <v>【0.01】</v>
      </c>
    </row>
    <row r="7" spans="1:148" s="22" customFormat="1" x14ac:dyDescent="0.15">
      <c r="A7" s="14"/>
      <c r="B7" s="23">
        <v>2022</v>
      </c>
      <c r="C7" s="23">
        <v>352047</v>
      </c>
      <c r="D7" s="23">
        <v>46</v>
      </c>
      <c r="E7" s="23">
        <v>17</v>
      </c>
      <c r="F7" s="23">
        <v>6</v>
      </c>
      <c r="G7" s="23">
        <v>0</v>
      </c>
      <c r="H7" s="23" t="s">
        <v>96</v>
      </c>
      <c r="I7" s="23" t="s">
        <v>97</v>
      </c>
      <c r="J7" s="23" t="s">
        <v>98</v>
      </c>
      <c r="K7" s="23" t="s">
        <v>99</v>
      </c>
      <c r="L7" s="23" t="s">
        <v>100</v>
      </c>
      <c r="M7" s="23" t="s">
        <v>101</v>
      </c>
      <c r="N7" s="24" t="s">
        <v>102</v>
      </c>
      <c r="O7" s="24">
        <v>74.94</v>
      </c>
      <c r="P7" s="24">
        <v>10.27</v>
      </c>
      <c r="Q7" s="24">
        <v>97.79</v>
      </c>
      <c r="R7" s="24">
        <v>2970</v>
      </c>
      <c r="S7" s="24">
        <v>43685</v>
      </c>
      <c r="T7" s="24">
        <v>698.31</v>
      </c>
      <c r="U7" s="24">
        <v>62.56</v>
      </c>
      <c r="V7" s="24">
        <v>4446</v>
      </c>
      <c r="W7" s="24">
        <v>1.73</v>
      </c>
      <c r="X7" s="24">
        <v>2569.94</v>
      </c>
      <c r="Y7" s="24">
        <v>100.17</v>
      </c>
      <c r="Z7" s="24">
        <v>100</v>
      </c>
      <c r="AA7" s="24">
        <v>100</v>
      </c>
      <c r="AB7" s="24">
        <v>100</v>
      </c>
      <c r="AC7" s="24">
        <v>100</v>
      </c>
      <c r="AD7" s="24">
        <v>101.8</v>
      </c>
      <c r="AE7" s="24">
        <v>100.27</v>
      </c>
      <c r="AF7" s="24">
        <v>95.71</v>
      </c>
      <c r="AG7" s="24">
        <v>96.59</v>
      </c>
      <c r="AH7" s="24">
        <v>96.86</v>
      </c>
      <c r="AI7" s="24">
        <v>101.46</v>
      </c>
      <c r="AJ7" s="24">
        <v>0</v>
      </c>
      <c r="AK7" s="24">
        <v>0</v>
      </c>
      <c r="AL7" s="24">
        <v>0</v>
      </c>
      <c r="AM7" s="24">
        <v>0</v>
      </c>
      <c r="AN7" s="24">
        <v>0</v>
      </c>
      <c r="AO7" s="24">
        <v>3.87</v>
      </c>
      <c r="AP7" s="24">
        <v>6.23</v>
      </c>
      <c r="AQ7" s="24">
        <v>11.66</v>
      </c>
      <c r="AR7" s="24">
        <v>18.57</v>
      </c>
      <c r="AS7" s="24">
        <v>17.78</v>
      </c>
      <c r="AT7" s="24">
        <v>104.91</v>
      </c>
      <c r="AU7" s="24">
        <v>16.440000000000001</v>
      </c>
      <c r="AV7" s="24">
        <v>21.83</v>
      </c>
      <c r="AW7" s="24">
        <v>37.25</v>
      </c>
      <c r="AX7" s="24">
        <v>34.21</v>
      </c>
      <c r="AY7" s="24">
        <v>27.36</v>
      </c>
      <c r="AZ7" s="24">
        <v>27.44</v>
      </c>
      <c r="BA7" s="24">
        <v>33.43</v>
      </c>
      <c r="BB7" s="24">
        <v>53.11</v>
      </c>
      <c r="BC7" s="24">
        <v>54.48</v>
      </c>
      <c r="BD7" s="24">
        <v>51.12</v>
      </c>
      <c r="BE7" s="24">
        <v>61.34</v>
      </c>
      <c r="BF7" s="24">
        <v>2005.32</v>
      </c>
      <c r="BG7" s="24">
        <v>1889.54</v>
      </c>
      <c r="BH7" s="24">
        <v>1855.13</v>
      </c>
      <c r="BI7" s="24">
        <v>1761.11</v>
      </c>
      <c r="BJ7" s="24">
        <v>1684.09</v>
      </c>
      <c r="BK7" s="24">
        <v>512.88</v>
      </c>
      <c r="BL7" s="24">
        <v>641.42999999999995</v>
      </c>
      <c r="BM7" s="24">
        <v>807.81</v>
      </c>
      <c r="BN7" s="24">
        <v>733.23</v>
      </c>
      <c r="BO7" s="24">
        <v>607.88</v>
      </c>
      <c r="BP7" s="24">
        <v>1078.44</v>
      </c>
      <c r="BQ7" s="24">
        <v>56.82</v>
      </c>
      <c r="BR7" s="24">
        <v>76.989999999999995</v>
      </c>
      <c r="BS7" s="24">
        <v>56.49</v>
      </c>
      <c r="BT7" s="24">
        <v>80.53</v>
      </c>
      <c r="BU7" s="24">
        <v>83.28</v>
      </c>
      <c r="BV7" s="24">
        <v>51.07</v>
      </c>
      <c r="BW7" s="24">
        <v>56.93</v>
      </c>
      <c r="BX7" s="24">
        <v>49.44</v>
      </c>
      <c r="BY7" s="24">
        <v>54.39</v>
      </c>
      <c r="BZ7" s="24">
        <v>48.98</v>
      </c>
      <c r="CA7" s="24">
        <v>41.91</v>
      </c>
      <c r="CB7" s="24">
        <v>276.93</v>
      </c>
      <c r="CC7" s="24">
        <v>206.03</v>
      </c>
      <c r="CD7" s="24">
        <v>281.62</v>
      </c>
      <c r="CE7" s="24">
        <v>199.9</v>
      </c>
      <c r="CF7" s="24">
        <v>195.49</v>
      </c>
      <c r="CG7" s="24">
        <v>314.68</v>
      </c>
      <c r="CH7" s="24">
        <v>300.17</v>
      </c>
      <c r="CI7" s="24">
        <v>343.49</v>
      </c>
      <c r="CJ7" s="24">
        <v>318.06</v>
      </c>
      <c r="CK7" s="24">
        <v>362.51</v>
      </c>
      <c r="CL7" s="24">
        <v>420.17</v>
      </c>
      <c r="CM7" s="24">
        <v>38.28</v>
      </c>
      <c r="CN7" s="24">
        <v>33.65</v>
      </c>
      <c r="CO7" s="24">
        <v>33.53</v>
      </c>
      <c r="CP7" s="24">
        <v>33.729999999999997</v>
      </c>
      <c r="CQ7" s="24">
        <v>33.06</v>
      </c>
      <c r="CR7" s="24">
        <v>40.83</v>
      </c>
      <c r="CS7" s="24">
        <v>39.130000000000003</v>
      </c>
      <c r="CT7" s="24">
        <v>40.29</v>
      </c>
      <c r="CU7" s="24">
        <v>40.11</v>
      </c>
      <c r="CV7" s="24">
        <v>37.67</v>
      </c>
      <c r="CW7" s="24">
        <v>29.92</v>
      </c>
      <c r="CX7" s="24">
        <v>87.74</v>
      </c>
      <c r="CY7" s="24">
        <v>88.44</v>
      </c>
      <c r="CZ7" s="24">
        <v>88.13</v>
      </c>
      <c r="DA7" s="24">
        <v>88.56</v>
      </c>
      <c r="DB7" s="24">
        <v>88.91</v>
      </c>
      <c r="DC7" s="24">
        <v>86</v>
      </c>
      <c r="DD7" s="24">
        <v>86.33</v>
      </c>
      <c r="DE7" s="24">
        <v>87.49</v>
      </c>
      <c r="DF7" s="24">
        <v>87.61</v>
      </c>
      <c r="DG7" s="24">
        <v>87.94</v>
      </c>
      <c r="DH7" s="24">
        <v>80.39</v>
      </c>
      <c r="DI7" s="24">
        <v>36.979999999999997</v>
      </c>
      <c r="DJ7" s="24">
        <v>38.979999999999997</v>
      </c>
      <c r="DK7" s="24">
        <v>40.74</v>
      </c>
      <c r="DL7" s="24">
        <v>42.82</v>
      </c>
      <c r="DM7" s="24">
        <v>44.22</v>
      </c>
      <c r="DN7" s="24">
        <v>27.21</v>
      </c>
      <c r="DO7" s="24">
        <v>32.14</v>
      </c>
      <c r="DP7" s="24">
        <v>29.9</v>
      </c>
      <c r="DQ7" s="24">
        <v>32.58</v>
      </c>
      <c r="DR7" s="24">
        <v>37.479999999999997</v>
      </c>
      <c r="DS7" s="24">
        <v>29.81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0.01</v>
      </c>
      <c r="EM7" s="24">
        <v>0</v>
      </c>
      <c r="EN7" s="24">
        <v>0.02</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阿武　仁志</cp:lastModifiedBy>
  <dcterms:created xsi:type="dcterms:W3CDTF">2023-12-12T01:05:39Z</dcterms:created>
  <dcterms:modified xsi:type="dcterms:W3CDTF">2024-02-06T05:51:27Z</dcterms:modified>
  <cp:category/>
</cp:coreProperties>
</file>