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13_ncr:1_{8A5B53B2-AB92-4B5F-8989-A182FA39DBA5}" xr6:coauthVersionLast="47" xr6:coauthVersionMax="47" xr10:uidLastSave="{00000000-0000-0000-0000-000000000000}"/>
  <workbookProtection workbookAlgorithmName="SHA-512" workbookHashValue="2nuB2YRrzgute40RSne8j6gHigyJCDqKp+LRosoLFv6JlyGgBr0E59BEC2SzEsWZp75AJlMIvkDCTBotRC4/Ow==" workbookSaltValue="Z1bTSGva1uY+nTAy7qeuM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Q6" i="5"/>
  <c r="P6" i="5"/>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AD10" i="4"/>
  <c r="W10" i="4"/>
  <c r="P10" i="4"/>
  <c r="I10" i="4"/>
  <c r="B10" i="4"/>
  <c r="BB8" i="4"/>
  <c r="AT8" i="4"/>
  <c r="AL8" i="4"/>
  <c r="AD8" i="4"/>
  <c r="B8" i="4"/>
</calcChain>
</file>

<file path=xl/sharedStrings.xml><?xml version="1.0" encoding="utf-8"?>
<sst xmlns="http://schemas.openxmlformats.org/spreadsheetml/2006/main" count="253" uniqueCount="119">
  <si>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</si>
  <si>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</si>
  <si>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</si>
  <si>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</si>
  <si>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</si>
  <si>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</si>
  <si>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</si>
  <si>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</si>
  <si>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</si>
  <si>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</si>
  <si>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</si>
  <si>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</si>
  <si>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</si>
  <si>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</si>
  <si>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</si>
  <si>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</si>
  <si>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</si>
  <si>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</si>
  <si>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</si>
  <si>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</si>
  <si>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</si>
  <si>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</si>
  <si>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</si>
  <si>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</si>
  <si>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</si>
  <si>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</si>
  <si>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</si>
  <si>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</si>
  <si>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</si>
  <si>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</si>
  <si>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</si>
  <si>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</si>
  <si>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</si>
  <si>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</si>
  <si>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</si>
  <si>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</si>
  <si>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</si>
  <si>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</si>
  <si>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</si>
  <si>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</si>
  <si>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</si>
  <si>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</si>
  <si>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</si>
  <si>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</si>
  <si>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</si>
  <si>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</si>
  <si>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</si>
  <si>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</si>
  <si>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</si>
  <si>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</si>
  <si>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</si>
  <si>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</si>
  <si>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</si>
  <si>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</si>
  <si>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</si>
  <si>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</si>
  <si>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</si>
  <si>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</si>
  <si>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</si>
  <si>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</si>
  <si>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</si>
  <si>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</si>
  <si>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</si>
  <si>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</si>
  <si>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</si>
  <si>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</si>
  <si>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</si>
  <si>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</si>
  <si>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</si>
  <si>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</si>
  <si>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</si>
  <si>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</si>
  <si>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</si>
  <si>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</si>
  <si>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</si>
  <si>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</si>
  <si>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</si>
  <si>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</si>
  <si>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</si>
  <si>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</si>
  <si>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</si>
  <si>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</si>
  <si>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</si>
  <si>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</si>
  <si>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</si>
  <si>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</si>
  <si>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</si>
  <si>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</si>
  <si>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</si>
  <si>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</si>
  <si>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</si>
  <si>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</si>
  <si>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</si>
  <si>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</si>
  <si>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</si>
  <si>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</si>
  <si>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</si>
  <si>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</si>
  <si>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</si>
  <si>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</si>
  <si>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</si>
  <si>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</si>
  <si>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</si>
  <si>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</si>
  <si>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</si>
  <si>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</si>
  <si>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</si>
  <si>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</si>
  <si>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</si>
  <si>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</si>
  <si>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</si>
  <si>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</si>
  <si>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</si>
  <si>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</si>
  <si>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</si>
  <si>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</si>
  <si>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本市の特定地域生活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8">
      <t>トクテイチイキ</t>
    </rPh>
    <rPh sb="8" eb="10">
      <t>セイカツ</t>
    </rPh>
    <rPh sb="15" eb="17">
      <t>ケイエイ</t>
    </rPh>
    <rPh sb="17" eb="19">
      <t>ジョウキョウ</t>
    </rPh>
    <rPh sb="21" eb="23">
      <t>オスイ</t>
    </rPh>
    <rPh sb="23" eb="25">
      <t>ショリ</t>
    </rPh>
    <rPh sb="26" eb="27">
      <t>ヨウ</t>
    </rPh>
    <rPh sb="29" eb="31">
      <t>ヒヨウ</t>
    </rPh>
    <rPh sb="32" eb="35">
      <t>シヨウリョウ</t>
    </rPh>
    <rPh sb="35" eb="37">
      <t>シュウニュウ</t>
    </rPh>
    <rPh sb="38" eb="39">
      <t>マカナ</t>
    </rPh>
    <rPh sb="45" eb="49">
      <t>イッパンカイケイ</t>
    </rPh>
    <rPh sb="52" eb="55">
      <t>クリイレキン</t>
    </rPh>
    <rPh sb="56" eb="61">
      <t>シュウエキテキシュウシ</t>
    </rPh>
    <rPh sb="62" eb="64">
      <t>キンコウ</t>
    </rPh>
    <rPh sb="69" eb="71">
      <t>ジョウキョウ</t>
    </rPh>
    <rPh sb="75" eb="77">
      <t>コンゴ</t>
    </rPh>
    <rPh sb="79" eb="85">
      <t>ロウキュウカシセツトウ</t>
    </rPh>
    <rPh sb="86" eb="88">
      <t>カイチク</t>
    </rPh>
    <rPh sb="88" eb="90">
      <t>コウシン</t>
    </rPh>
    <rPh sb="90" eb="92">
      <t>ジギョウ</t>
    </rPh>
    <rPh sb="93" eb="95">
      <t>タガク</t>
    </rPh>
    <rPh sb="96" eb="98">
      <t>ケイヒ</t>
    </rPh>
    <rPh sb="99" eb="101">
      <t>ヒツヨウ</t>
    </rPh>
    <rPh sb="104" eb="106">
      <t>イッポウ</t>
    </rPh>
    <rPh sb="108" eb="112">
      <t>ジンコウゲンショウ</t>
    </rPh>
    <rPh sb="112" eb="113">
      <t>トウ</t>
    </rPh>
    <rPh sb="116" eb="119">
      <t>シヨウリョウ</t>
    </rPh>
    <rPh sb="119" eb="121">
      <t>シュウニュウ</t>
    </rPh>
    <rPh sb="122" eb="124">
      <t>ゲンショウ</t>
    </rPh>
    <rPh sb="125" eb="127">
      <t>ミコ</t>
    </rPh>
    <rPh sb="138" eb="140">
      <t>ショウライ</t>
    </rPh>
    <rPh sb="145" eb="147">
      <t>アンテイ</t>
    </rPh>
    <rPh sb="154" eb="156">
      <t>テイキョウ</t>
    </rPh>
    <rPh sb="161" eb="162">
      <t>サラ</t>
    </rPh>
    <rPh sb="164" eb="166">
      <t>ケイヒ</t>
    </rPh>
    <rPh sb="167" eb="169">
      <t>サクゲン</t>
    </rPh>
    <rPh sb="170" eb="171">
      <t>ツト</t>
    </rPh>
    <rPh sb="177" eb="179">
      <t>テキセイ</t>
    </rPh>
    <rPh sb="180" eb="185">
      <t>シヨウリョウスイジュン</t>
    </rPh>
    <rPh sb="186" eb="188">
      <t>セッテイ</t>
    </rPh>
    <rPh sb="190" eb="193">
      <t>サイシュウテキ</t>
    </rPh>
    <rPh sb="194" eb="198">
      <t>イッパンカイケイ</t>
    </rPh>
    <rPh sb="201" eb="204">
      <t>キジュンガイ</t>
    </rPh>
    <rPh sb="204" eb="207">
      <t>クリイレキン</t>
    </rPh>
    <rPh sb="208" eb="210">
      <t>イゾン</t>
    </rPh>
    <rPh sb="217" eb="219">
      <t>ケイヒ</t>
    </rPh>
    <rPh sb="219" eb="222">
      <t>カイシュウリツ</t>
    </rPh>
    <rPh sb="227" eb="229">
      <t>カクホ</t>
    </rPh>
    <rPh sb="231" eb="236">
      <t>シュウエキテキシュウシ</t>
    </rPh>
    <rPh sb="237" eb="239">
      <t>キンコウ</t>
    </rPh>
    <rPh sb="240" eb="241">
      <t>ハカ</t>
    </rPh>
    <rPh sb="242" eb="244">
      <t>ヒツヨウ</t>
    </rPh>
    <rPh sb="251" eb="253">
      <t>ホンシ</t>
    </rPh>
    <rPh sb="254" eb="256">
      <t>オスイ</t>
    </rPh>
    <rPh sb="260" eb="262">
      <t>コウキョウ</t>
    </rPh>
    <rPh sb="262" eb="267">
      <t>ゲスイドウジギョウ</t>
    </rPh>
    <rPh sb="268" eb="270">
      <t>トクテイ</t>
    </rPh>
    <rPh sb="270" eb="274">
      <t>カンキョウホゼン</t>
    </rPh>
    <rPh sb="274" eb="276">
      <t>コウキョウ</t>
    </rPh>
    <rPh sb="276" eb="281">
      <t>ゲスイドウジギョウ</t>
    </rPh>
    <rPh sb="282" eb="288">
      <t>ノウギョウシュウラクハイスイ</t>
    </rPh>
    <rPh sb="288" eb="290">
      <t>ジギョウ</t>
    </rPh>
    <rPh sb="291" eb="293">
      <t>ギョギョウ</t>
    </rPh>
    <rPh sb="293" eb="295">
      <t>シュウラク</t>
    </rPh>
    <rPh sb="295" eb="297">
      <t>ハイスイ</t>
    </rPh>
    <rPh sb="297" eb="299">
      <t>ジギョウ</t>
    </rPh>
    <rPh sb="300" eb="302">
      <t>リンギョウ</t>
    </rPh>
    <rPh sb="302" eb="304">
      <t>シュウラク</t>
    </rPh>
    <rPh sb="304" eb="306">
      <t>ハイスイ</t>
    </rPh>
    <rPh sb="306" eb="308">
      <t>ジギョウ</t>
    </rPh>
    <rPh sb="309" eb="311">
      <t>トクテイ</t>
    </rPh>
    <rPh sb="311" eb="313">
      <t>チイキ</t>
    </rPh>
    <rPh sb="313" eb="315">
      <t>セイカツ</t>
    </rPh>
    <rPh sb="315" eb="317">
      <t>ハイスイ</t>
    </rPh>
    <rPh sb="317" eb="319">
      <t>ジギョウ</t>
    </rPh>
    <rPh sb="319" eb="320">
      <t>オヨ</t>
    </rPh>
    <rPh sb="321" eb="323">
      <t>コベツ</t>
    </rPh>
    <rPh sb="323" eb="325">
      <t>ハイスイ</t>
    </rPh>
    <rPh sb="325" eb="327">
      <t>ジギョウ</t>
    </rPh>
    <rPh sb="328" eb="330">
      <t>ジッシ</t>
    </rPh>
    <rPh sb="336" eb="338">
      <t>ヘイセイ</t>
    </rPh>
    <rPh sb="340" eb="342">
      <t>ネンド</t>
    </rPh>
    <rPh sb="344" eb="345">
      <t>ゼン</t>
    </rPh>
    <rPh sb="346" eb="348">
      <t>ジギョウ</t>
    </rPh>
    <rPh sb="349" eb="356">
      <t>チホウコウエイキギョウホウ</t>
    </rPh>
    <rPh sb="357" eb="359">
      <t>テキヨウ</t>
    </rPh>
    <rPh sb="360" eb="361">
      <t>ア</t>
    </rPh>
    <rPh sb="364" eb="367">
      <t>ゲスイドウ</t>
    </rPh>
    <rPh sb="367" eb="371">
      <t>ジギョウカイケイ</t>
    </rPh>
    <rPh sb="372" eb="374">
      <t>セッチ</t>
    </rPh>
    <rPh sb="376" eb="379">
      <t>シヨウリョウ</t>
    </rPh>
    <rPh sb="384" eb="386">
      <t>トウイツ</t>
    </rPh>
    <rPh sb="393" eb="396">
      <t>ゲスイドウ</t>
    </rPh>
    <rPh sb="397" eb="399">
      <t>ジギョウ</t>
    </rPh>
    <rPh sb="399" eb="401">
      <t>ゼンタイ</t>
    </rPh>
    <rPh sb="402" eb="404">
      <t>ケイエイ</t>
    </rPh>
    <rPh sb="404" eb="407">
      <t>ケンゼンカ</t>
    </rPh>
    <rPh sb="408" eb="409">
      <t>ト</t>
    </rPh>
    <rPh sb="410" eb="411">
      <t>ク</t>
    </rPh>
    <phoneticPr fontId="4"/>
  </si>
  <si>
    <t>特定地域生活排水事業は、平成16年から順次供用開始を行い、20年近くが経過している。
①有形固定資産減価償却率は、類似団体平均値よりも大幅に高くなっている。施設の老朽化が進んでいるが、ブロア等の機械器具については、事後保全として対応しており、特段老朽化対策は行っていない。</t>
    <rPh sb="0" eb="4">
      <t>トクテイチイキ</t>
    </rPh>
    <rPh sb="4" eb="6">
      <t>セイカツ</t>
    </rPh>
    <rPh sb="6" eb="8">
      <t>ハイスイ</t>
    </rPh>
    <rPh sb="8" eb="10">
      <t>ジギョウ</t>
    </rPh>
    <rPh sb="12" eb="14">
      <t>ヘイセイ</t>
    </rPh>
    <rPh sb="16" eb="17">
      <t>ネン</t>
    </rPh>
    <rPh sb="19" eb="21">
      <t>ジュンジ</t>
    </rPh>
    <rPh sb="21" eb="25">
      <t>キョウヨウカイシ</t>
    </rPh>
    <rPh sb="26" eb="27">
      <t>オコナ</t>
    </rPh>
    <rPh sb="31" eb="32">
      <t>ネン</t>
    </rPh>
    <rPh sb="32" eb="33">
      <t>チカ</t>
    </rPh>
    <rPh sb="35" eb="37">
      <t>ケイカ</t>
    </rPh>
    <rPh sb="44" eb="46">
      <t>ユウケイ</t>
    </rPh>
    <rPh sb="46" eb="50">
      <t>コテイシサン</t>
    </rPh>
    <rPh sb="95" eb="96">
      <t>トウ</t>
    </rPh>
    <rPh sb="97" eb="101">
      <t>キカイキグ</t>
    </rPh>
    <rPh sb="107" eb="109">
      <t>ジゴ</t>
    </rPh>
    <rPh sb="109" eb="111">
      <t>ホゼン</t>
    </rPh>
    <rPh sb="114" eb="116">
      <t>タイオウ</t>
    </rPh>
    <rPh sb="121" eb="123">
      <t>トクダン</t>
    </rPh>
    <rPh sb="123" eb="128">
      <t>ロウキュウカタイサク</t>
    </rPh>
    <rPh sb="129" eb="130">
      <t>オコナ</t>
    </rPh>
    <phoneticPr fontId="4"/>
  </si>
  <si>
    <t>①経常収支比率は、一般会計からの繰入金で収益的収支を均衡させているため、100％となっている。
②累積欠損金は、発生していない。
③流動比率は、類似団体平均値よりも大幅に低く、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大幅に高くなっている。これは、浄化槽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類似団体平均値を下回り、100%を下回っている。今後、汚水処理経費を削減するとともに適正な使用料水準を検討し、経費回収率の向上を図る必要がある。
⑥汚水処理原価は、類似団体平均値よりも大幅に高くなっている。これは、設置済浄化槽の1/5が離島にあること及び中山間地域に多く設置されていることにより、維持管理費が高くなることによるものである。
⑦施設利用率は、類似団体平均値よりも低くなっている。これは、浄化槽の処理能力（人槽）は、延べ床面積で決定されるため、処理区域内の平均世帯人員が2人程度と少ないことから乖離が生じているものである。
⑧水洗化率は、類似団体平均値よりも高いが、これ以上の上昇は見込めない。</t>
    <rPh sb="1" eb="7">
      <t>ケイジョウシュウシヒリツ</t>
    </rPh>
    <rPh sb="9" eb="13">
      <t>イッパンカイケイ</t>
    </rPh>
    <rPh sb="16" eb="19">
      <t>クリイレキン</t>
    </rPh>
    <rPh sb="20" eb="25">
      <t>シュウエキテキシュウシ</t>
    </rPh>
    <rPh sb="26" eb="28">
      <t>キンコウ</t>
    </rPh>
    <rPh sb="49" eb="51">
      <t>ルイセキ</t>
    </rPh>
    <rPh sb="51" eb="54">
      <t>ケッソンキン</t>
    </rPh>
    <rPh sb="56" eb="58">
      <t>ハッセイ</t>
    </rPh>
    <rPh sb="66" eb="70">
      <t>リュウドウヒリツ</t>
    </rPh>
    <rPh sb="72" eb="76">
      <t>ルイジダンタイ</t>
    </rPh>
    <rPh sb="76" eb="79">
      <t>ヘイキンチ</t>
    </rPh>
    <rPh sb="82" eb="84">
      <t>オオハバ</t>
    </rPh>
    <rPh sb="85" eb="86">
      <t>ヒク</t>
    </rPh>
    <rPh sb="93" eb="95">
      <t>シタマワ</t>
    </rPh>
    <rPh sb="101" eb="104">
      <t>ネンイナイ</t>
    </rPh>
    <rPh sb="105" eb="107">
      <t>ショウカン</t>
    </rPh>
    <rPh sb="109" eb="114">
      <t>ケンセツカイリョウヒ</t>
    </rPh>
    <rPh sb="115" eb="116">
      <t>ア</t>
    </rPh>
    <rPh sb="120" eb="123">
      <t>キギョウサイ</t>
    </rPh>
    <rPh sb="124" eb="125">
      <t>ノゾ</t>
    </rPh>
    <rPh sb="128" eb="130">
      <t>リュウドウ</t>
    </rPh>
    <rPh sb="130" eb="132">
      <t>シサン</t>
    </rPh>
    <rPh sb="133" eb="137">
      <t>リュウドウフサイ</t>
    </rPh>
    <rPh sb="138" eb="140">
      <t>ウワマワ</t>
    </rPh>
    <rPh sb="145" eb="148">
      <t>キギョウサイ</t>
    </rPh>
    <rPh sb="148" eb="151">
      <t>ショウカントウ</t>
    </rPh>
    <rPh sb="152" eb="154">
      <t>ゲンシ</t>
    </rPh>
    <rPh sb="192" eb="195">
      <t>キギョウサイ</t>
    </rPh>
    <rPh sb="195" eb="197">
      <t>ザンダカ</t>
    </rPh>
    <rPh sb="197" eb="198">
      <t>タイ</t>
    </rPh>
    <rPh sb="198" eb="200">
      <t>ジギョウ</t>
    </rPh>
    <rPh sb="200" eb="202">
      <t>キボ</t>
    </rPh>
    <rPh sb="202" eb="204">
      <t>ヒリツ</t>
    </rPh>
    <rPh sb="206" eb="210">
      <t>ルイジダンタイ</t>
    </rPh>
    <rPh sb="210" eb="213">
      <t>ヘイキンチ</t>
    </rPh>
    <rPh sb="216" eb="218">
      <t>オオハバ</t>
    </rPh>
    <rPh sb="219" eb="220">
      <t>タカ</t>
    </rPh>
    <rPh sb="237" eb="239">
      <t>ザイゲン</t>
    </rPh>
    <rPh sb="242" eb="244">
      <t>タガク</t>
    </rPh>
    <rPh sb="245" eb="248">
      <t>キギョウサイ</t>
    </rPh>
    <rPh sb="249" eb="251">
      <t>ハッコウ</t>
    </rPh>
    <rPh sb="259" eb="261">
      <t>コンゴ</t>
    </rPh>
    <rPh sb="262" eb="265">
      <t>キギョウサイ</t>
    </rPh>
    <rPh sb="343" eb="345">
      <t>ケイヒ</t>
    </rPh>
    <rPh sb="345" eb="348">
      <t>カイシュウリツ</t>
    </rPh>
    <rPh sb="350" eb="352">
      <t>オスイ</t>
    </rPh>
    <rPh sb="352" eb="356">
      <t>ショリゲンカ</t>
    </rPh>
    <rPh sb="357" eb="359">
      <t>ゾウカ</t>
    </rPh>
    <rPh sb="366" eb="368">
      <t>テイカ</t>
    </rPh>
    <rPh sb="370" eb="374">
      <t>ルイジダンタイ</t>
    </rPh>
    <rPh sb="374" eb="377">
      <t>ヘイキンチ</t>
    </rPh>
    <rPh sb="387" eb="389">
      <t>シタマワ</t>
    </rPh>
    <rPh sb="394" eb="396">
      <t>コンゴ</t>
    </rPh>
    <rPh sb="444" eb="446">
      <t>オスイ</t>
    </rPh>
    <rPh sb="446" eb="450">
      <t>ショリゲンカ</t>
    </rPh>
    <rPh sb="452" eb="456">
      <t>ルイジダンタイ</t>
    </rPh>
    <rPh sb="456" eb="459">
      <t>ヘイキンチ</t>
    </rPh>
    <rPh sb="462" eb="464">
      <t>オオハバ</t>
    </rPh>
    <rPh sb="465" eb="466">
      <t>タカ</t>
    </rPh>
    <rPh sb="477" eb="479">
      <t>セッチ</t>
    </rPh>
    <rPh sb="479" eb="480">
      <t>ズミ</t>
    </rPh>
    <rPh sb="480" eb="483">
      <t>ジョウカソウ</t>
    </rPh>
    <rPh sb="488" eb="490">
      <t>リトウ</t>
    </rPh>
    <rPh sb="495" eb="496">
      <t>オヨ</t>
    </rPh>
    <rPh sb="497" eb="502">
      <t>チュウサンカンチイキ</t>
    </rPh>
    <rPh sb="503" eb="504">
      <t>オオ</t>
    </rPh>
    <rPh sb="505" eb="507">
      <t>セッチ</t>
    </rPh>
    <rPh sb="518" eb="523">
      <t>イジカンリヒ</t>
    </rPh>
    <rPh sb="524" eb="525">
      <t>タカ</t>
    </rPh>
    <rPh sb="541" eb="543">
      <t>シセツ</t>
    </rPh>
    <rPh sb="543" eb="546">
      <t>リヨウリツ</t>
    </rPh>
    <rPh sb="548" eb="552">
      <t>ルイジダンタイ</t>
    </rPh>
    <rPh sb="552" eb="555">
      <t>ヘイキンチ</t>
    </rPh>
    <rPh sb="558" eb="559">
      <t>ヒク</t>
    </rPh>
    <rPh sb="570" eb="573">
      <t>ジョウカソウ</t>
    </rPh>
    <rPh sb="574" eb="578">
      <t>ショリノウリョク</t>
    </rPh>
    <rPh sb="579" eb="581">
      <t>ニンソウ</t>
    </rPh>
    <rPh sb="584" eb="585">
      <t>ノ</t>
    </rPh>
    <rPh sb="586" eb="589">
      <t>ユカメンセキ</t>
    </rPh>
    <rPh sb="590" eb="592">
      <t>ケッテイ</t>
    </rPh>
    <rPh sb="598" eb="603">
      <t>ショリクイキナイ</t>
    </rPh>
    <rPh sb="604" eb="610">
      <t>ヘイキンセタイジンイン</t>
    </rPh>
    <rPh sb="612" eb="613">
      <t>ニン</t>
    </rPh>
    <rPh sb="613" eb="615">
      <t>テイド</t>
    </rPh>
    <rPh sb="616" eb="617">
      <t>スク</t>
    </rPh>
    <rPh sb="623" eb="625">
      <t>カイリ</t>
    </rPh>
    <rPh sb="626" eb="627">
      <t>ショウ</t>
    </rPh>
    <rPh sb="639" eb="643">
      <t>スイセンカリツ</t>
    </rPh>
    <rPh sb="655" eb="65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</si>
</sst>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6-4084-93DF-FD2A638FA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96-4084-93DF-FD2A638FA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35.75</c:v>
                </c:pt>
                <c:pt idx="1">
                  <c:v>34.68</c:v>
                </c:pt>
                <c:pt idx="2">
                  <c:v>34.68</c:v>
                </c:pt>
                <c:pt idx="3">
                  <c:v>33.33</c:v>
                </c:pt>
                <c:pt idx="4">
                  <c:v>33.33</c:v>
                </c:pt>
              </c:numCache>
            </c:numRef>
          </c:val>
          <c:extLst>
            <c:ext xmlns:c16="http://schemas.microsoft.com/office/drawing/2014/chart" uri="{C3380CC4-5D6E-409C-BE32-E72D297353CC}">
              <c16:uniqueId val="{00000000-E57C-402C-B5F6-1ACF016932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E57C-402C-B5F6-1ACF016932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99.63</c:v>
                </c:pt>
                <c:pt idx="1">
                  <c:v>99.62</c:v>
                </c:pt>
                <c:pt idx="2">
                  <c:v>99.61</c:v>
                </c:pt>
                <c:pt idx="3">
                  <c:v>99.6</c:v>
                </c:pt>
                <c:pt idx="4">
                  <c:v>99.58</c:v>
                </c:pt>
              </c:numCache>
            </c:numRef>
          </c:val>
          <c:extLst>
            <c:ext xmlns:c16="http://schemas.microsoft.com/office/drawing/2014/chart" uri="{C3380CC4-5D6E-409C-BE32-E72D297353CC}">
              <c16:uniqueId val="{00000000-B689-46D4-A43F-C90B9D3E9B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B689-46D4-A43F-C90B9D3E9B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101.47</c:v>
                </c:pt>
                <c:pt idx="1">
                  <c:v>100</c:v>
                </c:pt>
                <c:pt idx="2">
                  <c:v>100</c:v>
                </c:pt>
                <c:pt idx="3">
                  <c:v>100</c:v>
                </c:pt>
                <c:pt idx="4">
                  <c:v>100</c:v>
                </c:pt>
              </c:numCache>
            </c:numRef>
          </c:val>
          <c:extLst>
            <c:ext xmlns:c16="http://schemas.microsoft.com/office/drawing/2014/chart" uri="{C3380CC4-5D6E-409C-BE32-E72D297353CC}">
              <c16:uniqueId val="{00000000-16BA-4676-A930-BA1DCF67F8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96.05</c:v>
                </c:pt>
                <c:pt idx="2">
                  <c:v>99.03</c:v>
                </c:pt>
                <c:pt idx="3">
                  <c:v>100.41</c:v>
                </c:pt>
                <c:pt idx="4">
                  <c:v>100.17</c:v>
                </c:pt>
              </c:numCache>
            </c:numRef>
          </c:val>
          <c:smooth val="0"/>
          <c:extLst>
            <c:ext xmlns:c16="http://schemas.microsoft.com/office/drawing/2014/chart" uri="{C3380CC4-5D6E-409C-BE32-E72D297353CC}">
              <c16:uniqueId val="{00000001-16BA-4676-A930-BA1DCF67F8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39.130000000000003</c:v>
                </c:pt>
                <c:pt idx="1">
                  <c:v>42.37</c:v>
                </c:pt>
                <c:pt idx="2">
                  <c:v>45.61</c:v>
                </c:pt>
                <c:pt idx="3">
                  <c:v>48.85</c:v>
                </c:pt>
                <c:pt idx="4">
                  <c:v>52.09</c:v>
                </c:pt>
              </c:numCache>
            </c:numRef>
          </c:val>
          <c:extLst>
            <c:ext xmlns:c16="http://schemas.microsoft.com/office/drawing/2014/chart" uri="{C3380CC4-5D6E-409C-BE32-E72D297353CC}">
              <c16:uniqueId val="{00000000-FE8D-4298-BCE1-7284F1E4DC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23.76</c:v>
                </c:pt>
                <c:pt idx="2">
                  <c:v>15.74</c:v>
                </c:pt>
                <c:pt idx="3">
                  <c:v>21.02</c:v>
                </c:pt>
                <c:pt idx="4">
                  <c:v>24.31</c:v>
                </c:pt>
              </c:numCache>
            </c:numRef>
          </c:val>
          <c:smooth val="0"/>
          <c:extLst>
            <c:ext xmlns:c16="http://schemas.microsoft.com/office/drawing/2014/chart" uri="{C3380CC4-5D6E-409C-BE32-E72D297353CC}">
              <c16:uniqueId val="{00000001-FE8D-4298-BCE1-7284F1E4DC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AB-4C50-B02A-5FF85966B4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AB-4C50-B02A-5FF85966B4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B9-4F29-BF55-38908AF6E4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123.82</c:v>
                </c:pt>
                <c:pt idx="2">
                  <c:v>74.239999999999995</c:v>
                </c:pt>
                <c:pt idx="3">
                  <c:v>83.92</c:v>
                </c:pt>
                <c:pt idx="4">
                  <c:v>89.31</c:v>
                </c:pt>
              </c:numCache>
            </c:numRef>
          </c:val>
          <c:smooth val="0"/>
          <c:extLst>
            <c:ext xmlns:c16="http://schemas.microsoft.com/office/drawing/2014/chart" uri="{C3380CC4-5D6E-409C-BE32-E72D297353CC}">
              <c16:uniqueId val="{00000001-A8B9-4F29-BF55-38908AF6E4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32.090000000000003</c:v>
                </c:pt>
                <c:pt idx="1">
                  <c:v>45.8</c:v>
                </c:pt>
                <c:pt idx="2">
                  <c:v>39.78</c:v>
                </c:pt>
                <c:pt idx="3">
                  <c:v>43.93</c:v>
                </c:pt>
                <c:pt idx="4">
                  <c:v>62.54</c:v>
                </c:pt>
              </c:numCache>
            </c:numRef>
          </c:val>
          <c:extLst>
            <c:ext xmlns:c16="http://schemas.microsoft.com/office/drawing/2014/chart" uri="{C3380CC4-5D6E-409C-BE32-E72D297353CC}">
              <c16:uniqueId val="{00000000-37B8-4F25-9850-AFCD213CB3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89.72</c:v>
                </c:pt>
                <c:pt idx="2">
                  <c:v>100.47</c:v>
                </c:pt>
                <c:pt idx="3">
                  <c:v>122.71</c:v>
                </c:pt>
                <c:pt idx="4">
                  <c:v>138.19999999999999</c:v>
                </c:pt>
              </c:numCache>
            </c:numRef>
          </c:val>
          <c:smooth val="0"/>
          <c:extLst>
            <c:ext xmlns:c16="http://schemas.microsoft.com/office/drawing/2014/chart" uri="{C3380CC4-5D6E-409C-BE32-E72D297353CC}">
              <c16:uniqueId val="{00000001-37B8-4F25-9850-AFCD213CB3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777.17</c:v>
                </c:pt>
                <c:pt idx="1">
                  <c:v>736.11</c:v>
                </c:pt>
                <c:pt idx="2">
                  <c:v>681.26</c:v>
                </c:pt>
                <c:pt idx="3">
                  <c:v>652</c:v>
                </c:pt>
                <c:pt idx="4">
                  <c:v>601.48</c:v>
                </c:pt>
              </c:numCache>
            </c:numRef>
          </c:val>
          <c:extLst>
            <c:ext xmlns:c16="http://schemas.microsoft.com/office/drawing/2014/chart" uri="{C3380CC4-5D6E-409C-BE32-E72D297353CC}">
              <c16:uniqueId val="{00000000-805F-4003-A754-E62232204E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805F-4003-A754-E62232204E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24.79</c:v>
                </c:pt>
                <c:pt idx="1">
                  <c:v>30.16</c:v>
                </c:pt>
                <c:pt idx="2">
                  <c:v>32.299999999999997</c:v>
                </c:pt>
                <c:pt idx="3">
                  <c:v>32.18</c:v>
                </c:pt>
                <c:pt idx="4">
                  <c:v>31.73</c:v>
                </c:pt>
              </c:numCache>
            </c:numRef>
          </c:val>
          <c:extLst>
            <c:ext xmlns:c16="http://schemas.microsoft.com/office/drawing/2014/chart" uri="{C3380CC4-5D6E-409C-BE32-E72D297353CC}">
              <c16:uniqueId val="{00000000-7597-4245-B474-52ED544AF1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7597-4245-B474-52ED544AF1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633.05999999999995</c:v>
                </c:pt>
                <c:pt idx="1">
                  <c:v>519.41999999999996</c:v>
                </c:pt>
                <c:pt idx="2">
                  <c:v>486.76</c:v>
                </c:pt>
                <c:pt idx="3">
                  <c:v>493.12</c:v>
                </c:pt>
                <c:pt idx="4">
                  <c:v>502.51</c:v>
                </c:pt>
              </c:numCache>
            </c:numRef>
          </c:val>
          <c:extLst>
            <c:ext xmlns:c16="http://schemas.microsoft.com/office/drawing/2014/chart" uri="{C3380CC4-5D6E-409C-BE32-E72D297353CC}">
              <c16:uniqueId val="{00000000-2719-4736-8B5E-91778CC2DD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2719-4736-8B5E-91778CC2DD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43685</v>
      </c>
      <c r="AM8" s="45"/>
      <c r="AN8" s="45"/>
      <c r="AO8" s="45"/>
      <c r="AP8" s="45"/>
      <c r="AQ8" s="45"/>
      <c r="AR8" s="45"/>
      <c r="AS8" s="45"/>
      <c r="AT8" s="46">
        <f>データ!T6</f>
        <v>698.31</v>
      </c>
      <c r="AU8" s="46"/>
      <c r="AV8" s="46"/>
      <c r="AW8" s="46"/>
      <c r="AX8" s="46"/>
      <c r="AY8" s="46"/>
      <c r="AZ8" s="46"/>
      <c r="BA8" s="46"/>
      <c r="BB8" s="46">
        <f>データ!U6</f>
        <v>62.56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68.75</v>
      </c>
      <c r="J10" s="46"/>
      <c r="K10" s="46"/>
      <c r="L10" s="46"/>
      <c r="M10" s="46"/>
      <c r="N10" s="46"/>
      <c r="O10" s="46"/>
      <c r="P10" s="46">
        <f>データ!P6</f>
        <v>1.1000000000000001</v>
      </c>
      <c r="Q10" s="46"/>
      <c r="R10" s="46"/>
      <c r="S10" s="46"/>
      <c r="T10" s="46"/>
      <c r="U10" s="46"/>
      <c r="V10" s="46"/>
      <c r="W10" s="46">
        <f>データ!Q6</f>
        <v>100</v>
      </c>
      <c r="X10" s="46"/>
      <c r="Y10" s="46"/>
      <c r="Z10" s="46"/>
      <c r="AA10" s="46"/>
      <c r="AB10" s="46"/>
      <c r="AC10" s="46"/>
      <c r="AD10" s="45">
        <f>データ!R6</f>
        <v>2970</v>
      </c>
      <c r="AE10" s="45"/>
      <c r="AF10" s="45"/>
      <c r="AG10" s="45"/>
      <c r="AH10" s="45"/>
      <c r="AI10" s="45"/>
      <c r="AJ10" s="45"/>
      <c r="AK10" s="2"/>
      <c r="AL10" s="45">
        <f>データ!V6</f>
        <v>477</v>
      </c>
      <c r="AM10" s="45"/>
      <c r="AN10" s="45"/>
      <c r="AO10" s="45"/>
      <c r="AP10" s="45"/>
      <c r="AQ10" s="45"/>
      <c r="AR10" s="45"/>
      <c r="AS10" s="45"/>
      <c r="AT10" s="46">
        <f>データ!W6</f>
        <v>0.01</v>
      </c>
      <c r="AU10" s="46"/>
      <c r="AV10" s="46"/>
      <c r="AW10" s="46"/>
      <c r="AX10" s="46"/>
      <c r="AY10" s="46"/>
      <c r="AZ10" s="46"/>
      <c r="BA10" s="46"/>
      <c r="BB10" s="46">
        <f>データ!X6</f>
        <v>47700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wK/A1zQvzMSXCUZuO4xbd9LimdLLg9w5yTdDLs6hqVL5lLlo6WNN2ScdWZ7Ta/9tNX+g5Sir1Qy/p9OghK2mdA==" saltValue="Z3T8dV94ehn4ZWW6RVSE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18</v>
      </c>
      <c r="F6" s="19">
        <f t="shared" si="3"/>
        <v>0</v>
      </c>
      <c r="G6" s="19">
        <f t="shared" si="3"/>
        <v>0</v>
      </c>
      <c r="H6" s="19" t="str">
        <f t="shared" si="3"/>
        <v>山口県　萩市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68.75</v>
      </c>
      <c r="P6" s="20">
        <f t="shared" si="3"/>
        <v>1.1000000000000001</v>
      </c>
      <c r="Q6" s="20">
        <f t="shared" si="3"/>
        <v>100</v>
      </c>
      <c r="R6" s="20">
        <f t="shared" si="3"/>
        <v>2970</v>
      </c>
      <c r="S6" s="20">
        <f t="shared" si="3"/>
        <v>43685</v>
      </c>
      <c r="T6" s="20">
        <f t="shared" si="3"/>
        <v>698.31</v>
      </c>
      <c r="U6" s="20">
        <f t="shared" si="3"/>
        <v>62.56</v>
      </c>
      <c r="V6" s="20">
        <f t="shared" si="3"/>
        <v>477</v>
      </c>
      <c r="W6" s="20">
        <f t="shared" si="3"/>
        <v>0.01</v>
      </c>
      <c r="X6" s="20">
        <f t="shared" si="3"/>
        <v>47700</v>
      </c>
      <c r="Y6" s="21">
        <f>IF(Y7="",NA(),Y7)</f>
        <v>101.47</v>
      </c>
      <c r="Z6" s="21">
        <f t="shared" ref="Z6:AH6" si="4">IF(Z7="",NA(),Z7)</f>
        <v>100</v>
      </c>
      <c r="AA6" s="21">
        <f t="shared" si="4"/>
        <v>100</v>
      </c>
      <c r="AB6" s="21">
        <f t="shared" si="4"/>
        <v>100</v>
      </c>
      <c r="AC6" s="21">
        <f t="shared" si="4"/>
        <v>100</v>
      </c>
      <c r="AD6" s="21">
        <f t="shared" si="4"/>
        <v>90.02</v>
      </c>
      <c r="AE6" s="21">
        <f t="shared" si="4"/>
        <v>96.05</v>
      </c>
      <c r="AF6" s="21">
        <f t="shared" si="4"/>
        <v>99.03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221.28</v>
      </c>
      <c r="AP6" s="21">
        <f t="shared" si="5"/>
        <v>123.82</v>
      </c>
      <c r="AQ6" s="21">
        <f t="shared" si="5"/>
        <v>74.239999999999995</v>
      </c>
      <c r="AR6" s="21">
        <f t="shared" si="5"/>
        <v>83.92</v>
      </c>
      <c r="AS6" s="21">
        <f t="shared" si="5"/>
        <v>89.31</v>
      </c>
      <c r="AT6" s="20" t="str">
        <f>IF(AT7="","",IF(AT7="-","【-】","【"&amp;SUBSTITUTE(TEXT(AT7,"#,##0.00"),"-","△")&amp;"】"))</f>
        <v>【82.66】</v>
      </c>
      <c r="AU6" s="21">
        <f>IF(AU7="",NA(),AU7)</f>
        <v>32.090000000000003</v>
      </c>
      <c r="AV6" s="21">
        <f t="shared" ref="AV6:BD6" si="6">IF(AV7="",NA(),AV7)</f>
        <v>45.8</v>
      </c>
      <c r="AW6" s="21">
        <f t="shared" si="6"/>
        <v>39.78</v>
      </c>
      <c r="AX6" s="21">
        <f t="shared" si="6"/>
        <v>43.93</v>
      </c>
      <c r="AY6" s="21">
        <f t="shared" si="6"/>
        <v>62.54</v>
      </c>
      <c r="AZ6" s="21">
        <f t="shared" si="6"/>
        <v>113.42</v>
      </c>
      <c r="BA6" s="21">
        <f t="shared" si="6"/>
        <v>89.72</v>
      </c>
      <c r="BB6" s="21">
        <f t="shared" si="6"/>
        <v>100.47</v>
      </c>
      <c r="BC6" s="21">
        <f t="shared" si="6"/>
        <v>122.71</v>
      </c>
      <c r="BD6" s="21">
        <f t="shared" si="6"/>
        <v>138.19999999999999</v>
      </c>
      <c r="BE6" s="20" t="str">
        <f>IF(BE7="","",IF(BE7="-","【-】","【"&amp;SUBSTITUTE(TEXT(BE7,"#,##0.00"),"-","△")&amp;"】"))</f>
        <v>【140.15】</v>
      </c>
      <c r="BF6" s="21">
        <f>IF(BF7="",NA(),BF7)</f>
        <v>777.17</v>
      </c>
      <c r="BG6" s="21">
        <f t="shared" ref="BG6:BO6" si="7">IF(BG7="",NA(),BG7)</f>
        <v>736.11</v>
      </c>
      <c r="BH6" s="21">
        <f t="shared" si="7"/>
        <v>681.26</v>
      </c>
      <c r="BI6" s="21">
        <f t="shared" si="7"/>
        <v>652</v>
      </c>
      <c r="BJ6" s="21">
        <f t="shared" si="7"/>
        <v>601.48</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24.79</v>
      </c>
      <c r="BR6" s="21">
        <f t="shared" ref="BR6:BZ6" si="8">IF(BR7="",NA(),BR7)</f>
        <v>30.16</v>
      </c>
      <c r="BS6" s="21">
        <f t="shared" si="8"/>
        <v>32.299999999999997</v>
      </c>
      <c r="BT6" s="21">
        <f t="shared" si="8"/>
        <v>32.18</v>
      </c>
      <c r="BU6" s="21">
        <f t="shared" si="8"/>
        <v>31.73</v>
      </c>
      <c r="BV6" s="21">
        <f t="shared" si="8"/>
        <v>55.85</v>
      </c>
      <c r="BW6" s="21">
        <f t="shared" si="8"/>
        <v>62.5</v>
      </c>
      <c r="BX6" s="21">
        <f t="shared" si="8"/>
        <v>60.59</v>
      </c>
      <c r="BY6" s="21">
        <f t="shared" si="8"/>
        <v>60</v>
      </c>
      <c r="BZ6" s="21">
        <f t="shared" si="8"/>
        <v>59.01</v>
      </c>
      <c r="CA6" s="20" t="str">
        <f>IF(CA7="","",IF(CA7="-","【-】","【"&amp;SUBSTITUTE(TEXT(CA7,"#,##0.00"),"-","△")&amp;"】"))</f>
        <v>【57.03】</v>
      </c>
      <c r="CB6" s="21">
        <f>IF(CB7="",NA(),CB7)</f>
        <v>633.05999999999995</v>
      </c>
      <c r="CC6" s="21">
        <f t="shared" ref="CC6:CK6" si="9">IF(CC7="",NA(),CC7)</f>
        <v>519.41999999999996</v>
      </c>
      <c r="CD6" s="21">
        <f t="shared" si="9"/>
        <v>486.76</v>
      </c>
      <c r="CE6" s="21">
        <f t="shared" si="9"/>
        <v>493.12</v>
      </c>
      <c r="CF6" s="21">
        <f t="shared" si="9"/>
        <v>502.51</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35.75</v>
      </c>
      <c r="CN6" s="21">
        <f t="shared" ref="CN6:CV6" si="10">IF(CN7="",NA(),CN7)</f>
        <v>34.68</v>
      </c>
      <c r="CO6" s="21">
        <f t="shared" si="10"/>
        <v>34.68</v>
      </c>
      <c r="CP6" s="21">
        <f t="shared" si="10"/>
        <v>33.33</v>
      </c>
      <c r="CQ6" s="21">
        <f t="shared" si="10"/>
        <v>33.33</v>
      </c>
      <c r="CR6" s="21">
        <f t="shared" si="10"/>
        <v>54.93</v>
      </c>
      <c r="CS6" s="21">
        <f t="shared" si="10"/>
        <v>59.64</v>
      </c>
      <c r="CT6" s="21">
        <f t="shared" si="10"/>
        <v>58.19</v>
      </c>
      <c r="CU6" s="21">
        <f t="shared" si="10"/>
        <v>56.52</v>
      </c>
      <c r="CV6" s="21">
        <f t="shared" si="10"/>
        <v>88.45</v>
      </c>
      <c r="CW6" s="20" t="str">
        <f>IF(CW7="","",IF(CW7="-","【-】","【"&amp;SUBSTITUTE(TEXT(CW7,"#,##0.00"),"-","△")&amp;"】"))</f>
        <v>【84.27】</v>
      </c>
      <c r="CX6" s="21">
        <f>IF(CX7="",NA(),CX7)</f>
        <v>99.63</v>
      </c>
      <c r="CY6" s="21">
        <f t="shared" ref="CY6:DG6" si="11">IF(CY7="",NA(),CY7)</f>
        <v>99.62</v>
      </c>
      <c r="CZ6" s="21">
        <f t="shared" si="11"/>
        <v>99.61</v>
      </c>
      <c r="DA6" s="21">
        <f t="shared" si="11"/>
        <v>99.6</v>
      </c>
      <c r="DB6" s="21">
        <f t="shared" si="11"/>
        <v>99.58</v>
      </c>
      <c r="DC6" s="21">
        <f t="shared" si="11"/>
        <v>65.569999999999993</v>
      </c>
      <c r="DD6" s="21">
        <f t="shared" si="11"/>
        <v>90.63</v>
      </c>
      <c r="DE6" s="21">
        <f t="shared" si="11"/>
        <v>87.8</v>
      </c>
      <c r="DF6" s="21">
        <f t="shared" si="11"/>
        <v>88.43</v>
      </c>
      <c r="DG6" s="21">
        <f t="shared" si="11"/>
        <v>90.34</v>
      </c>
      <c r="DH6" s="20" t="str">
        <f>IF(DH7="","",IF(DH7="-","【-】","【"&amp;SUBSTITUTE(TEXT(DH7,"#,##0.00"),"-","△")&amp;"】"))</f>
        <v>【86.02】</v>
      </c>
      <c r="DI6" s="21">
        <f>IF(DI7="",NA(),DI7)</f>
        <v>39.130000000000003</v>
      </c>
      <c r="DJ6" s="21">
        <f t="shared" ref="DJ6:DR6" si="12">IF(DJ7="",NA(),DJ7)</f>
        <v>42.37</v>
      </c>
      <c r="DK6" s="21">
        <f t="shared" si="12"/>
        <v>45.61</v>
      </c>
      <c r="DL6" s="21">
        <f t="shared" si="12"/>
        <v>48.85</v>
      </c>
      <c r="DM6" s="21">
        <f t="shared" si="12"/>
        <v>52.09</v>
      </c>
      <c r="DN6" s="21">
        <f t="shared" si="12"/>
        <v>16.41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352047</v>
      </c>
      <c r="D7" s="23">
        <v>46</v>
      </c>
      <c r="E7" s="23">
        <v>18</v>
      </c>
      <c r="F7" s="23">
        <v>0</v>
      </c>
      <c r="G7" s="23">
        <v>0</v>
      </c>
      <c r="H7" s="23" t="s">
        <v>96</v>
      </c>
      <c r="I7" s="23" t="s">
        <v>97</v>
      </c>
      <c r="J7" s="23" t="s">
        <v>98</v>
      </c>
      <c r="K7" s="23" t="s">
        <v>99</v>
      </c>
      <c r="L7" s="23" t="s">
        <v>100</v>
      </c>
      <c r="M7" s="23" t="s">
        <v>101</v>
      </c>
      <c r="N7" s="24" t="s">
        <v>102</v>
      </c>
      <c r="O7" s="24">
        <v>68.75</v>
      </c>
      <c r="P7" s="24">
        <v>1.1000000000000001</v>
      </c>
      <c r="Q7" s="24">
        <v>100</v>
      </c>
      <c r="R7" s="24">
        <v>2970</v>
      </c>
      <c r="S7" s="24">
        <v>43685</v>
      </c>
      <c r="T7" s="24">
        <v>698.31</v>
      </c>
      <c r="U7" s="24">
        <v>62.56</v>
      </c>
      <c r="V7" s="24">
        <v>477</v>
      </c>
      <c r="W7" s="24">
        <v>0.01</v>
      </c>
      <c r="X7" s="24">
        <v>47700</v>
      </c>
      <c r="Y7" s="24">
        <v>101.47</v>
      </c>
      <c r="Z7" s="24">
        <v>100</v>
      </c>
      <c r="AA7" s="24">
        <v>100</v>
      </c>
      <c r="AB7" s="24">
        <v>100</v>
      </c>
      <c r="AC7" s="24">
        <v>100</v>
      </c>
      <c r="AD7" s="24">
        <v>90.02</v>
      </c>
      <c r="AE7" s="24">
        <v>96.05</v>
      </c>
      <c r="AF7" s="24">
        <v>99.03</v>
      </c>
      <c r="AG7" s="24">
        <v>100.41</v>
      </c>
      <c r="AH7" s="24">
        <v>100.17</v>
      </c>
      <c r="AI7" s="24">
        <v>100.42</v>
      </c>
      <c r="AJ7" s="24">
        <v>0</v>
      </c>
      <c r="AK7" s="24">
        <v>0</v>
      </c>
      <c r="AL7" s="24">
        <v>0</v>
      </c>
      <c r="AM7" s="24">
        <v>0</v>
      </c>
      <c r="AN7" s="24">
        <v>0</v>
      </c>
      <c r="AO7" s="24">
        <v>221.28</v>
      </c>
      <c r="AP7" s="24">
        <v>123.82</v>
      </c>
      <c r="AQ7" s="24">
        <v>74.239999999999995</v>
      </c>
      <c r="AR7" s="24">
        <v>83.92</v>
      </c>
      <c r="AS7" s="24">
        <v>89.31</v>
      </c>
      <c r="AT7" s="24">
        <v>82.66</v>
      </c>
      <c r="AU7" s="24">
        <v>32.090000000000003</v>
      </c>
      <c r="AV7" s="24">
        <v>45.8</v>
      </c>
      <c r="AW7" s="24">
        <v>39.78</v>
      </c>
      <c r="AX7" s="24">
        <v>43.93</v>
      </c>
      <c r="AY7" s="24">
        <v>62.54</v>
      </c>
      <c r="AZ7" s="24">
        <v>113.42</v>
      </c>
      <c r="BA7" s="24">
        <v>89.72</v>
      </c>
      <c r="BB7" s="24">
        <v>100.47</v>
      </c>
      <c r="BC7" s="24">
        <v>122.71</v>
      </c>
      <c r="BD7" s="24">
        <v>138.19999999999999</v>
      </c>
      <c r="BE7" s="24">
        <v>140.15</v>
      </c>
      <c r="BF7" s="24">
        <v>777.17</v>
      </c>
      <c r="BG7" s="24">
        <v>736.11</v>
      </c>
      <c r="BH7" s="24">
        <v>681.26</v>
      </c>
      <c r="BI7" s="24">
        <v>652</v>
      </c>
      <c r="BJ7" s="24">
        <v>601.48</v>
      </c>
      <c r="BK7" s="24">
        <v>386.46</v>
      </c>
      <c r="BL7" s="24">
        <v>270.57</v>
      </c>
      <c r="BM7" s="24">
        <v>294.27</v>
      </c>
      <c r="BN7" s="24">
        <v>294.08999999999997</v>
      </c>
      <c r="BO7" s="24">
        <v>294.08999999999997</v>
      </c>
      <c r="BP7" s="24">
        <v>307.39</v>
      </c>
      <c r="BQ7" s="24">
        <v>24.79</v>
      </c>
      <c r="BR7" s="24">
        <v>30.16</v>
      </c>
      <c r="BS7" s="24">
        <v>32.299999999999997</v>
      </c>
      <c r="BT7" s="24">
        <v>32.18</v>
      </c>
      <c r="BU7" s="24">
        <v>31.73</v>
      </c>
      <c r="BV7" s="24">
        <v>55.85</v>
      </c>
      <c r="BW7" s="24">
        <v>62.5</v>
      </c>
      <c r="BX7" s="24">
        <v>60.59</v>
      </c>
      <c r="BY7" s="24">
        <v>60</v>
      </c>
      <c r="BZ7" s="24">
        <v>59.01</v>
      </c>
      <c r="CA7" s="24">
        <v>57.03</v>
      </c>
      <c r="CB7" s="24">
        <v>633.05999999999995</v>
      </c>
      <c r="CC7" s="24">
        <v>519.41999999999996</v>
      </c>
      <c r="CD7" s="24">
        <v>486.76</v>
      </c>
      <c r="CE7" s="24">
        <v>493.12</v>
      </c>
      <c r="CF7" s="24">
        <v>502.51</v>
      </c>
      <c r="CG7" s="24">
        <v>287.91000000000003</v>
      </c>
      <c r="CH7" s="24">
        <v>269.33</v>
      </c>
      <c r="CI7" s="24">
        <v>280.23</v>
      </c>
      <c r="CJ7" s="24">
        <v>282.70999999999998</v>
      </c>
      <c r="CK7" s="24">
        <v>291.82</v>
      </c>
      <c r="CL7" s="24">
        <v>294.83</v>
      </c>
      <c r="CM7" s="24">
        <v>35.75</v>
      </c>
      <c r="CN7" s="24">
        <v>34.68</v>
      </c>
      <c r="CO7" s="24">
        <v>34.68</v>
      </c>
      <c r="CP7" s="24">
        <v>33.33</v>
      </c>
      <c r="CQ7" s="24">
        <v>33.33</v>
      </c>
      <c r="CR7" s="24">
        <v>54.93</v>
      </c>
      <c r="CS7" s="24">
        <v>59.64</v>
      </c>
      <c r="CT7" s="24">
        <v>58.19</v>
      </c>
      <c r="CU7" s="24">
        <v>56.52</v>
      </c>
      <c r="CV7" s="24">
        <v>88.45</v>
      </c>
      <c r="CW7" s="24">
        <v>84.27</v>
      </c>
      <c r="CX7" s="24">
        <v>99.63</v>
      </c>
      <c r="CY7" s="24">
        <v>99.62</v>
      </c>
      <c r="CZ7" s="24">
        <v>99.61</v>
      </c>
      <c r="DA7" s="24">
        <v>99.6</v>
      </c>
      <c r="DB7" s="24">
        <v>99.58</v>
      </c>
      <c r="DC7" s="24">
        <v>65.569999999999993</v>
      </c>
      <c r="DD7" s="24">
        <v>90.63</v>
      </c>
      <c r="DE7" s="24">
        <v>87.8</v>
      </c>
      <c r="DF7" s="24">
        <v>88.43</v>
      </c>
      <c r="DG7" s="24">
        <v>90.34</v>
      </c>
      <c r="DH7" s="24">
        <v>86.02</v>
      </c>
      <c r="DI7" s="24">
        <v>39.130000000000003</v>
      </c>
      <c r="DJ7" s="24">
        <v>42.37</v>
      </c>
      <c r="DK7" s="24">
        <v>45.61</v>
      </c>
      <c r="DL7" s="24">
        <v>48.85</v>
      </c>
      <c r="DM7" s="24">
        <v>52.09</v>
      </c>
      <c r="DN7" s="24">
        <v>16.41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2023-12-12T01:08:07Z</dcterms:created>
  <dcterms:modified xsi:type="dcterms:W3CDTF">2024-02-20T01:39:37Z</dcterms:modified>
  <cp:category/>
</cp:coreProperties>
</file>