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92.168.15.225\上下水道局管理課\管理班\下水道事業\管理係\103_調査関係\県\Ｒ5年度\20240117 【県市町課】公営企業に係る経営比較分析表（令和４年度決算）の分析等について（１／３）\回答\"/>
    </mc:Choice>
  </mc:AlternateContent>
  <xr:revisionPtr revIDLastSave="0" documentId="13_ncr:1_{D5C19C53-5945-4D00-8BBA-7ABD72901FBF}" xr6:coauthVersionLast="36" xr6:coauthVersionMax="36" xr10:uidLastSave="{00000000-0000-0000-0000-000000000000}"/>
  <workbookProtection workbookAlgorithmName="SHA-512" workbookHashValue="Y7+c8sb3OBEiB36ofX85+W5fz5hQrXEwBSv025weNJb5kXRmYw4CzyejB58/kQ7luwmTPwZe5322RrbflweXEw==" workbookSaltValue="xsmxsiuz12XzjyBPfR6SHA==" workbookSpinCount="100000" lockStructure="1"/>
  <bookViews>
    <workbookView xWindow="0" yWindow="0" windowWidth="28800" windowHeight="1138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R6" i="5"/>
  <c r="Q6" i="5"/>
  <c r="P6" i="5"/>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BB10" i="4"/>
  <c r="AT10" i="4"/>
  <c r="AD10" i="4"/>
  <c r="W10" i="4"/>
  <c r="P10" i="4"/>
  <c r="BB8" i="4"/>
  <c r="AT8" i="4"/>
  <c r="AL8" i="4"/>
  <c r="AD8" i="4"/>
  <c r="W8" i="4"/>
  <c r="B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<sst xmlns="http://schemas.openxmlformats.org/spreadsheetml/2006/main" count="231" uniqueCount="116">
  <si>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</si>
  <si>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</si>
  <si>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</si>
  <si>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</si>
  <si>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</si>
  <si>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</si>
  <si>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</si>
  <si>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</si>
  <si>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</si>
  <si>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</si>
  <si>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</si>
  <si>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</si>
  <si>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</si>
  <si>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</si>
  <si>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</si>
  <si>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</si>
  <si>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</si>
  <si>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</si>
  <si>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</si>
  <si>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</si>
  <si>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</si>
  <si>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</si>
  <si>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</si>
  <si>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</si>
  <si>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</si>
  <si>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</si>
  <si>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</si>
  <si>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</si>
  <si>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</si>
  <si>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</si>
  <si>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</si>
  <si>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</si>
  <si>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</si>
  <si>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</si>
  <si>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</si>
  <si>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</si>
  <si>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</si>
  <si>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</si>
  <si>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</si>
  <si>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</si>
  <si>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</si>
  <si>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</si>
  <si>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</si>
  <si>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</si>
  <si>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</si>
  <si>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</si>
  <si>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</si>
  <si>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</si>
  <si>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</si>
  <si>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</si>
  <si>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</si>
  <si>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</si>
  <si>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</si>
  <si>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</si>
  <si>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</si>
  <si>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</si>
  <si>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</si>
  <si>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</si>
  <si>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</si>
  <si>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</si>
  <si>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</si>
  <si>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</si>
  <si>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</si>
  <si>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</si>
  <si>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</si>
  <si>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</si>
  <si>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</si>
  <si>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</si>
  <si>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</si>
  <si>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</si>
  <si>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</si>
  <si>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</si>
  <si>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</si>
  <si>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</si>
  <si>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</si>
  <si>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</si>
  <si>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</si>
  <si>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</si>
  <si>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</si>
  <si>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</si>
  <si>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</si>
  <si>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</si>
  <si>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</si>
  <si>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</si>
  <si>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</si>
  <si>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</si>
  <si>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</si>
  <si>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</si>
  <si>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</si>
  <si>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</si>
  <si>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</si>
  <si>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</si>
  <si>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</si>
  <si>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</si>
  <si>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</si>
  <si>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</si>
  <si>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長門市</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</si>
  <si>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</si>
  <si>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</si>
  <si>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</si>
  <si>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</si>
  <si>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</si>
  <si>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</si>
  <si>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</si>
  <si>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</si>
  <si>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</si>
  <si>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</si>
  <si>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</si>
  <si>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</si>
  <si>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</si>
  <si>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</si>
  <si>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</si>
  <si>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</si>
  <si>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本市の公共下水道事業は、一般会計繰入金により収支を均衡させている状況である。今後は処理人口や事業所等の減少により、使用料収入も減少傾向にあるのに対し、老朽化する施設への更新投資は確実に見込まれるため、更に経費の削減や適正な使用料水準の設定を行い、中長期的な計画に基づく事業経営が必要である。
　なお、本市の汚水集合処理は、公共下水道事業、特定環境保全公共下水道事業、農業集落排水事業及び漁業集落排水事業を実施しているが合せて下水道事業会計を設置し、使用料についても同一であるため下水道４事業全体で経営健全化に取組むこととしている。</t>
    <phoneticPr fontId="4"/>
  </si>
  <si>
    <t>　公共下水道は、昭和28年に事業を開始し施設整備も概成している。
　有形固定資産減価償却率は、平成28年度に地方公営企業会計に移行した際の資産の取得価額を当初取得価額から法適用開始時前の減価償却累計額相当分を控除した数値としているため、類似団体と比べて率は低いが、実際には年々老朽化が進行しており、老朽施設・設備も多いことから、今後はストックマネジメント計画を基に効率的な改築更新事業を実施していく。
　管渠老朽化率は、類似団体と比較すると高いが、繰越分の管渠更新工事の完了もあり、管渠改善率は類似団体及び前年度を上回っている。今後は計画的に改築更新を進める必要があるが、予算等の制約もあるため、優先順位の高い幹線の更新を中心に実施せざるを得なく、耐用年数を経過する管渠は今後増加していく状況にある。</t>
    <rPh sb="136" eb="138">
      <t>ネンネン</t>
    </rPh>
    <rPh sb="149" eb="151">
      <t>ロウキュウ</t>
    </rPh>
    <rPh sb="224" eb="226">
      <t>クリコシ</t>
    </rPh>
    <rPh sb="226" eb="227">
      <t>ブン</t>
    </rPh>
    <rPh sb="228" eb="230">
      <t>カンキョ</t>
    </rPh>
    <rPh sb="230" eb="232">
      <t>コウシン</t>
    </rPh>
    <rPh sb="232" eb="234">
      <t>コウジ</t>
    </rPh>
    <rPh sb="235" eb="237">
      <t>カンリョウ</t>
    </rPh>
    <rPh sb="251" eb="252">
      <t>オヨ</t>
    </rPh>
    <rPh sb="253" eb="255">
      <t>ゼンネン</t>
    </rPh>
    <rPh sb="255" eb="256">
      <t>ド</t>
    </rPh>
    <rPh sb="257" eb="259">
      <t>ウワマワ</t>
    </rPh>
    <phoneticPr fontId="4"/>
  </si>
  <si>
    <t>　平成28年度から地方公営企業法の財務規定を適用して事業を運営している。
　経常収支比率は、類似団体と比較すると低いが、100％の水準を維持しており累積欠損金も発生していない。
　流動比率は、100％を下回っており、類似団体と比較しても低いが、1年以内に償還する建設改良費に充てられた企業債を除けば流動資産が流動負債を上回っており、償還等の原資についても翌年度に使用料収入等が予定されているため問題は無い。
  企業債残高対事業規模比率は、類似団体と比較して高く、施設建設時の企業債の償還が順次終了して行くものの、現在企業債を活用した施設の改築更新を実施中であるため企業債残高の大幅な減少は見込めないが、建設事業の平準化を図り、より効率的な改築更新事業を実施していく。
　経費回収率は、類似団体と比較してやや高いが、100％を下回っているため、汚水処理原価を抑制しながら、今後は適正な使用料水準の設定を検討し、回収率の向上に努める。
　施設利用率は、人口減に伴い処理施設の能力を見直したことにより前年度より高くなっている。
　水洗化率は、類似団体及び前年度比ともに高くなっている。</t>
    <rPh sb="108" eb="110">
      <t>ルイジ</t>
    </rPh>
    <rPh sb="110" eb="112">
      <t>ダンタイ</t>
    </rPh>
    <rPh sb="113" eb="115">
      <t>ヒカク</t>
    </rPh>
    <rPh sb="118" eb="119">
      <t>ヒク</t>
    </rPh>
    <rPh sb="425" eb="428">
      <t>ジンコウゲン</t>
    </rPh>
    <rPh sb="429" eb="430">
      <t>トモナ</t>
    </rPh>
    <rPh sb="431" eb="433">
      <t>ショリ</t>
    </rPh>
    <rPh sb="433" eb="435">
      <t>シセツ</t>
    </rPh>
    <rPh sb="436" eb="438">
      <t>ノウリョク</t>
    </rPh>
    <rPh sb="439" eb="441">
      <t>ミナオ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</si>
</sst>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0.4</c:v>
                </c:pt>
                <c:pt idx="1">
                  <c:v>0.22</c:v>
                </c:pt>
                <c:pt idx="2">
                  <c:v>0.05</c:v>
                </c:pt>
                <c:pt idx="3" formatCode="#,##0.00;&quot;△&quot;#,##0.00">
                  <c:v>0</c:v>
                </c:pt>
                <c:pt idx="4">
                  <c:v>0.85</c:v>
                </c:pt>
              </c:numCache>
            </c:numRef>
          </c:val>
          <c:extLst>
            <c:ext xmlns:c16="http://schemas.microsoft.com/office/drawing/2014/chart" uri="{C3380CC4-5D6E-409C-BE32-E72D297353CC}">
              <c16:uniqueId val="{00000000-38F3-41FE-AC4B-BA347BA5E97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c:v>
                </c:pt>
                <c:pt idx="2">
                  <c:v>0.09</c:v>
                </c:pt>
                <c:pt idx="3">
                  <c:v>0.1</c:v>
                </c:pt>
                <c:pt idx="4">
                  <c:v>7.0000000000000007E-2</c:v>
                </c:pt>
              </c:numCache>
            </c:numRef>
          </c:val>
          <c:smooth val="0"/>
          <c:extLst>
            <c:ext xmlns:c16="http://schemas.microsoft.com/office/drawing/2014/chart" uri="{C3380CC4-5D6E-409C-BE32-E72D297353CC}">
              <c16:uniqueId val="{00000001-38F3-41FE-AC4B-BA347BA5E97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65.5</c:v>
                </c:pt>
                <c:pt idx="1">
                  <c:v>58.74</c:v>
                </c:pt>
                <c:pt idx="2">
                  <c:v>55.53</c:v>
                </c:pt>
                <c:pt idx="3">
                  <c:v>61.93</c:v>
                </c:pt>
                <c:pt idx="4">
                  <c:v>73</c:v>
                </c:pt>
              </c:numCache>
            </c:numRef>
          </c:val>
          <c:extLst>
            <c:ext xmlns:c16="http://schemas.microsoft.com/office/drawing/2014/chart" uri="{C3380CC4-5D6E-409C-BE32-E72D297353CC}">
              <c16:uniqueId val="{00000000-0D6D-4EB9-A124-B935FA678A4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57.54</c:v>
                </c:pt>
                <c:pt idx="1">
                  <c:v>55.55</c:v>
                </c:pt>
                <c:pt idx="2">
                  <c:v>55.84</c:v>
                </c:pt>
                <c:pt idx="3">
                  <c:v>55.78</c:v>
                </c:pt>
                <c:pt idx="4">
                  <c:v>54.86</c:v>
                </c:pt>
              </c:numCache>
            </c:numRef>
          </c:val>
          <c:smooth val="0"/>
          <c:extLst>
            <c:ext xmlns:c16="http://schemas.microsoft.com/office/drawing/2014/chart" uri="{C3380CC4-5D6E-409C-BE32-E72D297353CC}">
              <c16:uniqueId val="{00000001-0D6D-4EB9-A124-B935FA678A4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95.21</c:v>
                </c:pt>
                <c:pt idx="1">
                  <c:v>96.18</c:v>
                </c:pt>
                <c:pt idx="2">
                  <c:v>97.12</c:v>
                </c:pt>
                <c:pt idx="3">
                  <c:v>97.61</c:v>
                </c:pt>
                <c:pt idx="4">
                  <c:v>97.73</c:v>
                </c:pt>
              </c:numCache>
            </c:numRef>
          </c:val>
          <c:extLst>
            <c:ext xmlns:c16="http://schemas.microsoft.com/office/drawing/2014/chart" uri="{C3380CC4-5D6E-409C-BE32-E72D297353CC}">
              <c16:uniqueId val="{00000000-638E-4743-AEAB-A630597D3DE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92.87</c:v>
                </c:pt>
                <c:pt idx="1">
                  <c:v>91.64</c:v>
                </c:pt>
                <c:pt idx="2">
                  <c:v>92.34</c:v>
                </c:pt>
                <c:pt idx="3">
                  <c:v>91.78</c:v>
                </c:pt>
                <c:pt idx="4">
                  <c:v>91.37</c:v>
                </c:pt>
              </c:numCache>
            </c:numRef>
          </c:val>
          <c:smooth val="0"/>
          <c:extLst>
            <c:ext xmlns:c16="http://schemas.microsoft.com/office/drawing/2014/chart" uri="{C3380CC4-5D6E-409C-BE32-E72D297353CC}">
              <c16:uniqueId val="{00000001-638E-4743-AEAB-A630597D3DE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100.6</c:v>
                </c:pt>
                <c:pt idx="1">
                  <c:v>100.01</c:v>
                </c:pt>
                <c:pt idx="2">
                  <c:v>100</c:v>
                </c:pt>
                <c:pt idx="3">
                  <c:v>100.03</c:v>
                </c:pt>
                <c:pt idx="4">
                  <c:v>100</c:v>
                </c:pt>
              </c:numCache>
            </c:numRef>
          </c:val>
          <c:extLst>
            <c:ext xmlns:c16="http://schemas.microsoft.com/office/drawing/2014/chart" uri="{C3380CC4-5D6E-409C-BE32-E72D297353CC}">
              <c16:uniqueId val="{00000000-1A6B-4982-B24A-361C2149AA9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103.85</c:v>
                </c:pt>
                <c:pt idx="1">
                  <c:v>104.01</c:v>
                </c:pt>
                <c:pt idx="2">
                  <c:v>105.41</c:v>
                </c:pt>
                <c:pt idx="3">
                  <c:v>104.64</c:v>
                </c:pt>
                <c:pt idx="4">
                  <c:v>105.35</c:v>
                </c:pt>
              </c:numCache>
            </c:numRef>
          </c:val>
          <c:smooth val="0"/>
          <c:extLst>
            <c:ext xmlns:c16="http://schemas.microsoft.com/office/drawing/2014/chart" uri="{C3380CC4-5D6E-409C-BE32-E72D297353CC}">
              <c16:uniqueId val="{00000001-1A6B-4982-B24A-361C2149AA9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11.47</c:v>
                </c:pt>
                <c:pt idx="1">
                  <c:v>14.55</c:v>
                </c:pt>
                <c:pt idx="2">
                  <c:v>18.86</c:v>
                </c:pt>
                <c:pt idx="3">
                  <c:v>22.67</c:v>
                </c:pt>
                <c:pt idx="4">
                  <c:v>26.42</c:v>
                </c:pt>
              </c:numCache>
            </c:numRef>
          </c:val>
          <c:extLst>
            <c:ext xmlns:c16="http://schemas.microsoft.com/office/drawing/2014/chart" uri="{C3380CC4-5D6E-409C-BE32-E72D297353CC}">
              <c16:uniqueId val="{00000000-9736-4C11-BF30-53715CAF9D0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38.450000000000003</c:v>
                </c:pt>
                <c:pt idx="1">
                  <c:v>31.19</c:v>
                </c:pt>
                <c:pt idx="2">
                  <c:v>25.37</c:v>
                </c:pt>
                <c:pt idx="3">
                  <c:v>26.89</c:v>
                </c:pt>
                <c:pt idx="4">
                  <c:v>29.42</c:v>
                </c:pt>
              </c:numCache>
            </c:numRef>
          </c:val>
          <c:smooth val="0"/>
          <c:extLst>
            <c:ext xmlns:c16="http://schemas.microsoft.com/office/drawing/2014/chart" uri="{C3380CC4-5D6E-409C-BE32-E72D297353CC}">
              <c16:uniqueId val="{00000001-9736-4C11-BF30-53715CAF9D0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3.7</c:v>
                </c:pt>
                <c:pt idx="1">
                  <c:v>4.6100000000000003</c:v>
                </c:pt>
                <c:pt idx="2">
                  <c:v>4.57</c:v>
                </c:pt>
                <c:pt idx="3">
                  <c:v>4.8899999999999997</c:v>
                </c:pt>
                <c:pt idx="4">
                  <c:v>4.58</c:v>
                </c:pt>
              </c:numCache>
            </c:numRef>
          </c:val>
          <c:extLst>
            <c:ext xmlns:c16="http://schemas.microsoft.com/office/drawing/2014/chart" uri="{C3380CC4-5D6E-409C-BE32-E72D297353CC}">
              <c16:uniqueId val="{00000000-6562-4085-BB75-6454C9DE8D9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0.83</c:v>
                </c:pt>
                <c:pt idx="1">
                  <c:v>0.57999999999999996</c:v>
                </c:pt>
                <c:pt idx="2">
                  <c:v>0.54</c:v>
                </c:pt>
                <c:pt idx="3">
                  <c:v>0.75</c:v>
                </c:pt>
                <c:pt idx="4">
                  <c:v>0.74</c:v>
                </c:pt>
              </c:numCache>
            </c:numRef>
          </c:val>
          <c:smooth val="0"/>
          <c:extLst>
            <c:ext xmlns:c16="http://schemas.microsoft.com/office/drawing/2014/chart" uri="{C3380CC4-5D6E-409C-BE32-E72D297353CC}">
              <c16:uniqueId val="{00000001-6562-4085-BB75-6454C9DE8D9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A5C-40CE-9A41-D6F1D1A6307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39.03</c:v>
                </c:pt>
                <c:pt idx="1">
                  <c:v>26.18</c:v>
                </c:pt>
                <c:pt idx="2">
                  <c:v>25.86</c:v>
                </c:pt>
                <c:pt idx="3">
                  <c:v>25.76</c:v>
                </c:pt>
                <c:pt idx="4">
                  <c:v>26.07</c:v>
                </c:pt>
              </c:numCache>
            </c:numRef>
          </c:val>
          <c:smooth val="0"/>
          <c:extLst>
            <c:ext xmlns:c16="http://schemas.microsoft.com/office/drawing/2014/chart" uri="{C3380CC4-5D6E-409C-BE32-E72D297353CC}">
              <c16:uniqueId val="{00000001-0A5C-40CE-9A41-D6F1D1A6307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85.78</c:v>
                </c:pt>
                <c:pt idx="1">
                  <c:v>79.040000000000006</c:v>
                </c:pt>
                <c:pt idx="2">
                  <c:v>61.88</c:v>
                </c:pt>
                <c:pt idx="3">
                  <c:v>64.98</c:v>
                </c:pt>
                <c:pt idx="4">
                  <c:v>57.31</c:v>
                </c:pt>
              </c:numCache>
            </c:numRef>
          </c:val>
          <c:extLst>
            <c:ext xmlns:c16="http://schemas.microsoft.com/office/drawing/2014/chart" uri="{C3380CC4-5D6E-409C-BE32-E72D297353CC}">
              <c16:uniqueId val="{00000000-3CAA-4A3C-9939-D9D91300173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66.790000000000006</c:v>
                </c:pt>
                <c:pt idx="1">
                  <c:v>57.3</c:v>
                </c:pt>
                <c:pt idx="2">
                  <c:v>58.23</c:v>
                </c:pt>
                <c:pt idx="3">
                  <c:v>65.56</c:v>
                </c:pt>
                <c:pt idx="4">
                  <c:v>65.87</c:v>
                </c:pt>
              </c:numCache>
            </c:numRef>
          </c:val>
          <c:smooth val="0"/>
          <c:extLst>
            <c:ext xmlns:c16="http://schemas.microsoft.com/office/drawing/2014/chart" uri="{C3380CC4-5D6E-409C-BE32-E72D297353CC}">
              <c16:uniqueId val="{00000001-3CAA-4A3C-9939-D9D91300173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1081.8399999999999</c:v>
                </c:pt>
                <c:pt idx="1">
                  <c:v>1171.6300000000001</c:v>
                </c:pt>
                <c:pt idx="2">
                  <c:v>1092.76</c:v>
                </c:pt>
                <c:pt idx="3">
                  <c:v>1084.47</c:v>
                </c:pt>
                <c:pt idx="4">
                  <c:v>1039.6099999999999</c:v>
                </c:pt>
              </c:numCache>
            </c:numRef>
          </c:val>
          <c:extLst>
            <c:ext xmlns:c16="http://schemas.microsoft.com/office/drawing/2014/chart" uri="{C3380CC4-5D6E-409C-BE32-E72D297353CC}">
              <c16:uniqueId val="{00000000-3ECF-477B-948F-58192071C9A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692.13</c:v>
                </c:pt>
                <c:pt idx="1">
                  <c:v>807.75</c:v>
                </c:pt>
                <c:pt idx="2">
                  <c:v>812.92</c:v>
                </c:pt>
                <c:pt idx="3">
                  <c:v>765.48</c:v>
                </c:pt>
                <c:pt idx="4">
                  <c:v>742.08</c:v>
                </c:pt>
              </c:numCache>
            </c:numRef>
          </c:val>
          <c:smooth val="0"/>
          <c:extLst>
            <c:ext xmlns:c16="http://schemas.microsoft.com/office/drawing/2014/chart" uri="{C3380CC4-5D6E-409C-BE32-E72D297353CC}">
              <c16:uniqueId val="{00000001-3ECF-477B-948F-58192071C9A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82.43</c:v>
                </c:pt>
                <c:pt idx="1">
                  <c:v>90.57</c:v>
                </c:pt>
                <c:pt idx="2">
                  <c:v>88.62</c:v>
                </c:pt>
                <c:pt idx="3">
                  <c:v>89.07</c:v>
                </c:pt>
                <c:pt idx="4">
                  <c:v>89.12</c:v>
                </c:pt>
              </c:numCache>
            </c:numRef>
          </c:val>
          <c:extLst>
            <c:ext xmlns:c16="http://schemas.microsoft.com/office/drawing/2014/chart" uri="{C3380CC4-5D6E-409C-BE32-E72D297353CC}">
              <c16:uniqueId val="{00000000-A0E5-48D2-AECB-C894A4F4164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88.98</c:v>
                </c:pt>
                <c:pt idx="1">
                  <c:v>86.94</c:v>
                </c:pt>
                <c:pt idx="2">
                  <c:v>85.4</c:v>
                </c:pt>
                <c:pt idx="3">
                  <c:v>87.8</c:v>
                </c:pt>
                <c:pt idx="4">
                  <c:v>86.51</c:v>
                </c:pt>
              </c:numCache>
            </c:numRef>
          </c:val>
          <c:smooth val="0"/>
          <c:extLst>
            <c:ext xmlns:c16="http://schemas.microsoft.com/office/drawing/2014/chart" uri="{C3380CC4-5D6E-409C-BE32-E72D297353CC}">
              <c16:uniqueId val="{00000001-A0E5-48D2-AECB-C894A4F4164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175.32</c:v>
                </c:pt>
                <c:pt idx="1">
                  <c:v>161.12</c:v>
                </c:pt>
                <c:pt idx="2">
                  <c:v>163.65</c:v>
                </c:pt>
                <c:pt idx="3">
                  <c:v>163.16999999999999</c:v>
                </c:pt>
                <c:pt idx="4">
                  <c:v>164.42</c:v>
                </c:pt>
              </c:numCache>
            </c:numRef>
          </c:val>
          <c:extLst>
            <c:ext xmlns:c16="http://schemas.microsoft.com/office/drawing/2014/chart" uri="{C3380CC4-5D6E-409C-BE32-E72D297353CC}">
              <c16:uniqueId val="{00000000-93BF-4804-AF6E-20CFD235708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175.05</c:v>
                </c:pt>
                <c:pt idx="1">
                  <c:v>179.63</c:v>
                </c:pt>
                <c:pt idx="2">
                  <c:v>188.57</c:v>
                </c:pt>
                <c:pt idx="3">
                  <c:v>187.69</c:v>
                </c:pt>
                <c:pt idx="4">
                  <c:v>188.24</c:v>
                </c:pt>
              </c:numCache>
            </c:numRef>
          </c:val>
          <c:smooth val="0"/>
          <c:extLst>
            <c:ext xmlns:c16="http://schemas.microsoft.com/office/drawing/2014/chart" uri="{C3380CC4-5D6E-409C-BE32-E72D297353CC}">
              <c16:uniqueId val="{00000001-93BF-4804-AF6E-20CFD235708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Z16" zoomScaleNormal="100" workbookViewId="0">
      <selection activeCell="CJ33" sqref="CJ3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山口県　長門市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Cd1</v>
      </c>
      <c r="X8" s="40"/>
      <c r="Y8" s="40"/>
      <c r="Z8" s="40"/>
      <c r="AA8" s="40"/>
      <c r="AB8" s="40"/>
      <c r="AC8" s="40"/>
      <c r="AD8" s="41" t="str">
        <f>データ!$M$6</f>
        <v>非設置</v>
      </c>
      <c r="AE8" s="41"/>
      <c r="AF8" s="41"/>
      <c r="AG8" s="41"/>
      <c r="AH8" s="41"/>
      <c r="AI8" s="41"/>
      <c r="AJ8" s="41"/>
      <c r="AK8" s="3"/>
      <c r="AL8" s="42">
        <f>データ!S6</f>
        <v>31664</v>
      </c>
      <c r="AM8" s="42"/>
      <c r="AN8" s="42"/>
      <c r="AO8" s="42"/>
      <c r="AP8" s="42"/>
      <c r="AQ8" s="42"/>
      <c r="AR8" s="42"/>
      <c r="AS8" s="42"/>
      <c r="AT8" s="35">
        <f>データ!T6</f>
        <v>357.31</v>
      </c>
      <c r="AU8" s="35"/>
      <c r="AV8" s="35"/>
      <c r="AW8" s="35"/>
      <c r="AX8" s="35"/>
      <c r="AY8" s="35"/>
      <c r="AZ8" s="35"/>
      <c r="BA8" s="35"/>
      <c r="BB8" s="35">
        <f>データ!U6</f>
        <v>88.62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65.349999999999994</v>
      </c>
      <c r="J10" s="35"/>
      <c r="K10" s="35"/>
      <c r="L10" s="35"/>
      <c r="M10" s="35"/>
      <c r="N10" s="35"/>
      <c r="O10" s="35"/>
      <c r="P10" s="35">
        <f>データ!P6</f>
        <v>44.54</v>
      </c>
      <c r="Q10" s="35"/>
      <c r="R10" s="35"/>
      <c r="S10" s="35"/>
      <c r="T10" s="35"/>
      <c r="U10" s="35"/>
      <c r="V10" s="35"/>
      <c r="W10" s="35">
        <f>データ!Q6</f>
        <v>63.44</v>
      </c>
      <c r="X10" s="35"/>
      <c r="Y10" s="35"/>
      <c r="Z10" s="35"/>
      <c r="AA10" s="35"/>
      <c r="AB10" s="35"/>
      <c r="AC10" s="35"/>
      <c r="AD10" s="42">
        <f>データ!R6</f>
        <v>2915</v>
      </c>
      <c r="AE10" s="42"/>
      <c r="AF10" s="42"/>
      <c r="AG10" s="42"/>
      <c r="AH10" s="42"/>
      <c r="AI10" s="42"/>
      <c r="AJ10" s="42"/>
      <c r="AK10" s="2"/>
      <c r="AL10" s="42">
        <f>データ!V6</f>
        <v>13953</v>
      </c>
      <c r="AM10" s="42"/>
      <c r="AN10" s="42"/>
      <c r="AO10" s="42"/>
      <c r="AP10" s="42"/>
      <c r="AQ10" s="42"/>
      <c r="AR10" s="42"/>
      <c r="AS10" s="42"/>
      <c r="AT10" s="35">
        <f>データ!W6</f>
        <v>6.48</v>
      </c>
      <c r="AU10" s="35"/>
      <c r="AV10" s="35"/>
      <c r="AW10" s="35"/>
      <c r="AX10" s="35"/>
      <c r="AY10" s="35"/>
      <c r="AZ10" s="35"/>
      <c r="BA10" s="35"/>
      <c r="BB10" s="35">
        <f>データ!X6</f>
        <v>2153.2399999999998</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113</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TYvwEdr7zY/vo+iFGUpWa3ZB/Xew7+vLwept890xfIsULmnHVXLixnaMMDXD7xeIsgr5KOgPs4o4nI/pK9XFHg==" saltValue="2rp5vO6nMx9jOKDuQWBth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352110</v>
      </c>
      <c r="D6" s="19">
        <f t="shared" si="3"/>
        <v>46</v>
      </c>
      <c r="E6" s="19">
        <f t="shared" si="3"/>
        <v>17</v>
      </c>
      <c r="F6" s="19">
        <f t="shared" si="3"/>
        <v>1</v>
      </c>
      <c r="G6" s="19">
        <f t="shared" si="3"/>
        <v>0</v>
      </c>
      <c r="H6" s="19" t="str">
        <f t="shared" si="3"/>
        <v>山口県　長門市</v>
      </c>
      <c r="I6" s="19" t="str">
        <f t="shared" si="3"/>
        <v>法適用</v>
      </c>
      <c r="J6" s="19" t="str">
        <f t="shared" si="3"/>
        <v>下水道事業</v>
      </c>
      <c r="K6" s="19" t="str">
        <f t="shared" si="3"/>
        <v>公共下水道</v>
      </c>
      <c r="L6" s="19" t="str">
        <f t="shared" si="3"/>
        <v>Cd1</v>
      </c>
      <c r="M6" s="19" t="str">
        <f t="shared" si="3"/>
        <v>非設置</v>
      </c>
      <c r="N6" s="20" t="str">
        <f t="shared" si="3"/>
        <v>-</v>
      </c>
      <c r="O6" s="20">
        <f t="shared" si="3"/>
        <v>65.349999999999994</v>
      </c>
      <c r="P6" s="20">
        <f t="shared" si="3"/>
        <v>44.54</v>
      </c>
      <c r="Q6" s="20">
        <f t="shared" si="3"/>
        <v>63.44</v>
      </c>
      <c r="R6" s="20">
        <f t="shared" si="3"/>
        <v>2915</v>
      </c>
      <c r="S6" s="20">
        <f t="shared" si="3"/>
        <v>31664</v>
      </c>
      <c r="T6" s="20">
        <f t="shared" si="3"/>
        <v>357.31</v>
      </c>
      <c r="U6" s="20">
        <f t="shared" si="3"/>
        <v>88.62</v>
      </c>
      <c r="V6" s="20">
        <f t="shared" si="3"/>
        <v>13953</v>
      </c>
      <c r="W6" s="20">
        <f t="shared" si="3"/>
        <v>6.48</v>
      </c>
      <c r="X6" s="20">
        <f t="shared" si="3"/>
        <v>2153.2399999999998</v>
      </c>
      <c r="Y6" s="21">
        <f>IF(Y7="",NA(),Y7)</f>
        <v>100.6</v>
      </c>
      <c r="Z6" s="21">
        <f t="shared" ref="Z6:AH6" si="4">IF(Z7="",NA(),Z7)</f>
        <v>100.01</v>
      </c>
      <c r="AA6" s="21">
        <f t="shared" si="4"/>
        <v>100</v>
      </c>
      <c r="AB6" s="21">
        <f t="shared" si="4"/>
        <v>100.03</v>
      </c>
      <c r="AC6" s="21">
        <f t="shared" si="4"/>
        <v>100</v>
      </c>
      <c r="AD6" s="21">
        <f t="shared" si="4"/>
        <v>103.85</v>
      </c>
      <c r="AE6" s="21">
        <f t="shared" si="4"/>
        <v>104.01</v>
      </c>
      <c r="AF6" s="21">
        <f t="shared" si="4"/>
        <v>105.41</v>
      </c>
      <c r="AG6" s="21">
        <f t="shared" si="4"/>
        <v>104.64</v>
      </c>
      <c r="AH6" s="21">
        <f t="shared" si="4"/>
        <v>105.35</v>
      </c>
      <c r="AI6" s="20" t="str">
        <f>IF(AI7="","",IF(AI7="-","【-】","【"&amp;SUBSTITUTE(TEXT(AI7,"#,##0.00"),"-","△")&amp;"】"))</f>
        <v>【106.11】</v>
      </c>
      <c r="AJ6" s="20">
        <f>IF(AJ7="",NA(),AJ7)</f>
        <v>0</v>
      </c>
      <c r="AK6" s="20">
        <f t="shared" ref="AK6:AS6" si="5">IF(AK7="",NA(),AK7)</f>
        <v>0</v>
      </c>
      <c r="AL6" s="20">
        <f t="shared" si="5"/>
        <v>0</v>
      </c>
      <c r="AM6" s="20">
        <f t="shared" si="5"/>
        <v>0</v>
      </c>
      <c r="AN6" s="20">
        <f t="shared" si="5"/>
        <v>0</v>
      </c>
      <c r="AO6" s="21">
        <f t="shared" si="5"/>
        <v>39.03</v>
      </c>
      <c r="AP6" s="21">
        <f t="shared" si="5"/>
        <v>26.18</v>
      </c>
      <c r="AQ6" s="21">
        <f t="shared" si="5"/>
        <v>25.86</v>
      </c>
      <c r="AR6" s="21">
        <f t="shared" si="5"/>
        <v>25.76</v>
      </c>
      <c r="AS6" s="21">
        <f t="shared" si="5"/>
        <v>26.07</v>
      </c>
      <c r="AT6" s="20" t="str">
        <f>IF(AT7="","",IF(AT7="-","【-】","【"&amp;SUBSTITUTE(TEXT(AT7,"#,##0.00"),"-","△")&amp;"】"))</f>
        <v>【3.15】</v>
      </c>
      <c r="AU6" s="21">
        <f>IF(AU7="",NA(),AU7)</f>
        <v>85.78</v>
      </c>
      <c r="AV6" s="21">
        <f t="shared" ref="AV6:BD6" si="6">IF(AV7="",NA(),AV7)</f>
        <v>79.040000000000006</v>
      </c>
      <c r="AW6" s="21">
        <f t="shared" si="6"/>
        <v>61.88</v>
      </c>
      <c r="AX6" s="21">
        <f t="shared" si="6"/>
        <v>64.98</v>
      </c>
      <c r="AY6" s="21">
        <f t="shared" si="6"/>
        <v>57.31</v>
      </c>
      <c r="AZ6" s="21">
        <f t="shared" si="6"/>
        <v>66.790000000000006</v>
      </c>
      <c r="BA6" s="21">
        <f t="shared" si="6"/>
        <v>57.3</v>
      </c>
      <c r="BB6" s="21">
        <f t="shared" si="6"/>
        <v>58.23</v>
      </c>
      <c r="BC6" s="21">
        <f t="shared" si="6"/>
        <v>65.56</v>
      </c>
      <c r="BD6" s="21">
        <f t="shared" si="6"/>
        <v>65.87</v>
      </c>
      <c r="BE6" s="20" t="str">
        <f>IF(BE7="","",IF(BE7="-","【-】","【"&amp;SUBSTITUTE(TEXT(BE7,"#,##0.00"),"-","△")&amp;"】"))</f>
        <v>【73.44】</v>
      </c>
      <c r="BF6" s="21">
        <f>IF(BF7="",NA(),BF7)</f>
        <v>1081.8399999999999</v>
      </c>
      <c r="BG6" s="21">
        <f t="shared" ref="BG6:BO6" si="7">IF(BG7="",NA(),BG7)</f>
        <v>1171.6300000000001</v>
      </c>
      <c r="BH6" s="21">
        <f t="shared" si="7"/>
        <v>1092.76</v>
      </c>
      <c r="BI6" s="21">
        <f t="shared" si="7"/>
        <v>1084.47</v>
      </c>
      <c r="BJ6" s="21">
        <f t="shared" si="7"/>
        <v>1039.6099999999999</v>
      </c>
      <c r="BK6" s="21">
        <f t="shared" si="7"/>
        <v>692.13</v>
      </c>
      <c r="BL6" s="21">
        <f t="shared" si="7"/>
        <v>807.75</v>
      </c>
      <c r="BM6" s="21">
        <f t="shared" si="7"/>
        <v>812.92</v>
      </c>
      <c r="BN6" s="21">
        <f t="shared" si="7"/>
        <v>765.48</v>
      </c>
      <c r="BO6" s="21">
        <f t="shared" si="7"/>
        <v>742.08</v>
      </c>
      <c r="BP6" s="20" t="str">
        <f>IF(BP7="","",IF(BP7="-","【-】","【"&amp;SUBSTITUTE(TEXT(BP7,"#,##0.00"),"-","△")&amp;"】"))</f>
        <v>【652.82】</v>
      </c>
      <c r="BQ6" s="21">
        <f>IF(BQ7="",NA(),BQ7)</f>
        <v>82.43</v>
      </c>
      <c r="BR6" s="21">
        <f t="shared" ref="BR6:BZ6" si="8">IF(BR7="",NA(),BR7)</f>
        <v>90.57</v>
      </c>
      <c r="BS6" s="21">
        <f t="shared" si="8"/>
        <v>88.62</v>
      </c>
      <c r="BT6" s="21">
        <f t="shared" si="8"/>
        <v>89.07</v>
      </c>
      <c r="BU6" s="21">
        <f t="shared" si="8"/>
        <v>89.12</v>
      </c>
      <c r="BV6" s="21">
        <f t="shared" si="8"/>
        <v>88.98</v>
      </c>
      <c r="BW6" s="21">
        <f t="shared" si="8"/>
        <v>86.94</v>
      </c>
      <c r="BX6" s="21">
        <f t="shared" si="8"/>
        <v>85.4</v>
      </c>
      <c r="BY6" s="21">
        <f t="shared" si="8"/>
        <v>87.8</v>
      </c>
      <c r="BZ6" s="21">
        <f t="shared" si="8"/>
        <v>86.51</v>
      </c>
      <c r="CA6" s="20" t="str">
        <f>IF(CA7="","",IF(CA7="-","【-】","【"&amp;SUBSTITUTE(TEXT(CA7,"#,##0.00"),"-","△")&amp;"】"))</f>
        <v>【97.61】</v>
      </c>
      <c r="CB6" s="21">
        <f>IF(CB7="",NA(),CB7)</f>
        <v>175.32</v>
      </c>
      <c r="CC6" s="21">
        <f t="shared" ref="CC6:CK6" si="9">IF(CC7="",NA(),CC7)</f>
        <v>161.12</v>
      </c>
      <c r="CD6" s="21">
        <f t="shared" si="9"/>
        <v>163.65</v>
      </c>
      <c r="CE6" s="21">
        <f t="shared" si="9"/>
        <v>163.16999999999999</v>
      </c>
      <c r="CF6" s="21">
        <f t="shared" si="9"/>
        <v>164.42</v>
      </c>
      <c r="CG6" s="21">
        <f t="shared" si="9"/>
        <v>175.05</v>
      </c>
      <c r="CH6" s="21">
        <f t="shared" si="9"/>
        <v>179.63</v>
      </c>
      <c r="CI6" s="21">
        <f t="shared" si="9"/>
        <v>188.57</v>
      </c>
      <c r="CJ6" s="21">
        <f t="shared" si="9"/>
        <v>187.69</v>
      </c>
      <c r="CK6" s="21">
        <f t="shared" si="9"/>
        <v>188.24</v>
      </c>
      <c r="CL6" s="20" t="str">
        <f>IF(CL7="","",IF(CL7="-","【-】","【"&amp;SUBSTITUTE(TEXT(CL7,"#,##0.00"),"-","△")&amp;"】"))</f>
        <v>【138.29】</v>
      </c>
      <c r="CM6" s="21">
        <f>IF(CM7="",NA(),CM7)</f>
        <v>65.5</v>
      </c>
      <c r="CN6" s="21">
        <f t="shared" ref="CN6:CV6" si="10">IF(CN7="",NA(),CN7)</f>
        <v>58.74</v>
      </c>
      <c r="CO6" s="21">
        <f t="shared" si="10"/>
        <v>55.53</v>
      </c>
      <c r="CP6" s="21">
        <f t="shared" si="10"/>
        <v>61.93</v>
      </c>
      <c r="CQ6" s="21">
        <f t="shared" si="10"/>
        <v>73</v>
      </c>
      <c r="CR6" s="21">
        <f t="shared" si="10"/>
        <v>57.54</v>
      </c>
      <c r="CS6" s="21">
        <f t="shared" si="10"/>
        <v>55.55</v>
      </c>
      <c r="CT6" s="21">
        <f t="shared" si="10"/>
        <v>55.84</v>
      </c>
      <c r="CU6" s="21">
        <f t="shared" si="10"/>
        <v>55.78</v>
      </c>
      <c r="CV6" s="21">
        <f t="shared" si="10"/>
        <v>54.86</v>
      </c>
      <c r="CW6" s="20" t="str">
        <f>IF(CW7="","",IF(CW7="-","【-】","【"&amp;SUBSTITUTE(TEXT(CW7,"#,##0.00"),"-","△")&amp;"】"))</f>
        <v>【59.10】</v>
      </c>
      <c r="CX6" s="21">
        <f>IF(CX7="",NA(),CX7)</f>
        <v>95.21</v>
      </c>
      <c r="CY6" s="21">
        <f t="shared" ref="CY6:DG6" si="11">IF(CY7="",NA(),CY7)</f>
        <v>96.18</v>
      </c>
      <c r="CZ6" s="21">
        <f t="shared" si="11"/>
        <v>97.12</v>
      </c>
      <c r="DA6" s="21">
        <f t="shared" si="11"/>
        <v>97.61</v>
      </c>
      <c r="DB6" s="21">
        <f t="shared" si="11"/>
        <v>97.73</v>
      </c>
      <c r="DC6" s="21">
        <f t="shared" si="11"/>
        <v>92.87</v>
      </c>
      <c r="DD6" s="21">
        <f t="shared" si="11"/>
        <v>91.64</v>
      </c>
      <c r="DE6" s="21">
        <f t="shared" si="11"/>
        <v>92.34</v>
      </c>
      <c r="DF6" s="21">
        <f t="shared" si="11"/>
        <v>91.78</v>
      </c>
      <c r="DG6" s="21">
        <f t="shared" si="11"/>
        <v>91.37</v>
      </c>
      <c r="DH6" s="20" t="str">
        <f>IF(DH7="","",IF(DH7="-","【-】","【"&amp;SUBSTITUTE(TEXT(DH7,"#,##0.00"),"-","△")&amp;"】"))</f>
        <v>【95.82】</v>
      </c>
      <c r="DI6" s="21">
        <f>IF(DI7="",NA(),DI7)</f>
        <v>11.47</v>
      </c>
      <c r="DJ6" s="21">
        <f t="shared" ref="DJ6:DR6" si="12">IF(DJ7="",NA(),DJ7)</f>
        <v>14.55</v>
      </c>
      <c r="DK6" s="21">
        <f t="shared" si="12"/>
        <v>18.86</v>
      </c>
      <c r="DL6" s="21">
        <f t="shared" si="12"/>
        <v>22.67</v>
      </c>
      <c r="DM6" s="21">
        <f t="shared" si="12"/>
        <v>26.42</v>
      </c>
      <c r="DN6" s="21">
        <f t="shared" si="12"/>
        <v>38.450000000000003</v>
      </c>
      <c r="DO6" s="21">
        <f t="shared" si="12"/>
        <v>31.19</v>
      </c>
      <c r="DP6" s="21">
        <f t="shared" si="12"/>
        <v>25.37</v>
      </c>
      <c r="DQ6" s="21">
        <f t="shared" si="12"/>
        <v>26.89</v>
      </c>
      <c r="DR6" s="21">
        <f t="shared" si="12"/>
        <v>29.42</v>
      </c>
      <c r="DS6" s="20" t="str">
        <f>IF(DS7="","",IF(DS7="-","【-】","【"&amp;SUBSTITUTE(TEXT(DS7,"#,##0.00"),"-","△")&amp;"】"))</f>
        <v>【39.74】</v>
      </c>
      <c r="DT6" s="21">
        <f>IF(DT7="",NA(),DT7)</f>
        <v>3.7</v>
      </c>
      <c r="DU6" s="21">
        <f t="shared" ref="DU6:EC6" si="13">IF(DU7="",NA(),DU7)</f>
        <v>4.6100000000000003</v>
      </c>
      <c r="DV6" s="21">
        <f t="shared" si="13"/>
        <v>4.57</v>
      </c>
      <c r="DW6" s="21">
        <f t="shared" si="13"/>
        <v>4.8899999999999997</v>
      </c>
      <c r="DX6" s="21">
        <f t="shared" si="13"/>
        <v>4.58</v>
      </c>
      <c r="DY6" s="21">
        <f t="shared" si="13"/>
        <v>0.83</v>
      </c>
      <c r="DZ6" s="21">
        <f t="shared" si="13"/>
        <v>0.57999999999999996</v>
      </c>
      <c r="EA6" s="21">
        <f t="shared" si="13"/>
        <v>0.54</v>
      </c>
      <c r="EB6" s="21">
        <f t="shared" si="13"/>
        <v>0.75</v>
      </c>
      <c r="EC6" s="21">
        <f t="shared" si="13"/>
        <v>0.74</v>
      </c>
      <c r="ED6" s="20" t="str">
        <f>IF(ED7="","",IF(ED7="-","【-】","【"&amp;SUBSTITUTE(TEXT(ED7,"#,##0.00"),"-","△")&amp;"】"))</f>
        <v>【7.62】</v>
      </c>
      <c r="EE6" s="21">
        <f>IF(EE7="",NA(),EE7)</f>
        <v>0.4</v>
      </c>
      <c r="EF6" s="21">
        <f t="shared" ref="EF6:EN6" si="14">IF(EF7="",NA(),EF7)</f>
        <v>0.22</v>
      </c>
      <c r="EG6" s="21">
        <f t="shared" si="14"/>
        <v>0.05</v>
      </c>
      <c r="EH6" s="20">
        <f t="shared" si="14"/>
        <v>0</v>
      </c>
      <c r="EI6" s="21">
        <f t="shared" si="14"/>
        <v>0.85</v>
      </c>
      <c r="EJ6" s="21">
        <f t="shared" si="14"/>
        <v>0.16</v>
      </c>
      <c r="EK6" s="21">
        <f t="shared" si="14"/>
        <v>0.1</v>
      </c>
      <c r="EL6" s="21">
        <f t="shared" si="14"/>
        <v>0.09</v>
      </c>
      <c r="EM6" s="21">
        <f t="shared" si="14"/>
        <v>0.1</v>
      </c>
      <c r="EN6" s="21">
        <f t="shared" si="14"/>
        <v>7.0000000000000007E-2</v>
      </c>
      <c r="EO6" s="20" t="str">
        <f>IF(EO7="","",IF(EO7="-","【-】","【"&amp;SUBSTITUTE(TEXT(EO7,"#,##0.00"),"-","△")&amp;"】"))</f>
        <v>【0.23】</v>
      </c>
    </row>
    <row r="7" spans="1:148" s="22" customFormat="1" x14ac:dyDescent="0.15">
      <c r="A7" s="14"/>
      <c r="B7" s="23">
        <v>2022</v>
      </c>
      <c r="C7" s="23">
        <v>352110</v>
      </c>
      <c r="D7" s="23">
        <v>46</v>
      </c>
      <c r="E7" s="23">
        <v>17</v>
      </c>
      <c r="F7" s="23">
        <v>1</v>
      </c>
      <c r="G7" s="23">
        <v>0</v>
      </c>
      <c r="H7" s="23" t="s">
        <v>96</v>
      </c>
      <c r="I7" s="23" t="s">
        <v>97</v>
      </c>
      <c r="J7" s="23" t="s">
        <v>98</v>
      </c>
      <c r="K7" s="23" t="s">
        <v>99</v>
      </c>
      <c r="L7" s="23" t="s">
        <v>100</v>
      </c>
      <c r="M7" s="23" t="s">
        <v>101</v>
      </c>
      <c r="N7" s="24" t="s">
        <v>102</v>
      </c>
      <c r="O7" s="24">
        <v>65.349999999999994</v>
      </c>
      <c r="P7" s="24">
        <v>44.54</v>
      </c>
      <c r="Q7" s="24">
        <v>63.44</v>
      </c>
      <c r="R7" s="24">
        <v>2915</v>
      </c>
      <c r="S7" s="24">
        <v>31664</v>
      </c>
      <c r="T7" s="24">
        <v>357.31</v>
      </c>
      <c r="U7" s="24">
        <v>88.62</v>
      </c>
      <c r="V7" s="24">
        <v>13953</v>
      </c>
      <c r="W7" s="24">
        <v>6.48</v>
      </c>
      <c r="X7" s="24">
        <v>2153.2399999999998</v>
      </c>
      <c r="Y7" s="24">
        <v>100.6</v>
      </c>
      <c r="Z7" s="24">
        <v>100.01</v>
      </c>
      <c r="AA7" s="24">
        <v>100</v>
      </c>
      <c r="AB7" s="24">
        <v>100.03</v>
      </c>
      <c r="AC7" s="24">
        <v>100</v>
      </c>
      <c r="AD7" s="24">
        <v>103.85</v>
      </c>
      <c r="AE7" s="24">
        <v>104.01</v>
      </c>
      <c r="AF7" s="24">
        <v>105.41</v>
      </c>
      <c r="AG7" s="24">
        <v>104.64</v>
      </c>
      <c r="AH7" s="24">
        <v>105.35</v>
      </c>
      <c r="AI7" s="24">
        <v>106.11</v>
      </c>
      <c r="AJ7" s="24">
        <v>0</v>
      </c>
      <c r="AK7" s="24">
        <v>0</v>
      </c>
      <c r="AL7" s="24">
        <v>0</v>
      </c>
      <c r="AM7" s="24">
        <v>0</v>
      </c>
      <c r="AN7" s="24">
        <v>0</v>
      </c>
      <c r="AO7" s="24">
        <v>39.03</v>
      </c>
      <c r="AP7" s="24">
        <v>26.18</v>
      </c>
      <c r="AQ7" s="24">
        <v>25.86</v>
      </c>
      <c r="AR7" s="24">
        <v>25.76</v>
      </c>
      <c r="AS7" s="24">
        <v>26.07</v>
      </c>
      <c r="AT7" s="24">
        <v>3.15</v>
      </c>
      <c r="AU7" s="24">
        <v>85.78</v>
      </c>
      <c r="AV7" s="24">
        <v>79.040000000000006</v>
      </c>
      <c r="AW7" s="24">
        <v>61.88</v>
      </c>
      <c r="AX7" s="24">
        <v>64.98</v>
      </c>
      <c r="AY7" s="24">
        <v>57.31</v>
      </c>
      <c r="AZ7" s="24">
        <v>66.790000000000006</v>
      </c>
      <c r="BA7" s="24">
        <v>57.3</v>
      </c>
      <c r="BB7" s="24">
        <v>58.23</v>
      </c>
      <c r="BC7" s="24">
        <v>65.56</v>
      </c>
      <c r="BD7" s="24">
        <v>65.87</v>
      </c>
      <c r="BE7" s="24">
        <v>73.44</v>
      </c>
      <c r="BF7" s="24">
        <v>1081.8399999999999</v>
      </c>
      <c r="BG7" s="24">
        <v>1171.6300000000001</v>
      </c>
      <c r="BH7" s="24">
        <v>1092.76</v>
      </c>
      <c r="BI7" s="24">
        <v>1084.47</v>
      </c>
      <c r="BJ7" s="24">
        <v>1039.6099999999999</v>
      </c>
      <c r="BK7" s="24">
        <v>692.13</v>
      </c>
      <c r="BL7" s="24">
        <v>807.75</v>
      </c>
      <c r="BM7" s="24">
        <v>812.92</v>
      </c>
      <c r="BN7" s="24">
        <v>765.48</v>
      </c>
      <c r="BO7" s="24">
        <v>742.08</v>
      </c>
      <c r="BP7" s="24">
        <v>652.82000000000005</v>
      </c>
      <c r="BQ7" s="24">
        <v>82.43</v>
      </c>
      <c r="BR7" s="24">
        <v>90.57</v>
      </c>
      <c r="BS7" s="24">
        <v>88.62</v>
      </c>
      <c r="BT7" s="24">
        <v>89.07</v>
      </c>
      <c r="BU7" s="24">
        <v>89.12</v>
      </c>
      <c r="BV7" s="24">
        <v>88.98</v>
      </c>
      <c r="BW7" s="24">
        <v>86.94</v>
      </c>
      <c r="BX7" s="24">
        <v>85.4</v>
      </c>
      <c r="BY7" s="24">
        <v>87.8</v>
      </c>
      <c r="BZ7" s="24">
        <v>86.51</v>
      </c>
      <c r="CA7" s="24">
        <v>97.61</v>
      </c>
      <c r="CB7" s="24">
        <v>175.32</v>
      </c>
      <c r="CC7" s="24">
        <v>161.12</v>
      </c>
      <c r="CD7" s="24">
        <v>163.65</v>
      </c>
      <c r="CE7" s="24">
        <v>163.16999999999999</v>
      </c>
      <c r="CF7" s="24">
        <v>164.42</v>
      </c>
      <c r="CG7" s="24">
        <v>175.05</v>
      </c>
      <c r="CH7" s="24">
        <v>179.63</v>
      </c>
      <c r="CI7" s="24">
        <v>188.57</v>
      </c>
      <c r="CJ7" s="24">
        <v>187.69</v>
      </c>
      <c r="CK7" s="24">
        <v>188.24</v>
      </c>
      <c r="CL7" s="24">
        <v>138.29</v>
      </c>
      <c r="CM7" s="24">
        <v>65.5</v>
      </c>
      <c r="CN7" s="24">
        <v>58.74</v>
      </c>
      <c r="CO7" s="24">
        <v>55.53</v>
      </c>
      <c r="CP7" s="24">
        <v>61.93</v>
      </c>
      <c r="CQ7" s="24">
        <v>73</v>
      </c>
      <c r="CR7" s="24">
        <v>57.54</v>
      </c>
      <c r="CS7" s="24">
        <v>55.55</v>
      </c>
      <c r="CT7" s="24">
        <v>55.84</v>
      </c>
      <c r="CU7" s="24">
        <v>55.78</v>
      </c>
      <c r="CV7" s="24">
        <v>54.86</v>
      </c>
      <c r="CW7" s="24">
        <v>59.1</v>
      </c>
      <c r="CX7" s="24">
        <v>95.21</v>
      </c>
      <c r="CY7" s="24">
        <v>96.18</v>
      </c>
      <c r="CZ7" s="24">
        <v>97.12</v>
      </c>
      <c r="DA7" s="24">
        <v>97.61</v>
      </c>
      <c r="DB7" s="24">
        <v>97.73</v>
      </c>
      <c r="DC7" s="24">
        <v>92.87</v>
      </c>
      <c r="DD7" s="24">
        <v>91.64</v>
      </c>
      <c r="DE7" s="24">
        <v>92.34</v>
      </c>
      <c r="DF7" s="24">
        <v>91.78</v>
      </c>
      <c r="DG7" s="24">
        <v>91.37</v>
      </c>
      <c r="DH7" s="24">
        <v>95.82</v>
      </c>
      <c r="DI7" s="24">
        <v>11.47</v>
      </c>
      <c r="DJ7" s="24">
        <v>14.55</v>
      </c>
      <c r="DK7" s="24">
        <v>18.86</v>
      </c>
      <c r="DL7" s="24">
        <v>22.67</v>
      </c>
      <c r="DM7" s="24">
        <v>26.42</v>
      </c>
      <c r="DN7" s="24">
        <v>38.450000000000003</v>
      </c>
      <c r="DO7" s="24">
        <v>31.19</v>
      </c>
      <c r="DP7" s="24">
        <v>25.37</v>
      </c>
      <c r="DQ7" s="24">
        <v>26.89</v>
      </c>
      <c r="DR7" s="24">
        <v>29.42</v>
      </c>
      <c r="DS7" s="24">
        <v>39.74</v>
      </c>
      <c r="DT7" s="24">
        <v>3.7</v>
      </c>
      <c r="DU7" s="24">
        <v>4.6100000000000003</v>
      </c>
      <c r="DV7" s="24">
        <v>4.57</v>
      </c>
      <c r="DW7" s="24">
        <v>4.8899999999999997</v>
      </c>
      <c r="DX7" s="24">
        <v>4.58</v>
      </c>
      <c r="DY7" s="24">
        <v>0.83</v>
      </c>
      <c r="DZ7" s="24">
        <v>0.57999999999999996</v>
      </c>
      <c r="EA7" s="24">
        <v>0.54</v>
      </c>
      <c r="EB7" s="24">
        <v>0.75</v>
      </c>
      <c r="EC7" s="24">
        <v>0.74</v>
      </c>
      <c r="ED7" s="24">
        <v>7.62</v>
      </c>
      <c r="EE7" s="24">
        <v>0.4</v>
      </c>
      <c r="EF7" s="24">
        <v>0.22</v>
      </c>
      <c r="EG7" s="24">
        <v>0.05</v>
      </c>
      <c r="EH7" s="24">
        <v>0</v>
      </c>
      <c r="EI7" s="24">
        <v>0.85</v>
      </c>
      <c r="EJ7" s="24">
        <v>0.16</v>
      </c>
      <c r="EK7" s="24">
        <v>0.1</v>
      </c>
      <c r="EL7" s="24">
        <v>0.09</v>
      </c>
      <c r="EM7" s="24">
        <v>0.1</v>
      </c>
      <c r="EN7" s="24">
        <v>7.0000000000000007E-2</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大田　偉次</cp:lastModifiedBy>
  <cp:lastPrinted>2024-01-18T05:35:59Z</cp:lastPrinted>
  <dcterms:created xsi:type="dcterms:W3CDTF">2023-12-12T00:50:37Z</dcterms:created>
  <dcterms:modified xsi:type="dcterms:W3CDTF">2024-01-18T06:21:26Z</dcterms:modified>
  <cp:category/>
</cp:coreProperties>
</file>