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92.168.15.225\上下水道局管理課\管理班\下水道事業\管理係\103_調査関係\県\Ｒ5年度\20240117 【県市町課】公営企業に係る経営比較分析表（令和４年度決算）の分析等について（１／３）\回答\"/>
    </mc:Choice>
  </mc:AlternateContent>
  <xr:revisionPtr revIDLastSave="0" documentId="13_ncr:1_{6D74C5F0-70F8-47D2-B7D7-61411AB0FD96}" xr6:coauthVersionLast="36" xr6:coauthVersionMax="36" xr10:uidLastSave="{00000000-0000-0000-0000-000000000000}"/>
  <workbookProtection workbookAlgorithmName="SHA-512" workbookHashValue="wr5eCbMBqHLfl0/IaaMaHmYZ90z7NnMZ7ojbdVjgJreUQEvU8Gw3aKN++hocwBUdNv5Y7r5lunvLxz7iWEtIMA==" workbookSaltValue="ceFgACO++naLwprbFBqm2g==" workbookSpinCount="100000" lockStructure="1"/>
  <bookViews>
    <workbookView xWindow="0" yWindow="0" windowWidth="28800" windowHeight="1138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S6" i="5"/>
  <c r="AL8" i="4" s="1"/>
  <c r="R6" i="5"/>
  <c r="Q6" i="5"/>
  <c r="W10" i="4" s="1"/>
  <c r="P6" i="5"/>
  <c r="P10" i="4" s="1"/>
  <c r="O6" i="5"/>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I85" i="4"/>
  <c r="H85" i="4"/>
  <c r="G85" i="4"/>
  <c r="F85" i="4"/>
  <c r="E85" i="4"/>
  <c r="AT10" i="4"/>
  <c r="AD10" i="4"/>
  <c r="I10" i="4"/>
  <c r="B10" i="4"/>
  <c r="BB8" i="4"/>
  <c r="AT8" i="4"/>
  <c r="AD8" i="4"/>
  <c r="W8" i="4"/>
  <c r="B8" i="4"/>
  <c r="B6" i="4"/>
</calcChain>
</file>

<file path=xl/sharedStrings.xml><?xml version="1.0" encoding="utf-8"?>
<sst xmlns="http://schemas.openxmlformats.org/spreadsheetml/2006/main" count="231" uniqueCount="118">
  <si>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</si>
  <si>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</si>
  <si>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</si>
  <si>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</si>
  <si>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</si>
  <si>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</si>
  <si>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</si>
  <si>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</si>
  <si>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</si>
  <si>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</si>
  <si>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</si>
  <si>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</si>
  <si>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</si>
  <si>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</si>
  <si>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</si>
  <si>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</si>
  <si>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</si>
  <si>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</si>
  <si>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</si>
  <si>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</si>
  <si>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</si>
  <si>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</si>
  <si>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</si>
  <si>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</si>
  <si>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</si>
  <si>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</si>
  <si>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</si>
  <si>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</si>
  <si>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</si>
  <si>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</si>
  <si>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</si>
  <si>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</si>
  <si>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</si>
  <si>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</si>
  <si>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</si>
  <si>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</si>
  <si>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</si>
  <si>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</si>
  <si>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</si>
  <si>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</si>
  <si>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</si>
  <si>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</si>
  <si>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</si>
  <si>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</si>
  <si>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</si>
  <si>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</si>
  <si>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</si>
  <si>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</si>
  <si>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</si>
  <si>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</si>
  <si>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</si>
  <si>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</si>
  <si>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</si>
  <si>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</si>
  <si>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</si>
  <si>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</si>
  <si>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</si>
  <si>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</si>
  <si>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</si>
  <si>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</si>
  <si>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</si>
  <si>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</si>
  <si>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</si>
  <si>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</si>
  <si>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</si>
  <si>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</si>
  <si>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</si>
  <si>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</si>
  <si>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</si>
  <si>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</si>
  <si>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</si>
  <si>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</si>
  <si>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</si>
  <si>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</si>
  <si>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</si>
  <si>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</si>
  <si>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</si>
  <si>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</si>
  <si>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</si>
  <si>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</si>
  <si>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</si>
  <si>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</si>
  <si>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</si>
  <si>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</si>
  <si>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</si>
  <si>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</si>
  <si>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</si>
  <si>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</si>
  <si>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</si>
  <si>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</si>
  <si>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</si>
  <si>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</si>
  <si>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</si>
  <si>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</si>
  <si>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</si>
  <si>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</si>
  <si>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長門市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</si>
  <si>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</si>
  <si>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</si>
  <si>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</si>
  <si>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</si>
  <si>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</si>
  <si>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</si>
  <si>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</si>
  <si>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</si>
  <si>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</si>
  <si>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</si>
  <si>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</si>
  <si>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</si>
  <si>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</si>
  <si>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</si>
  <si>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</si>
  <si>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</si>
  <si>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</si>
  <si>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</si>
  <si>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r>
      <t>　漁業集落排水は、平成元年に事業を開始しており施設整備は完了している。
　有形固定資産減価償却率は、平成28年度に地方公営企業会計に移行した際の資産の取得価額を当初取得価額から法適用開始時前の減価償却累計額相当分を控除した数値としているため、類似団体と比べて率は低いが、老朽化が進んでいないとは言えない。
  なお、本市は下水道事業として、公共下水道事業、特定環境保全公共下水道事業、農業集落排水事業、漁業集落排水事業を実施しており、改築更新についても予算等の制約もあるため、優先順位の高い事業を中心に実施せざるを得ない。
　その中で漁業集落排水施設は管渠老朽化率は0％であるが、閉塞が危惧される管渠を更新したことで管渠改善率が上がっており、</t>
    </r>
    <r>
      <rPr>
        <sz val="11"/>
        <rFont val="ＭＳ ゴシック"/>
        <family val="3"/>
        <charset val="128"/>
      </rPr>
      <t>今後も管渠の状況把握に努めながら耐用年数を超えた</t>
    </r>
    <r>
      <rPr>
        <sz val="11"/>
        <color theme="1"/>
        <rFont val="ＭＳ ゴシック"/>
        <family val="3"/>
        <charset val="128"/>
      </rPr>
      <t>機械電気設備の更新を行っていく。</t>
    </r>
    <rPh sb="290" eb="292">
      <t>ヘイソク</t>
    </rPh>
    <rPh sb="293" eb="295">
      <t>キグ</t>
    </rPh>
    <rPh sb="298" eb="300">
      <t>カンキョ</t>
    </rPh>
    <rPh sb="301" eb="303">
      <t>コウシン</t>
    </rPh>
    <rPh sb="308" eb="310">
      <t>カンキョ</t>
    </rPh>
    <rPh sb="310" eb="312">
      <t>カイゼン</t>
    </rPh>
    <rPh sb="312" eb="313">
      <t>リツ</t>
    </rPh>
    <rPh sb="314" eb="315">
      <t>ア</t>
    </rPh>
    <rPh sb="321" eb="323">
      <t>コンゴ</t>
    </rPh>
    <rPh sb="324" eb="326">
      <t>カンキョ</t>
    </rPh>
    <rPh sb="327" eb="329">
      <t>ジョウキョウ</t>
    </rPh>
    <rPh sb="329" eb="331">
      <t>ハアク</t>
    </rPh>
    <rPh sb="332" eb="333">
      <t>ツト</t>
    </rPh>
    <rPh sb="337" eb="339">
      <t>タイヨウ</t>
    </rPh>
    <rPh sb="339" eb="341">
      <t>ネンスウ</t>
    </rPh>
    <rPh sb="342" eb="343">
      <t>コ</t>
    </rPh>
    <phoneticPr fontId="4"/>
  </si>
  <si>
    <t>　平成28年度から地方公営企業法の財務規定を適用して事業を運営している。
　経常収支比率は、類似団体と比較すると低いが、100％の水準を維持しており累積欠損金も発生していない。
　流動比率は、100％を下回っているものの、類似団体と比較してやや高い数値となっているが、1年以内に償還する建設改良費に充てられた企業債を除けば流動資産が流動負債を上回っており、償還等の原資についても翌年度に使用料収入等が予定されているため問題は無い。
　企業債残高対事業規模比率は、類似団体と比較して低く、今後は企業債を活用した施設の更新を実施予定であるが、償還額が借入額を上回るため企業債残高が減少傾向となり本指標も年々下がる見込みである。
　経費回収率は、類似団体と比較して高いが、100％を大幅に下回っていることから、汚水処理原価を抑制しながら、適正な使用料水準の設定を検討し、回収率の向上に努める。
　施設利用率は、類似団体と比較して低く、人口減に伴う有収水量の減少により、今後は減少傾向となる見込みである。
　水洗化率は、類似団体と比較して高いが、前年度比較でやや低くなっている。</t>
    <rPh sb="56" eb="57">
      <t>ヒク</t>
    </rPh>
    <rPh sb="122" eb="123">
      <t>タカ</t>
    </rPh>
    <rPh sb="124" eb="126">
      <t>スウチ</t>
    </rPh>
    <phoneticPr fontId="4"/>
  </si>
  <si>
    <t>　本市の漁業集落排水事業は、点在する3つの処理施設を抱えているが、処理人口が少ないため使用料収入も少なく一般会計繰入金により収支を均衡させている状況であり、施設が点在しているため事業効率も悪い。今後は処理人口の減少に伴い、使用料収入も減少傾向にあるのに対し、老朽化する施設への更新投資は確実に見込まれるため、更に経費の削減や適正な使用料水準の設定を行い、中長期的な計画に基づく事業経営が必要である。
　なお、本市の汚水集合処理は、公共下水道事業、特定環境保全公共下水道事業、農業集落排水事業及び漁業集落排水事業を実施しているが合せて下水道事業会計を設置し、使用料についても同一であるため下水道４事業全体で経営健全化に取組むこととし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</si>
</sst>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formatCode="#,##0.00;&quot;△&quot;#,##0.00;&quot;-&quot;">
                  <c:v>0.21</c:v>
                </c:pt>
              </c:numCache>
            </c:numRef>
          </c:val>
          <c:extLst>
            <c:ext xmlns:c16="http://schemas.microsoft.com/office/drawing/2014/chart" uri="{C3380CC4-5D6E-409C-BE32-E72D297353CC}">
              <c16:uniqueId val="{00000000-429D-477F-A387-1F965BB3A33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1.6</c:v>
                </c:pt>
                <c:pt idx="3">
                  <c:v>0.01</c:v>
                </c:pt>
                <c:pt idx="4">
                  <c:v>0.01</c:v>
                </c:pt>
              </c:numCache>
            </c:numRef>
          </c:val>
          <c:smooth val="0"/>
          <c:extLst>
            <c:ext xmlns:c16="http://schemas.microsoft.com/office/drawing/2014/chart" uri="{C3380CC4-5D6E-409C-BE32-E72D297353CC}">
              <c16:uniqueId val="{00000001-429D-477F-A387-1F965BB3A33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24.5</c:v>
                </c:pt>
                <c:pt idx="1">
                  <c:v>22.31</c:v>
                </c:pt>
                <c:pt idx="2">
                  <c:v>22.88</c:v>
                </c:pt>
                <c:pt idx="3">
                  <c:v>22.88</c:v>
                </c:pt>
                <c:pt idx="4">
                  <c:v>23.56</c:v>
                </c:pt>
              </c:numCache>
            </c:numRef>
          </c:val>
          <c:extLst>
            <c:ext xmlns:c16="http://schemas.microsoft.com/office/drawing/2014/chart" uri="{C3380CC4-5D6E-409C-BE32-E72D297353CC}">
              <c16:uniqueId val="{00000000-A747-45C0-ACCE-23715415900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32.229999999999997</c:v>
                </c:pt>
                <c:pt idx="1">
                  <c:v>32.479999999999997</c:v>
                </c:pt>
                <c:pt idx="2">
                  <c:v>30.19</c:v>
                </c:pt>
                <c:pt idx="3">
                  <c:v>28.77</c:v>
                </c:pt>
                <c:pt idx="4">
                  <c:v>26.22</c:v>
                </c:pt>
              </c:numCache>
            </c:numRef>
          </c:val>
          <c:smooth val="0"/>
          <c:extLst>
            <c:ext xmlns:c16="http://schemas.microsoft.com/office/drawing/2014/chart" uri="{C3380CC4-5D6E-409C-BE32-E72D297353CC}">
              <c16:uniqueId val="{00000001-A747-45C0-ACCE-23715415900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92.26</c:v>
                </c:pt>
                <c:pt idx="1">
                  <c:v>89.72</c:v>
                </c:pt>
                <c:pt idx="2">
                  <c:v>90.09</c:v>
                </c:pt>
                <c:pt idx="3">
                  <c:v>89.65</c:v>
                </c:pt>
                <c:pt idx="4">
                  <c:v>89.06</c:v>
                </c:pt>
              </c:numCache>
            </c:numRef>
          </c:val>
          <c:extLst>
            <c:ext xmlns:c16="http://schemas.microsoft.com/office/drawing/2014/chart" uri="{C3380CC4-5D6E-409C-BE32-E72D297353CC}">
              <c16:uniqueId val="{00000000-F698-455C-86DA-90150CF627A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80.8</c:v>
                </c:pt>
                <c:pt idx="1">
                  <c:v>79.2</c:v>
                </c:pt>
                <c:pt idx="2">
                  <c:v>79.09</c:v>
                </c:pt>
                <c:pt idx="3">
                  <c:v>78.900000000000006</c:v>
                </c:pt>
                <c:pt idx="4">
                  <c:v>78.03</c:v>
                </c:pt>
              </c:numCache>
            </c:numRef>
          </c:val>
          <c:smooth val="0"/>
          <c:extLst>
            <c:ext xmlns:c16="http://schemas.microsoft.com/office/drawing/2014/chart" uri="{C3380CC4-5D6E-409C-BE32-E72D297353CC}">
              <c16:uniqueId val="{00000001-F698-455C-86DA-90150CF627A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100.28</c:v>
                </c:pt>
                <c:pt idx="1">
                  <c:v>100</c:v>
                </c:pt>
                <c:pt idx="2">
                  <c:v>100.2</c:v>
                </c:pt>
                <c:pt idx="3">
                  <c:v>100.39</c:v>
                </c:pt>
                <c:pt idx="4">
                  <c:v>100</c:v>
                </c:pt>
              </c:numCache>
            </c:numRef>
          </c:val>
          <c:extLst>
            <c:ext xmlns:c16="http://schemas.microsoft.com/office/drawing/2014/chart" uri="{C3380CC4-5D6E-409C-BE32-E72D297353CC}">
              <c16:uniqueId val="{00000000-E1C8-4F8C-AF30-8DB94833EC5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101.36</c:v>
                </c:pt>
                <c:pt idx="1">
                  <c:v>99.33</c:v>
                </c:pt>
                <c:pt idx="2">
                  <c:v>101.18</c:v>
                </c:pt>
                <c:pt idx="3">
                  <c:v>99.89</c:v>
                </c:pt>
                <c:pt idx="4">
                  <c:v>104.12</c:v>
                </c:pt>
              </c:numCache>
            </c:numRef>
          </c:val>
          <c:smooth val="0"/>
          <c:extLst>
            <c:ext xmlns:c16="http://schemas.microsoft.com/office/drawing/2014/chart" uri="{C3380CC4-5D6E-409C-BE32-E72D297353CC}">
              <c16:uniqueId val="{00000001-E1C8-4F8C-AF30-8DB94833EC5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10.3</c:v>
                </c:pt>
                <c:pt idx="1">
                  <c:v>13.45</c:v>
                </c:pt>
                <c:pt idx="2">
                  <c:v>16.59</c:v>
                </c:pt>
                <c:pt idx="3">
                  <c:v>19.399999999999999</c:v>
                </c:pt>
                <c:pt idx="4">
                  <c:v>22.43</c:v>
                </c:pt>
              </c:numCache>
            </c:numRef>
          </c:val>
          <c:extLst>
            <c:ext xmlns:c16="http://schemas.microsoft.com/office/drawing/2014/chart" uri="{C3380CC4-5D6E-409C-BE32-E72D297353CC}">
              <c16:uniqueId val="{00000000-66F9-4DCA-8B83-636BFB869D5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30.26</c:v>
                </c:pt>
                <c:pt idx="1">
                  <c:v>28.97</c:v>
                </c:pt>
                <c:pt idx="2">
                  <c:v>20.14</c:v>
                </c:pt>
                <c:pt idx="3">
                  <c:v>23.17</c:v>
                </c:pt>
                <c:pt idx="4">
                  <c:v>25.29</c:v>
                </c:pt>
              </c:numCache>
            </c:numRef>
          </c:val>
          <c:smooth val="0"/>
          <c:extLst>
            <c:ext xmlns:c16="http://schemas.microsoft.com/office/drawing/2014/chart" uri="{C3380CC4-5D6E-409C-BE32-E72D297353CC}">
              <c16:uniqueId val="{00000001-66F9-4DCA-8B83-636BFB869D5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50E-4F22-9079-BAEF94F3DA3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50E-4F22-9079-BAEF94F3DA3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41A-45A0-A203-3A147AF90FD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221.05</c:v>
                </c:pt>
                <c:pt idx="1">
                  <c:v>210</c:v>
                </c:pt>
                <c:pt idx="2">
                  <c:v>140.63</c:v>
                </c:pt>
                <c:pt idx="3">
                  <c:v>163.84</c:v>
                </c:pt>
                <c:pt idx="4">
                  <c:v>176.46</c:v>
                </c:pt>
              </c:numCache>
            </c:numRef>
          </c:val>
          <c:smooth val="0"/>
          <c:extLst>
            <c:ext xmlns:c16="http://schemas.microsoft.com/office/drawing/2014/chart" uri="{C3380CC4-5D6E-409C-BE32-E72D297353CC}">
              <c16:uniqueId val="{00000001-E41A-45A0-A203-3A147AF90FD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31.02</c:v>
                </c:pt>
                <c:pt idx="1">
                  <c:v>72.239999999999995</c:v>
                </c:pt>
                <c:pt idx="2">
                  <c:v>75.88</c:v>
                </c:pt>
                <c:pt idx="3">
                  <c:v>56.34</c:v>
                </c:pt>
                <c:pt idx="4">
                  <c:v>64.510000000000005</c:v>
                </c:pt>
              </c:numCache>
            </c:numRef>
          </c:val>
          <c:extLst>
            <c:ext xmlns:c16="http://schemas.microsoft.com/office/drawing/2014/chart" uri="{C3380CC4-5D6E-409C-BE32-E72D297353CC}">
              <c16:uniqueId val="{00000000-AD7B-4445-9382-AFD4AE478DA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80.95</c:v>
                </c:pt>
                <c:pt idx="1">
                  <c:v>62.55</c:v>
                </c:pt>
                <c:pt idx="2">
                  <c:v>56.53</c:v>
                </c:pt>
                <c:pt idx="3">
                  <c:v>59.66</c:v>
                </c:pt>
                <c:pt idx="4">
                  <c:v>61.64</c:v>
                </c:pt>
              </c:numCache>
            </c:numRef>
          </c:val>
          <c:smooth val="0"/>
          <c:extLst>
            <c:ext xmlns:c16="http://schemas.microsoft.com/office/drawing/2014/chart" uri="{C3380CC4-5D6E-409C-BE32-E72D297353CC}">
              <c16:uniqueId val="{00000001-AD7B-4445-9382-AFD4AE478DA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1002.13</c:v>
                </c:pt>
                <c:pt idx="1">
                  <c:v>872.85</c:v>
                </c:pt>
                <c:pt idx="2">
                  <c:v>718.91</c:v>
                </c:pt>
                <c:pt idx="3">
                  <c:v>631.73</c:v>
                </c:pt>
                <c:pt idx="4">
                  <c:v>490.45</c:v>
                </c:pt>
              </c:numCache>
            </c:numRef>
          </c:val>
          <c:extLst>
            <c:ext xmlns:c16="http://schemas.microsoft.com/office/drawing/2014/chart" uri="{C3380CC4-5D6E-409C-BE32-E72D297353CC}">
              <c16:uniqueId val="{00000000-C8DA-4736-B32D-707315A6B5F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1006.65</c:v>
                </c:pt>
                <c:pt idx="1">
                  <c:v>998.42</c:v>
                </c:pt>
                <c:pt idx="2">
                  <c:v>1095.52</c:v>
                </c:pt>
                <c:pt idx="3">
                  <c:v>1056.55</c:v>
                </c:pt>
                <c:pt idx="4">
                  <c:v>1278.54</c:v>
                </c:pt>
              </c:numCache>
            </c:numRef>
          </c:val>
          <c:smooth val="0"/>
          <c:extLst>
            <c:ext xmlns:c16="http://schemas.microsoft.com/office/drawing/2014/chart" uri="{C3380CC4-5D6E-409C-BE32-E72D297353CC}">
              <c16:uniqueId val="{00000001-C8DA-4736-B32D-707315A6B5F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58.4</c:v>
                </c:pt>
                <c:pt idx="1">
                  <c:v>54.89</c:v>
                </c:pt>
                <c:pt idx="2">
                  <c:v>48.51</c:v>
                </c:pt>
                <c:pt idx="3">
                  <c:v>52.99</c:v>
                </c:pt>
                <c:pt idx="4">
                  <c:v>50.77</c:v>
                </c:pt>
              </c:numCache>
            </c:numRef>
          </c:val>
          <c:extLst>
            <c:ext xmlns:c16="http://schemas.microsoft.com/office/drawing/2014/chart" uri="{C3380CC4-5D6E-409C-BE32-E72D297353CC}">
              <c16:uniqueId val="{00000000-1814-4CAC-9796-AEDFA929C95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43.43</c:v>
                </c:pt>
                <c:pt idx="1">
                  <c:v>41.41</c:v>
                </c:pt>
                <c:pt idx="2">
                  <c:v>39.64</c:v>
                </c:pt>
                <c:pt idx="3">
                  <c:v>40</c:v>
                </c:pt>
                <c:pt idx="4">
                  <c:v>38.74</c:v>
                </c:pt>
              </c:numCache>
            </c:numRef>
          </c:val>
          <c:smooth val="0"/>
          <c:extLst>
            <c:ext xmlns:c16="http://schemas.microsoft.com/office/drawing/2014/chart" uri="{C3380CC4-5D6E-409C-BE32-E72D297353CC}">
              <c16:uniqueId val="{00000001-1814-4CAC-9796-AEDFA929C95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249.51</c:v>
                </c:pt>
                <c:pt idx="1">
                  <c:v>266.97000000000003</c:v>
                </c:pt>
                <c:pt idx="2">
                  <c:v>302.67</c:v>
                </c:pt>
                <c:pt idx="3">
                  <c:v>280.35000000000002</c:v>
                </c:pt>
                <c:pt idx="4">
                  <c:v>294.2</c:v>
                </c:pt>
              </c:numCache>
            </c:numRef>
          </c:val>
          <c:extLst>
            <c:ext xmlns:c16="http://schemas.microsoft.com/office/drawing/2014/chart" uri="{C3380CC4-5D6E-409C-BE32-E72D297353CC}">
              <c16:uniqueId val="{00000000-DAB2-47F0-87C5-A5A69575E2A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400.44</c:v>
                </c:pt>
                <c:pt idx="1">
                  <c:v>417.56</c:v>
                </c:pt>
                <c:pt idx="2">
                  <c:v>449.72</c:v>
                </c:pt>
                <c:pt idx="3">
                  <c:v>437.27</c:v>
                </c:pt>
                <c:pt idx="4">
                  <c:v>456.72</c:v>
                </c:pt>
              </c:numCache>
            </c:numRef>
          </c:val>
          <c:smooth val="0"/>
          <c:extLst>
            <c:ext xmlns:c16="http://schemas.microsoft.com/office/drawing/2014/chart" uri="{C3380CC4-5D6E-409C-BE32-E72D297353CC}">
              <c16:uniqueId val="{00000001-DAB2-47F0-87C5-A5A69575E2A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【1,078.44】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【29.81】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Z45" zoomScaleNormal="100" workbookViewId="0">
      <selection activeCell="CC58" sqref="CC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山口県　長門市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漁業集落排水</v>
      </c>
      <c r="Q8" s="65"/>
      <c r="R8" s="65"/>
      <c r="S8" s="65"/>
      <c r="T8" s="65"/>
      <c r="U8" s="65"/>
      <c r="V8" s="65"/>
      <c r="W8" s="65" t="str">
        <f>データ!L6</f>
        <v>H2</v>
      </c>
      <c r="X8" s="65"/>
      <c r="Y8" s="65"/>
      <c r="Z8" s="65"/>
      <c r="AA8" s="65"/>
      <c r="AB8" s="65"/>
      <c r="AC8" s="65"/>
      <c r="AD8" s="66" t="str">
        <f>データ!$M$6</f>
        <v>非設置</v>
      </c>
      <c r="AE8" s="66"/>
      <c r="AF8" s="66"/>
      <c r="AG8" s="66"/>
      <c r="AH8" s="66"/>
      <c r="AI8" s="66"/>
      <c r="AJ8" s="66"/>
      <c r="AK8" s="3"/>
      <c r="AL8" s="46">
        <f>データ!S6</f>
        <v>31664</v>
      </c>
      <c r="AM8" s="46"/>
      <c r="AN8" s="46"/>
      <c r="AO8" s="46"/>
      <c r="AP8" s="46"/>
      <c r="AQ8" s="46"/>
      <c r="AR8" s="46"/>
      <c r="AS8" s="46"/>
      <c r="AT8" s="45">
        <f>データ!T6</f>
        <v>357.31</v>
      </c>
      <c r="AU8" s="45"/>
      <c r="AV8" s="45"/>
      <c r="AW8" s="45"/>
      <c r="AX8" s="45"/>
      <c r="AY8" s="45"/>
      <c r="AZ8" s="45"/>
      <c r="BA8" s="45"/>
      <c r="BB8" s="45">
        <f>データ!U6</f>
        <v>88.62</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90.75</v>
      </c>
      <c r="J10" s="45"/>
      <c r="K10" s="45"/>
      <c r="L10" s="45"/>
      <c r="M10" s="45"/>
      <c r="N10" s="45"/>
      <c r="O10" s="45"/>
      <c r="P10" s="45">
        <f>データ!P6</f>
        <v>5.25</v>
      </c>
      <c r="Q10" s="45"/>
      <c r="R10" s="45"/>
      <c r="S10" s="45"/>
      <c r="T10" s="45"/>
      <c r="U10" s="45"/>
      <c r="V10" s="45"/>
      <c r="W10" s="45">
        <f>データ!Q6</f>
        <v>85.57</v>
      </c>
      <c r="X10" s="45"/>
      <c r="Y10" s="45"/>
      <c r="Z10" s="45"/>
      <c r="AA10" s="45"/>
      <c r="AB10" s="45"/>
      <c r="AC10" s="45"/>
      <c r="AD10" s="46">
        <f>データ!R6</f>
        <v>2915</v>
      </c>
      <c r="AE10" s="46"/>
      <c r="AF10" s="46"/>
      <c r="AG10" s="46"/>
      <c r="AH10" s="46"/>
      <c r="AI10" s="46"/>
      <c r="AJ10" s="46"/>
      <c r="AK10" s="2"/>
      <c r="AL10" s="46">
        <f>データ!V6</f>
        <v>1646</v>
      </c>
      <c r="AM10" s="46"/>
      <c r="AN10" s="46"/>
      <c r="AO10" s="46"/>
      <c r="AP10" s="46"/>
      <c r="AQ10" s="46"/>
      <c r="AR10" s="46"/>
      <c r="AS10" s="46"/>
      <c r="AT10" s="45">
        <f>データ!W6</f>
        <v>0.54</v>
      </c>
      <c r="AU10" s="45"/>
      <c r="AV10" s="45"/>
      <c r="AW10" s="45"/>
      <c r="AX10" s="45"/>
      <c r="AY10" s="45"/>
      <c r="AZ10" s="45"/>
      <c r="BA10" s="45"/>
      <c r="BB10" s="45">
        <f>データ!X6</f>
        <v>3048.15</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【101.46】</v>
      </c>
      <c r="F85" s="12" t="str">
        <f>データ!AT6</f>
        <v>【104.91】</v>
      </c>
      <c r="G85" s="12" t="str">
        <f>データ!BE6</f>
        <v>【61.34】</v>
      </c>
      <c r="H85" s="12" t="str">
        <f>データ!BP6</f>
        <v>【1,078.44】</v>
      </c>
      <c r="I85" s="12" t="str">
        <f>データ!CA6</f>
        <v>【41.91】</v>
      </c>
      <c r="J85" s="12" t="str">
        <f>データ!CL6</f>
        <v>【420.17】</v>
      </c>
      <c r="K85" s="12" t="str">
        <f>データ!CW6</f>
        <v>【29.92】</v>
      </c>
      <c r="L85" s="12" t="str">
        <f>データ!DH6</f>
        <v>【80.39】</v>
      </c>
      <c r="M85" s="12" t="str">
        <f>データ!DS6</f>
        <v>【29.81】</v>
      </c>
      <c r="N85" s="12" t="str">
        <f>データ!ED6</f>
        <v>【0.00】</v>
      </c>
      <c r="O85" s="12" t="str">
        <f>データ!EO6</f>
        <v>【0.01】</v>
      </c>
    </row>
  </sheetData>
  <sheetProtection algorithmName="SHA-512" hashValue="PN2L6f2JUN458zzZiKXmGARVZQvtT1cJdD2JNf70XdCZd+FHkV1x4ZD9dlGksI1NGWDfNi+I2Zncc2S0b8ZQEA==" saltValue="uDnvv1EJ82J49oqkiCRVu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352110</v>
      </c>
      <c r="D6" s="19">
        <f t="shared" si="3"/>
        <v>46</v>
      </c>
      <c r="E6" s="19">
        <f t="shared" si="3"/>
        <v>17</v>
      </c>
      <c r="F6" s="19">
        <f t="shared" si="3"/>
        <v>6</v>
      </c>
      <c r="G6" s="19">
        <f t="shared" si="3"/>
        <v>0</v>
      </c>
      <c r="H6" s="19" t="str">
        <f t="shared" si="3"/>
        <v>山口県　長門市</v>
      </c>
      <c r="I6" s="19" t="str">
        <f t="shared" si="3"/>
        <v>法適用</v>
      </c>
      <c r="J6" s="19" t="str">
        <f t="shared" si="3"/>
        <v>下水道事業</v>
      </c>
      <c r="K6" s="19" t="str">
        <f t="shared" si="3"/>
        <v>漁業集落排水</v>
      </c>
      <c r="L6" s="19" t="str">
        <f t="shared" si="3"/>
        <v>H2</v>
      </c>
      <c r="M6" s="19" t="str">
        <f t="shared" si="3"/>
        <v>非設置</v>
      </c>
      <c r="N6" s="20" t="str">
        <f t="shared" si="3"/>
        <v>-</v>
      </c>
      <c r="O6" s="20">
        <f t="shared" si="3"/>
        <v>90.75</v>
      </c>
      <c r="P6" s="20">
        <f t="shared" si="3"/>
        <v>5.25</v>
      </c>
      <c r="Q6" s="20">
        <f t="shared" si="3"/>
        <v>85.57</v>
      </c>
      <c r="R6" s="20">
        <f t="shared" si="3"/>
        <v>2915</v>
      </c>
      <c r="S6" s="20">
        <f t="shared" si="3"/>
        <v>31664</v>
      </c>
      <c r="T6" s="20">
        <f t="shared" si="3"/>
        <v>357.31</v>
      </c>
      <c r="U6" s="20">
        <f t="shared" si="3"/>
        <v>88.62</v>
      </c>
      <c r="V6" s="20">
        <f t="shared" si="3"/>
        <v>1646</v>
      </c>
      <c r="W6" s="20">
        <f t="shared" si="3"/>
        <v>0.54</v>
      </c>
      <c r="X6" s="20">
        <f t="shared" si="3"/>
        <v>3048.15</v>
      </c>
      <c r="Y6" s="21">
        <f>IF(Y7="",NA(),Y7)</f>
        <v>100.28</v>
      </c>
      <c r="Z6" s="21">
        <f t="shared" ref="Z6:AH6" si="4">IF(Z7="",NA(),Z7)</f>
        <v>100</v>
      </c>
      <c r="AA6" s="21">
        <f t="shared" si="4"/>
        <v>100.2</v>
      </c>
      <c r="AB6" s="21">
        <f t="shared" si="4"/>
        <v>100.39</v>
      </c>
      <c r="AC6" s="21">
        <f t="shared" si="4"/>
        <v>100</v>
      </c>
      <c r="AD6" s="21">
        <f t="shared" si="4"/>
        <v>101.36</v>
      </c>
      <c r="AE6" s="21">
        <f t="shared" si="4"/>
        <v>99.33</v>
      </c>
      <c r="AF6" s="21">
        <f t="shared" si="4"/>
        <v>101.18</v>
      </c>
      <c r="AG6" s="21">
        <f t="shared" si="4"/>
        <v>99.89</v>
      </c>
      <c r="AH6" s="21">
        <f t="shared" si="4"/>
        <v>104.12</v>
      </c>
      <c r="AI6" s="20" t="str">
        <f>IF(AI7="","",IF(AI7="-","【-】","【"&amp;SUBSTITUTE(TEXT(AI7,"#,##0.00"),"-","△")&amp;"】"))</f>
        <v>【101.46】</v>
      </c>
      <c r="AJ6" s="20">
        <f>IF(AJ7="",NA(),AJ7)</f>
        <v>0</v>
      </c>
      <c r="AK6" s="20">
        <f t="shared" ref="AK6:AS6" si="5">IF(AK7="",NA(),AK7)</f>
        <v>0</v>
      </c>
      <c r="AL6" s="20">
        <f t="shared" si="5"/>
        <v>0</v>
      </c>
      <c r="AM6" s="20">
        <f t="shared" si="5"/>
        <v>0</v>
      </c>
      <c r="AN6" s="20">
        <f t="shared" si="5"/>
        <v>0</v>
      </c>
      <c r="AO6" s="21">
        <f t="shared" si="5"/>
        <v>221.05</v>
      </c>
      <c r="AP6" s="21">
        <f t="shared" si="5"/>
        <v>210</v>
      </c>
      <c r="AQ6" s="21">
        <f t="shared" si="5"/>
        <v>140.63</v>
      </c>
      <c r="AR6" s="21">
        <f t="shared" si="5"/>
        <v>163.84</v>
      </c>
      <c r="AS6" s="21">
        <f t="shared" si="5"/>
        <v>176.46</v>
      </c>
      <c r="AT6" s="20" t="str">
        <f>IF(AT7="","",IF(AT7="-","【-】","【"&amp;SUBSTITUTE(TEXT(AT7,"#,##0.00"),"-","△")&amp;"】"))</f>
        <v>【104.91】</v>
      </c>
      <c r="AU6" s="21">
        <f>IF(AU7="",NA(),AU7)</f>
        <v>31.02</v>
      </c>
      <c r="AV6" s="21">
        <f t="shared" ref="AV6:BD6" si="6">IF(AV7="",NA(),AV7)</f>
        <v>72.239999999999995</v>
      </c>
      <c r="AW6" s="21">
        <f t="shared" si="6"/>
        <v>75.88</v>
      </c>
      <c r="AX6" s="21">
        <f t="shared" si="6"/>
        <v>56.34</v>
      </c>
      <c r="AY6" s="21">
        <f t="shared" si="6"/>
        <v>64.510000000000005</v>
      </c>
      <c r="AZ6" s="21">
        <f t="shared" si="6"/>
        <v>80.95</v>
      </c>
      <c r="BA6" s="21">
        <f t="shared" si="6"/>
        <v>62.55</v>
      </c>
      <c r="BB6" s="21">
        <f t="shared" si="6"/>
        <v>56.53</v>
      </c>
      <c r="BC6" s="21">
        <f t="shared" si="6"/>
        <v>59.66</v>
      </c>
      <c r="BD6" s="21">
        <f t="shared" si="6"/>
        <v>61.64</v>
      </c>
      <c r="BE6" s="20" t="str">
        <f>IF(BE7="","",IF(BE7="-","【-】","【"&amp;SUBSTITUTE(TEXT(BE7,"#,##0.00"),"-","△")&amp;"】"))</f>
        <v>【61.34】</v>
      </c>
      <c r="BF6" s="21">
        <f>IF(BF7="",NA(),BF7)</f>
        <v>1002.13</v>
      </c>
      <c r="BG6" s="21">
        <f t="shared" ref="BG6:BO6" si="7">IF(BG7="",NA(),BG7)</f>
        <v>872.85</v>
      </c>
      <c r="BH6" s="21">
        <f t="shared" si="7"/>
        <v>718.91</v>
      </c>
      <c r="BI6" s="21">
        <f t="shared" si="7"/>
        <v>631.73</v>
      </c>
      <c r="BJ6" s="21">
        <f t="shared" si="7"/>
        <v>490.45</v>
      </c>
      <c r="BK6" s="21">
        <f t="shared" si="7"/>
        <v>1006.65</v>
      </c>
      <c r="BL6" s="21">
        <f t="shared" si="7"/>
        <v>998.42</v>
      </c>
      <c r="BM6" s="21">
        <f t="shared" si="7"/>
        <v>1095.52</v>
      </c>
      <c r="BN6" s="21">
        <f t="shared" si="7"/>
        <v>1056.55</v>
      </c>
      <c r="BO6" s="21">
        <f t="shared" si="7"/>
        <v>1278.54</v>
      </c>
      <c r="BP6" s="20" t="str">
        <f>IF(BP7="","",IF(BP7="-","【-】","【"&amp;SUBSTITUTE(TEXT(BP7,"#,##0.00"),"-","△")&amp;"】"))</f>
        <v>【1,078.44】</v>
      </c>
      <c r="BQ6" s="21">
        <f>IF(BQ7="",NA(),BQ7)</f>
        <v>58.4</v>
      </c>
      <c r="BR6" s="21">
        <f t="shared" ref="BR6:BZ6" si="8">IF(BR7="",NA(),BR7)</f>
        <v>54.89</v>
      </c>
      <c r="BS6" s="21">
        <f t="shared" si="8"/>
        <v>48.51</v>
      </c>
      <c r="BT6" s="21">
        <f t="shared" si="8"/>
        <v>52.99</v>
      </c>
      <c r="BU6" s="21">
        <f t="shared" si="8"/>
        <v>50.77</v>
      </c>
      <c r="BV6" s="21">
        <f t="shared" si="8"/>
        <v>43.43</v>
      </c>
      <c r="BW6" s="21">
        <f t="shared" si="8"/>
        <v>41.41</v>
      </c>
      <c r="BX6" s="21">
        <f t="shared" si="8"/>
        <v>39.64</v>
      </c>
      <c r="BY6" s="21">
        <f t="shared" si="8"/>
        <v>40</v>
      </c>
      <c r="BZ6" s="21">
        <f t="shared" si="8"/>
        <v>38.74</v>
      </c>
      <c r="CA6" s="20" t="str">
        <f>IF(CA7="","",IF(CA7="-","【-】","【"&amp;SUBSTITUTE(TEXT(CA7,"#,##0.00"),"-","△")&amp;"】"))</f>
        <v>【41.91】</v>
      </c>
      <c r="CB6" s="21">
        <f>IF(CB7="",NA(),CB7)</f>
        <v>249.51</v>
      </c>
      <c r="CC6" s="21">
        <f t="shared" ref="CC6:CK6" si="9">IF(CC7="",NA(),CC7)</f>
        <v>266.97000000000003</v>
      </c>
      <c r="CD6" s="21">
        <f t="shared" si="9"/>
        <v>302.67</v>
      </c>
      <c r="CE6" s="21">
        <f t="shared" si="9"/>
        <v>280.35000000000002</v>
      </c>
      <c r="CF6" s="21">
        <f t="shared" si="9"/>
        <v>294.2</v>
      </c>
      <c r="CG6" s="21">
        <f t="shared" si="9"/>
        <v>400.44</v>
      </c>
      <c r="CH6" s="21">
        <f t="shared" si="9"/>
        <v>417.56</v>
      </c>
      <c r="CI6" s="21">
        <f t="shared" si="9"/>
        <v>449.72</v>
      </c>
      <c r="CJ6" s="21">
        <f t="shared" si="9"/>
        <v>437.27</v>
      </c>
      <c r="CK6" s="21">
        <f t="shared" si="9"/>
        <v>456.72</v>
      </c>
      <c r="CL6" s="20" t="str">
        <f>IF(CL7="","",IF(CL7="-","【-】","【"&amp;SUBSTITUTE(TEXT(CL7,"#,##0.00"),"-","△")&amp;"】"))</f>
        <v>【420.17】</v>
      </c>
      <c r="CM6" s="21">
        <f>IF(CM7="",NA(),CM7)</f>
        <v>24.5</v>
      </c>
      <c r="CN6" s="21">
        <f t="shared" ref="CN6:CV6" si="10">IF(CN7="",NA(),CN7)</f>
        <v>22.31</v>
      </c>
      <c r="CO6" s="21">
        <f t="shared" si="10"/>
        <v>22.88</v>
      </c>
      <c r="CP6" s="21">
        <f t="shared" si="10"/>
        <v>22.88</v>
      </c>
      <c r="CQ6" s="21">
        <f t="shared" si="10"/>
        <v>23.56</v>
      </c>
      <c r="CR6" s="21">
        <f t="shared" si="10"/>
        <v>32.229999999999997</v>
      </c>
      <c r="CS6" s="21">
        <f t="shared" si="10"/>
        <v>32.479999999999997</v>
      </c>
      <c r="CT6" s="21">
        <f t="shared" si="10"/>
        <v>30.19</v>
      </c>
      <c r="CU6" s="21">
        <f t="shared" si="10"/>
        <v>28.77</v>
      </c>
      <c r="CV6" s="21">
        <f t="shared" si="10"/>
        <v>26.22</v>
      </c>
      <c r="CW6" s="20" t="str">
        <f>IF(CW7="","",IF(CW7="-","【-】","【"&amp;SUBSTITUTE(TEXT(CW7,"#,##0.00"),"-","△")&amp;"】"))</f>
        <v>【29.92】</v>
      </c>
      <c r="CX6" s="21">
        <f>IF(CX7="",NA(),CX7)</f>
        <v>92.26</v>
      </c>
      <c r="CY6" s="21">
        <f t="shared" ref="CY6:DG6" si="11">IF(CY7="",NA(),CY7)</f>
        <v>89.72</v>
      </c>
      <c r="CZ6" s="21">
        <f t="shared" si="11"/>
        <v>90.09</v>
      </c>
      <c r="DA6" s="21">
        <f t="shared" si="11"/>
        <v>89.65</v>
      </c>
      <c r="DB6" s="21">
        <f t="shared" si="11"/>
        <v>89.06</v>
      </c>
      <c r="DC6" s="21">
        <f t="shared" si="11"/>
        <v>80.8</v>
      </c>
      <c r="DD6" s="21">
        <f t="shared" si="11"/>
        <v>79.2</v>
      </c>
      <c r="DE6" s="21">
        <f t="shared" si="11"/>
        <v>79.09</v>
      </c>
      <c r="DF6" s="21">
        <f t="shared" si="11"/>
        <v>78.900000000000006</v>
      </c>
      <c r="DG6" s="21">
        <f t="shared" si="11"/>
        <v>78.03</v>
      </c>
      <c r="DH6" s="20" t="str">
        <f>IF(DH7="","",IF(DH7="-","【-】","【"&amp;SUBSTITUTE(TEXT(DH7,"#,##0.00"),"-","△")&amp;"】"))</f>
        <v>【80.39】</v>
      </c>
      <c r="DI6" s="21">
        <f>IF(DI7="",NA(),DI7)</f>
        <v>10.3</v>
      </c>
      <c r="DJ6" s="21">
        <f t="shared" ref="DJ6:DR6" si="12">IF(DJ7="",NA(),DJ7)</f>
        <v>13.45</v>
      </c>
      <c r="DK6" s="21">
        <f t="shared" si="12"/>
        <v>16.59</v>
      </c>
      <c r="DL6" s="21">
        <f t="shared" si="12"/>
        <v>19.399999999999999</v>
      </c>
      <c r="DM6" s="21">
        <f t="shared" si="12"/>
        <v>22.43</v>
      </c>
      <c r="DN6" s="21">
        <f t="shared" si="12"/>
        <v>30.26</v>
      </c>
      <c r="DO6" s="21">
        <f t="shared" si="12"/>
        <v>28.97</v>
      </c>
      <c r="DP6" s="21">
        <f t="shared" si="12"/>
        <v>20.14</v>
      </c>
      <c r="DQ6" s="21">
        <f t="shared" si="12"/>
        <v>23.17</v>
      </c>
      <c r="DR6" s="21">
        <f t="shared" si="12"/>
        <v>25.29</v>
      </c>
      <c r="DS6" s="20" t="str">
        <f>IF(DS7="","",IF(DS7="-","【-】","【"&amp;SUBSTITUTE(TEXT(DS7,"#,##0.00"),"-","△")&amp;"】"))</f>
        <v>【29.81】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1">
        <f t="shared" si="14"/>
        <v>0.21</v>
      </c>
      <c r="EJ6" s="21">
        <f t="shared" si="14"/>
        <v>0.02</v>
      </c>
      <c r="EK6" s="21">
        <f t="shared" si="14"/>
        <v>0.01</v>
      </c>
      <c r="EL6" s="21">
        <f t="shared" si="14"/>
        <v>1.6</v>
      </c>
      <c r="EM6" s="21">
        <f t="shared" si="14"/>
        <v>0.01</v>
      </c>
      <c r="EN6" s="21">
        <f t="shared" si="14"/>
        <v>0.01</v>
      </c>
      <c r="EO6" s="20" t="str">
        <f>IF(EO7="","",IF(EO7="-","【-】","【"&amp;SUBSTITUTE(TEXT(EO7,"#,##0.00"),"-","△")&amp;"】"))</f>
        <v>【0.01】</v>
      </c>
    </row>
    <row r="7" spans="1:148" s="22" customFormat="1" x14ac:dyDescent="0.15">
      <c r="A7" s="14"/>
      <c r="B7" s="23">
        <v>2022</v>
      </c>
      <c r="C7" s="23">
        <v>352110</v>
      </c>
      <c r="D7" s="23">
        <v>46</v>
      </c>
      <c r="E7" s="23">
        <v>17</v>
      </c>
      <c r="F7" s="23">
        <v>6</v>
      </c>
      <c r="G7" s="23">
        <v>0</v>
      </c>
      <c r="H7" s="23" t="s">
        <v>96</v>
      </c>
      <c r="I7" s="23" t="s">
        <v>97</v>
      </c>
      <c r="J7" s="23" t="s">
        <v>98</v>
      </c>
      <c r="K7" s="23" t="s">
        <v>99</v>
      </c>
      <c r="L7" s="23" t="s">
        <v>100</v>
      </c>
      <c r="M7" s="23" t="s">
        <v>101</v>
      </c>
      <c r="N7" s="24" t="s">
        <v>102</v>
      </c>
      <c r="O7" s="24">
        <v>90.75</v>
      </c>
      <c r="P7" s="24">
        <v>5.25</v>
      </c>
      <c r="Q7" s="24">
        <v>85.57</v>
      </c>
      <c r="R7" s="24">
        <v>2915</v>
      </c>
      <c r="S7" s="24">
        <v>31664</v>
      </c>
      <c r="T7" s="24">
        <v>357.31</v>
      </c>
      <c r="U7" s="24">
        <v>88.62</v>
      </c>
      <c r="V7" s="24">
        <v>1646</v>
      </c>
      <c r="W7" s="24">
        <v>0.54</v>
      </c>
      <c r="X7" s="24">
        <v>3048.15</v>
      </c>
      <c r="Y7" s="24">
        <v>100.28</v>
      </c>
      <c r="Z7" s="24">
        <v>100</v>
      </c>
      <c r="AA7" s="24">
        <v>100.2</v>
      </c>
      <c r="AB7" s="24">
        <v>100.39</v>
      </c>
      <c r="AC7" s="24">
        <v>100</v>
      </c>
      <c r="AD7" s="24">
        <v>101.36</v>
      </c>
      <c r="AE7" s="24">
        <v>99.33</v>
      </c>
      <c r="AF7" s="24">
        <v>101.18</v>
      </c>
      <c r="AG7" s="24">
        <v>99.89</v>
      </c>
      <c r="AH7" s="24">
        <v>104.12</v>
      </c>
      <c r="AI7" s="24">
        <v>101.46</v>
      </c>
      <c r="AJ7" s="24">
        <v>0</v>
      </c>
      <c r="AK7" s="24">
        <v>0</v>
      </c>
      <c r="AL7" s="24">
        <v>0</v>
      </c>
      <c r="AM7" s="24">
        <v>0</v>
      </c>
      <c r="AN7" s="24">
        <v>0</v>
      </c>
      <c r="AO7" s="24">
        <v>221.05</v>
      </c>
      <c r="AP7" s="24">
        <v>210</v>
      </c>
      <c r="AQ7" s="24">
        <v>140.63</v>
      </c>
      <c r="AR7" s="24">
        <v>163.84</v>
      </c>
      <c r="AS7" s="24">
        <v>176.46</v>
      </c>
      <c r="AT7" s="24">
        <v>104.91</v>
      </c>
      <c r="AU7" s="24">
        <v>31.02</v>
      </c>
      <c r="AV7" s="24">
        <v>72.239999999999995</v>
      </c>
      <c r="AW7" s="24">
        <v>75.88</v>
      </c>
      <c r="AX7" s="24">
        <v>56.34</v>
      </c>
      <c r="AY7" s="24">
        <v>64.510000000000005</v>
      </c>
      <c r="AZ7" s="24">
        <v>80.95</v>
      </c>
      <c r="BA7" s="24">
        <v>62.55</v>
      </c>
      <c r="BB7" s="24">
        <v>56.53</v>
      </c>
      <c r="BC7" s="24">
        <v>59.66</v>
      </c>
      <c r="BD7" s="24">
        <v>61.64</v>
      </c>
      <c r="BE7" s="24">
        <v>61.34</v>
      </c>
      <c r="BF7" s="24">
        <v>1002.13</v>
      </c>
      <c r="BG7" s="24">
        <v>872.85</v>
      </c>
      <c r="BH7" s="24">
        <v>718.91</v>
      </c>
      <c r="BI7" s="24">
        <v>631.73</v>
      </c>
      <c r="BJ7" s="24">
        <v>490.45</v>
      </c>
      <c r="BK7" s="24">
        <v>1006.65</v>
      </c>
      <c r="BL7" s="24">
        <v>998.42</v>
      </c>
      <c r="BM7" s="24">
        <v>1095.52</v>
      </c>
      <c r="BN7" s="24">
        <v>1056.55</v>
      </c>
      <c r="BO7" s="24">
        <v>1278.54</v>
      </c>
      <c r="BP7" s="24">
        <v>1078.44</v>
      </c>
      <c r="BQ7" s="24">
        <v>58.4</v>
      </c>
      <c r="BR7" s="24">
        <v>54.89</v>
      </c>
      <c r="BS7" s="24">
        <v>48.51</v>
      </c>
      <c r="BT7" s="24">
        <v>52.99</v>
      </c>
      <c r="BU7" s="24">
        <v>50.77</v>
      </c>
      <c r="BV7" s="24">
        <v>43.43</v>
      </c>
      <c r="BW7" s="24">
        <v>41.41</v>
      </c>
      <c r="BX7" s="24">
        <v>39.64</v>
      </c>
      <c r="BY7" s="24">
        <v>40</v>
      </c>
      <c r="BZ7" s="24">
        <v>38.74</v>
      </c>
      <c r="CA7" s="24">
        <v>41.91</v>
      </c>
      <c r="CB7" s="24">
        <v>249.51</v>
      </c>
      <c r="CC7" s="24">
        <v>266.97000000000003</v>
      </c>
      <c r="CD7" s="24">
        <v>302.67</v>
      </c>
      <c r="CE7" s="24">
        <v>280.35000000000002</v>
      </c>
      <c r="CF7" s="24">
        <v>294.2</v>
      </c>
      <c r="CG7" s="24">
        <v>400.44</v>
      </c>
      <c r="CH7" s="24">
        <v>417.56</v>
      </c>
      <c r="CI7" s="24">
        <v>449.72</v>
      </c>
      <c r="CJ7" s="24">
        <v>437.27</v>
      </c>
      <c r="CK7" s="24">
        <v>456.72</v>
      </c>
      <c r="CL7" s="24">
        <v>420.17</v>
      </c>
      <c r="CM7" s="24">
        <v>24.5</v>
      </c>
      <c r="CN7" s="24">
        <v>22.31</v>
      </c>
      <c r="CO7" s="24">
        <v>22.88</v>
      </c>
      <c r="CP7" s="24">
        <v>22.88</v>
      </c>
      <c r="CQ7" s="24">
        <v>23.56</v>
      </c>
      <c r="CR7" s="24">
        <v>32.229999999999997</v>
      </c>
      <c r="CS7" s="24">
        <v>32.479999999999997</v>
      </c>
      <c r="CT7" s="24">
        <v>30.19</v>
      </c>
      <c r="CU7" s="24">
        <v>28.77</v>
      </c>
      <c r="CV7" s="24">
        <v>26.22</v>
      </c>
      <c r="CW7" s="24">
        <v>29.92</v>
      </c>
      <c r="CX7" s="24">
        <v>92.26</v>
      </c>
      <c r="CY7" s="24">
        <v>89.72</v>
      </c>
      <c r="CZ7" s="24">
        <v>90.09</v>
      </c>
      <c r="DA7" s="24">
        <v>89.65</v>
      </c>
      <c r="DB7" s="24">
        <v>89.06</v>
      </c>
      <c r="DC7" s="24">
        <v>80.8</v>
      </c>
      <c r="DD7" s="24">
        <v>79.2</v>
      </c>
      <c r="DE7" s="24">
        <v>79.09</v>
      </c>
      <c r="DF7" s="24">
        <v>78.900000000000006</v>
      </c>
      <c r="DG7" s="24">
        <v>78.03</v>
      </c>
      <c r="DH7" s="24">
        <v>80.39</v>
      </c>
      <c r="DI7" s="24">
        <v>10.3</v>
      </c>
      <c r="DJ7" s="24">
        <v>13.45</v>
      </c>
      <c r="DK7" s="24">
        <v>16.59</v>
      </c>
      <c r="DL7" s="24">
        <v>19.399999999999999</v>
      </c>
      <c r="DM7" s="24">
        <v>22.43</v>
      </c>
      <c r="DN7" s="24">
        <v>30.26</v>
      </c>
      <c r="DO7" s="24">
        <v>28.97</v>
      </c>
      <c r="DP7" s="24">
        <v>20.14</v>
      </c>
      <c r="DQ7" s="24">
        <v>23.17</v>
      </c>
      <c r="DR7" s="24">
        <v>25.29</v>
      </c>
      <c r="DS7" s="24">
        <v>29.81</v>
      </c>
      <c r="DT7" s="24">
        <v>0</v>
      </c>
      <c r="DU7" s="24">
        <v>0</v>
      </c>
      <c r="DV7" s="24">
        <v>0</v>
      </c>
      <c r="DW7" s="24">
        <v>0</v>
      </c>
      <c r="DX7" s="24">
        <v>0</v>
      </c>
      <c r="DY7" s="24">
        <v>0</v>
      </c>
      <c r="DZ7" s="24">
        <v>0</v>
      </c>
      <c r="EA7" s="24">
        <v>0</v>
      </c>
      <c r="EB7" s="24">
        <v>0</v>
      </c>
      <c r="EC7" s="24">
        <v>0</v>
      </c>
      <c r="ED7" s="24">
        <v>0</v>
      </c>
      <c r="EE7" s="24">
        <v>0</v>
      </c>
      <c r="EF7" s="24">
        <v>0</v>
      </c>
      <c r="EG7" s="24">
        <v>0</v>
      </c>
      <c r="EH7" s="24">
        <v>0</v>
      </c>
      <c r="EI7" s="24">
        <v>0.21</v>
      </c>
      <c r="EJ7" s="24">
        <v>0.02</v>
      </c>
      <c r="EK7" s="24">
        <v>0.01</v>
      </c>
      <c r="EL7" s="24">
        <v>1.6</v>
      </c>
      <c r="EM7" s="24">
        <v>0.01</v>
      </c>
      <c r="EN7" s="24">
        <v>0.01</v>
      </c>
      <c r="EO7" s="24">
        <v>0.01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113</v>
      </c>
      <c r="F13" t="s">
        <v>111</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大田　偉次</cp:lastModifiedBy>
  <dcterms:created xsi:type="dcterms:W3CDTF">2023-12-12T01:05:40Z</dcterms:created>
  <dcterms:modified xsi:type="dcterms:W3CDTF">2024-01-18T06:32:01Z</dcterms:modified>
  <cp:category/>
</cp:coreProperties>
</file>