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5\01 【下水】 R04決算経営比較分析\下水道分・県提出物\"/>
    </mc:Choice>
  </mc:AlternateContent>
  <xr:revisionPtr revIDLastSave="0" documentId="13_ncr:1_{3327E6AD-0C3E-402A-9548-8A2F9E56B99F}" xr6:coauthVersionLast="47" xr6:coauthVersionMax="47" xr10:uidLastSave="{00000000-0000-0000-0000-000000000000}"/>
  <workbookProtection workbookAlgorithmName="SHA-512" workbookHashValue="35dBKL36T7TqbSxANZw+3/GPria+zyKThnPMlxJQSebtBEXRAmay4Ihj5/Gjf6rG8dYLjZQX+KWWc1ygzipy0Q==" workbookSaltValue="dzZCtpplrZweDOnuRlFQV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P10" i="4"/>
  <c r="B10" i="4"/>
  <c r="AT8" i="4"/>
  <c r="W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<sst xmlns="http://schemas.openxmlformats.org/spreadsheetml/2006/main" count="231" uniqueCount="116">
  <si>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</si>
  <si>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</si>
  <si>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</si>
  <si>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</si>
  <si>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</si>
  <si>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</si>
  <si>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</si>
  <si>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</si>
  <si>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</si>
  <si>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</si>
  <si>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</si>
  <si>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</si>
  <si>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</si>
  <si>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</si>
  <si>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</si>
  <si>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</si>
  <si>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</si>
  <si>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</si>
  <si>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</si>
  <si>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</si>
  <si>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</si>
  <si>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</si>
  <si>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</si>
  <si>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</si>
  <si>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</si>
  <si>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</si>
  <si>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</si>
  <si>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</si>
  <si>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</si>
  <si>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</si>
  <si>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</si>
  <si>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</si>
  <si>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</si>
  <si>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</si>
  <si>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</si>
  <si>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</si>
  <si>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</si>
  <si>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</si>
  <si>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</si>
  <si>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</si>
  <si>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</si>
  <si>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</si>
  <si>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</si>
  <si>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</si>
  <si>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</si>
  <si>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</si>
  <si>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</si>
  <si>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</si>
  <si>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</si>
  <si>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</si>
  <si>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</si>
  <si>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</si>
  <si>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</si>
  <si>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</si>
  <si>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</si>
  <si>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</si>
  <si>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</si>
  <si>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</si>
  <si>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</si>
  <si>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</si>
  <si>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</si>
  <si>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</si>
  <si>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</si>
  <si>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</si>
  <si>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</si>
  <si>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</si>
  <si>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</si>
  <si>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</si>
  <si>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</si>
  <si>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</si>
  <si>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</si>
  <si>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</si>
  <si>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</si>
  <si>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</si>
  <si>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</si>
  <si>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</si>
  <si>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</si>
  <si>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</si>
  <si>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</si>
  <si>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</si>
  <si>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</si>
  <si>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</si>
  <si>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</si>
  <si>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</si>
  <si>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</si>
  <si>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</si>
  <si>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</si>
  <si>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</si>
  <si>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</si>
  <si>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</si>
  <si>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</si>
  <si>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</si>
  <si>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</si>
  <si>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</si>
  <si>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</si>
  <si>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</si>
  <si>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</si>
  <si>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</si>
  <si>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</si>
  <si>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</si>
  <si>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</si>
  <si>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</si>
  <si>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</si>
  <si>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</si>
  <si>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</si>
  <si>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</si>
  <si>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</si>
  <si>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</si>
  <si>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</si>
  <si>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</si>
  <si>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</si>
  <si>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</si>
  <si>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</si>
  <si>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phoneticPr fontId="4"/>
  </si>
  <si>
    <t>　経常収支比率は、一般会計からの繰入金により、収益的収支を均衡させているため、100％を超えた。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企業債残高対事業費規模比率は、使用料収入に対して約14倍の企業債残高となり、類似団体平均値と比較して高い。
　経費回収率は71.81％で、類似団体平均値と比較すると高いが、100％を下回り、使用料で回収すべき経費の全額は使用料で賄えていない。これは、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施設利用率は、類似団体平均値と比較すると高く、70.80％となった。
　水洗化率は、類似団体平均値と比較すると高い。</t>
    <phoneticPr fontId="4"/>
  </si>
  <si>
    <t>　有形固定資産減価償却率は、類似団体平均値と比較すると高い。供用開始後35年が経過していることから、今後、更新時期となるまで徐々に高くなる見込みである。
　管渠老朽化率と管渠改善率は、法定耐用年数を経過した管渠は無いため0％である。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</si>
</sst>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9-4DBC-935F-B0989C508E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6AD9-4DBC-935F-B0989C508E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100.16</c:v>
                </c:pt>
                <c:pt idx="4">
                  <c:v>100.11</c:v>
                </c:pt>
              </c:numCache>
            </c:numRef>
          </c:val>
          <c:extLst>
            <c:ext xmlns:c16="http://schemas.microsoft.com/office/drawing/2014/chart" uri="{C3380CC4-5D6E-409C-BE32-E72D297353CC}">
              <c16:uniqueId val="{00000000-6C5E-480A-A830-44228E88EC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6C5E-480A-A830-44228E88EC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22.85</c:v>
                </c:pt>
                <c:pt idx="1">
                  <c:v>25.73</c:v>
                </c:pt>
                <c:pt idx="2">
                  <c:v>28.34</c:v>
                </c:pt>
                <c:pt idx="3">
                  <c:v>30.82</c:v>
                </c:pt>
                <c:pt idx="4">
                  <c:v>33.26</c:v>
                </c:pt>
              </c:numCache>
            </c:numRef>
          </c:val>
          <c:extLst>
            <c:ext xmlns:c16="http://schemas.microsoft.com/office/drawing/2014/chart" uri="{C3380CC4-5D6E-409C-BE32-E72D297353CC}">
              <c16:uniqueId val="{00000000-DAE0-43AD-A1BB-1503FCE4C3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DAE0-43AD-A1BB-1503FCE4C3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1B-4B6D-8731-D2534AAF53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A1B-4B6D-8731-D2534AAF53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FB-40B6-A536-086CD84131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76FB-40B6-A536-086CD84131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24.24</c:v>
                </c:pt>
                <c:pt idx="1">
                  <c:v>20.69</c:v>
                </c:pt>
                <c:pt idx="2">
                  <c:v>22.39</c:v>
                </c:pt>
                <c:pt idx="3">
                  <c:v>9.31</c:v>
                </c:pt>
                <c:pt idx="4">
                  <c:v>9.8000000000000007</c:v>
                </c:pt>
              </c:numCache>
            </c:numRef>
          </c:val>
          <c:extLst>
            <c:ext xmlns:c16="http://schemas.microsoft.com/office/drawing/2014/chart" uri="{C3380CC4-5D6E-409C-BE32-E72D297353CC}">
              <c16:uniqueId val="{00000000-3A84-40DC-AB10-BBD2B3C9E6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3A84-40DC-AB10-BBD2B3C9E6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1933.29</c:v>
                </c:pt>
                <c:pt idx="1">
                  <c:v>1834.8</c:v>
                </c:pt>
                <c:pt idx="2">
                  <c:v>1699.43</c:v>
                </c:pt>
                <c:pt idx="3">
                  <c:v>1508.06</c:v>
                </c:pt>
                <c:pt idx="4">
                  <c:v>1434.35</c:v>
                </c:pt>
              </c:numCache>
            </c:numRef>
          </c:val>
          <c:extLst>
            <c:ext xmlns:c16="http://schemas.microsoft.com/office/drawing/2014/chart" uri="{C3380CC4-5D6E-409C-BE32-E72D297353CC}">
              <c16:uniqueId val="{00000000-B02B-4763-BAA1-47344EDDD4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B02B-4763-BAA1-47344EDDD4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85.05</c:v>
                </c:pt>
                <c:pt idx="1">
                  <c:v>80.66</c:v>
                </c:pt>
                <c:pt idx="2">
                  <c:v>80.89</c:v>
                </c:pt>
                <c:pt idx="3">
                  <c:v>82.61</c:v>
                </c:pt>
                <c:pt idx="4">
                  <c:v>71.81</c:v>
                </c:pt>
              </c:numCache>
            </c:numRef>
          </c:val>
          <c:extLst>
            <c:ext xmlns:c16="http://schemas.microsoft.com/office/drawing/2014/chart" uri="{C3380CC4-5D6E-409C-BE32-E72D297353CC}">
              <c16:uniqueId val="{00000000-09A2-404A-A6CA-D70493D491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09A2-404A-A6CA-D70493D491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198.03</c:v>
                </c:pt>
                <c:pt idx="1">
                  <c:v>208.58</c:v>
                </c:pt>
                <c:pt idx="2">
                  <c:v>207.9</c:v>
                </c:pt>
                <c:pt idx="3">
                  <c:v>205.96</c:v>
                </c:pt>
                <c:pt idx="4">
                  <c:v>236.18</c:v>
                </c:pt>
              </c:numCache>
            </c:numRef>
          </c:val>
          <c:extLst>
            <c:ext xmlns:c16="http://schemas.microsoft.com/office/drawing/2014/chart" uri="{C3380CC4-5D6E-409C-BE32-E72D297353CC}">
              <c16:uniqueId val="{00000000-1741-47F5-A637-18CC95ACE6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1741-47F5-A637-18CC95ACE6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75.72</c:v>
                </c:pt>
                <c:pt idx="1">
                  <c:v>74.900000000000006</c:v>
                </c:pt>
                <c:pt idx="2">
                  <c:v>77.56</c:v>
                </c:pt>
                <c:pt idx="3">
                  <c:v>74.8</c:v>
                </c:pt>
                <c:pt idx="4">
                  <c:v>70.8</c:v>
                </c:pt>
              </c:numCache>
            </c:numRef>
          </c:val>
          <c:extLst>
            <c:ext xmlns:c16="http://schemas.microsoft.com/office/drawing/2014/chart" uri="{C3380CC4-5D6E-409C-BE32-E72D297353CC}">
              <c16:uniqueId val="{00000000-8710-4556-B45A-4032DD9F6E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8710-4556-B45A-4032DD9F6E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93.65</c:v>
                </c:pt>
                <c:pt idx="1">
                  <c:v>94.12</c:v>
                </c:pt>
                <c:pt idx="2">
                  <c:v>94.21</c:v>
                </c:pt>
                <c:pt idx="3">
                  <c:v>94.31</c:v>
                </c:pt>
                <c:pt idx="4">
                  <c:v>94.37</c:v>
                </c:pt>
              </c:numCache>
            </c:numRef>
          </c:val>
          <c:extLst>
            <c:ext xmlns:c16="http://schemas.microsoft.com/office/drawing/2014/chart" uri="{C3380CC4-5D6E-409C-BE32-E72D297353CC}">
              <c16:uniqueId val="{00000000-1327-4670-9271-FDCE10AFB3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1327-4670-9271-FDCE10AFB3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周南市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自治体職員</v>
      </c>
      <c r="AE8" s="41"/>
      <c r="AF8" s="41"/>
      <c r="AG8" s="41"/>
      <c r="AH8" s="41"/>
      <c r="AI8" s="41"/>
      <c r="AJ8" s="41"/>
      <c r="AK8" s="3"/>
      <c r="AL8" s="42">
        <f>データ!S6</f>
        <v>138104</v>
      </c>
      <c r="AM8" s="42"/>
      <c r="AN8" s="42"/>
      <c r="AO8" s="42"/>
      <c r="AP8" s="42"/>
      <c r="AQ8" s="42"/>
      <c r="AR8" s="42"/>
      <c r="AS8" s="42"/>
      <c r="AT8" s="35">
        <f>データ!T6</f>
        <v>656.29</v>
      </c>
      <c r="AU8" s="35"/>
      <c r="AV8" s="35"/>
      <c r="AW8" s="35"/>
      <c r="AX8" s="35"/>
      <c r="AY8" s="35"/>
      <c r="AZ8" s="35"/>
      <c r="BA8" s="35"/>
      <c r="BB8" s="35">
        <f>データ!U6</f>
        <v>210.43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62.57</v>
      </c>
      <c r="J10" s="35"/>
      <c r="K10" s="35"/>
      <c r="L10" s="35"/>
      <c r="M10" s="35"/>
      <c r="N10" s="35"/>
      <c r="O10" s="35"/>
      <c r="P10" s="35">
        <f>データ!P6</f>
        <v>3.26</v>
      </c>
      <c r="Q10" s="35"/>
      <c r="R10" s="35"/>
      <c r="S10" s="35"/>
      <c r="T10" s="35"/>
      <c r="U10" s="35"/>
      <c r="V10" s="35"/>
      <c r="W10" s="35">
        <f>データ!Q6</f>
        <v>74.19</v>
      </c>
      <c r="X10" s="35"/>
      <c r="Y10" s="35"/>
      <c r="Z10" s="35"/>
      <c r="AA10" s="35"/>
      <c r="AB10" s="35"/>
      <c r="AC10" s="35"/>
      <c r="AD10" s="42">
        <f>データ!R6</f>
        <v>3275</v>
      </c>
      <c r="AE10" s="42"/>
      <c r="AF10" s="42"/>
      <c r="AG10" s="42"/>
      <c r="AH10" s="42"/>
      <c r="AI10" s="42"/>
      <c r="AJ10" s="42"/>
      <c r="AK10" s="2"/>
      <c r="AL10" s="42">
        <f>データ!V6</f>
        <v>4475</v>
      </c>
      <c r="AM10" s="42"/>
      <c r="AN10" s="42"/>
      <c r="AO10" s="42"/>
      <c r="AP10" s="42"/>
      <c r="AQ10" s="42"/>
      <c r="AR10" s="42"/>
      <c r="AS10" s="42"/>
      <c r="AT10" s="35">
        <f>データ!W6</f>
        <v>2.66</v>
      </c>
      <c r="AU10" s="35"/>
      <c r="AV10" s="35"/>
      <c r="AW10" s="35"/>
      <c r="AX10" s="35"/>
      <c r="AY10" s="35"/>
      <c r="AZ10" s="35"/>
      <c r="BA10" s="35"/>
      <c r="BB10" s="35">
        <f>データ!X6</f>
        <v>1682.33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113</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TKLcJoOhVSXMFl/Q4AdDehNA4H8vY1RzLWV0arSQBIs4ntBK1b5/7v79fRFtG6SxsLv7E6ceJtJu63iznF1VQ==" saltValue="r6b6zQud3Az6ymmhoxIp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352152</v>
      </c>
      <c r="D6" s="19">
        <f t="shared" si="3"/>
        <v>46</v>
      </c>
      <c r="E6" s="19">
        <f t="shared" si="3"/>
        <v>17</v>
      </c>
      <c r="F6" s="19">
        <f t="shared" si="3"/>
        <v>5</v>
      </c>
      <c r="G6" s="19">
        <f t="shared" si="3"/>
        <v>0</v>
      </c>
      <c r="H6" s="19" t="str">
        <f t="shared" si="3"/>
        <v>山口県　周南市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62.57</v>
      </c>
      <c r="P6" s="20">
        <f t="shared" si="3"/>
        <v>3.26</v>
      </c>
      <c r="Q6" s="20">
        <f t="shared" si="3"/>
        <v>74.19</v>
      </c>
      <c r="R6" s="20">
        <f t="shared" si="3"/>
        <v>3275</v>
      </c>
      <c r="S6" s="20">
        <f t="shared" si="3"/>
        <v>138104</v>
      </c>
      <c r="T6" s="20">
        <f t="shared" si="3"/>
        <v>656.29</v>
      </c>
      <c r="U6" s="20">
        <f t="shared" si="3"/>
        <v>210.43</v>
      </c>
      <c r="V6" s="20">
        <f t="shared" si="3"/>
        <v>4475</v>
      </c>
      <c r="W6" s="20">
        <f t="shared" si="3"/>
        <v>2.66</v>
      </c>
      <c r="X6" s="20">
        <f t="shared" si="3"/>
        <v>1682.33</v>
      </c>
      <c r="Y6" s="21">
        <f>IF(Y7="",NA(),Y7)</f>
        <v>100</v>
      </c>
      <c r="Z6" s="21">
        <f t="shared" ref="Z6:AH6" si="4">IF(Z7="",NA(),Z7)</f>
        <v>100</v>
      </c>
      <c r="AA6" s="21">
        <f t="shared" si="4"/>
        <v>100</v>
      </c>
      <c r="AB6" s="21">
        <f t="shared" si="4"/>
        <v>100.16</v>
      </c>
      <c r="AC6" s="21">
        <f t="shared" si="4"/>
        <v>100.11</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24.24</v>
      </c>
      <c r="AV6" s="21">
        <f t="shared" ref="AV6:BD6" si="6">IF(AV7="",NA(),AV7)</f>
        <v>20.69</v>
      </c>
      <c r="AW6" s="21">
        <f t="shared" si="6"/>
        <v>22.39</v>
      </c>
      <c r="AX6" s="21">
        <f t="shared" si="6"/>
        <v>9.31</v>
      </c>
      <c r="AY6" s="21">
        <f t="shared" si="6"/>
        <v>9.8000000000000007</v>
      </c>
      <c r="AZ6" s="21">
        <f t="shared" si="6"/>
        <v>43.5</v>
      </c>
      <c r="BA6" s="21">
        <f t="shared" si="6"/>
        <v>44.14</v>
      </c>
      <c r="BB6" s="21">
        <f t="shared" si="6"/>
        <v>37.24</v>
      </c>
      <c r="BC6" s="21">
        <f t="shared" si="6"/>
        <v>33.58</v>
      </c>
      <c r="BD6" s="21">
        <f t="shared" si="6"/>
        <v>35.42</v>
      </c>
      <c r="BE6" s="20" t="str">
        <f>IF(BE7="","",IF(BE7="-","【-】","【"&amp;SUBSTITUTE(TEXT(BE7,"#,##0.00"),"-","△")&amp;"】"))</f>
        <v>【36.94】</v>
      </c>
      <c r="BF6" s="21">
        <f>IF(BF7="",NA(),BF7)</f>
        <v>1933.29</v>
      </c>
      <c r="BG6" s="21">
        <f t="shared" ref="BG6:BO6" si="7">IF(BG7="",NA(),BG7)</f>
        <v>1834.8</v>
      </c>
      <c r="BH6" s="21">
        <f t="shared" si="7"/>
        <v>1699.43</v>
      </c>
      <c r="BI6" s="21">
        <f t="shared" si="7"/>
        <v>1508.06</v>
      </c>
      <c r="BJ6" s="21">
        <f t="shared" si="7"/>
        <v>1434.35</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85.05</v>
      </c>
      <c r="BR6" s="21">
        <f t="shared" ref="BR6:BZ6" si="8">IF(BR7="",NA(),BR7)</f>
        <v>80.66</v>
      </c>
      <c r="BS6" s="21">
        <f t="shared" si="8"/>
        <v>80.89</v>
      </c>
      <c r="BT6" s="21">
        <f t="shared" si="8"/>
        <v>82.61</v>
      </c>
      <c r="BU6" s="21">
        <f t="shared" si="8"/>
        <v>71.81</v>
      </c>
      <c r="BV6" s="21">
        <f t="shared" si="8"/>
        <v>65.39</v>
      </c>
      <c r="BW6" s="21">
        <f t="shared" si="8"/>
        <v>65.37</v>
      </c>
      <c r="BX6" s="21">
        <f t="shared" si="8"/>
        <v>68.11</v>
      </c>
      <c r="BY6" s="21">
        <f t="shared" si="8"/>
        <v>67.23</v>
      </c>
      <c r="BZ6" s="21">
        <f t="shared" si="8"/>
        <v>61.82</v>
      </c>
      <c r="CA6" s="20" t="str">
        <f>IF(CA7="","",IF(CA7="-","【-】","【"&amp;SUBSTITUTE(TEXT(CA7,"#,##0.00"),"-","△")&amp;"】"))</f>
        <v>【57.02】</v>
      </c>
      <c r="CB6" s="21">
        <f>IF(CB7="",NA(),CB7)</f>
        <v>198.03</v>
      </c>
      <c r="CC6" s="21">
        <f t="shared" ref="CC6:CK6" si="9">IF(CC7="",NA(),CC7)</f>
        <v>208.58</v>
      </c>
      <c r="CD6" s="21">
        <f t="shared" si="9"/>
        <v>207.9</v>
      </c>
      <c r="CE6" s="21">
        <f t="shared" si="9"/>
        <v>205.96</v>
      </c>
      <c r="CF6" s="21">
        <f t="shared" si="9"/>
        <v>236.18</v>
      </c>
      <c r="CG6" s="21">
        <f t="shared" si="9"/>
        <v>230.88</v>
      </c>
      <c r="CH6" s="21">
        <f t="shared" si="9"/>
        <v>228.99</v>
      </c>
      <c r="CI6" s="21">
        <f t="shared" si="9"/>
        <v>222.41</v>
      </c>
      <c r="CJ6" s="21">
        <f t="shared" si="9"/>
        <v>228.21</v>
      </c>
      <c r="CK6" s="21">
        <f t="shared" si="9"/>
        <v>246.9</v>
      </c>
      <c r="CL6" s="20" t="str">
        <f>IF(CL7="","",IF(CL7="-","【-】","【"&amp;SUBSTITUTE(TEXT(CL7,"#,##0.00"),"-","△")&amp;"】"))</f>
        <v>【273.68】</v>
      </c>
      <c r="CM6" s="21">
        <f>IF(CM7="",NA(),CM7)</f>
        <v>75.72</v>
      </c>
      <c r="CN6" s="21">
        <f t="shared" ref="CN6:CV6" si="10">IF(CN7="",NA(),CN7)</f>
        <v>74.900000000000006</v>
      </c>
      <c r="CO6" s="21">
        <f t="shared" si="10"/>
        <v>77.56</v>
      </c>
      <c r="CP6" s="21">
        <f t="shared" si="10"/>
        <v>74.8</v>
      </c>
      <c r="CQ6" s="21">
        <f t="shared" si="10"/>
        <v>70.8</v>
      </c>
      <c r="CR6" s="21">
        <f t="shared" si="10"/>
        <v>56.72</v>
      </c>
      <c r="CS6" s="21">
        <f t="shared" si="10"/>
        <v>54.06</v>
      </c>
      <c r="CT6" s="21">
        <f t="shared" si="10"/>
        <v>55.26</v>
      </c>
      <c r="CU6" s="21">
        <f t="shared" si="10"/>
        <v>54.54</v>
      </c>
      <c r="CV6" s="21">
        <f t="shared" si="10"/>
        <v>52.9</v>
      </c>
      <c r="CW6" s="20" t="str">
        <f>IF(CW7="","",IF(CW7="-","【-】","【"&amp;SUBSTITUTE(TEXT(CW7,"#,##0.00"),"-","△")&amp;"】"))</f>
        <v>【52.55】</v>
      </c>
      <c r="CX6" s="21">
        <f>IF(CX7="",NA(),CX7)</f>
        <v>93.65</v>
      </c>
      <c r="CY6" s="21">
        <f t="shared" ref="CY6:DG6" si="11">IF(CY7="",NA(),CY7)</f>
        <v>94.12</v>
      </c>
      <c r="CZ6" s="21">
        <f t="shared" si="11"/>
        <v>94.21</v>
      </c>
      <c r="DA6" s="21">
        <f t="shared" si="11"/>
        <v>94.31</v>
      </c>
      <c r="DB6" s="21">
        <f t="shared" si="11"/>
        <v>94.37</v>
      </c>
      <c r="DC6" s="21">
        <f t="shared" si="11"/>
        <v>90.04</v>
      </c>
      <c r="DD6" s="21">
        <f t="shared" si="11"/>
        <v>90.11</v>
      </c>
      <c r="DE6" s="21">
        <f t="shared" si="11"/>
        <v>90.52</v>
      </c>
      <c r="DF6" s="21">
        <f t="shared" si="11"/>
        <v>90.3</v>
      </c>
      <c r="DG6" s="21">
        <f t="shared" si="11"/>
        <v>90.3</v>
      </c>
      <c r="DH6" s="20" t="str">
        <f>IF(DH7="","",IF(DH7="-","【-】","【"&amp;SUBSTITUTE(TEXT(DH7,"#,##0.00"),"-","△")&amp;"】"))</f>
        <v>【87.30】</v>
      </c>
      <c r="DI6" s="21">
        <f>IF(DI7="",NA(),DI7)</f>
        <v>22.85</v>
      </c>
      <c r="DJ6" s="21">
        <f t="shared" ref="DJ6:DR6" si="12">IF(DJ7="",NA(),DJ7)</f>
        <v>25.73</v>
      </c>
      <c r="DK6" s="21">
        <f t="shared" si="12"/>
        <v>28.34</v>
      </c>
      <c r="DL6" s="21">
        <f t="shared" si="12"/>
        <v>30.82</v>
      </c>
      <c r="DM6" s="21">
        <f t="shared" si="12"/>
        <v>33.26</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352152</v>
      </c>
      <c r="D7" s="23">
        <v>46</v>
      </c>
      <c r="E7" s="23">
        <v>17</v>
      </c>
      <c r="F7" s="23">
        <v>5</v>
      </c>
      <c r="G7" s="23">
        <v>0</v>
      </c>
      <c r="H7" s="23" t="s">
        <v>96</v>
      </c>
      <c r="I7" s="23" t="s">
        <v>97</v>
      </c>
      <c r="J7" s="23" t="s">
        <v>98</v>
      </c>
      <c r="K7" s="23" t="s">
        <v>99</v>
      </c>
      <c r="L7" s="23" t="s">
        <v>100</v>
      </c>
      <c r="M7" s="23" t="s">
        <v>101</v>
      </c>
      <c r="N7" s="24" t="s">
        <v>102</v>
      </c>
      <c r="O7" s="24">
        <v>62.57</v>
      </c>
      <c r="P7" s="24">
        <v>3.26</v>
      </c>
      <c r="Q7" s="24">
        <v>74.19</v>
      </c>
      <c r="R7" s="24">
        <v>3275</v>
      </c>
      <c r="S7" s="24">
        <v>138104</v>
      </c>
      <c r="T7" s="24">
        <v>656.29</v>
      </c>
      <c r="U7" s="24">
        <v>210.43</v>
      </c>
      <c r="V7" s="24">
        <v>4475</v>
      </c>
      <c r="W7" s="24">
        <v>2.66</v>
      </c>
      <c r="X7" s="24">
        <v>1682.33</v>
      </c>
      <c r="Y7" s="24">
        <v>100</v>
      </c>
      <c r="Z7" s="24">
        <v>100</v>
      </c>
      <c r="AA7" s="24">
        <v>100</v>
      </c>
      <c r="AB7" s="24">
        <v>100.16</v>
      </c>
      <c r="AC7" s="24">
        <v>100.11</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24.24</v>
      </c>
      <c r="AV7" s="24">
        <v>20.69</v>
      </c>
      <c r="AW7" s="24">
        <v>22.39</v>
      </c>
      <c r="AX7" s="24">
        <v>9.31</v>
      </c>
      <c r="AY7" s="24">
        <v>9.8000000000000007</v>
      </c>
      <c r="AZ7" s="24">
        <v>43.5</v>
      </c>
      <c r="BA7" s="24">
        <v>44.14</v>
      </c>
      <c r="BB7" s="24">
        <v>37.24</v>
      </c>
      <c r="BC7" s="24">
        <v>33.58</v>
      </c>
      <c r="BD7" s="24">
        <v>35.42</v>
      </c>
      <c r="BE7" s="24">
        <v>36.94</v>
      </c>
      <c r="BF7" s="24">
        <v>1933.29</v>
      </c>
      <c r="BG7" s="24">
        <v>1834.8</v>
      </c>
      <c r="BH7" s="24">
        <v>1699.43</v>
      </c>
      <c r="BI7" s="24">
        <v>1508.06</v>
      </c>
      <c r="BJ7" s="24">
        <v>1434.35</v>
      </c>
      <c r="BK7" s="24">
        <v>654.91999999999996</v>
      </c>
      <c r="BL7" s="24">
        <v>654.71</v>
      </c>
      <c r="BM7" s="24">
        <v>783.8</v>
      </c>
      <c r="BN7" s="24">
        <v>778.81</v>
      </c>
      <c r="BO7" s="24">
        <v>718.49</v>
      </c>
      <c r="BP7" s="24">
        <v>809.19</v>
      </c>
      <c r="BQ7" s="24">
        <v>85.05</v>
      </c>
      <c r="BR7" s="24">
        <v>80.66</v>
      </c>
      <c r="BS7" s="24">
        <v>80.89</v>
      </c>
      <c r="BT7" s="24">
        <v>82.61</v>
      </c>
      <c r="BU7" s="24">
        <v>71.81</v>
      </c>
      <c r="BV7" s="24">
        <v>65.39</v>
      </c>
      <c r="BW7" s="24">
        <v>65.37</v>
      </c>
      <c r="BX7" s="24">
        <v>68.11</v>
      </c>
      <c r="BY7" s="24">
        <v>67.23</v>
      </c>
      <c r="BZ7" s="24">
        <v>61.82</v>
      </c>
      <c r="CA7" s="24">
        <v>57.02</v>
      </c>
      <c r="CB7" s="24">
        <v>198.03</v>
      </c>
      <c r="CC7" s="24">
        <v>208.58</v>
      </c>
      <c r="CD7" s="24">
        <v>207.9</v>
      </c>
      <c r="CE7" s="24">
        <v>205.96</v>
      </c>
      <c r="CF7" s="24">
        <v>236.18</v>
      </c>
      <c r="CG7" s="24">
        <v>230.88</v>
      </c>
      <c r="CH7" s="24">
        <v>228.99</v>
      </c>
      <c r="CI7" s="24">
        <v>222.41</v>
      </c>
      <c r="CJ7" s="24">
        <v>228.21</v>
      </c>
      <c r="CK7" s="24">
        <v>246.9</v>
      </c>
      <c r="CL7" s="24">
        <v>273.68</v>
      </c>
      <c r="CM7" s="24">
        <v>75.72</v>
      </c>
      <c r="CN7" s="24">
        <v>74.900000000000006</v>
      </c>
      <c r="CO7" s="24">
        <v>77.56</v>
      </c>
      <c r="CP7" s="24">
        <v>74.8</v>
      </c>
      <c r="CQ7" s="24">
        <v>70.8</v>
      </c>
      <c r="CR7" s="24">
        <v>56.72</v>
      </c>
      <c r="CS7" s="24">
        <v>54.06</v>
      </c>
      <c r="CT7" s="24">
        <v>55.26</v>
      </c>
      <c r="CU7" s="24">
        <v>54.54</v>
      </c>
      <c r="CV7" s="24">
        <v>52.9</v>
      </c>
      <c r="CW7" s="24">
        <v>52.55</v>
      </c>
      <c r="CX7" s="24">
        <v>93.65</v>
      </c>
      <c r="CY7" s="24">
        <v>94.12</v>
      </c>
      <c r="CZ7" s="24">
        <v>94.21</v>
      </c>
      <c r="DA7" s="24">
        <v>94.31</v>
      </c>
      <c r="DB7" s="24">
        <v>94.37</v>
      </c>
      <c r="DC7" s="24">
        <v>90.04</v>
      </c>
      <c r="DD7" s="24">
        <v>90.11</v>
      </c>
      <c r="DE7" s="24">
        <v>90.52</v>
      </c>
      <c r="DF7" s="24">
        <v>90.3</v>
      </c>
      <c r="DG7" s="24">
        <v>90.3</v>
      </c>
      <c r="DH7" s="24">
        <v>87.3</v>
      </c>
      <c r="DI7" s="24">
        <v>22.85</v>
      </c>
      <c r="DJ7" s="24">
        <v>25.73</v>
      </c>
      <c r="DK7" s="24">
        <v>28.34</v>
      </c>
      <c r="DL7" s="24">
        <v>30.82</v>
      </c>
      <c r="DM7" s="24">
        <v>33.26</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PC200382</cp:lastModifiedBy>
  <cp:lastPrinted>2024-01-22T00:07:47Z</cp:lastPrinted>
  <dcterms:created xsi:type="dcterms:W3CDTF">2023-12-12T01:04:04Z</dcterms:created>
  <dcterms:modified xsi:type="dcterms:W3CDTF">2024-01-22T01:57:32Z</dcterms:modified>
  <cp:category/>
</cp:coreProperties>
</file>