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N:\文書管理フォルダ（新）\01 管理係\L6039 ◇地方公営企業関係書\◇経営比較分析表\R5\"/>
    </mc:Choice>
  </mc:AlternateContent>
  <xr:revisionPtr revIDLastSave="0" documentId="13_ncr:1_{8FB1ACD7-CB9E-46E2-A7FD-ACA074995727}" xr6:coauthVersionLast="47" xr6:coauthVersionMax="47" xr10:uidLastSave="{00000000-0000-0000-0000-000000000000}"/>
  <workbookProtection workbookAlgorithmName="SHA-512" workbookHashValue="M7QtF5sB3YEbCwNoG78vR6BAuxJSInDyMciSv+aF4r5eWEkgEPZdWWymzN2zHoBP/H2dqsxzR/QIvCSP46h1yg==" workbookSaltValue="slU5evEB2FWdDrInSEaeKQ==" workbookSpinCount="100000" lockStructure="1"/>
  <bookViews>
    <workbookView xWindow="-120" yWindow="-120" windowWidth="29040" windowHeight="1572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AT10" i="4" s="1"/>
  <c r="V6" i="5"/>
  <c r="AL10" i="4" s="1"/>
  <c r="U6" i="5"/>
  <c r="BB8" i="4" s="1"/>
  <c r="T6" i="5"/>
  <c r="S6" i="5"/>
  <c r="AL8" i="4" s="1"/>
  <c r="R6" i="5"/>
  <c r="Q6" i="5"/>
  <c r="P6" i="5"/>
  <c r="O6" i="5"/>
  <c r="N6" i="5"/>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I85" i="4"/>
  <c r="H85" i="4"/>
  <c r="G85" i="4"/>
  <c r="BB10" i="4"/>
  <c r="AD10" i="4"/>
  <c r="W10" i="4"/>
  <c r="P10" i="4"/>
  <c r="I10" i="4"/>
  <c r="B10" i="4"/>
  <c r="AT8" i="4"/>
  <c r="AD8" i="4"/>
  <c r="W8" i="4"/>
  <c r="P8" i="4"/>
  <c r="B8" i="4"/>
  <c r="B6" i="4"/>
</calcChain>
</file>

<file path=xl/sharedStrings.xml><?xml version="1.0" encoding="utf-8"?>
<sst xmlns="http://schemas.openxmlformats.org/spreadsheetml/2006/main" count="253" uniqueCount="116">
  <si>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</si>
  <si>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</si>
  <si>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</si>
  <si>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</si>
  <si>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</si>
  <si>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</si>
  <si>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</si>
  <si>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</si>
  <si>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</si>
  <si>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</si>
  <si>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</si>
  <si>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</si>
  <si>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</si>
  <si>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</si>
  <si>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</si>
  <si>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</si>
  <si>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</si>
  <si>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</si>
  <si>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</si>
  <si>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</si>
  <si>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</si>
  <si>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</si>
  <si>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</si>
  <si>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</si>
  <si>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</si>
  <si>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</si>
  <si>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</si>
  <si>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</si>
  <si>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</si>
  <si>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</si>
  <si>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</si>
  <si>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</si>
  <si>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</si>
  <si>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</si>
  <si>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</si>
  <si>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</si>
  <si>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</si>
  <si>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</si>
  <si>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</si>
  <si>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</si>
  <si>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</si>
  <si>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</si>
  <si>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</si>
  <si>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</si>
  <si>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</si>
  <si>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</si>
  <si>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</si>
  <si>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</si>
  <si>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</si>
  <si>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</si>
  <si>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</si>
  <si>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</si>
  <si>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</si>
  <si>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</si>
  <si>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</si>
  <si>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</si>
  <si>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</si>
  <si>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</si>
  <si>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</si>
  <si>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</si>
  <si>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</si>
  <si>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</si>
  <si>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</si>
  <si>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</si>
  <si>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</si>
  <si>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</si>
  <si>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</si>
  <si>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</si>
  <si>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</si>
  <si>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</si>
  <si>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</si>
  <si>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</si>
  <si>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</si>
  <si>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</si>
  <si>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</si>
  <si>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</si>
  <si>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</si>
  <si>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</si>
  <si>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</si>
  <si>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</si>
  <si>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</si>
  <si>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</si>
  <si>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</si>
  <si>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</si>
  <si>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</si>
  <si>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</si>
  <si>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</si>
  <si>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</si>
  <si>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</si>
  <si>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</si>
  <si>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</si>
  <si>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</si>
  <si>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</si>
  <si>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</si>
  <si>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</si>
  <si>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</si>
  <si>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山陽小野田市</t>
  </si>
  <si>
    <t>法適用</t>
  </si>
  <si>
    <t>下水道事業</t>
  </si>
  <si>
    <t>公共下水道</t>
  </si>
  <si>
    <t>Bd1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</si>
  <si>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</si>
  <si>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</si>
  <si>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</si>
  <si>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</si>
  <si>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</si>
  <si>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</si>
  <si>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</si>
  <si>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</si>
  <si>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</si>
  <si>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</si>
  <si>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</si>
  <si>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</si>
  <si>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平成31年4月より地方公営企業法を適用し、4年目の決算となる。
　依然として財政構造の弾力性が低く、流動比率も類似団体と比較して低いため、慎重な財政運営が必要である。
　企業債残高も年々減少しており、企業債残高対事業規模比率も減少傾向にある。
　本市は地理的要因により管渠整備費用が比較的高額となっており、汚水処理費に係る資本費も高額となるため、汚水処理原価が平均値よりも高くなっている。
　令和3年度に小野田西農業集落排水施設を公共下水道に、大型住宅団地は順次公共下水道に接続しており、普及率及び施設利用率は近年では上昇傾向にある。今後も管渠の新規整備による施設利用率の上昇を見込んでいるが、人口減少の影響は大きいと考えている。そのため、水洗化率のさらなる向上を図る必要がある。</t>
    <rPh sb="86" eb="91">
      <t>キギョウサイザンダカ</t>
    </rPh>
    <rPh sb="92" eb="94">
      <t>ネンネン</t>
    </rPh>
    <rPh sb="94" eb="96">
      <t>ゲンショウ</t>
    </rPh>
    <rPh sb="197" eb="199">
      <t>レイワ</t>
    </rPh>
    <rPh sb="200" eb="202">
      <t>ネンド</t>
    </rPh>
    <rPh sb="203" eb="207">
      <t>オノダニシ</t>
    </rPh>
    <rPh sb="207" eb="215">
      <t>ノウギョウシュウラクハイスイシセツ</t>
    </rPh>
    <rPh sb="216" eb="221">
      <t>コウキョウゲスイドウ</t>
    </rPh>
    <rPh sb="223" eb="229">
      <t>オオガタジュウタクダンチ</t>
    </rPh>
    <rPh sb="230" eb="232">
      <t>ジュンジ</t>
    </rPh>
    <rPh sb="232" eb="237">
      <t>コウキョウゲスイドウ</t>
    </rPh>
    <rPh sb="238" eb="240">
      <t>セツゾク</t>
    </rPh>
    <rPh sb="245" eb="248">
      <t>フキュウリツ</t>
    </rPh>
    <rPh sb="248" eb="249">
      <t>オヨ</t>
    </rPh>
    <rPh sb="250" eb="255">
      <t>シセツリヨウリツ</t>
    </rPh>
    <rPh sb="256" eb="258">
      <t>キンネン</t>
    </rPh>
    <rPh sb="260" eb="264">
      <t>ジョウショウケイコウ</t>
    </rPh>
    <rPh sb="268" eb="270">
      <t>コンゴ</t>
    </rPh>
    <rPh sb="271" eb="273">
      <t>カンキョ</t>
    </rPh>
    <rPh sb="274" eb="278">
      <t>シンキセイビ</t>
    </rPh>
    <rPh sb="281" eb="286">
      <t>シセツリヨウリツ</t>
    </rPh>
    <rPh sb="287" eb="289">
      <t>ジョウショウ</t>
    </rPh>
    <rPh sb="290" eb="292">
      <t>ミコ</t>
    </rPh>
    <rPh sb="298" eb="302">
      <t>ジンコウゲンショウ</t>
    </rPh>
    <rPh sb="303" eb="305">
      <t>エイキョウ</t>
    </rPh>
    <rPh sb="306" eb="307">
      <t>オオ</t>
    </rPh>
    <rPh sb="310" eb="311">
      <t>カンガ</t>
    </rPh>
    <rPh sb="321" eb="325">
      <t>スイセンカリツ</t>
    </rPh>
    <rPh sb="330" eb="332">
      <t>コウジョウ</t>
    </rPh>
    <rPh sb="333" eb="334">
      <t>ハカ</t>
    </rPh>
    <rPh sb="335" eb="337">
      <t>ヒツヨウ</t>
    </rPh>
    <phoneticPr fontId="4"/>
  </si>
  <si>
    <t>　2か所の処理施設については、いずれも供用開始から30年以上経過しており、有形固定資産減価償却費は類似団体と比較して高くなっている。経年劣化による機能低下が顕著となっていることから、令和元年度に策定したストックマネジメント計画に基づき、計画的・効率的に改築更新を実施する。
　管渠老朽化率は類似団体に比べ低いものの、一部耐用年数を経過した部分があることから、ストックマネジメント計画に基づき優先順位の高い箇所から改築を行う。</t>
    <rPh sb="3" eb="4">
      <t>ショ</t>
    </rPh>
    <rPh sb="5" eb="9">
      <t>ショリシセツ</t>
    </rPh>
    <rPh sb="19" eb="23">
      <t>キョウヨウカイシ</t>
    </rPh>
    <rPh sb="27" eb="28">
      <t>ネン</t>
    </rPh>
    <rPh sb="28" eb="32">
      <t>イジョウケイカ</t>
    </rPh>
    <rPh sb="37" eb="43">
      <t>ユウケイコテイシサン</t>
    </rPh>
    <rPh sb="43" eb="48">
      <t>ゲンカショウキャクヒ</t>
    </rPh>
    <rPh sb="49" eb="51">
      <t>ルイジ</t>
    </rPh>
    <rPh sb="51" eb="53">
      <t>ダンタイ</t>
    </rPh>
    <rPh sb="54" eb="56">
      <t>ヒカク</t>
    </rPh>
    <rPh sb="58" eb="59">
      <t>タカ</t>
    </rPh>
    <rPh sb="66" eb="70">
      <t>ケイネンレッカ</t>
    </rPh>
    <rPh sb="73" eb="77">
      <t>キノウテイカ</t>
    </rPh>
    <rPh sb="78" eb="80">
      <t>ケンチョ</t>
    </rPh>
    <rPh sb="91" eb="93">
      <t>レイワ</t>
    </rPh>
    <rPh sb="93" eb="96">
      <t>ガンネンド</t>
    </rPh>
    <rPh sb="97" eb="99">
      <t>サクテイ</t>
    </rPh>
    <rPh sb="111" eb="113">
      <t>ケイカク</t>
    </rPh>
    <rPh sb="114" eb="115">
      <t>モト</t>
    </rPh>
    <rPh sb="118" eb="121">
      <t>ケイカクテキ</t>
    </rPh>
    <rPh sb="122" eb="125">
      <t>コウリツテキ</t>
    </rPh>
    <rPh sb="126" eb="128">
      <t>カイチク</t>
    </rPh>
    <rPh sb="128" eb="130">
      <t>コウシン</t>
    </rPh>
    <rPh sb="131" eb="133">
      <t>ジッシ</t>
    </rPh>
    <rPh sb="138" eb="144">
      <t>カンキョロウキュウカリツ</t>
    </rPh>
    <rPh sb="145" eb="149">
      <t>ルイジダンタイ</t>
    </rPh>
    <rPh sb="150" eb="151">
      <t>クラ</t>
    </rPh>
    <rPh sb="152" eb="153">
      <t>ヒク</t>
    </rPh>
    <rPh sb="158" eb="160">
      <t>イチブ</t>
    </rPh>
    <rPh sb="160" eb="164">
      <t>タイヨウネンスウ</t>
    </rPh>
    <rPh sb="165" eb="167">
      <t>ケイカ</t>
    </rPh>
    <rPh sb="169" eb="171">
      <t>ブブン</t>
    </rPh>
    <rPh sb="189" eb="191">
      <t>ケイカク</t>
    </rPh>
    <rPh sb="192" eb="193">
      <t>モト</t>
    </rPh>
    <rPh sb="195" eb="198">
      <t>ユウセンジュン</t>
    </rPh>
    <rPh sb="198" eb="199">
      <t>イ</t>
    </rPh>
    <rPh sb="200" eb="201">
      <t>タカ</t>
    </rPh>
    <rPh sb="202" eb="204">
      <t>カショ</t>
    </rPh>
    <rPh sb="206" eb="208">
      <t>カイチク</t>
    </rPh>
    <rPh sb="209" eb="210">
      <t>オコナ</t>
    </rPh>
    <phoneticPr fontId="4"/>
  </si>
  <si>
    <t>　平成28年度に策定した「経営戦略」は令和5年度に改定を予定している。また、地方公営企業会計を導入し4年が経過しており、将来を見据えた財政運営を目指している。
　国の進める「汚水処理施設10年概成」を達成するため、令和4年度には全体計画区域の見直しを行い、整備予定区域を縮小した。公共下水道概成に向け、投資効果の高い大型住宅団地の下水道接続を優先的に行い、普及率の向上及び使用料の増加を図る。
　施設の老朽化対策としては、令和元年度に策定したストックマネジメント計画に基づき、投資額の平準化を図りながらリスクの高い施設設備を優先的に改築更新する。</t>
    <rPh sb="8" eb="10">
      <t>サクテイ</t>
    </rPh>
    <rPh sb="19" eb="21">
      <t>レイワ</t>
    </rPh>
    <rPh sb="22" eb="24">
      <t>ネンド</t>
    </rPh>
    <rPh sb="107" eb="109">
      <t>レイワ</t>
    </rPh>
    <rPh sb="110" eb="112">
      <t>ネンド</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</si>
</sst>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BCE9-4491-AC37-E51B97E538B2}"/>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0.09</c:v>
                </c:pt>
                <c:pt idx="2">
                  <c:v>0.09</c:v>
                </c:pt>
                <c:pt idx="3">
                  <c:v>0.17</c:v>
                </c:pt>
                <c:pt idx="4">
                  <c:v>0.13</c:v>
                </c:pt>
              </c:numCache>
            </c:numRef>
          </c:val>
          <c:smooth val="0"/>
          <c:extLst>
            <c:ext xmlns:c16="http://schemas.microsoft.com/office/drawing/2014/chart" uri="{C3380CC4-5D6E-409C-BE32-E72D297353CC}">
              <c16:uniqueId val="{00000001-BCE9-4491-AC37-E51B97E538B2}"/>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60.71</c:v>
                </c:pt>
                <c:pt idx="2">
                  <c:v>63.29</c:v>
                </c:pt>
                <c:pt idx="3">
                  <c:v>64.97</c:v>
                </c:pt>
                <c:pt idx="4">
                  <c:v>59.82</c:v>
                </c:pt>
              </c:numCache>
            </c:numRef>
          </c:val>
          <c:extLst>
            <c:ext xmlns:c16="http://schemas.microsoft.com/office/drawing/2014/chart" uri="{C3380CC4-5D6E-409C-BE32-E72D297353CC}">
              <c16:uniqueId val="{00000000-A710-4245-BF1F-2F651DDA5DFD}"/>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68.31</c:v>
                </c:pt>
                <c:pt idx="2">
                  <c:v>65.28</c:v>
                </c:pt>
                <c:pt idx="3">
                  <c:v>64.92</c:v>
                </c:pt>
                <c:pt idx="4">
                  <c:v>64.14</c:v>
                </c:pt>
              </c:numCache>
            </c:numRef>
          </c:val>
          <c:smooth val="0"/>
          <c:extLst>
            <c:ext xmlns:c16="http://schemas.microsoft.com/office/drawing/2014/chart" uri="{C3380CC4-5D6E-409C-BE32-E72D297353CC}">
              <c16:uniqueId val="{00000001-A710-4245-BF1F-2F651DDA5DFD}"/>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89.86</c:v>
                </c:pt>
                <c:pt idx="2">
                  <c:v>90.93</c:v>
                </c:pt>
                <c:pt idx="3">
                  <c:v>90.98</c:v>
                </c:pt>
                <c:pt idx="4">
                  <c:v>91.25</c:v>
                </c:pt>
              </c:numCache>
            </c:numRef>
          </c:val>
          <c:extLst>
            <c:ext xmlns:c16="http://schemas.microsoft.com/office/drawing/2014/chart" uri="{C3380CC4-5D6E-409C-BE32-E72D297353CC}">
              <c16:uniqueId val="{00000000-C5DF-4223-A033-0A52CE45E804}"/>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92.62</c:v>
                </c:pt>
                <c:pt idx="2">
                  <c:v>92.72</c:v>
                </c:pt>
                <c:pt idx="3">
                  <c:v>92.88</c:v>
                </c:pt>
                <c:pt idx="4">
                  <c:v>92.9</c:v>
                </c:pt>
              </c:numCache>
            </c:numRef>
          </c:val>
          <c:smooth val="0"/>
          <c:extLst>
            <c:ext xmlns:c16="http://schemas.microsoft.com/office/drawing/2014/chart" uri="{C3380CC4-5D6E-409C-BE32-E72D297353CC}">
              <c16:uniqueId val="{00000001-C5DF-4223-A033-0A52CE45E804}"/>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101.36</c:v>
                </c:pt>
                <c:pt idx="2">
                  <c:v>99.95</c:v>
                </c:pt>
                <c:pt idx="3">
                  <c:v>99.96</c:v>
                </c:pt>
                <c:pt idx="4">
                  <c:v>100</c:v>
                </c:pt>
              </c:numCache>
            </c:numRef>
          </c:val>
          <c:extLst>
            <c:ext xmlns:c16="http://schemas.microsoft.com/office/drawing/2014/chart" uri="{C3380CC4-5D6E-409C-BE32-E72D297353CC}">
              <c16:uniqueId val="{00000000-42E0-41A6-94BE-8728DE5C10C1}"/>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106.99</c:v>
                </c:pt>
                <c:pt idx="2">
                  <c:v>107.85</c:v>
                </c:pt>
                <c:pt idx="3">
                  <c:v>108.04</c:v>
                </c:pt>
                <c:pt idx="4">
                  <c:v>107.49</c:v>
                </c:pt>
              </c:numCache>
            </c:numRef>
          </c:val>
          <c:smooth val="0"/>
          <c:extLst>
            <c:ext xmlns:c16="http://schemas.microsoft.com/office/drawing/2014/chart" uri="{C3380CC4-5D6E-409C-BE32-E72D297353CC}">
              <c16:uniqueId val="{00000001-42E0-41A6-94BE-8728DE5C10C1}"/>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47.03</c:v>
                </c:pt>
                <c:pt idx="2">
                  <c:v>48.16</c:v>
                </c:pt>
                <c:pt idx="3">
                  <c:v>49.1</c:v>
                </c:pt>
                <c:pt idx="4">
                  <c:v>50.57</c:v>
                </c:pt>
              </c:numCache>
            </c:numRef>
          </c:val>
          <c:extLst>
            <c:ext xmlns:c16="http://schemas.microsoft.com/office/drawing/2014/chart" uri="{C3380CC4-5D6E-409C-BE32-E72D297353CC}">
              <c16:uniqueId val="{00000000-5480-415B-8E9F-EE86F7992EF4}"/>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26.36</c:v>
                </c:pt>
                <c:pt idx="2">
                  <c:v>23.79</c:v>
                </c:pt>
                <c:pt idx="3">
                  <c:v>25.66</c:v>
                </c:pt>
                <c:pt idx="4">
                  <c:v>27.46</c:v>
                </c:pt>
              </c:numCache>
            </c:numRef>
          </c:val>
          <c:smooth val="0"/>
          <c:extLst>
            <c:ext xmlns:c16="http://schemas.microsoft.com/office/drawing/2014/chart" uri="{C3380CC4-5D6E-409C-BE32-E72D297353CC}">
              <c16:uniqueId val="{00000001-5480-415B-8E9F-EE86F7992EF4}"/>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formatCode="#,##0.00;&quot;△&quot;#,##0.00;&quot;-&quot;">
                  <c:v>0</c:v>
                </c:pt>
                <c:pt idx="1">
                  <c:v>0</c:v>
                </c:pt>
                <c:pt idx="2">
                  <c:v>0</c:v>
                </c:pt>
                <c:pt idx="3" formatCode="#,##0.00;&quot;△&quot;#,##0.00;&quot;-&quot;">
                  <c:v>0.56000000000000005</c:v>
                </c:pt>
                <c:pt idx="4" formatCode="#,##0.00;&quot;△&quot;#,##0.00;&quot;-&quot;">
                  <c:v>0.59</c:v>
                </c:pt>
              </c:numCache>
            </c:numRef>
          </c:val>
          <c:extLst>
            <c:ext xmlns:c16="http://schemas.microsoft.com/office/drawing/2014/chart" uri="{C3380CC4-5D6E-409C-BE32-E72D297353CC}">
              <c16:uniqueId val="{00000000-16AB-426D-9C25-9D05B264AA4D}"/>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1.43</c:v>
                </c:pt>
                <c:pt idx="2">
                  <c:v>1.22</c:v>
                </c:pt>
                <c:pt idx="3">
                  <c:v>1.61</c:v>
                </c:pt>
                <c:pt idx="4">
                  <c:v>2.08</c:v>
                </c:pt>
              </c:numCache>
            </c:numRef>
          </c:val>
          <c:smooth val="0"/>
          <c:extLst>
            <c:ext xmlns:c16="http://schemas.microsoft.com/office/drawing/2014/chart" uri="{C3380CC4-5D6E-409C-BE32-E72D297353CC}">
              <c16:uniqueId val="{00000001-16AB-426D-9C25-9D05B264AA4D}"/>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D1C0-4C43-99AD-6B4AF09972B1}"/>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7.42</c:v>
                </c:pt>
                <c:pt idx="2">
                  <c:v>4.72</c:v>
                </c:pt>
                <c:pt idx="3">
                  <c:v>4.49</c:v>
                </c:pt>
                <c:pt idx="4">
                  <c:v>5.41</c:v>
                </c:pt>
              </c:numCache>
            </c:numRef>
          </c:val>
          <c:smooth val="0"/>
          <c:extLst>
            <c:ext xmlns:c16="http://schemas.microsoft.com/office/drawing/2014/chart" uri="{C3380CC4-5D6E-409C-BE32-E72D297353CC}">
              <c16:uniqueId val="{00000001-D1C0-4C43-99AD-6B4AF09972B1}"/>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23.9</c:v>
                </c:pt>
                <c:pt idx="2">
                  <c:v>20.13</c:v>
                </c:pt>
                <c:pt idx="3">
                  <c:v>20.96</c:v>
                </c:pt>
                <c:pt idx="4">
                  <c:v>37.15</c:v>
                </c:pt>
              </c:numCache>
            </c:numRef>
          </c:val>
          <c:extLst>
            <c:ext xmlns:c16="http://schemas.microsoft.com/office/drawing/2014/chart" uri="{C3380CC4-5D6E-409C-BE32-E72D297353CC}">
              <c16:uniqueId val="{00000000-1230-4C69-B019-ABBE8D64715A}"/>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68.180000000000007</c:v>
                </c:pt>
                <c:pt idx="2">
                  <c:v>67.930000000000007</c:v>
                </c:pt>
                <c:pt idx="3">
                  <c:v>68.53</c:v>
                </c:pt>
                <c:pt idx="4">
                  <c:v>69.180000000000007</c:v>
                </c:pt>
              </c:numCache>
            </c:numRef>
          </c:val>
          <c:smooth val="0"/>
          <c:extLst>
            <c:ext xmlns:c16="http://schemas.microsoft.com/office/drawing/2014/chart" uri="{C3380CC4-5D6E-409C-BE32-E72D297353CC}">
              <c16:uniqueId val="{00000001-1230-4C69-B019-ABBE8D64715A}"/>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964.23</c:v>
                </c:pt>
                <c:pt idx="2">
                  <c:v>916.3</c:v>
                </c:pt>
                <c:pt idx="3">
                  <c:v>746.7</c:v>
                </c:pt>
                <c:pt idx="4">
                  <c:v>694.07</c:v>
                </c:pt>
              </c:numCache>
            </c:numRef>
          </c:val>
          <c:extLst>
            <c:ext xmlns:c16="http://schemas.microsoft.com/office/drawing/2014/chart" uri="{C3380CC4-5D6E-409C-BE32-E72D297353CC}">
              <c16:uniqueId val="{00000000-69B3-4E35-8469-28A2C0CBDF37}"/>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847.44</c:v>
                </c:pt>
                <c:pt idx="2">
                  <c:v>857.88</c:v>
                </c:pt>
                <c:pt idx="3">
                  <c:v>825.1</c:v>
                </c:pt>
                <c:pt idx="4">
                  <c:v>789.87</c:v>
                </c:pt>
              </c:numCache>
            </c:numRef>
          </c:val>
          <c:smooth val="0"/>
          <c:extLst>
            <c:ext xmlns:c16="http://schemas.microsoft.com/office/drawing/2014/chart" uri="{C3380CC4-5D6E-409C-BE32-E72D297353CC}">
              <c16:uniqueId val="{00000001-69B3-4E35-8469-28A2C0CBDF37}"/>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100</c:v>
                </c:pt>
                <c:pt idx="2">
                  <c:v>100</c:v>
                </c:pt>
                <c:pt idx="3">
                  <c:v>100</c:v>
                </c:pt>
                <c:pt idx="4">
                  <c:v>97.31</c:v>
                </c:pt>
              </c:numCache>
            </c:numRef>
          </c:val>
          <c:extLst>
            <c:ext xmlns:c16="http://schemas.microsoft.com/office/drawing/2014/chart" uri="{C3380CC4-5D6E-409C-BE32-E72D297353CC}">
              <c16:uniqueId val="{00000000-8E26-4FAC-92DA-F0C46C73FC1F}"/>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94.69</c:v>
                </c:pt>
                <c:pt idx="2">
                  <c:v>94.97</c:v>
                </c:pt>
                <c:pt idx="3">
                  <c:v>97.07</c:v>
                </c:pt>
                <c:pt idx="4">
                  <c:v>98.06</c:v>
                </c:pt>
              </c:numCache>
            </c:numRef>
          </c:val>
          <c:smooth val="0"/>
          <c:extLst>
            <c:ext xmlns:c16="http://schemas.microsoft.com/office/drawing/2014/chart" uri="{C3380CC4-5D6E-409C-BE32-E72D297353CC}">
              <c16:uniqueId val="{00000001-8E26-4FAC-92DA-F0C46C73FC1F}"/>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181.79</c:v>
                </c:pt>
                <c:pt idx="2">
                  <c:v>180.17</c:v>
                </c:pt>
                <c:pt idx="3">
                  <c:v>180</c:v>
                </c:pt>
                <c:pt idx="4">
                  <c:v>184.97</c:v>
                </c:pt>
              </c:numCache>
            </c:numRef>
          </c:val>
          <c:extLst>
            <c:ext xmlns:c16="http://schemas.microsoft.com/office/drawing/2014/chart" uri="{C3380CC4-5D6E-409C-BE32-E72D297353CC}">
              <c16:uniqueId val="{00000000-C20E-470A-91B9-817DCA49433F}"/>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159.78</c:v>
                </c:pt>
                <c:pt idx="2">
                  <c:v>159.49</c:v>
                </c:pt>
                <c:pt idx="3">
                  <c:v>157.81</c:v>
                </c:pt>
                <c:pt idx="4">
                  <c:v>157.37</c:v>
                </c:pt>
              </c:numCache>
            </c:numRef>
          </c:val>
          <c:smooth val="0"/>
          <c:extLst>
            <c:ext xmlns:c16="http://schemas.microsoft.com/office/drawing/2014/chart" uri="{C3380CC4-5D6E-409C-BE32-E72D297353CC}">
              <c16:uniqueId val="{00000001-C20E-470A-91B9-817DCA49433F}"/>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V52"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山口県　山陽小野田市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Bd1</v>
      </c>
      <c r="X8" s="65"/>
      <c r="Y8" s="65"/>
      <c r="Z8" s="65"/>
      <c r="AA8" s="65"/>
      <c r="AB8" s="65"/>
      <c r="AC8" s="65"/>
      <c r="AD8" s="66" t="str">
        <f>データ!$M$6</f>
        <v>非設置</v>
      </c>
      <c r="AE8" s="66"/>
      <c r="AF8" s="66"/>
      <c r="AG8" s="66"/>
      <c r="AH8" s="66"/>
      <c r="AI8" s="66"/>
      <c r="AJ8" s="66"/>
      <c r="AK8" s="3"/>
      <c r="AL8" s="46">
        <f>データ!S6</f>
        <v>60209</v>
      </c>
      <c r="AM8" s="46"/>
      <c r="AN8" s="46"/>
      <c r="AO8" s="46"/>
      <c r="AP8" s="46"/>
      <c r="AQ8" s="46"/>
      <c r="AR8" s="46"/>
      <c r="AS8" s="46"/>
      <c r="AT8" s="45">
        <f>データ!T6</f>
        <v>133.09</v>
      </c>
      <c r="AU8" s="45"/>
      <c r="AV8" s="45"/>
      <c r="AW8" s="45"/>
      <c r="AX8" s="45"/>
      <c r="AY8" s="45"/>
      <c r="AZ8" s="45"/>
      <c r="BA8" s="45"/>
      <c r="BB8" s="45">
        <f>データ!U6</f>
        <v>452.39</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15">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15">
      <c r="A10" s="2"/>
      <c r="B10" s="45" t="str">
        <f>データ!N6</f>
        <v>-</v>
      </c>
      <c r="C10" s="45"/>
      <c r="D10" s="45"/>
      <c r="E10" s="45"/>
      <c r="F10" s="45"/>
      <c r="G10" s="45"/>
      <c r="H10" s="45"/>
      <c r="I10" s="45">
        <f>データ!O6</f>
        <v>52.53</v>
      </c>
      <c r="J10" s="45"/>
      <c r="K10" s="45"/>
      <c r="L10" s="45"/>
      <c r="M10" s="45"/>
      <c r="N10" s="45"/>
      <c r="O10" s="45"/>
      <c r="P10" s="45">
        <f>データ!P6</f>
        <v>59.13</v>
      </c>
      <c r="Q10" s="45"/>
      <c r="R10" s="45"/>
      <c r="S10" s="45"/>
      <c r="T10" s="45"/>
      <c r="U10" s="45"/>
      <c r="V10" s="45"/>
      <c r="W10" s="45">
        <f>データ!Q6</f>
        <v>87.54</v>
      </c>
      <c r="X10" s="45"/>
      <c r="Y10" s="45"/>
      <c r="Z10" s="45"/>
      <c r="AA10" s="45"/>
      <c r="AB10" s="45"/>
      <c r="AC10" s="45"/>
      <c r="AD10" s="46">
        <f>データ!R6</f>
        <v>3399</v>
      </c>
      <c r="AE10" s="46"/>
      <c r="AF10" s="46"/>
      <c r="AG10" s="46"/>
      <c r="AH10" s="46"/>
      <c r="AI10" s="46"/>
      <c r="AJ10" s="46"/>
      <c r="AK10" s="2"/>
      <c r="AL10" s="46">
        <f>データ!V6</f>
        <v>35355</v>
      </c>
      <c r="AM10" s="46"/>
      <c r="AN10" s="46"/>
      <c r="AO10" s="46"/>
      <c r="AP10" s="46"/>
      <c r="AQ10" s="46"/>
      <c r="AR10" s="46"/>
      <c r="AS10" s="46"/>
      <c r="AT10" s="45">
        <f>データ!W6</f>
        <v>11.57</v>
      </c>
      <c r="AU10" s="45"/>
      <c r="AV10" s="45"/>
      <c r="AW10" s="45"/>
      <c r="AX10" s="45"/>
      <c r="AY10" s="45"/>
      <c r="AZ10" s="45"/>
      <c r="BA10" s="45"/>
      <c r="BB10" s="45">
        <f>データ!X6</f>
        <v>3055.75</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113</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114</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115</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46kG7g5rg8vKaUVu3tygOQ8Ye06gmnu4kdAuH0SFfNbr5TouHogyPA8LrTOkEuqPBeKS+Nw0QeIYit7N6vve7A==" saltValue="8FhZQ/E4/06fImgYKaNSA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352161</v>
      </c>
      <c r="D6" s="19">
        <f t="shared" si="3"/>
        <v>46</v>
      </c>
      <c r="E6" s="19">
        <f t="shared" si="3"/>
        <v>17</v>
      </c>
      <c r="F6" s="19">
        <f t="shared" si="3"/>
        <v>1</v>
      </c>
      <c r="G6" s="19">
        <f t="shared" si="3"/>
        <v>0</v>
      </c>
      <c r="H6" s="19" t="str">
        <f t="shared" si="3"/>
        <v>山口県　山陽小野田市</v>
      </c>
      <c r="I6" s="19" t="str">
        <f t="shared" si="3"/>
        <v>法適用</v>
      </c>
      <c r="J6" s="19" t="str">
        <f t="shared" si="3"/>
        <v>下水道事業</v>
      </c>
      <c r="K6" s="19" t="str">
        <f t="shared" si="3"/>
        <v>公共下水道</v>
      </c>
      <c r="L6" s="19" t="str">
        <f t="shared" si="3"/>
        <v>Bd1</v>
      </c>
      <c r="M6" s="19" t="str">
        <f t="shared" si="3"/>
        <v>非設置</v>
      </c>
      <c r="N6" s="20" t="str">
        <f t="shared" si="3"/>
        <v>-</v>
      </c>
      <c r="O6" s="20">
        <f t="shared" si="3"/>
        <v>52.53</v>
      </c>
      <c r="P6" s="20">
        <f t="shared" si="3"/>
        <v>59.13</v>
      </c>
      <c r="Q6" s="20">
        <f t="shared" si="3"/>
        <v>87.54</v>
      </c>
      <c r="R6" s="20">
        <f t="shared" si="3"/>
        <v>3399</v>
      </c>
      <c r="S6" s="20">
        <f t="shared" si="3"/>
        <v>60209</v>
      </c>
      <c r="T6" s="20">
        <f t="shared" si="3"/>
        <v>133.09</v>
      </c>
      <c r="U6" s="20">
        <f t="shared" si="3"/>
        <v>452.39</v>
      </c>
      <c r="V6" s="20">
        <f t="shared" si="3"/>
        <v>35355</v>
      </c>
      <c r="W6" s="20">
        <f t="shared" si="3"/>
        <v>11.57</v>
      </c>
      <c r="X6" s="20">
        <f t="shared" si="3"/>
        <v>3055.75</v>
      </c>
      <c r="Y6" s="21" t="str">
        <f>IF(Y7="",NA(),Y7)</f>
        <v>-</v>
      </c>
      <c r="Z6" s="21">
        <f t="shared" ref="Z6:AH6" si="4">IF(Z7="",NA(),Z7)</f>
        <v>101.36</v>
      </c>
      <c r="AA6" s="21">
        <f t="shared" si="4"/>
        <v>99.95</v>
      </c>
      <c r="AB6" s="21">
        <f t="shared" si="4"/>
        <v>99.96</v>
      </c>
      <c r="AC6" s="21">
        <f t="shared" si="4"/>
        <v>100</v>
      </c>
      <c r="AD6" s="21" t="str">
        <f t="shared" si="4"/>
        <v>-</v>
      </c>
      <c r="AE6" s="21">
        <f t="shared" si="4"/>
        <v>106.99</v>
      </c>
      <c r="AF6" s="21">
        <f t="shared" si="4"/>
        <v>107.85</v>
      </c>
      <c r="AG6" s="21">
        <f t="shared" si="4"/>
        <v>108.04</v>
      </c>
      <c r="AH6" s="21">
        <f t="shared" si="4"/>
        <v>107.49</v>
      </c>
      <c r="AI6" s="20" t="str">
        <f>IF(AI7="","",IF(AI7="-","【-】","【"&amp;SUBSTITUTE(TEXT(AI7,"#,##0.00"),"-","△")&amp;"】"))</f>
        <v>【106.11】</v>
      </c>
      <c r="AJ6" s="21" t="str">
        <f>IF(AJ7="",NA(),AJ7)</f>
        <v>-</v>
      </c>
      <c r="AK6" s="20">
        <f t="shared" ref="AK6:AS6" si="5">IF(AK7="",NA(),AK7)</f>
        <v>0</v>
      </c>
      <c r="AL6" s="20">
        <f t="shared" si="5"/>
        <v>0</v>
      </c>
      <c r="AM6" s="20">
        <f t="shared" si="5"/>
        <v>0</v>
      </c>
      <c r="AN6" s="20">
        <f t="shared" si="5"/>
        <v>0</v>
      </c>
      <c r="AO6" s="21" t="str">
        <f t="shared" si="5"/>
        <v>-</v>
      </c>
      <c r="AP6" s="21">
        <f t="shared" si="5"/>
        <v>7.42</v>
      </c>
      <c r="AQ6" s="21">
        <f t="shared" si="5"/>
        <v>4.72</v>
      </c>
      <c r="AR6" s="21">
        <f t="shared" si="5"/>
        <v>4.49</v>
      </c>
      <c r="AS6" s="21">
        <f t="shared" si="5"/>
        <v>5.41</v>
      </c>
      <c r="AT6" s="20" t="str">
        <f>IF(AT7="","",IF(AT7="-","【-】","【"&amp;SUBSTITUTE(TEXT(AT7,"#,##0.00"),"-","△")&amp;"】"))</f>
        <v>【3.15】</v>
      </c>
      <c r="AU6" s="21" t="str">
        <f>IF(AU7="",NA(),AU7)</f>
        <v>-</v>
      </c>
      <c r="AV6" s="21">
        <f t="shared" ref="AV6:BD6" si="6">IF(AV7="",NA(),AV7)</f>
        <v>23.9</v>
      </c>
      <c r="AW6" s="21">
        <f t="shared" si="6"/>
        <v>20.13</v>
      </c>
      <c r="AX6" s="21">
        <f t="shared" si="6"/>
        <v>20.96</v>
      </c>
      <c r="AY6" s="21">
        <f t="shared" si="6"/>
        <v>37.15</v>
      </c>
      <c r="AZ6" s="21" t="str">
        <f t="shared" si="6"/>
        <v>-</v>
      </c>
      <c r="BA6" s="21">
        <f t="shared" si="6"/>
        <v>68.180000000000007</v>
      </c>
      <c r="BB6" s="21">
        <f t="shared" si="6"/>
        <v>67.930000000000007</v>
      </c>
      <c r="BC6" s="21">
        <f t="shared" si="6"/>
        <v>68.53</v>
      </c>
      <c r="BD6" s="21">
        <f t="shared" si="6"/>
        <v>69.180000000000007</v>
      </c>
      <c r="BE6" s="20" t="str">
        <f>IF(BE7="","",IF(BE7="-","【-】","【"&amp;SUBSTITUTE(TEXT(BE7,"#,##0.00"),"-","△")&amp;"】"))</f>
        <v>【73.44】</v>
      </c>
      <c r="BF6" s="21" t="str">
        <f>IF(BF7="",NA(),BF7)</f>
        <v>-</v>
      </c>
      <c r="BG6" s="21">
        <f t="shared" ref="BG6:BO6" si="7">IF(BG7="",NA(),BG7)</f>
        <v>964.23</v>
      </c>
      <c r="BH6" s="21">
        <f t="shared" si="7"/>
        <v>916.3</v>
      </c>
      <c r="BI6" s="21">
        <f t="shared" si="7"/>
        <v>746.7</v>
      </c>
      <c r="BJ6" s="21">
        <f t="shared" si="7"/>
        <v>694.07</v>
      </c>
      <c r="BK6" s="21" t="str">
        <f t="shared" si="7"/>
        <v>-</v>
      </c>
      <c r="BL6" s="21">
        <f t="shared" si="7"/>
        <v>847.44</v>
      </c>
      <c r="BM6" s="21">
        <f t="shared" si="7"/>
        <v>857.88</v>
      </c>
      <c r="BN6" s="21">
        <f t="shared" si="7"/>
        <v>825.1</v>
      </c>
      <c r="BO6" s="21">
        <f t="shared" si="7"/>
        <v>789.87</v>
      </c>
      <c r="BP6" s="20" t="str">
        <f>IF(BP7="","",IF(BP7="-","【-】","【"&amp;SUBSTITUTE(TEXT(BP7,"#,##0.00"),"-","△")&amp;"】"))</f>
        <v>【652.82】</v>
      </c>
      <c r="BQ6" s="21" t="str">
        <f>IF(BQ7="",NA(),BQ7)</f>
        <v>-</v>
      </c>
      <c r="BR6" s="21">
        <f t="shared" ref="BR6:BZ6" si="8">IF(BR7="",NA(),BR7)</f>
        <v>100</v>
      </c>
      <c r="BS6" s="21">
        <f t="shared" si="8"/>
        <v>100</v>
      </c>
      <c r="BT6" s="21">
        <f t="shared" si="8"/>
        <v>100</v>
      </c>
      <c r="BU6" s="21">
        <f t="shared" si="8"/>
        <v>97.31</v>
      </c>
      <c r="BV6" s="21" t="str">
        <f t="shared" si="8"/>
        <v>-</v>
      </c>
      <c r="BW6" s="21">
        <f t="shared" si="8"/>
        <v>94.69</v>
      </c>
      <c r="BX6" s="21">
        <f t="shared" si="8"/>
        <v>94.97</v>
      </c>
      <c r="BY6" s="21">
        <f t="shared" si="8"/>
        <v>97.07</v>
      </c>
      <c r="BZ6" s="21">
        <f t="shared" si="8"/>
        <v>98.06</v>
      </c>
      <c r="CA6" s="20" t="str">
        <f>IF(CA7="","",IF(CA7="-","【-】","【"&amp;SUBSTITUTE(TEXT(CA7,"#,##0.00"),"-","△")&amp;"】"))</f>
        <v>【97.61】</v>
      </c>
      <c r="CB6" s="21" t="str">
        <f>IF(CB7="",NA(),CB7)</f>
        <v>-</v>
      </c>
      <c r="CC6" s="21">
        <f t="shared" ref="CC6:CK6" si="9">IF(CC7="",NA(),CC7)</f>
        <v>181.79</v>
      </c>
      <c r="CD6" s="21">
        <f t="shared" si="9"/>
        <v>180.17</v>
      </c>
      <c r="CE6" s="21">
        <f t="shared" si="9"/>
        <v>180</v>
      </c>
      <c r="CF6" s="21">
        <f t="shared" si="9"/>
        <v>184.97</v>
      </c>
      <c r="CG6" s="21" t="str">
        <f t="shared" si="9"/>
        <v>-</v>
      </c>
      <c r="CH6" s="21">
        <f t="shared" si="9"/>
        <v>159.78</v>
      </c>
      <c r="CI6" s="21">
        <f t="shared" si="9"/>
        <v>159.49</v>
      </c>
      <c r="CJ6" s="21">
        <f t="shared" si="9"/>
        <v>157.81</v>
      </c>
      <c r="CK6" s="21">
        <f t="shared" si="9"/>
        <v>157.37</v>
      </c>
      <c r="CL6" s="20" t="str">
        <f>IF(CL7="","",IF(CL7="-","【-】","【"&amp;SUBSTITUTE(TEXT(CL7,"#,##0.00"),"-","△")&amp;"】"))</f>
        <v>【138.29】</v>
      </c>
      <c r="CM6" s="21" t="str">
        <f>IF(CM7="",NA(),CM7)</f>
        <v>-</v>
      </c>
      <c r="CN6" s="21">
        <f t="shared" ref="CN6:CV6" si="10">IF(CN7="",NA(),CN7)</f>
        <v>60.71</v>
      </c>
      <c r="CO6" s="21">
        <f t="shared" si="10"/>
        <v>63.29</v>
      </c>
      <c r="CP6" s="21">
        <f t="shared" si="10"/>
        <v>64.97</v>
      </c>
      <c r="CQ6" s="21">
        <f t="shared" si="10"/>
        <v>59.82</v>
      </c>
      <c r="CR6" s="21" t="str">
        <f t="shared" si="10"/>
        <v>-</v>
      </c>
      <c r="CS6" s="21">
        <f t="shared" si="10"/>
        <v>68.31</v>
      </c>
      <c r="CT6" s="21">
        <f t="shared" si="10"/>
        <v>65.28</v>
      </c>
      <c r="CU6" s="21">
        <f t="shared" si="10"/>
        <v>64.92</v>
      </c>
      <c r="CV6" s="21">
        <f t="shared" si="10"/>
        <v>64.14</v>
      </c>
      <c r="CW6" s="20" t="str">
        <f>IF(CW7="","",IF(CW7="-","【-】","【"&amp;SUBSTITUTE(TEXT(CW7,"#,##0.00"),"-","△")&amp;"】"))</f>
        <v>【59.10】</v>
      </c>
      <c r="CX6" s="21" t="str">
        <f>IF(CX7="",NA(),CX7)</f>
        <v>-</v>
      </c>
      <c r="CY6" s="21">
        <f t="shared" ref="CY6:DG6" si="11">IF(CY7="",NA(),CY7)</f>
        <v>89.86</v>
      </c>
      <c r="CZ6" s="21">
        <f t="shared" si="11"/>
        <v>90.93</v>
      </c>
      <c r="DA6" s="21">
        <f t="shared" si="11"/>
        <v>90.98</v>
      </c>
      <c r="DB6" s="21">
        <f t="shared" si="11"/>
        <v>91.25</v>
      </c>
      <c r="DC6" s="21" t="str">
        <f t="shared" si="11"/>
        <v>-</v>
      </c>
      <c r="DD6" s="21">
        <f t="shared" si="11"/>
        <v>92.62</v>
      </c>
      <c r="DE6" s="21">
        <f t="shared" si="11"/>
        <v>92.72</v>
      </c>
      <c r="DF6" s="21">
        <f t="shared" si="11"/>
        <v>92.88</v>
      </c>
      <c r="DG6" s="21">
        <f t="shared" si="11"/>
        <v>92.9</v>
      </c>
      <c r="DH6" s="20" t="str">
        <f>IF(DH7="","",IF(DH7="-","【-】","【"&amp;SUBSTITUTE(TEXT(DH7,"#,##0.00"),"-","△")&amp;"】"))</f>
        <v>【95.82】</v>
      </c>
      <c r="DI6" s="21" t="str">
        <f>IF(DI7="",NA(),DI7)</f>
        <v>-</v>
      </c>
      <c r="DJ6" s="21">
        <f t="shared" ref="DJ6:DR6" si="12">IF(DJ7="",NA(),DJ7)</f>
        <v>47.03</v>
      </c>
      <c r="DK6" s="21">
        <f t="shared" si="12"/>
        <v>48.16</v>
      </c>
      <c r="DL6" s="21">
        <f t="shared" si="12"/>
        <v>49.1</v>
      </c>
      <c r="DM6" s="21">
        <f t="shared" si="12"/>
        <v>50.57</v>
      </c>
      <c r="DN6" s="21" t="str">
        <f t="shared" si="12"/>
        <v>-</v>
      </c>
      <c r="DO6" s="21">
        <f t="shared" si="12"/>
        <v>26.36</v>
      </c>
      <c r="DP6" s="21">
        <f t="shared" si="12"/>
        <v>23.79</v>
      </c>
      <c r="DQ6" s="21">
        <f t="shared" si="12"/>
        <v>25.66</v>
      </c>
      <c r="DR6" s="21">
        <f t="shared" si="12"/>
        <v>27.46</v>
      </c>
      <c r="DS6" s="20" t="str">
        <f>IF(DS7="","",IF(DS7="-","【-】","【"&amp;SUBSTITUTE(TEXT(DS7,"#,##0.00"),"-","△")&amp;"】"))</f>
        <v>【39.74】</v>
      </c>
      <c r="DT6" s="21" t="str">
        <f>IF(DT7="",NA(),DT7)</f>
        <v>-</v>
      </c>
      <c r="DU6" s="20">
        <f t="shared" ref="DU6:EC6" si="13">IF(DU7="",NA(),DU7)</f>
        <v>0</v>
      </c>
      <c r="DV6" s="20">
        <f t="shared" si="13"/>
        <v>0</v>
      </c>
      <c r="DW6" s="21">
        <f t="shared" si="13"/>
        <v>0.56000000000000005</v>
      </c>
      <c r="DX6" s="21">
        <f t="shared" si="13"/>
        <v>0.59</v>
      </c>
      <c r="DY6" s="21" t="str">
        <f t="shared" si="13"/>
        <v>-</v>
      </c>
      <c r="DZ6" s="21">
        <f t="shared" si="13"/>
        <v>1.43</v>
      </c>
      <c r="EA6" s="21">
        <f t="shared" si="13"/>
        <v>1.22</v>
      </c>
      <c r="EB6" s="21">
        <f t="shared" si="13"/>
        <v>1.61</v>
      </c>
      <c r="EC6" s="21">
        <f t="shared" si="13"/>
        <v>2.08</v>
      </c>
      <c r="ED6" s="20" t="str">
        <f>IF(ED7="","",IF(ED7="-","【-】","【"&amp;SUBSTITUTE(TEXT(ED7,"#,##0.00"),"-","△")&amp;"】"))</f>
        <v>【7.62】</v>
      </c>
      <c r="EE6" s="21" t="str">
        <f>IF(EE7="",NA(),EE7)</f>
        <v>-</v>
      </c>
      <c r="EF6" s="20">
        <f t="shared" ref="EF6:EN6" si="14">IF(EF7="",NA(),EF7)</f>
        <v>0</v>
      </c>
      <c r="EG6" s="20">
        <f t="shared" si="14"/>
        <v>0</v>
      </c>
      <c r="EH6" s="20">
        <f t="shared" si="14"/>
        <v>0</v>
      </c>
      <c r="EI6" s="20">
        <f t="shared" si="14"/>
        <v>0</v>
      </c>
      <c r="EJ6" s="21" t="str">
        <f t="shared" si="14"/>
        <v>-</v>
      </c>
      <c r="EK6" s="21">
        <f t="shared" si="14"/>
        <v>0.09</v>
      </c>
      <c r="EL6" s="21">
        <f t="shared" si="14"/>
        <v>0.09</v>
      </c>
      <c r="EM6" s="21">
        <f t="shared" si="14"/>
        <v>0.17</v>
      </c>
      <c r="EN6" s="21">
        <f t="shared" si="14"/>
        <v>0.13</v>
      </c>
      <c r="EO6" s="20" t="str">
        <f>IF(EO7="","",IF(EO7="-","【-】","【"&amp;SUBSTITUTE(TEXT(EO7,"#,##0.00"),"-","△")&amp;"】"))</f>
        <v>【0.23】</v>
      </c>
    </row>
    <row r="7" spans="1:148" s="22" customFormat="1" x14ac:dyDescent="0.15">
      <c r="A7" s="14"/>
      <c r="B7" s="23">
        <v>2022</v>
      </c>
      <c r="C7" s="23">
        <v>352161</v>
      </c>
      <c r="D7" s="23">
        <v>46</v>
      </c>
      <c r="E7" s="23">
        <v>17</v>
      </c>
      <c r="F7" s="23">
        <v>1</v>
      </c>
      <c r="G7" s="23">
        <v>0</v>
      </c>
      <c r="H7" s="23" t="s">
        <v>96</v>
      </c>
      <c r="I7" s="23" t="s">
        <v>97</v>
      </c>
      <c r="J7" s="23" t="s">
        <v>98</v>
      </c>
      <c r="K7" s="23" t="s">
        <v>99</v>
      </c>
      <c r="L7" s="23" t="s">
        <v>100</v>
      </c>
      <c r="M7" s="23" t="s">
        <v>101</v>
      </c>
      <c r="N7" s="24" t="s">
        <v>102</v>
      </c>
      <c r="O7" s="24">
        <v>52.53</v>
      </c>
      <c r="P7" s="24">
        <v>59.13</v>
      </c>
      <c r="Q7" s="24">
        <v>87.54</v>
      </c>
      <c r="R7" s="24">
        <v>3399</v>
      </c>
      <c r="S7" s="24">
        <v>60209</v>
      </c>
      <c r="T7" s="24">
        <v>133.09</v>
      </c>
      <c r="U7" s="24">
        <v>452.39</v>
      </c>
      <c r="V7" s="24">
        <v>35355</v>
      </c>
      <c r="W7" s="24">
        <v>11.57</v>
      </c>
      <c r="X7" s="24">
        <v>3055.75</v>
      </c>
      <c r="Y7" s="24" t="s">
        <v>102</v>
      </c>
      <c r="Z7" s="24">
        <v>101.36</v>
      </c>
      <c r="AA7" s="24">
        <v>99.95</v>
      </c>
      <c r="AB7" s="24">
        <v>99.96</v>
      </c>
      <c r="AC7" s="24">
        <v>100</v>
      </c>
      <c r="AD7" s="24" t="s">
        <v>102</v>
      </c>
      <c r="AE7" s="24">
        <v>106.99</v>
      </c>
      <c r="AF7" s="24">
        <v>107.85</v>
      </c>
      <c r="AG7" s="24">
        <v>108.04</v>
      </c>
      <c r="AH7" s="24">
        <v>107.49</v>
      </c>
      <c r="AI7" s="24">
        <v>106.11</v>
      </c>
      <c r="AJ7" s="24" t="s">
        <v>102</v>
      </c>
      <c r="AK7" s="24">
        <v>0</v>
      </c>
      <c r="AL7" s="24">
        <v>0</v>
      </c>
      <c r="AM7" s="24">
        <v>0</v>
      </c>
      <c r="AN7" s="24">
        <v>0</v>
      </c>
      <c r="AO7" s="24" t="s">
        <v>102</v>
      </c>
      <c r="AP7" s="24">
        <v>7.42</v>
      </c>
      <c r="AQ7" s="24">
        <v>4.72</v>
      </c>
      <c r="AR7" s="24">
        <v>4.49</v>
      </c>
      <c r="AS7" s="24">
        <v>5.41</v>
      </c>
      <c r="AT7" s="24">
        <v>3.15</v>
      </c>
      <c r="AU7" s="24" t="s">
        <v>102</v>
      </c>
      <c r="AV7" s="24">
        <v>23.9</v>
      </c>
      <c r="AW7" s="24">
        <v>20.13</v>
      </c>
      <c r="AX7" s="24">
        <v>20.96</v>
      </c>
      <c r="AY7" s="24">
        <v>37.15</v>
      </c>
      <c r="AZ7" s="24" t="s">
        <v>102</v>
      </c>
      <c r="BA7" s="24">
        <v>68.180000000000007</v>
      </c>
      <c r="BB7" s="24">
        <v>67.930000000000007</v>
      </c>
      <c r="BC7" s="24">
        <v>68.53</v>
      </c>
      <c r="BD7" s="24">
        <v>69.180000000000007</v>
      </c>
      <c r="BE7" s="24">
        <v>73.44</v>
      </c>
      <c r="BF7" s="24" t="s">
        <v>102</v>
      </c>
      <c r="BG7" s="24">
        <v>964.23</v>
      </c>
      <c r="BH7" s="24">
        <v>916.3</v>
      </c>
      <c r="BI7" s="24">
        <v>746.7</v>
      </c>
      <c r="BJ7" s="24">
        <v>694.07</v>
      </c>
      <c r="BK7" s="24" t="s">
        <v>102</v>
      </c>
      <c r="BL7" s="24">
        <v>847.44</v>
      </c>
      <c r="BM7" s="24">
        <v>857.88</v>
      </c>
      <c r="BN7" s="24">
        <v>825.1</v>
      </c>
      <c r="BO7" s="24">
        <v>789.87</v>
      </c>
      <c r="BP7" s="24">
        <v>652.82000000000005</v>
      </c>
      <c r="BQ7" s="24" t="s">
        <v>102</v>
      </c>
      <c r="BR7" s="24">
        <v>100</v>
      </c>
      <c r="BS7" s="24">
        <v>100</v>
      </c>
      <c r="BT7" s="24">
        <v>100</v>
      </c>
      <c r="BU7" s="24">
        <v>97.31</v>
      </c>
      <c r="BV7" s="24" t="s">
        <v>102</v>
      </c>
      <c r="BW7" s="24">
        <v>94.69</v>
      </c>
      <c r="BX7" s="24">
        <v>94.97</v>
      </c>
      <c r="BY7" s="24">
        <v>97.07</v>
      </c>
      <c r="BZ7" s="24">
        <v>98.06</v>
      </c>
      <c r="CA7" s="24">
        <v>97.61</v>
      </c>
      <c r="CB7" s="24" t="s">
        <v>102</v>
      </c>
      <c r="CC7" s="24">
        <v>181.79</v>
      </c>
      <c r="CD7" s="24">
        <v>180.17</v>
      </c>
      <c r="CE7" s="24">
        <v>180</v>
      </c>
      <c r="CF7" s="24">
        <v>184.97</v>
      </c>
      <c r="CG7" s="24" t="s">
        <v>102</v>
      </c>
      <c r="CH7" s="24">
        <v>159.78</v>
      </c>
      <c r="CI7" s="24">
        <v>159.49</v>
      </c>
      <c r="CJ7" s="24">
        <v>157.81</v>
      </c>
      <c r="CK7" s="24">
        <v>157.37</v>
      </c>
      <c r="CL7" s="24">
        <v>138.29</v>
      </c>
      <c r="CM7" s="24" t="s">
        <v>102</v>
      </c>
      <c r="CN7" s="24">
        <v>60.71</v>
      </c>
      <c r="CO7" s="24">
        <v>63.29</v>
      </c>
      <c r="CP7" s="24">
        <v>64.97</v>
      </c>
      <c r="CQ7" s="24">
        <v>59.82</v>
      </c>
      <c r="CR7" s="24" t="s">
        <v>102</v>
      </c>
      <c r="CS7" s="24">
        <v>68.31</v>
      </c>
      <c r="CT7" s="24">
        <v>65.28</v>
      </c>
      <c r="CU7" s="24">
        <v>64.92</v>
      </c>
      <c r="CV7" s="24">
        <v>64.14</v>
      </c>
      <c r="CW7" s="24">
        <v>59.1</v>
      </c>
      <c r="CX7" s="24" t="s">
        <v>102</v>
      </c>
      <c r="CY7" s="24">
        <v>89.86</v>
      </c>
      <c r="CZ7" s="24">
        <v>90.93</v>
      </c>
      <c r="DA7" s="24">
        <v>90.98</v>
      </c>
      <c r="DB7" s="24">
        <v>91.25</v>
      </c>
      <c r="DC7" s="24" t="s">
        <v>102</v>
      </c>
      <c r="DD7" s="24">
        <v>92.62</v>
      </c>
      <c r="DE7" s="24">
        <v>92.72</v>
      </c>
      <c r="DF7" s="24">
        <v>92.88</v>
      </c>
      <c r="DG7" s="24">
        <v>92.9</v>
      </c>
      <c r="DH7" s="24">
        <v>95.82</v>
      </c>
      <c r="DI7" s="24" t="s">
        <v>102</v>
      </c>
      <c r="DJ7" s="24">
        <v>47.03</v>
      </c>
      <c r="DK7" s="24">
        <v>48.16</v>
      </c>
      <c r="DL7" s="24">
        <v>49.1</v>
      </c>
      <c r="DM7" s="24">
        <v>50.57</v>
      </c>
      <c r="DN7" s="24" t="s">
        <v>102</v>
      </c>
      <c r="DO7" s="24">
        <v>26.36</v>
      </c>
      <c r="DP7" s="24">
        <v>23.79</v>
      </c>
      <c r="DQ7" s="24">
        <v>25.66</v>
      </c>
      <c r="DR7" s="24">
        <v>27.46</v>
      </c>
      <c r="DS7" s="24">
        <v>39.74</v>
      </c>
      <c r="DT7" s="24" t="s">
        <v>102</v>
      </c>
      <c r="DU7" s="24">
        <v>0</v>
      </c>
      <c r="DV7" s="24">
        <v>0</v>
      </c>
      <c r="DW7" s="24">
        <v>0.56000000000000005</v>
      </c>
      <c r="DX7" s="24">
        <v>0.59</v>
      </c>
      <c r="DY7" s="24" t="s">
        <v>102</v>
      </c>
      <c r="DZ7" s="24">
        <v>1.43</v>
      </c>
      <c r="EA7" s="24">
        <v>1.22</v>
      </c>
      <c r="EB7" s="24">
        <v>1.61</v>
      </c>
      <c r="EC7" s="24">
        <v>2.08</v>
      </c>
      <c r="ED7" s="24">
        <v>7.62</v>
      </c>
      <c r="EE7" s="24" t="s">
        <v>102</v>
      </c>
      <c r="EF7" s="24">
        <v>0</v>
      </c>
      <c r="EG7" s="24">
        <v>0</v>
      </c>
      <c r="EH7" s="24">
        <v>0</v>
      </c>
      <c r="EI7" s="24">
        <v>0</v>
      </c>
      <c r="EJ7" s="24" t="s">
        <v>102</v>
      </c>
      <c r="EK7" s="24">
        <v>0.09</v>
      </c>
      <c r="EL7" s="24">
        <v>0.09</v>
      </c>
      <c r="EM7" s="24">
        <v>0.17</v>
      </c>
      <c r="EN7" s="24">
        <v>0.13</v>
      </c>
      <c r="EO7" s="24">
        <v>0.23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辻岡 敏司</cp:lastModifiedBy>
  <dcterms:created xsi:type="dcterms:W3CDTF">2023-12-12T00:50:40Z</dcterms:created>
  <dcterms:modified xsi:type="dcterms:W3CDTF">2024-02-01T01:51:48Z</dcterms:modified>
  <cp:category/>
</cp:coreProperties>
</file>