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LS520DCE2\Public\下水道課\21 - メール\50 - その他\令和05年度\受信\翌1月\20240117_【県市町課】公営企業に係る経営比較分析表（令和４年度決算）の分析等について（１／３）\"/>
    </mc:Choice>
  </mc:AlternateContent>
  <xr:revisionPtr revIDLastSave="0" documentId="13_ncr:1_{14E34786-0898-444F-8597-1FC2E1F4F683}" xr6:coauthVersionLast="40" xr6:coauthVersionMax="40" xr10:uidLastSave="{00000000-0000-0000-0000-000000000000}"/>
  <workbookProtection workbookAlgorithmName="SHA-512" workbookHashValue="7vltomKOt/ptzCDu0K0QtnB2fYh8TfgVrgkW05m7iBb7rgL2thyGYLxkHcbpmtPy0c0eJLMkoaQixS13n3XfEg==" workbookSaltValue="fb4Cm+U/2Iudp5s8siiomw==" workbookSpinCount="100000" lockStructure="1"/>
  <bookViews>
    <workbookView xWindow="-20610" yWindow="-120" windowWidth="20730" windowHeight="117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AT10" i="4"/>
  <c r="W10" i="4"/>
  <c r="I10" i="4"/>
  <c r="BB8" i="4"/>
  <c r="AL8" i="4"/>
  <c r="AD8" i="4"/>
  <c r="P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<sst xmlns="http://schemas.openxmlformats.org/spreadsheetml/2006/main" count="275" uniqueCount="116">
  <si>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</si>
  <si>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</si>
  <si>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</si>
  <si>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</si>
  <si>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</si>
  <si>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</si>
  <si>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</si>
  <si>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</si>
  <si>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</si>
  <si>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</si>
  <si>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</si>
  <si>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</si>
  <si>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</si>
  <si>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</si>
  <si>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</si>
  <si>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</si>
  <si>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</si>
  <si>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</si>
  <si>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</si>
  <si>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</si>
  <si>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</si>
  <si>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</si>
  <si>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</si>
  <si>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</si>
  <si>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</si>
  <si>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</si>
  <si>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</si>
  <si>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</si>
  <si>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</si>
  <si>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</si>
  <si>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</si>
  <si>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</si>
  <si>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</si>
  <si>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</si>
  <si>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</si>
  <si>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</si>
  <si>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</si>
  <si>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</si>
  <si>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</si>
  <si>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</si>
  <si>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</si>
  <si>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</si>
  <si>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</si>
  <si>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</si>
  <si>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</si>
  <si>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</si>
  <si>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</si>
  <si>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</si>
  <si>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</si>
  <si>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</si>
  <si>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</si>
  <si>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</si>
  <si>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</si>
  <si>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</si>
  <si>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</si>
  <si>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</si>
  <si>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</si>
  <si>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</si>
  <si>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</si>
  <si>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</si>
  <si>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</si>
  <si>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</si>
  <si>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</si>
  <si>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</si>
  <si>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</si>
  <si>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</si>
  <si>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</si>
  <si>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</si>
  <si>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</si>
  <si>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</si>
  <si>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</si>
  <si>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</si>
  <si>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</si>
  <si>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</si>
  <si>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</si>
  <si>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</si>
  <si>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</si>
  <si>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</si>
  <si>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</si>
  <si>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</si>
  <si>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</si>
  <si>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</si>
  <si>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</si>
  <si>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</si>
  <si>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</si>
  <si>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</si>
  <si>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</si>
  <si>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</si>
  <si>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</si>
  <si>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</si>
  <si>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</si>
  <si>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</si>
  <si>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</si>
  <si>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</si>
  <si>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</si>
  <si>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</si>
  <si>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</si>
  <si>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</si>
  <si>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</si>
  <si>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</si>
  <si>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</si>
  <si>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</si>
  <si>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</si>
  <si>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</si>
  <si>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</si>
  <si>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</si>
  <si>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</si>
  <si>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</si>
  <si>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</si>
  <si>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</si>
  <si>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</si>
  <si>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</si>
  <si>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</si>
  <si>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20年以上経過しており、機器の老朽化が進み、修繕用の各部品の供給がなくなりつつある。突発的な故障に備え、機能診断・長寿命化計画の各計画等を参考に施設機器や管渠の点検、更新を計画的に行い、延命化を図るために今後投資していく必要がある。</t>
    <phoneticPr fontId="4"/>
  </si>
  <si>
    <t>　水洗化率は99%を超えているため、これ以上、収入の増加はほぼないと考える。また、人口減により年々の収入は減少していく。収納対策による下水道使用料の収納率の向上を図る一方で、施設維持や今後の投資等のあり方を見直し、維持管理費の削減及び適正な下水道使用料の検討を行い、一般会計からの繰入金の削減に努めていく。</t>
    <phoneticPr fontId="4"/>
  </si>
  <si>
    <t>①経常収支比率は全国平均をやや下回り、また経費回収率も100%を大きく下回っている。一般会計からの繰入金に頼っている状況であり、水洗化率はこれ以上増加しないため適正な使用料の確保が必要である。
②流動比率は老朽化による修繕が多く、公営企業会計としては3会計を合わせた状態で考えるためプラスになるものの、修繕箇所発生数により単独で見た場合は下回りしやすい状態である。突発的な故障に備え、機能診断・長寿命化計画の各計画等を参考に施設機器や管渠の点検、更新を計画的に行い、延命化を図るために今後投資していく必要がある。
③汚水処理費原価は、地続きではない離島という地理的条件とも相まって全国平均を上回っている。これについては、計画的に機器の修繕を行うことにより、突発的な大規模修繕を減らすことで維持管理費の削減を行い、かつ水洗化率はこれ以上増加しないため適正な使用料収入の確保が必要である。
④累積欠損金比率については、漁業集落排水が始まってから20年を超えている。そのため、設備の修繕が続けて発生することが多く、更新のための修繕費が重くのしかかっている現状である。これを解決するために令和4年度からストックマネジメントによる修繕計画、また公営企業会計3セグメントの費用負担割合を見直すことで、徐々に改善をする見込みである。</t>
    <rPh sb="152" eb="154">
      <t>シュウゼン</t>
    </rPh>
    <rPh sb="154" eb="156">
      <t>カショ</t>
    </rPh>
    <rPh sb="156" eb="158">
      <t>ハッセイ</t>
    </rPh>
    <rPh sb="158" eb="159">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</si>
</sst>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CA-4991-AD03-021AB6CDD1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B6CA-4991-AD03-021AB6CDD1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36.520000000000003</c:v>
                </c:pt>
                <c:pt idx="3">
                  <c:v>38.26</c:v>
                </c:pt>
                <c:pt idx="4">
                  <c:v>33.909999999999997</c:v>
                </c:pt>
              </c:numCache>
            </c:numRef>
          </c:val>
          <c:extLst>
            <c:ext xmlns:c16="http://schemas.microsoft.com/office/drawing/2014/chart" uri="{C3380CC4-5D6E-409C-BE32-E72D297353CC}">
              <c16:uniqueId val="{00000000-6919-4E04-8824-B4B71C41AA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6919-4E04-8824-B4B71C41AA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99.49</c:v>
                </c:pt>
                <c:pt idx="3">
                  <c:v>99.46</c:v>
                </c:pt>
                <c:pt idx="4">
                  <c:v>99.43</c:v>
                </c:pt>
              </c:numCache>
            </c:numRef>
          </c:val>
          <c:extLst>
            <c:ext xmlns:c16="http://schemas.microsoft.com/office/drawing/2014/chart" uri="{C3380CC4-5D6E-409C-BE32-E72D297353CC}">
              <c16:uniqueId val="{00000000-9B4D-4759-A913-CC4CCE356C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9B4D-4759-A913-CC4CCE356C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98.83</c:v>
                </c:pt>
                <c:pt idx="3">
                  <c:v>83.03</c:v>
                </c:pt>
                <c:pt idx="4">
                  <c:v>86.52</c:v>
                </c:pt>
              </c:numCache>
            </c:numRef>
          </c:val>
          <c:extLst>
            <c:ext xmlns:c16="http://schemas.microsoft.com/office/drawing/2014/chart" uri="{C3380CC4-5D6E-409C-BE32-E72D297353CC}">
              <c16:uniqueId val="{00000000-AC41-447C-B50D-D4547FE75F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AC41-447C-B50D-D4547FE75F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3.71</c:v>
                </c:pt>
                <c:pt idx="3">
                  <c:v>6.69</c:v>
                </c:pt>
                <c:pt idx="4">
                  <c:v>9.8000000000000007</c:v>
                </c:pt>
              </c:numCache>
            </c:numRef>
          </c:val>
          <c:extLst>
            <c:ext xmlns:c16="http://schemas.microsoft.com/office/drawing/2014/chart" uri="{C3380CC4-5D6E-409C-BE32-E72D297353CC}">
              <c16:uniqueId val="{00000000-AB99-42EA-9394-10111804E7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AB99-42EA-9394-10111804E7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A2-4B7D-95C2-4C33C9206A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1A2-4B7D-95C2-4C33C9206A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14.27</c:v>
                </c:pt>
                <c:pt idx="3">
                  <c:v>397.37</c:v>
                </c:pt>
                <c:pt idx="4">
                  <c:v>637.66999999999996</c:v>
                </c:pt>
              </c:numCache>
            </c:numRef>
          </c:val>
          <c:extLst>
            <c:ext xmlns:c16="http://schemas.microsoft.com/office/drawing/2014/chart" uri="{C3380CC4-5D6E-409C-BE32-E72D297353CC}">
              <c16:uniqueId val="{00000000-E9C3-4AD8-8DDD-D453D166F5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E9C3-4AD8-8DDD-D453D166F5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8.56</c:v>
                </c:pt>
                <c:pt idx="3">
                  <c:v>-48.59</c:v>
                </c:pt>
                <c:pt idx="4">
                  <c:v>38.58</c:v>
                </c:pt>
              </c:numCache>
            </c:numRef>
          </c:val>
          <c:extLst>
            <c:ext xmlns:c16="http://schemas.microsoft.com/office/drawing/2014/chart" uri="{C3380CC4-5D6E-409C-BE32-E72D297353CC}">
              <c16:uniqueId val="{00000000-D798-4B66-B245-FA5D3DC8D1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D798-4B66-B245-FA5D3DC8D1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8C-4CE9-893B-1BF24BFFD0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0E8C-4CE9-893B-1BF24BFFD0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16</c:v>
                </c:pt>
                <c:pt idx="3">
                  <c:v>12.04</c:v>
                </c:pt>
                <c:pt idx="4">
                  <c:v>13.4</c:v>
                </c:pt>
              </c:numCache>
            </c:numRef>
          </c:val>
          <c:extLst>
            <c:ext xmlns:c16="http://schemas.microsoft.com/office/drawing/2014/chart" uri="{C3380CC4-5D6E-409C-BE32-E72D297353CC}">
              <c16:uniqueId val="{00000000-45A3-4FD2-A79F-D65138C403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45A3-4FD2-A79F-D65138C403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1355.99</c:v>
                </c:pt>
                <c:pt idx="3">
                  <c:v>1778.23</c:v>
                </c:pt>
                <c:pt idx="4">
                  <c:v>1647.24</c:v>
                </c:pt>
              </c:numCache>
            </c:numRef>
          </c:val>
          <c:extLst>
            <c:ext xmlns:c16="http://schemas.microsoft.com/office/drawing/2014/chart" uri="{C3380CC4-5D6E-409C-BE32-E72D297353CC}">
              <c16:uniqueId val="{00000000-5AB9-44C4-AE8F-1B7B5C6988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5AB9-44C4-AE8F-1B7B5C6988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Normal="10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周防大島町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自治体職員</v>
      </c>
      <c r="AE8" s="36"/>
      <c r="AF8" s="36"/>
      <c r="AG8" s="36"/>
      <c r="AH8" s="36"/>
      <c r="AI8" s="36"/>
      <c r="AJ8" s="36"/>
      <c r="AK8" s="3"/>
      <c r="AL8" s="37">
        <f>データ!S6</f>
        <v>14346</v>
      </c>
      <c r="AM8" s="37"/>
      <c r="AN8" s="37"/>
      <c r="AO8" s="37"/>
      <c r="AP8" s="37"/>
      <c r="AQ8" s="37"/>
      <c r="AR8" s="37"/>
      <c r="AS8" s="37"/>
      <c r="AT8" s="38">
        <f>データ!T6</f>
        <v>138.1</v>
      </c>
      <c r="AU8" s="38"/>
      <c r="AV8" s="38"/>
      <c r="AW8" s="38"/>
      <c r="AX8" s="38"/>
      <c r="AY8" s="38"/>
      <c r="AZ8" s="38"/>
      <c r="BA8" s="38"/>
      <c r="BB8" s="38">
        <f>データ!U6</f>
        <v>103.88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66.819999999999993</v>
      </c>
      <c r="J10" s="38"/>
      <c r="K10" s="38"/>
      <c r="L10" s="38"/>
      <c r="M10" s="38"/>
      <c r="N10" s="38"/>
      <c r="O10" s="38"/>
      <c r="P10" s="38">
        <f>データ!P6</f>
        <v>1.25</v>
      </c>
      <c r="Q10" s="38"/>
      <c r="R10" s="38"/>
      <c r="S10" s="38"/>
      <c r="T10" s="38"/>
      <c r="U10" s="38"/>
      <c r="V10" s="38"/>
      <c r="W10" s="38">
        <f>データ!Q6</f>
        <v>84.26</v>
      </c>
      <c r="X10" s="38"/>
      <c r="Y10" s="38"/>
      <c r="Z10" s="38"/>
      <c r="AA10" s="38"/>
      <c r="AB10" s="38"/>
      <c r="AC10" s="38"/>
      <c r="AD10" s="37">
        <f>データ!R6</f>
        <v>4444</v>
      </c>
      <c r="AE10" s="37"/>
      <c r="AF10" s="37"/>
      <c r="AG10" s="37"/>
      <c r="AH10" s="37"/>
      <c r="AI10" s="37"/>
      <c r="AJ10" s="37"/>
      <c r="AK10" s="2"/>
      <c r="AL10" s="37">
        <f>データ!V6</f>
        <v>176</v>
      </c>
      <c r="AM10" s="37"/>
      <c r="AN10" s="37"/>
      <c r="AO10" s="37"/>
      <c r="AP10" s="37"/>
      <c r="AQ10" s="37"/>
      <c r="AR10" s="37"/>
      <c r="AS10" s="37"/>
      <c r="AT10" s="38">
        <f>データ!W6</f>
        <v>0.1</v>
      </c>
      <c r="AU10" s="38"/>
      <c r="AV10" s="38"/>
      <c r="AW10" s="38"/>
      <c r="AX10" s="38"/>
      <c r="AY10" s="38"/>
      <c r="AZ10" s="38"/>
      <c r="BA10" s="38"/>
      <c r="BB10" s="38">
        <f>データ!X6</f>
        <v>1760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P8eRGIZRqRxiSnx4TJwFzW2fXJUtdd0JPttHGN/YjocrRrrfZys32o6JYw9QOvaxFUvfqExi65q1p4m2fEewzw==" saltValue="UdJBVLasB4Zb02IXIdc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353051</v>
      </c>
      <c r="D6" s="19">
        <f t="shared" si="3"/>
        <v>46</v>
      </c>
      <c r="E6" s="19">
        <f t="shared" si="3"/>
        <v>17</v>
      </c>
      <c r="F6" s="19">
        <f t="shared" si="3"/>
        <v>6</v>
      </c>
      <c r="G6" s="19">
        <f t="shared" si="3"/>
        <v>0</v>
      </c>
      <c r="H6" s="19" t="str">
        <f t="shared" si="3"/>
        <v>山口県　周防大島町</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66.819999999999993</v>
      </c>
      <c r="P6" s="20">
        <f t="shared" si="3"/>
        <v>1.25</v>
      </c>
      <c r="Q6" s="20">
        <f t="shared" si="3"/>
        <v>84.26</v>
      </c>
      <c r="R6" s="20">
        <f t="shared" si="3"/>
        <v>4444</v>
      </c>
      <c r="S6" s="20">
        <f t="shared" si="3"/>
        <v>14346</v>
      </c>
      <c r="T6" s="20">
        <f t="shared" si="3"/>
        <v>138.1</v>
      </c>
      <c r="U6" s="20">
        <f t="shared" si="3"/>
        <v>103.88</v>
      </c>
      <c r="V6" s="20">
        <f t="shared" si="3"/>
        <v>176</v>
      </c>
      <c r="W6" s="20">
        <f t="shared" si="3"/>
        <v>0.1</v>
      </c>
      <c r="X6" s="20">
        <f t="shared" si="3"/>
        <v>1760</v>
      </c>
      <c r="Y6" s="21" t="str">
        <f>IF(Y7="",NA(),Y7)</f>
        <v>-</v>
      </c>
      <c r="Z6" s="21" t="str">
        <f t="shared" ref="Z6:AH6" si="4">IF(Z7="",NA(),Z7)</f>
        <v>-</v>
      </c>
      <c r="AA6" s="21">
        <f t="shared" si="4"/>
        <v>98.83</v>
      </c>
      <c r="AB6" s="21">
        <f t="shared" si="4"/>
        <v>83.03</v>
      </c>
      <c r="AC6" s="21">
        <f t="shared" si="4"/>
        <v>86.52</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14.27</v>
      </c>
      <c r="AM6" s="21">
        <f t="shared" si="5"/>
        <v>397.37</v>
      </c>
      <c r="AN6" s="21">
        <f t="shared" si="5"/>
        <v>637.66999999999996</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8.56</v>
      </c>
      <c r="AX6" s="21">
        <f t="shared" si="6"/>
        <v>-48.59</v>
      </c>
      <c r="AY6" s="21">
        <f t="shared" si="6"/>
        <v>38.58</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16</v>
      </c>
      <c r="BT6" s="21">
        <f t="shared" si="8"/>
        <v>12.04</v>
      </c>
      <c r="BU6" s="21">
        <f t="shared" si="8"/>
        <v>13.4</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1355.99</v>
      </c>
      <c r="CE6" s="21">
        <f t="shared" si="9"/>
        <v>1778.23</v>
      </c>
      <c r="CF6" s="21">
        <f t="shared" si="9"/>
        <v>1647.24</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36.520000000000003</v>
      </c>
      <c r="CP6" s="21">
        <f t="shared" si="10"/>
        <v>38.26</v>
      </c>
      <c r="CQ6" s="21">
        <f t="shared" si="10"/>
        <v>33.909999999999997</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99.49</v>
      </c>
      <c r="DA6" s="21">
        <f t="shared" si="11"/>
        <v>99.46</v>
      </c>
      <c r="DB6" s="21">
        <f t="shared" si="11"/>
        <v>99.43</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3.71</v>
      </c>
      <c r="DL6" s="21">
        <f t="shared" si="12"/>
        <v>6.69</v>
      </c>
      <c r="DM6" s="21">
        <f t="shared" si="12"/>
        <v>9.8000000000000007</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353051</v>
      </c>
      <c r="D7" s="23">
        <v>46</v>
      </c>
      <c r="E7" s="23">
        <v>17</v>
      </c>
      <c r="F7" s="23">
        <v>6</v>
      </c>
      <c r="G7" s="23">
        <v>0</v>
      </c>
      <c r="H7" s="23" t="s">
        <v>96</v>
      </c>
      <c r="I7" s="23" t="s">
        <v>97</v>
      </c>
      <c r="J7" s="23" t="s">
        <v>98</v>
      </c>
      <c r="K7" s="23" t="s">
        <v>99</v>
      </c>
      <c r="L7" s="23" t="s">
        <v>100</v>
      </c>
      <c r="M7" s="23" t="s">
        <v>101</v>
      </c>
      <c r="N7" s="24" t="s">
        <v>102</v>
      </c>
      <c r="O7" s="24">
        <v>66.819999999999993</v>
      </c>
      <c r="P7" s="24">
        <v>1.25</v>
      </c>
      <c r="Q7" s="24">
        <v>84.26</v>
      </c>
      <c r="R7" s="24">
        <v>4444</v>
      </c>
      <c r="S7" s="24">
        <v>14346</v>
      </c>
      <c r="T7" s="24">
        <v>138.1</v>
      </c>
      <c r="U7" s="24">
        <v>103.88</v>
      </c>
      <c r="V7" s="24">
        <v>176</v>
      </c>
      <c r="W7" s="24">
        <v>0.1</v>
      </c>
      <c r="X7" s="24">
        <v>1760</v>
      </c>
      <c r="Y7" s="24" t="s">
        <v>102</v>
      </c>
      <c r="Z7" s="24" t="s">
        <v>102</v>
      </c>
      <c r="AA7" s="24">
        <v>98.83</v>
      </c>
      <c r="AB7" s="24">
        <v>83.03</v>
      </c>
      <c r="AC7" s="24">
        <v>86.52</v>
      </c>
      <c r="AD7" s="24" t="s">
        <v>102</v>
      </c>
      <c r="AE7" s="24" t="s">
        <v>102</v>
      </c>
      <c r="AF7" s="24">
        <v>101.18</v>
      </c>
      <c r="AG7" s="24">
        <v>99.89</v>
      </c>
      <c r="AH7" s="24">
        <v>104.12</v>
      </c>
      <c r="AI7" s="24">
        <v>101.46</v>
      </c>
      <c r="AJ7" s="24" t="s">
        <v>102</v>
      </c>
      <c r="AK7" s="24" t="s">
        <v>102</v>
      </c>
      <c r="AL7" s="24">
        <v>14.27</v>
      </c>
      <c r="AM7" s="24">
        <v>397.37</v>
      </c>
      <c r="AN7" s="24">
        <v>637.66999999999996</v>
      </c>
      <c r="AO7" s="24" t="s">
        <v>102</v>
      </c>
      <c r="AP7" s="24" t="s">
        <v>102</v>
      </c>
      <c r="AQ7" s="24">
        <v>140.63</v>
      </c>
      <c r="AR7" s="24">
        <v>163.84</v>
      </c>
      <c r="AS7" s="24">
        <v>176.46</v>
      </c>
      <c r="AT7" s="24">
        <v>104.91</v>
      </c>
      <c r="AU7" s="24" t="s">
        <v>102</v>
      </c>
      <c r="AV7" s="24" t="s">
        <v>102</v>
      </c>
      <c r="AW7" s="24">
        <v>8.56</v>
      </c>
      <c r="AX7" s="24">
        <v>-48.59</v>
      </c>
      <c r="AY7" s="24">
        <v>38.58</v>
      </c>
      <c r="AZ7" s="24" t="s">
        <v>102</v>
      </c>
      <c r="BA7" s="24" t="s">
        <v>102</v>
      </c>
      <c r="BB7" s="24">
        <v>56.53</v>
      </c>
      <c r="BC7" s="24">
        <v>59.66</v>
      </c>
      <c r="BD7" s="24">
        <v>61.64</v>
      </c>
      <c r="BE7" s="24">
        <v>61.34</v>
      </c>
      <c r="BF7" s="24" t="s">
        <v>102</v>
      </c>
      <c r="BG7" s="24" t="s">
        <v>102</v>
      </c>
      <c r="BH7" s="24">
        <v>0</v>
      </c>
      <c r="BI7" s="24">
        <v>0</v>
      </c>
      <c r="BJ7" s="24">
        <v>0</v>
      </c>
      <c r="BK7" s="24" t="s">
        <v>102</v>
      </c>
      <c r="BL7" s="24" t="s">
        <v>102</v>
      </c>
      <c r="BM7" s="24">
        <v>1095.52</v>
      </c>
      <c r="BN7" s="24">
        <v>1056.55</v>
      </c>
      <c r="BO7" s="24">
        <v>1278.54</v>
      </c>
      <c r="BP7" s="24">
        <v>1078.44</v>
      </c>
      <c r="BQ7" s="24" t="s">
        <v>102</v>
      </c>
      <c r="BR7" s="24" t="s">
        <v>102</v>
      </c>
      <c r="BS7" s="24">
        <v>16</v>
      </c>
      <c r="BT7" s="24">
        <v>12.04</v>
      </c>
      <c r="BU7" s="24">
        <v>13.4</v>
      </c>
      <c r="BV7" s="24" t="s">
        <v>102</v>
      </c>
      <c r="BW7" s="24" t="s">
        <v>102</v>
      </c>
      <c r="BX7" s="24">
        <v>39.64</v>
      </c>
      <c r="BY7" s="24">
        <v>40</v>
      </c>
      <c r="BZ7" s="24">
        <v>38.74</v>
      </c>
      <c r="CA7" s="24">
        <v>41.91</v>
      </c>
      <c r="CB7" s="24" t="s">
        <v>102</v>
      </c>
      <c r="CC7" s="24" t="s">
        <v>102</v>
      </c>
      <c r="CD7" s="24">
        <v>1355.99</v>
      </c>
      <c r="CE7" s="24">
        <v>1778.23</v>
      </c>
      <c r="CF7" s="24">
        <v>1647.24</v>
      </c>
      <c r="CG7" s="24" t="s">
        <v>102</v>
      </c>
      <c r="CH7" s="24" t="s">
        <v>102</v>
      </c>
      <c r="CI7" s="24">
        <v>449.72</v>
      </c>
      <c r="CJ7" s="24">
        <v>437.27</v>
      </c>
      <c r="CK7" s="24">
        <v>456.72</v>
      </c>
      <c r="CL7" s="24">
        <v>420.17</v>
      </c>
      <c r="CM7" s="24" t="s">
        <v>102</v>
      </c>
      <c r="CN7" s="24" t="s">
        <v>102</v>
      </c>
      <c r="CO7" s="24">
        <v>36.520000000000003</v>
      </c>
      <c r="CP7" s="24">
        <v>38.26</v>
      </c>
      <c r="CQ7" s="24">
        <v>33.909999999999997</v>
      </c>
      <c r="CR7" s="24" t="s">
        <v>102</v>
      </c>
      <c r="CS7" s="24" t="s">
        <v>102</v>
      </c>
      <c r="CT7" s="24">
        <v>30.19</v>
      </c>
      <c r="CU7" s="24">
        <v>28.77</v>
      </c>
      <c r="CV7" s="24">
        <v>26.22</v>
      </c>
      <c r="CW7" s="24">
        <v>29.92</v>
      </c>
      <c r="CX7" s="24" t="s">
        <v>102</v>
      </c>
      <c r="CY7" s="24" t="s">
        <v>102</v>
      </c>
      <c r="CZ7" s="24">
        <v>99.49</v>
      </c>
      <c r="DA7" s="24">
        <v>99.46</v>
      </c>
      <c r="DB7" s="24">
        <v>99.43</v>
      </c>
      <c r="DC7" s="24" t="s">
        <v>102</v>
      </c>
      <c r="DD7" s="24" t="s">
        <v>102</v>
      </c>
      <c r="DE7" s="24">
        <v>79.09</v>
      </c>
      <c r="DF7" s="24">
        <v>78.900000000000006</v>
      </c>
      <c r="DG7" s="24">
        <v>78.03</v>
      </c>
      <c r="DH7" s="24">
        <v>80.39</v>
      </c>
      <c r="DI7" s="24" t="s">
        <v>102</v>
      </c>
      <c r="DJ7" s="24" t="s">
        <v>102</v>
      </c>
      <c r="DK7" s="24">
        <v>3.71</v>
      </c>
      <c r="DL7" s="24">
        <v>6.69</v>
      </c>
      <c r="DM7" s="24">
        <v>9.8000000000000007</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SAC1230</cp:lastModifiedBy>
  <cp:lastPrinted>2024-01-18T00:12:10Z</cp:lastPrinted>
  <dcterms:created xsi:type="dcterms:W3CDTF">2023-12-12T01:05:41Z</dcterms:created>
  <dcterms:modified xsi:type="dcterms:W3CDTF">2024-01-19T02:36:15Z</dcterms:modified>
  <cp:category/>
</cp:coreProperties>
</file>