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0043都市開発部\1000公園施設課\管理班長\調査もの\R5\財政課\20240118（0206締切）【県市町課】公営企業に係る経営比較分析表（令和４年度決算）の分析等について\10【法非適】駐車場整備事業\"/>
    </mc:Choice>
  </mc:AlternateContent>
  <workbookProtection workbookAlgorithmName="SHA-512" workbookHashValue="VeAIZYDXmL1Eqpa/qfvzLYNPG/cGQMsz2fygxo2ZcDjkoixj8S+DaCqDmhs03G5VJ18H3hUlAs1pruo4BluQRA==" workbookSaltValue="YqbWrJCM8vQRG206zrhUe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K76" i="4" l="1"/>
  <c r="LH51" i="4"/>
  <c r="GQ30" i="4"/>
  <c r="BZ30" i="4"/>
  <c r="LT76" i="4"/>
  <c r="GQ51" i="4"/>
  <c r="LH30" i="4"/>
  <c r="IE76" i="4"/>
  <c r="BZ51" i="4"/>
  <c r="FX30" i="4"/>
  <c r="BG30" i="4"/>
  <c r="LE76" i="4"/>
  <c r="BG51" i="4"/>
  <c r="AV76" i="4"/>
  <c r="KO51" i="4"/>
  <c r="FX51" i="4"/>
  <c r="KO30" i="4"/>
  <c r="HP76" i="4"/>
  <c r="HA76" i="4"/>
  <c r="AN51" i="4"/>
  <c r="FE30" i="4"/>
  <c r="AN30" i="4"/>
  <c r="JV30" i="4"/>
  <c r="AG76" i="4"/>
  <c r="JV51" i="4"/>
  <c r="KP76" i="4"/>
  <c r="FE51" i="4"/>
  <c r="JC51" i="4"/>
  <c r="KA76" i="4"/>
  <c r="EL51" i="4"/>
  <c r="JC30" i="4"/>
  <c r="U30" i="4"/>
  <c r="R76" i="4"/>
  <c r="GL76" i="4"/>
  <c r="U51" i="4"/>
  <c r="EL30" i="4"/>
</calcChain>
</file>

<file path=xl/sharedStrings.xml><?xml version="1.0" encoding="utf-8"?>
<sst xmlns="http://schemas.openxmlformats.org/spreadsheetml/2006/main" count="278" uniqueCount="133">
  <si>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</si>
  <si>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</si>
  <si>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</si>
  <si>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</si>
  <si>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</si>
  <si>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</si>
  <si>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</si>
  <si>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</si>
  <si>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</si>
  <si>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</si>
  <si>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</si>
  <si>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</si>
  <si>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</si>
  <si>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</si>
  <si>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</si>
  <si>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</si>
  <si>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</si>
  <si>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</si>
  <si>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</si>
  <si>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</si>
  <si>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</si>
  <si>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</si>
  <si>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</si>
  <si>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</si>
  <si>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</si>
  <si>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</si>
  <si>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</si>
  <si>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</si>
  <si>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</si>
  <si>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</si>
  <si>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</si>
  <si>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</si>
  <si>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</si>
  <si>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</si>
  <si>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</si>
  <si>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</si>
  <si>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</si>
  <si>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</si>
  <si>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</si>
  <si>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</si>
  <si>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</si>
  <si>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</si>
  <si>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</si>
  <si>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</si>
  <si>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</si>
  <si>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</si>
  <si>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</si>
  <si>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</si>
  <si>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</si>
  <si>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</si>
  <si>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</si>
  <si>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</si>
  <si>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</si>
  <si>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</si>
  <si>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</si>
  <si>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</si>
  <si>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</si>
  <si>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</si>
  <si>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</si>
  <si>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</si>
  <si>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</si>
  <si>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</si>
  <si>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</si>
  <si>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</si>
  <si>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</si>
  <si>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</si>
  <si>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</si>
  <si>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</si>
  <si>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</si>
  <si>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</si>
  <si>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</si>
  <si>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</si>
  <si>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</si>
  <si>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</si>
  <si>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</si>
  <si>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</si>
  <si>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</si>
  <si>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</si>
  <si>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</si>
  <si>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</si>
  <si>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</si>
  <si>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</si>
  <si>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</si>
  <si>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</si>
  <si>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</si>
  <si>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</si>
  <si>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</si>
  <si>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</si>
  <si>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</si>
  <si>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</si>
  <si>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</si>
  <si>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</si>
  <si>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</si>
  <si>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</si>
  <si>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</si>
  <si>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</si>
  <si>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</si>
  <si>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</si>
  <si>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</si>
  <si>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</si>
  <si>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</si>
  <si>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</si>
  <si>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</si>
  <si>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当該値(N)</t>
    <phoneticPr fontId="5"/>
  </si>
  <si>
    <t>当該値(N-1)</t>
    <phoneticPr fontId="5"/>
  </si>
  <si>
    <t>当該値(N-2)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</si>
  <si>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</si>
  <si>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</si>
  <si>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</si>
  <si>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</si>
  <si>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</si>
  <si>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</si>
  <si>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山口県　岩国市</t>
  </si>
  <si>
    <t>神代駅前駐車場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</si>
  <si>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</si>
  <si>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</si>
  <si>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</si>
  <si>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</si>
  <si>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</si>
  <si>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</si>
  <si>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</si>
  <si>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</si>
  <si>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</si>
  <si>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</si>
  <si>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</si>
  <si>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</si>
  <si>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</si>
  <si>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</si>
  <si>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</si>
  <si>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稼働率は、全国平均及び類似施設平均を下回った状態で推移している。当施設は全て定期駐車として運用しているため、収入が安定する一方、時間貸しとして運用している施設に比べて回転率（稼働率）が低くなる傾向がある。</t>
    <rPh sb="1" eb="3">
      <t>カドウ</t>
    </rPh>
    <rPh sb="3" eb="4">
      <t>リツ</t>
    </rPh>
    <rPh sb="6" eb="8">
      <t>ゼンコク</t>
    </rPh>
    <rPh sb="8" eb="10">
      <t>ヘイキン</t>
    </rPh>
    <rPh sb="10" eb="11">
      <t>オヨ</t>
    </rPh>
    <rPh sb="12" eb="14">
      <t>ルイジ</t>
    </rPh>
    <rPh sb="14" eb="16">
      <t>シセツ</t>
    </rPh>
    <rPh sb="16" eb="18">
      <t>ヘイキン</t>
    </rPh>
    <rPh sb="19" eb="21">
      <t>シタマワ</t>
    </rPh>
    <rPh sb="23" eb="25">
      <t>ジョウタイ</t>
    </rPh>
    <rPh sb="26" eb="28">
      <t>スイイ</t>
    </rPh>
    <rPh sb="33" eb="36">
      <t>トウシセツ</t>
    </rPh>
    <rPh sb="37" eb="38">
      <t>スベ</t>
    </rPh>
    <rPh sb="39" eb="41">
      <t>テイキ</t>
    </rPh>
    <rPh sb="41" eb="43">
      <t>チュウシャ</t>
    </rPh>
    <rPh sb="46" eb="48">
      <t>ウンヨウ</t>
    </rPh>
    <rPh sb="55" eb="57">
      <t>シュウニュウ</t>
    </rPh>
    <rPh sb="58" eb="60">
      <t>アンテイ</t>
    </rPh>
    <rPh sb="62" eb="64">
      <t>イッポウ</t>
    </rPh>
    <rPh sb="65" eb="67">
      <t>ジカン</t>
    </rPh>
    <rPh sb="67" eb="68">
      <t>カ</t>
    </rPh>
    <rPh sb="72" eb="74">
      <t>ウンヨウ</t>
    </rPh>
    <rPh sb="78" eb="80">
      <t>シセツ</t>
    </rPh>
    <rPh sb="81" eb="82">
      <t>クラ</t>
    </rPh>
    <rPh sb="84" eb="86">
      <t>カイテン</t>
    </rPh>
    <rPh sb="86" eb="87">
      <t>リツ</t>
    </rPh>
    <rPh sb="88" eb="90">
      <t>カドウ</t>
    </rPh>
    <rPh sb="90" eb="91">
      <t>リツ</t>
    </rPh>
    <rPh sb="93" eb="94">
      <t>ヒク</t>
    </rPh>
    <rPh sb="97" eb="99">
      <t>ケイコウ</t>
    </rPh>
    <phoneticPr fontId="5"/>
  </si>
  <si>
    <t>　本施設は、概ね安定的な経営状況を維持している。
　一方で、継続的な収益性の確保のため、施設改修など改善に向けた取組みを検討する必要がある。</t>
    <rPh sb="1" eb="2">
      <t>ホン</t>
    </rPh>
    <rPh sb="2" eb="4">
      <t>シセツ</t>
    </rPh>
    <rPh sb="6" eb="7">
      <t>オオム</t>
    </rPh>
    <rPh sb="8" eb="11">
      <t>アンテイテキ</t>
    </rPh>
    <rPh sb="12" eb="14">
      <t>ケイエイ</t>
    </rPh>
    <rPh sb="14" eb="16">
      <t>ジョウキョウ</t>
    </rPh>
    <rPh sb="17" eb="19">
      <t>イジ</t>
    </rPh>
    <rPh sb="26" eb="28">
      <t>イッポウ</t>
    </rPh>
    <rPh sb="30" eb="33">
      <t>ケイゾクテキ</t>
    </rPh>
    <rPh sb="34" eb="37">
      <t>シュウエキセイ</t>
    </rPh>
    <rPh sb="38" eb="40">
      <t>カクホ</t>
    </rPh>
    <rPh sb="44" eb="46">
      <t>シセツ</t>
    </rPh>
    <rPh sb="46" eb="48">
      <t>カイシュウ</t>
    </rPh>
    <rPh sb="50" eb="52">
      <t>カイゼン</t>
    </rPh>
    <rPh sb="53" eb="54">
      <t>ム</t>
    </rPh>
    <rPh sb="56" eb="58">
      <t>トリク</t>
    </rPh>
    <rPh sb="60" eb="62">
      <t>ケントウ</t>
    </rPh>
    <rPh sb="64" eb="66">
      <t>ヒツヨウ</t>
    </rPh>
    <phoneticPr fontId="5"/>
  </si>
  <si>
    <t>　定期駐車のみの施設で建築後31年が経過している。　
　今後も適切な維持管理を続けていく必要がある。</t>
    <rPh sb="1" eb="3">
      <t>テイキ</t>
    </rPh>
    <rPh sb="3" eb="5">
      <t>チュウシャ</t>
    </rPh>
    <rPh sb="8" eb="10">
      <t>シセツ</t>
    </rPh>
    <rPh sb="11" eb="13">
      <t>ケンチク</t>
    </rPh>
    <rPh sb="13" eb="14">
      <t>ゴ</t>
    </rPh>
    <rPh sb="16" eb="17">
      <t>ネン</t>
    </rPh>
    <rPh sb="18" eb="20">
      <t>ケイカ</t>
    </rPh>
    <rPh sb="28" eb="30">
      <t>コンゴ</t>
    </rPh>
    <rPh sb="31" eb="33">
      <t>テキセツ</t>
    </rPh>
    <rPh sb="34" eb="36">
      <t>イジ</t>
    </rPh>
    <rPh sb="36" eb="38">
      <t>カンリ</t>
    </rPh>
    <rPh sb="39" eb="40">
      <t>ツヅ</t>
    </rPh>
    <rPh sb="44" eb="46">
      <t>ヒツヨウ</t>
    </rPh>
    <phoneticPr fontId="5"/>
  </si>
  <si>
    <t>　EBITDAと収益的収支比率は高くないものの、売上高GOP比率は全国平均及び類似施設平均を上回り、高い収益性を示す。
　施設の規模や利用実態を考慮すると、おおむね良好といえる。</t>
    <rPh sb="16" eb="17">
      <t>タカ</t>
    </rPh>
    <rPh sb="24" eb="26">
      <t>ウリアゲ</t>
    </rPh>
    <rPh sb="26" eb="27">
      <t>タカ</t>
    </rPh>
    <rPh sb="30" eb="32">
      <t>ヒリツ</t>
    </rPh>
    <rPh sb="33" eb="35">
      <t>ゼンコク</t>
    </rPh>
    <rPh sb="35" eb="37">
      <t>ヘイキン</t>
    </rPh>
    <rPh sb="37" eb="38">
      <t>オヨ</t>
    </rPh>
    <rPh sb="39" eb="41">
      <t>ルイジ</t>
    </rPh>
    <rPh sb="41" eb="43">
      <t>シセツ</t>
    </rPh>
    <rPh sb="43" eb="45">
      <t>ヘイキン</t>
    </rPh>
    <rPh sb="46" eb="48">
      <t>ウワマワ</t>
    </rPh>
    <rPh sb="50" eb="51">
      <t>タカ</t>
    </rPh>
    <rPh sb="52" eb="55">
      <t>シュウエキセイ</t>
    </rPh>
    <rPh sb="56" eb="57">
      <t>シメ</t>
    </rPh>
    <rPh sb="61" eb="63">
      <t>シセツ</t>
    </rPh>
    <rPh sb="64" eb="66">
      <t>キボ</t>
    </rPh>
    <rPh sb="67" eb="69">
      <t>リヨウ</t>
    </rPh>
    <rPh sb="69" eb="71">
      <t>ジッタイ</t>
    </rPh>
    <rPh sb="72" eb="74">
      <t>コウリョ</t>
    </rPh>
    <rPh sb="82" eb="84">
      <t>リョウコウ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</si>
</sst>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6" fillId="0" borderId="0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1000</c:v>
                </c:pt>
                <c:pt idx="1">
                  <c:v>4954.5</c:v>
                </c:pt>
                <c:pt idx="2">
                  <c:v>780.6</c:v>
                </c:pt>
                <c:pt idx="3">
                  <c:v>710.2</c:v>
                </c:pt>
                <c:pt idx="4">
                  <c:v>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8E-4D4C-907C-C2531C070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384.2</c:v>
                </c:pt>
                <c:pt idx="1">
                  <c:v>754.2</c:v>
                </c:pt>
                <c:pt idx="2">
                  <c:v>383.4</c:v>
                </c:pt>
                <c:pt idx="3">
                  <c:v>338.4</c:v>
                </c:pt>
                <c:pt idx="4">
                  <c:v>1268.9000000000001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8E-4D4C-907C-C2531C070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B8-47A1-A509-3F23DE071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83.1</c:v>
                </c:pt>
                <c:pt idx="1">
                  <c:v>54.4</c:v>
                </c:pt>
                <c:pt idx="2">
                  <c:v>70.3</c:v>
                </c:pt>
                <c:pt idx="3">
                  <c:v>70</c:v>
                </c:pt>
                <c:pt idx="4">
                  <c:v>47.6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B8-47A1-A509-3F23DE071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39A-4498-9C6A-483B06126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9A-4498-9C6A-483B06126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504-4398-B88F-9E74E7B95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04-4398-B88F-9E74E7B95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5-4EDE-A5FE-DC88B58DE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3.8</c:v>
                </c:pt>
                <c:pt idx="1">
                  <c:v>2</c:v>
                </c:pt>
                <c:pt idx="2">
                  <c:v>10.199999999999999</c:v>
                </c:pt>
                <c:pt idx="3">
                  <c:v>5.0999999999999996</c:v>
                </c:pt>
                <c:pt idx="4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D5-4EDE-A5FE-DC88B58DE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D3-4FB1-A17F-D17CBC391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17</c:v>
                </c:pt>
                <c:pt idx="1">
                  <c:v>15</c:v>
                </c:pt>
                <c:pt idx="2">
                  <c:v>407</c:v>
                </c:pt>
                <c:pt idx="3">
                  <c:v>166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D3-4FB1-A17F-D17CBC391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86.7</c:v>
                </c:pt>
                <c:pt idx="3">
                  <c:v>73.3</c:v>
                </c:pt>
                <c:pt idx="4">
                  <c:v>86.7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A-44C1-A32A-AA5D03B76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279.89999999999998</c:v>
                </c:pt>
                <c:pt idx="1">
                  <c:v>295.5</c:v>
                </c:pt>
                <c:pt idx="2">
                  <c:v>224.4</c:v>
                </c:pt>
                <c:pt idx="3">
                  <c:v>251.9</c:v>
                </c:pt>
                <c:pt idx="4">
                  <c:v>291.5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5A-44C1-A32A-AA5D03B76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89.9</c:v>
                </c:pt>
                <c:pt idx="1">
                  <c:v>98</c:v>
                </c:pt>
                <c:pt idx="2">
                  <c:v>87.2</c:v>
                </c:pt>
                <c:pt idx="3">
                  <c:v>85.9</c:v>
                </c:pt>
                <c:pt idx="4">
                  <c:v>63.5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F-493D-A87D-A4856A114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30.4</c:v>
                </c:pt>
                <c:pt idx="1">
                  <c:v>33.6</c:v>
                </c:pt>
                <c:pt idx="2">
                  <c:v>-122.5</c:v>
                </c:pt>
                <c:pt idx="3">
                  <c:v>8.5</c:v>
                </c:pt>
                <c:pt idx="4">
                  <c:v>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3F-493D-A87D-A4856A114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549</c:v>
                </c:pt>
                <c:pt idx="1">
                  <c:v>534</c:v>
                </c:pt>
                <c:pt idx="2">
                  <c:v>422</c:v>
                </c:pt>
                <c:pt idx="3">
                  <c:v>360</c:v>
                </c:pt>
                <c:pt idx="4">
                  <c:v>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A9-4FAE-9D23-C355D0D77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8183</c:v>
                </c:pt>
                <c:pt idx="1">
                  <c:v>7940</c:v>
                </c:pt>
                <c:pt idx="2">
                  <c:v>2576</c:v>
                </c:pt>
                <c:pt idx="3">
                  <c:v>4153</c:v>
                </c:pt>
                <c:pt idx="4">
                  <c:v>6140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A9-4FAE-9D23-C355D0D77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A7" zoomScale="55" zoomScaleNormal="55" zoomScaleSheetLayoutView="70" workbookViewId="0">
      <selection activeCell="ND15" sqref="ND15:NR3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データ!H6&amp;"　"&amp;データ!I6</f>
        <v>山口県岩国市　神代駅前駐車場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駅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369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120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31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15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無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132</v>
      </c>
      <c r="NE15" s="146"/>
      <c r="NF15" s="146"/>
      <c r="NG15" s="146"/>
      <c r="NH15" s="146"/>
      <c r="NI15" s="146"/>
      <c r="NJ15" s="146"/>
      <c r="NK15" s="146"/>
      <c r="NL15" s="146"/>
      <c r="NM15" s="146"/>
      <c r="NN15" s="146"/>
      <c r="NO15" s="146"/>
      <c r="NP15" s="146"/>
      <c r="NQ15" s="146"/>
      <c r="NR15" s="78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146"/>
      <c r="NF16" s="146"/>
      <c r="NG16" s="146"/>
      <c r="NH16" s="146"/>
      <c r="NI16" s="146"/>
      <c r="NJ16" s="146"/>
      <c r="NK16" s="146"/>
      <c r="NL16" s="146"/>
      <c r="NM16" s="146"/>
      <c r="NN16" s="146"/>
      <c r="NO16" s="146"/>
      <c r="NP16" s="146"/>
      <c r="NQ16" s="146"/>
      <c r="NR16" s="78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146"/>
      <c r="NF17" s="146"/>
      <c r="NG17" s="146"/>
      <c r="NH17" s="146"/>
      <c r="NI17" s="146"/>
      <c r="NJ17" s="146"/>
      <c r="NK17" s="146"/>
      <c r="NL17" s="146"/>
      <c r="NM17" s="146"/>
      <c r="NN17" s="146"/>
      <c r="NO17" s="146"/>
      <c r="NP17" s="146"/>
      <c r="NQ17" s="146"/>
      <c r="NR17" s="78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146"/>
      <c r="NF18" s="146"/>
      <c r="NG18" s="146"/>
      <c r="NH18" s="146"/>
      <c r="NI18" s="146"/>
      <c r="NJ18" s="146"/>
      <c r="NK18" s="146"/>
      <c r="NL18" s="146"/>
      <c r="NM18" s="146"/>
      <c r="NN18" s="146"/>
      <c r="NO18" s="146"/>
      <c r="NP18" s="146"/>
      <c r="NQ18" s="146"/>
      <c r="NR18" s="78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146"/>
      <c r="NF19" s="146"/>
      <c r="NG19" s="146"/>
      <c r="NH19" s="146"/>
      <c r="NI19" s="146"/>
      <c r="NJ19" s="146"/>
      <c r="NK19" s="146"/>
      <c r="NL19" s="146"/>
      <c r="NM19" s="146"/>
      <c r="NN19" s="146"/>
      <c r="NO19" s="146"/>
      <c r="NP19" s="146"/>
      <c r="NQ19" s="146"/>
      <c r="NR19" s="78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146"/>
      <c r="NF20" s="146"/>
      <c r="NG20" s="146"/>
      <c r="NH20" s="146"/>
      <c r="NI20" s="146"/>
      <c r="NJ20" s="146"/>
      <c r="NK20" s="146"/>
      <c r="NL20" s="146"/>
      <c r="NM20" s="146"/>
      <c r="NN20" s="146"/>
      <c r="NO20" s="146"/>
      <c r="NP20" s="146"/>
      <c r="NQ20" s="146"/>
      <c r="NR20" s="78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146"/>
      <c r="NF21" s="146"/>
      <c r="NG21" s="146"/>
      <c r="NH21" s="146"/>
      <c r="NI21" s="146"/>
      <c r="NJ21" s="146"/>
      <c r="NK21" s="146"/>
      <c r="NL21" s="146"/>
      <c r="NM21" s="146"/>
      <c r="NN21" s="146"/>
      <c r="NO21" s="146"/>
      <c r="NP21" s="146"/>
      <c r="NQ21" s="146"/>
      <c r="NR21" s="78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146"/>
      <c r="NF22" s="146"/>
      <c r="NG22" s="146"/>
      <c r="NH22" s="146"/>
      <c r="NI22" s="146"/>
      <c r="NJ22" s="146"/>
      <c r="NK22" s="146"/>
      <c r="NL22" s="146"/>
      <c r="NM22" s="146"/>
      <c r="NN22" s="146"/>
      <c r="NO22" s="146"/>
      <c r="NP22" s="146"/>
      <c r="NQ22" s="146"/>
      <c r="NR22" s="78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146"/>
      <c r="NF23" s="146"/>
      <c r="NG23" s="146"/>
      <c r="NH23" s="146"/>
      <c r="NI23" s="146"/>
      <c r="NJ23" s="146"/>
      <c r="NK23" s="146"/>
      <c r="NL23" s="146"/>
      <c r="NM23" s="146"/>
      <c r="NN23" s="146"/>
      <c r="NO23" s="146"/>
      <c r="NP23" s="146"/>
      <c r="NQ23" s="146"/>
      <c r="NR23" s="78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146"/>
      <c r="NF24" s="146"/>
      <c r="NG24" s="146"/>
      <c r="NH24" s="146"/>
      <c r="NI24" s="146"/>
      <c r="NJ24" s="146"/>
      <c r="NK24" s="146"/>
      <c r="NL24" s="146"/>
      <c r="NM24" s="146"/>
      <c r="NN24" s="146"/>
      <c r="NO24" s="146"/>
      <c r="NP24" s="146"/>
      <c r="NQ24" s="146"/>
      <c r="NR24" s="78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146"/>
      <c r="NF25" s="146"/>
      <c r="NG25" s="146"/>
      <c r="NH25" s="146"/>
      <c r="NI25" s="146"/>
      <c r="NJ25" s="146"/>
      <c r="NK25" s="146"/>
      <c r="NL25" s="146"/>
      <c r="NM25" s="146"/>
      <c r="NN25" s="146"/>
      <c r="NO25" s="146"/>
      <c r="NP25" s="146"/>
      <c r="NQ25" s="146"/>
      <c r="NR25" s="78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146"/>
      <c r="NF26" s="146"/>
      <c r="NG26" s="146"/>
      <c r="NH26" s="146"/>
      <c r="NI26" s="146"/>
      <c r="NJ26" s="146"/>
      <c r="NK26" s="146"/>
      <c r="NL26" s="146"/>
      <c r="NM26" s="146"/>
      <c r="NN26" s="146"/>
      <c r="NO26" s="146"/>
      <c r="NP26" s="146"/>
      <c r="NQ26" s="146"/>
      <c r="NR26" s="78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146"/>
      <c r="NF27" s="146"/>
      <c r="NG27" s="146"/>
      <c r="NH27" s="146"/>
      <c r="NI27" s="146"/>
      <c r="NJ27" s="146"/>
      <c r="NK27" s="146"/>
      <c r="NL27" s="146"/>
      <c r="NM27" s="146"/>
      <c r="NN27" s="146"/>
      <c r="NO27" s="146"/>
      <c r="NP27" s="146"/>
      <c r="NQ27" s="146"/>
      <c r="NR27" s="78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146"/>
      <c r="NF28" s="146"/>
      <c r="NG28" s="146"/>
      <c r="NH28" s="146"/>
      <c r="NI28" s="146"/>
      <c r="NJ28" s="146"/>
      <c r="NK28" s="146"/>
      <c r="NL28" s="146"/>
      <c r="NM28" s="146"/>
      <c r="NN28" s="146"/>
      <c r="NO28" s="146"/>
      <c r="NP28" s="146"/>
      <c r="NQ28" s="146"/>
      <c r="NR28" s="78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146"/>
      <c r="NF29" s="146"/>
      <c r="NG29" s="146"/>
      <c r="NH29" s="146"/>
      <c r="NI29" s="146"/>
      <c r="NJ29" s="146"/>
      <c r="NK29" s="146"/>
      <c r="NL29" s="146"/>
      <c r="NM29" s="146"/>
      <c r="NN29" s="146"/>
      <c r="NO29" s="146"/>
      <c r="NP29" s="146"/>
      <c r="NQ29" s="146"/>
      <c r="NR29" s="78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H30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R01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R02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R03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R04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H30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R01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R02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R03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R04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H30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R01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R02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R03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R04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9"/>
      <c r="NE30" s="80"/>
      <c r="NF30" s="80"/>
      <c r="NG30" s="80"/>
      <c r="NH30" s="80"/>
      <c r="NI30" s="80"/>
      <c r="NJ30" s="80"/>
      <c r="NK30" s="80"/>
      <c r="NL30" s="80"/>
      <c r="NM30" s="80"/>
      <c r="NN30" s="80"/>
      <c r="NO30" s="80"/>
      <c r="NP30" s="80"/>
      <c r="NQ30" s="80"/>
      <c r="NR30" s="81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1000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4954.5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780.6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710.2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274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100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100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86.7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73.3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86.7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384.2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754.2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383.4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338.4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1268.9000000000001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3.8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2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10.199999999999999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5.0999999999999996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1.9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279.89999999999998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295.5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224.4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251.9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291.5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131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129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H30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R01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R02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R03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R04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H30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R01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R02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R03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R04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H30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R01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R02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R03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R04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89.9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98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87.2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85.9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63.5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549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534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422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360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301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17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15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407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166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18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30.4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33.6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-122.5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8.5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26.6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8183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7940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2576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4153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6140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130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4649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H30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R01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R02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R03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R04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H30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R01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R02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R03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R04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H30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R01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R02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R03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R04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83.1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54.4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70.3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70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47.6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/8NcklRSxEgSrobi9fFeGjmIbz1MMElQGBRpB7CkDtEhfkMa+P7N5gwi6dQ+PlxQryUVMhnyB7lfHcGTCTNeWg==" saltValue="LoNI6MTuCrRel9TR36158A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63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64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65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66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67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68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69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70</v>
      </c>
      <c r="CN4" s="144" t="s">
        <v>71</v>
      </c>
      <c r="CO4" s="135" t="s">
        <v>72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73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74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101</v>
      </c>
      <c r="AK5" s="47" t="s">
        <v>102</v>
      </c>
      <c r="AL5" s="47" t="s">
        <v>92</v>
      </c>
      <c r="AM5" s="47" t="s">
        <v>93</v>
      </c>
      <c r="AN5" s="47" t="s">
        <v>103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101</v>
      </c>
      <c r="AV5" s="47" t="s">
        <v>102</v>
      </c>
      <c r="AW5" s="47" t="s">
        <v>92</v>
      </c>
      <c r="AX5" s="47" t="s">
        <v>104</v>
      </c>
      <c r="AY5" s="47" t="s">
        <v>94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90</v>
      </c>
      <c r="BG5" s="47" t="s">
        <v>102</v>
      </c>
      <c r="BH5" s="47" t="s">
        <v>92</v>
      </c>
      <c r="BI5" s="47" t="s">
        <v>104</v>
      </c>
      <c r="BJ5" s="47" t="s">
        <v>103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90</v>
      </c>
      <c r="BR5" s="47" t="s">
        <v>91</v>
      </c>
      <c r="BS5" s="47" t="s">
        <v>105</v>
      </c>
      <c r="BT5" s="47" t="s">
        <v>93</v>
      </c>
      <c r="BU5" s="47" t="s">
        <v>94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101</v>
      </c>
      <c r="CC5" s="47" t="s">
        <v>102</v>
      </c>
      <c r="CD5" s="47" t="s">
        <v>92</v>
      </c>
      <c r="CE5" s="47" t="s">
        <v>104</v>
      </c>
      <c r="CF5" s="47" t="s">
        <v>103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45"/>
      <c r="CN5" s="145"/>
      <c r="CO5" s="47" t="s">
        <v>101</v>
      </c>
      <c r="CP5" s="47" t="s">
        <v>102</v>
      </c>
      <c r="CQ5" s="47" t="s">
        <v>92</v>
      </c>
      <c r="CR5" s="47" t="s">
        <v>104</v>
      </c>
      <c r="CS5" s="47" t="s">
        <v>106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90</v>
      </c>
      <c r="DA5" s="47" t="s">
        <v>102</v>
      </c>
      <c r="DB5" s="47" t="s">
        <v>92</v>
      </c>
      <c r="DC5" s="47" t="s">
        <v>104</v>
      </c>
      <c r="DD5" s="47" t="s">
        <v>94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90</v>
      </c>
      <c r="DL5" s="47" t="s">
        <v>102</v>
      </c>
      <c r="DM5" s="47" t="s">
        <v>105</v>
      </c>
      <c r="DN5" s="47" t="s">
        <v>93</v>
      </c>
      <c r="DO5" s="47" t="s">
        <v>94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15">
      <c r="A6" s="37" t="s">
        <v>107</v>
      </c>
      <c r="B6" s="48">
        <f>B8</f>
        <v>2022</v>
      </c>
      <c r="C6" s="48">
        <f t="shared" ref="C6:X6" si="1">C8</f>
        <v>352080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4</v>
      </c>
      <c r="H6" s="48" t="str">
        <f>SUBSTITUTE(H8,"　","")</f>
        <v>山口県岩国市</v>
      </c>
      <c r="I6" s="48" t="str">
        <f t="shared" si="1"/>
        <v>神代駅前駐車場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31</v>
      </c>
      <c r="S6" s="50" t="str">
        <f t="shared" si="1"/>
        <v>駅</v>
      </c>
      <c r="T6" s="50" t="str">
        <f t="shared" si="1"/>
        <v>無</v>
      </c>
      <c r="U6" s="51">
        <f t="shared" si="1"/>
        <v>369</v>
      </c>
      <c r="V6" s="51">
        <f t="shared" si="1"/>
        <v>15</v>
      </c>
      <c r="W6" s="51">
        <f t="shared" si="1"/>
        <v>0</v>
      </c>
      <c r="X6" s="50" t="str">
        <f t="shared" si="1"/>
        <v>無</v>
      </c>
      <c r="Y6" s="52">
        <f>IF(Y8="-",NA(),Y8)</f>
        <v>1000</v>
      </c>
      <c r="Z6" s="52">
        <f t="shared" ref="Z6:AH6" si="2">IF(Z8="-",NA(),Z8)</f>
        <v>4954.5</v>
      </c>
      <c r="AA6" s="52">
        <f t="shared" si="2"/>
        <v>780.6</v>
      </c>
      <c r="AB6" s="52">
        <f t="shared" si="2"/>
        <v>710.2</v>
      </c>
      <c r="AC6" s="52">
        <f t="shared" si="2"/>
        <v>274</v>
      </c>
      <c r="AD6" s="52">
        <f t="shared" si="2"/>
        <v>384.2</v>
      </c>
      <c r="AE6" s="52">
        <f t="shared" si="2"/>
        <v>754.2</v>
      </c>
      <c r="AF6" s="52">
        <f t="shared" si="2"/>
        <v>383.4</v>
      </c>
      <c r="AG6" s="52">
        <f t="shared" si="2"/>
        <v>338.4</v>
      </c>
      <c r="AH6" s="52">
        <f t="shared" si="2"/>
        <v>1268.9000000000001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3.8</v>
      </c>
      <c r="AP6" s="52">
        <f t="shared" si="3"/>
        <v>2</v>
      </c>
      <c r="AQ6" s="52">
        <f t="shared" si="3"/>
        <v>10.199999999999999</v>
      </c>
      <c r="AR6" s="52">
        <f t="shared" si="3"/>
        <v>5.0999999999999996</v>
      </c>
      <c r="AS6" s="52">
        <f t="shared" si="3"/>
        <v>1.9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17</v>
      </c>
      <c r="BA6" s="53">
        <f t="shared" si="4"/>
        <v>15</v>
      </c>
      <c r="BB6" s="53">
        <f t="shared" si="4"/>
        <v>407</v>
      </c>
      <c r="BC6" s="53">
        <f t="shared" si="4"/>
        <v>166</v>
      </c>
      <c r="BD6" s="53">
        <f t="shared" si="4"/>
        <v>18</v>
      </c>
      <c r="BE6" s="51" t="str">
        <f>IF(BE8="-","",IF(BE8="-","【-】","【"&amp;SUBSTITUTE(TEXT(BE8,"#,##0"),"-","△")&amp;"】"))</f>
        <v>【33】</v>
      </c>
      <c r="BF6" s="52">
        <f>IF(BF8="-",NA(),BF8)</f>
        <v>89.9</v>
      </c>
      <c r="BG6" s="52">
        <f t="shared" ref="BG6:BO6" si="5">IF(BG8="-",NA(),BG8)</f>
        <v>98</v>
      </c>
      <c r="BH6" s="52">
        <f t="shared" si="5"/>
        <v>87.2</v>
      </c>
      <c r="BI6" s="52">
        <f t="shared" si="5"/>
        <v>85.9</v>
      </c>
      <c r="BJ6" s="52">
        <f t="shared" si="5"/>
        <v>63.5</v>
      </c>
      <c r="BK6" s="52">
        <f t="shared" si="5"/>
        <v>30.4</v>
      </c>
      <c r="BL6" s="52">
        <f t="shared" si="5"/>
        <v>33.6</v>
      </c>
      <c r="BM6" s="52">
        <f t="shared" si="5"/>
        <v>-122.5</v>
      </c>
      <c r="BN6" s="52">
        <f t="shared" si="5"/>
        <v>8.5</v>
      </c>
      <c r="BO6" s="52">
        <f t="shared" si="5"/>
        <v>26.6</v>
      </c>
      <c r="BP6" s="49" t="str">
        <f>IF(BP8="-","",IF(BP8="-","【-】","【"&amp;SUBSTITUTE(TEXT(BP8,"#,##0.0"),"-","△")&amp;"】"))</f>
        <v>【12.8】</v>
      </c>
      <c r="BQ6" s="53">
        <f>IF(BQ8="-",NA(),BQ8)</f>
        <v>549</v>
      </c>
      <c r="BR6" s="53">
        <f t="shared" ref="BR6:BZ6" si="6">IF(BR8="-",NA(),BR8)</f>
        <v>534</v>
      </c>
      <c r="BS6" s="53">
        <f t="shared" si="6"/>
        <v>422</v>
      </c>
      <c r="BT6" s="53">
        <f t="shared" si="6"/>
        <v>360</v>
      </c>
      <c r="BU6" s="53">
        <f t="shared" si="6"/>
        <v>301</v>
      </c>
      <c r="BV6" s="53">
        <f t="shared" si="6"/>
        <v>8183</v>
      </c>
      <c r="BW6" s="53">
        <f t="shared" si="6"/>
        <v>7940</v>
      </c>
      <c r="BX6" s="53">
        <f t="shared" si="6"/>
        <v>2576</v>
      </c>
      <c r="BY6" s="53">
        <f t="shared" si="6"/>
        <v>4153</v>
      </c>
      <c r="BZ6" s="53">
        <f t="shared" si="6"/>
        <v>6140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108</v>
      </c>
      <c r="CM6" s="51">
        <f t="shared" ref="CM6:CN6" si="7">CM8</f>
        <v>4649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108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83.1</v>
      </c>
      <c r="DF6" s="52">
        <f t="shared" si="8"/>
        <v>54.4</v>
      </c>
      <c r="DG6" s="52">
        <f t="shared" si="8"/>
        <v>70.3</v>
      </c>
      <c r="DH6" s="52">
        <f t="shared" si="8"/>
        <v>70</v>
      </c>
      <c r="DI6" s="52">
        <f t="shared" si="8"/>
        <v>47.6</v>
      </c>
      <c r="DJ6" s="49" t="str">
        <f>IF(DJ8="-","",IF(DJ8="-","【-】","【"&amp;SUBSTITUTE(TEXT(DJ8,"#,##0.0"),"-","△")&amp;"】"))</f>
        <v>【72.2】</v>
      </c>
      <c r="DK6" s="52">
        <f>IF(DK8="-",NA(),DK8)</f>
        <v>100</v>
      </c>
      <c r="DL6" s="52">
        <f t="shared" ref="DL6:DT6" si="9">IF(DL8="-",NA(),DL8)</f>
        <v>100</v>
      </c>
      <c r="DM6" s="52">
        <f t="shared" si="9"/>
        <v>86.7</v>
      </c>
      <c r="DN6" s="52">
        <f t="shared" si="9"/>
        <v>73.3</v>
      </c>
      <c r="DO6" s="52">
        <f t="shared" si="9"/>
        <v>86.7</v>
      </c>
      <c r="DP6" s="52">
        <f t="shared" si="9"/>
        <v>279.89999999999998</v>
      </c>
      <c r="DQ6" s="52">
        <f t="shared" si="9"/>
        <v>295.5</v>
      </c>
      <c r="DR6" s="52">
        <f t="shared" si="9"/>
        <v>224.4</v>
      </c>
      <c r="DS6" s="52">
        <f t="shared" si="9"/>
        <v>251.9</v>
      </c>
      <c r="DT6" s="52">
        <f t="shared" si="9"/>
        <v>291.5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15">
      <c r="A7" s="37" t="s">
        <v>109</v>
      </c>
      <c r="B7" s="48">
        <f t="shared" ref="B7:X7" si="10">B8</f>
        <v>2022</v>
      </c>
      <c r="C7" s="48">
        <f t="shared" si="10"/>
        <v>352080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4</v>
      </c>
      <c r="H7" s="48" t="str">
        <f t="shared" si="10"/>
        <v>山口県　岩国市</v>
      </c>
      <c r="I7" s="48" t="str">
        <f t="shared" si="10"/>
        <v>神代駅前駐車場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31</v>
      </c>
      <c r="S7" s="50" t="str">
        <f t="shared" si="10"/>
        <v>駅</v>
      </c>
      <c r="T7" s="50" t="str">
        <f t="shared" si="10"/>
        <v>無</v>
      </c>
      <c r="U7" s="51">
        <f t="shared" si="10"/>
        <v>369</v>
      </c>
      <c r="V7" s="51">
        <f t="shared" si="10"/>
        <v>15</v>
      </c>
      <c r="W7" s="51">
        <f t="shared" si="10"/>
        <v>0</v>
      </c>
      <c r="X7" s="50" t="str">
        <f t="shared" si="10"/>
        <v>無</v>
      </c>
      <c r="Y7" s="52">
        <f>Y8</f>
        <v>1000</v>
      </c>
      <c r="Z7" s="52">
        <f t="shared" ref="Z7:AH7" si="11">Z8</f>
        <v>4954.5</v>
      </c>
      <c r="AA7" s="52">
        <f t="shared" si="11"/>
        <v>780.6</v>
      </c>
      <c r="AB7" s="52">
        <f t="shared" si="11"/>
        <v>710.2</v>
      </c>
      <c r="AC7" s="52">
        <f t="shared" si="11"/>
        <v>274</v>
      </c>
      <c r="AD7" s="52">
        <f t="shared" si="11"/>
        <v>384.2</v>
      </c>
      <c r="AE7" s="52">
        <f t="shared" si="11"/>
        <v>754.2</v>
      </c>
      <c r="AF7" s="52">
        <f t="shared" si="11"/>
        <v>383.4</v>
      </c>
      <c r="AG7" s="52">
        <f t="shared" si="11"/>
        <v>338.4</v>
      </c>
      <c r="AH7" s="52">
        <f t="shared" si="11"/>
        <v>1268.9000000000001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3.8</v>
      </c>
      <c r="AP7" s="52">
        <f t="shared" si="12"/>
        <v>2</v>
      </c>
      <c r="AQ7" s="52">
        <f t="shared" si="12"/>
        <v>10.199999999999999</v>
      </c>
      <c r="AR7" s="52">
        <f t="shared" si="12"/>
        <v>5.0999999999999996</v>
      </c>
      <c r="AS7" s="52">
        <f t="shared" si="12"/>
        <v>1.9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17</v>
      </c>
      <c r="BA7" s="53">
        <f t="shared" si="13"/>
        <v>15</v>
      </c>
      <c r="BB7" s="53">
        <f t="shared" si="13"/>
        <v>407</v>
      </c>
      <c r="BC7" s="53">
        <f t="shared" si="13"/>
        <v>166</v>
      </c>
      <c r="BD7" s="53">
        <f t="shared" si="13"/>
        <v>18</v>
      </c>
      <c r="BE7" s="51"/>
      <c r="BF7" s="52">
        <f>BF8</f>
        <v>89.9</v>
      </c>
      <c r="BG7" s="52">
        <f t="shared" ref="BG7:BO7" si="14">BG8</f>
        <v>98</v>
      </c>
      <c r="BH7" s="52">
        <f t="shared" si="14"/>
        <v>87.2</v>
      </c>
      <c r="BI7" s="52">
        <f t="shared" si="14"/>
        <v>85.9</v>
      </c>
      <c r="BJ7" s="52">
        <f t="shared" si="14"/>
        <v>63.5</v>
      </c>
      <c r="BK7" s="52">
        <f t="shared" si="14"/>
        <v>30.4</v>
      </c>
      <c r="BL7" s="52">
        <f t="shared" si="14"/>
        <v>33.6</v>
      </c>
      <c r="BM7" s="52">
        <f t="shared" si="14"/>
        <v>-122.5</v>
      </c>
      <c r="BN7" s="52">
        <f t="shared" si="14"/>
        <v>8.5</v>
      </c>
      <c r="BO7" s="52">
        <f t="shared" si="14"/>
        <v>26.6</v>
      </c>
      <c r="BP7" s="49"/>
      <c r="BQ7" s="53">
        <f>BQ8</f>
        <v>549</v>
      </c>
      <c r="BR7" s="53">
        <f t="shared" ref="BR7:BZ7" si="15">BR8</f>
        <v>534</v>
      </c>
      <c r="BS7" s="53">
        <f t="shared" si="15"/>
        <v>422</v>
      </c>
      <c r="BT7" s="53">
        <f t="shared" si="15"/>
        <v>360</v>
      </c>
      <c r="BU7" s="53">
        <f t="shared" si="15"/>
        <v>301</v>
      </c>
      <c r="BV7" s="53">
        <f t="shared" si="15"/>
        <v>8183</v>
      </c>
      <c r="BW7" s="53">
        <f t="shared" si="15"/>
        <v>7940</v>
      </c>
      <c r="BX7" s="53">
        <f t="shared" si="15"/>
        <v>2576</v>
      </c>
      <c r="BY7" s="53">
        <f t="shared" si="15"/>
        <v>4153</v>
      </c>
      <c r="BZ7" s="53">
        <f t="shared" si="15"/>
        <v>6140</v>
      </c>
      <c r="CA7" s="51"/>
      <c r="CB7" s="52" t="s">
        <v>110</v>
      </c>
      <c r="CC7" s="52" t="s">
        <v>110</v>
      </c>
      <c r="CD7" s="52" t="s">
        <v>110</v>
      </c>
      <c r="CE7" s="52" t="s">
        <v>110</v>
      </c>
      <c r="CF7" s="52" t="s">
        <v>110</v>
      </c>
      <c r="CG7" s="52" t="s">
        <v>110</v>
      </c>
      <c r="CH7" s="52" t="s">
        <v>110</v>
      </c>
      <c r="CI7" s="52" t="s">
        <v>110</v>
      </c>
      <c r="CJ7" s="52" t="s">
        <v>110</v>
      </c>
      <c r="CK7" s="52" t="s">
        <v>111</v>
      </c>
      <c r="CL7" s="49"/>
      <c r="CM7" s="51">
        <f>CM8</f>
        <v>4649</v>
      </c>
      <c r="CN7" s="51">
        <f>CN8</f>
        <v>0</v>
      </c>
      <c r="CO7" s="52" t="s">
        <v>110</v>
      </c>
      <c r="CP7" s="52" t="s">
        <v>110</v>
      </c>
      <c r="CQ7" s="52" t="s">
        <v>110</v>
      </c>
      <c r="CR7" s="52" t="s">
        <v>110</v>
      </c>
      <c r="CS7" s="52" t="s">
        <v>110</v>
      </c>
      <c r="CT7" s="52" t="s">
        <v>110</v>
      </c>
      <c r="CU7" s="52" t="s">
        <v>110</v>
      </c>
      <c r="CV7" s="52" t="s">
        <v>110</v>
      </c>
      <c r="CW7" s="52" t="s">
        <v>110</v>
      </c>
      <c r="CX7" s="52" t="s">
        <v>108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83.1</v>
      </c>
      <c r="DF7" s="52">
        <f t="shared" si="16"/>
        <v>54.4</v>
      </c>
      <c r="DG7" s="52">
        <f t="shared" si="16"/>
        <v>70.3</v>
      </c>
      <c r="DH7" s="52">
        <f t="shared" si="16"/>
        <v>70</v>
      </c>
      <c r="DI7" s="52">
        <f t="shared" si="16"/>
        <v>47.6</v>
      </c>
      <c r="DJ7" s="49"/>
      <c r="DK7" s="52">
        <f>DK8</f>
        <v>100</v>
      </c>
      <c r="DL7" s="52">
        <f t="shared" ref="DL7:DT7" si="17">DL8</f>
        <v>100</v>
      </c>
      <c r="DM7" s="52">
        <f t="shared" si="17"/>
        <v>86.7</v>
      </c>
      <c r="DN7" s="52">
        <f t="shared" si="17"/>
        <v>73.3</v>
      </c>
      <c r="DO7" s="52">
        <f t="shared" si="17"/>
        <v>86.7</v>
      </c>
      <c r="DP7" s="52">
        <f t="shared" si="17"/>
        <v>279.89999999999998</v>
      </c>
      <c r="DQ7" s="52">
        <f t="shared" si="17"/>
        <v>295.5</v>
      </c>
      <c r="DR7" s="52">
        <f t="shared" si="17"/>
        <v>224.4</v>
      </c>
      <c r="DS7" s="52">
        <f t="shared" si="17"/>
        <v>251.9</v>
      </c>
      <c r="DT7" s="52">
        <f t="shared" si="17"/>
        <v>291.5</v>
      </c>
      <c r="DU7" s="49"/>
    </row>
    <row r="8" spans="1:125" s="54" customFormat="1" x14ac:dyDescent="0.15">
      <c r="A8" s="37"/>
      <c r="B8" s="55">
        <v>2022</v>
      </c>
      <c r="C8" s="55">
        <v>352080</v>
      </c>
      <c r="D8" s="55">
        <v>47</v>
      </c>
      <c r="E8" s="55">
        <v>14</v>
      </c>
      <c r="F8" s="55">
        <v>0</v>
      </c>
      <c r="G8" s="55">
        <v>4</v>
      </c>
      <c r="H8" s="55" t="s">
        <v>112</v>
      </c>
      <c r="I8" s="55" t="s">
        <v>113</v>
      </c>
      <c r="J8" s="55" t="s">
        <v>114</v>
      </c>
      <c r="K8" s="55" t="s">
        <v>115</v>
      </c>
      <c r="L8" s="55" t="s">
        <v>116</v>
      </c>
      <c r="M8" s="55" t="s">
        <v>117</v>
      </c>
      <c r="N8" s="55" t="s">
        <v>118</v>
      </c>
      <c r="O8" s="56" t="s">
        <v>119</v>
      </c>
      <c r="P8" s="57" t="s">
        <v>120</v>
      </c>
      <c r="Q8" s="57" t="s">
        <v>121</v>
      </c>
      <c r="R8" s="58">
        <v>31</v>
      </c>
      <c r="S8" s="57" t="s">
        <v>122</v>
      </c>
      <c r="T8" s="57" t="s">
        <v>123</v>
      </c>
      <c r="U8" s="58">
        <v>369</v>
      </c>
      <c r="V8" s="58">
        <v>15</v>
      </c>
      <c r="W8" s="58">
        <v>0</v>
      </c>
      <c r="X8" s="57" t="s">
        <v>123</v>
      </c>
      <c r="Y8" s="59">
        <v>1000</v>
      </c>
      <c r="Z8" s="59">
        <v>4954.5</v>
      </c>
      <c r="AA8" s="59">
        <v>780.6</v>
      </c>
      <c r="AB8" s="59">
        <v>710.2</v>
      </c>
      <c r="AC8" s="59">
        <v>274</v>
      </c>
      <c r="AD8" s="59">
        <v>384.2</v>
      </c>
      <c r="AE8" s="59">
        <v>754.2</v>
      </c>
      <c r="AF8" s="59">
        <v>383.4</v>
      </c>
      <c r="AG8" s="59">
        <v>338.4</v>
      </c>
      <c r="AH8" s="59">
        <v>1268.9000000000001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3.8</v>
      </c>
      <c r="AP8" s="59">
        <v>2</v>
      </c>
      <c r="AQ8" s="59">
        <v>10.199999999999999</v>
      </c>
      <c r="AR8" s="59">
        <v>5.0999999999999996</v>
      </c>
      <c r="AS8" s="59">
        <v>1.9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17</v>
      </c>
      <c r="BA8" s="60">
        <v>15</v>
      </c>
      <c r="BB8" s="60">
        <v>407</v>
      </c>
      <c r="BC8" s="60">
        <v>166</v>
      </c>
      <c r="BD8" s="60">
        <v>18</v>
      </c>
      <c r="BE8" s="60">
        <v>33</v>
      </c>
      <c r="BF8" s="59">
        <v>89.9</v>
      </c>
      <c r="BG8" s="59">
        <v>98</v>
      </c>
      <c r="BH8" s="59">
        <v>87.2</v>
      </c>
      <c r="BI8" s="59">
        <v>85.9</v>
      </c>
      <c r="BJ8" s="59">
        <v>63.5</v>
      </c>
      <c r="BK8" s="59">
        <v>30.4</v>
      </c>
      <c r="BL8" s="59">
        <v>33.6</v>
      </c>
      <c r="BM8" s="59">
        <v>-122.5</v>
      </c>
      <c r="BN8" s="59">
        <v>8.5</v>
      </c>
      <c r="BO8" s="59">
        <v>26.6</v>
      </c>
      <c r="BP8" s="56">
        <v>12.8</v>
      </c>
      <c r="BQ8" s="60">
        <v>549</v>
      </c>
      <c r="BR8" s="60">
        <v>534</v>
      </c>
      <c r="BS8" s="60">
        <v>422</v>
      </c>
      <c r="BT8" s="61">
        <v>360</v>
      </c>
      <c r="BU8" s="61">
        <v>301</v>
      </c>
      <c r="BV8" s="60">
        <v>8183</v>
      </c>
      <c r="BW8" s="60">
        <v>7940</v>
      </c>
      <c r="BX8" s="60">
        <v>2576</v>
      </c>
      <c r="BY8" s="60">
        <v>4153</v>
      </c>
      <c r="BZ8" s="60">
        <v>6140</v>
      </c>
      <c r="CA8" s="58">
        <v>10556</v>
      </c>
      <c r="CB8" s="59" t="s">
        <v>116</v>
      </c>
      <c r="CC8" s="59" t="s">
        <v>116</v>
      </c>
      <c r="CD8" s="59" t="s">
        <v>116</v>
      </c>
      <c r="CE8" s="59" t="s">
        <v>116</v>
      </c>
      <c r="CF8" s="59" t="s">
        <v>116</v>
      </c>
      <c r="CG8" s="59" t="s">
        <v>116</v>
      </c>
      <c r="CH8" s="59" t="s">
        <v>116</v>
      </c>
      <c r="CI8" s="59" t="s">
        <v>116</v>
      </c>
      <c r="CJ8" s="59" t="s">
        <v>116</v>
      </c>
      <c r="CK8" s="59" t="s">
        <v>116</v>
      </c>
      <c r="CL8" s="56" t="s">
        <v>116</v>
      </c>
      <c r="CM8" s="58">
        <v>4649</v>
      </c>
      <c r="CN8" s="58">
        <v>0</v>
      </c>
      <c r="CO8" s="59" t="s">
        <v>116</v>
      </c>
      <c r="CP8" s="59" t="s">
        <v>116</v>
      </c>
      <c r="CQ8" s="59" t="s">
        <v>116</v>
      </c>
      <c r="CR8" s="59" t="s">
        <v>116</v>
      </c>
      <c r="CS8" s="59" t="s">
        <v>116</v>
      </c>
      <c r="CT8" s="59" t="s">
        <v>116</v>
      </c>
      <c r="CU8" s="59" t="s">
        <v>116</v>
      </c>
      <c r="CV8" s="59" t="s">
        <v>116</v>
      </c>
      <c r="CW8" s="59" t="s">
        <v>116</v>
      </c>
      <c r="CX8" s="59" t="s">
        <v>116</v>
      </c>
      <c r="CY8" s="56" t="s">
        <v>116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83.1</v>
      </c>
      <c r="DF8" s="59">
        <v>54.4</v>
      </c>
      <c r="DG8" s="59">
        <v>70.3</v>
      </c>
      <c r="DH8" s="59">
        <v>70</v>
      </c>
      <c r="DI8" s="59">
        <v>47.6</v>
      </c>
      <c r="DJ8" s="56">
        <v>72.2</v>
      </c>
      <c r="DK8" s="59">
        <v>100</v>
      </c>
      <c r="DL8" s="59">
        <v>100</v>
      </c>
      <c r="DM8" s="59">
        <v>86.7</v>
      </c>
      <c r="DN8" s="59">
        <v>73.3</v>
      </c>
      <c r="DO8" s="59">
        <v>86.7</v>
      </c>
      <c r="DP8" s="59">
        <v>279.89999999999998</v>
      </c>
      <c r="DQ8" s="59">
        <v>295.5</v>
      </c>
      <c r="DR8" s="59">
        <v>224.4</v>
      </c>
      <c r="DS8" s="59">
        <v>251.9</v>
      </c>
      <c r="DT8" s="59">
        <v>291.5</v>
      </c>
      <c r="DU8" s="56">
        <v>201.6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124</v>
      </c>
      <c r="C10" s="64" t="s">
        <v>125</v>
      </c>
      <c r="D10" s="64" t="s">
        <v>126</v>
      </c>
      <c r="E10" s="64" t="s">
        <v>127</v>
      </c>
      <c r="F10" s="64" t="s">
        <v>128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53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好本　和弘</cp:lastModifiedBy>
  <cp:lastPrinted>2024-01-30T07:36:29Z</cp:lastPrinted>
  <dcterms:created xsi:type="dcterms:W3CDTF">2024-01-11T00:14:38Z</dcterms:created>
  <dcterms:modified xsi:type="dcterms:W3CDTF">2024-02-01T06:27:22Z</dcterms:modified>
  <cp:category/>
</cp:coreProperties>
</file>