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43都市開発部\1000公園施設課\管理班長\調査もの\R5\財政課\20240118（0206締切）【県市町課】公営企業に係る経営比較分析表（令和４年度決算）の分析等について\10【法非適】駐車場整備事業\"/>
    </mc:Choice>
  </mc:AlternateContent>
  <workbookProtection workbookAlgorithmName="SHA-512" workbookHashValue="yIhQX1dvJhCvBw02rzQZgPUT64ErjznjXT2NnWrHu5/A24Aa9en10R5vWPHotmC8fWwBKgqDGp6wU1+R4eymUQ==" workbookSaltValue="iODgXKFhpZyPFF2jdyPTF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FX51" i="4"/>
  <c r="HP76" i="4"/>
  <c r="BG51" i="4"/>
  <c r="FX30" i="4"/>
  <c r="AV76" i="4"/>
  <c r="KO51" i="4"/>
  <c r="KO30" i="4"/>
  <c r="LE76" i="4"/>
  <c r="HA76" i="4"/>
  <c r="AN51" i="4"/>
  <c r="FE30" i="4"/>
  <c r="AN30" i="4"/>
  <c r="JV51" i="4"/>
  <c r="FE51" i="4"/>
  <c r="JV30" i="4"/>
  <c r="AG76" i="4"/>
  <c r="KP76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<sst xmlns="http://schemas.openxmlformats.org/spreadsheetml/2006/main" count="278" uniqueCount="135">
  <si>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</si>
  <si>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</si>
  <si>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</si>
  <si>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</si>
  <si>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</si>
  <si>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</si>
  <si>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</si>
  <si>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</si>
  <si>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</si>
  <si>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</si>
  <si>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</si>
  <si>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</si>
  <si>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</si>
  <si>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</si>
  <si>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</si>
  <si>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</si>
  <si>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</si>
  <si>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</si>
  <si>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</si>
  <si>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</si>
  <si>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</si>
  <si>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</si>
  <si>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</si>
  <si>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</si>
  <si>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</si>
  <si>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</si>
  <si>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</si>
  <si>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</si>
  <si>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</si>
  <si>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</si>
  <si>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</si>
  <si>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</si>
  <si>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</si>
  <si>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</si>
  <si>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</si>
  <si>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</si>
  <si>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</si>
  <si>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</si>
  <si>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</si>
  <si>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</si>
  <si>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</si>
  <si>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</si>
  <si>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</si>
  <si>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</si>
  <si>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</si>
  <si>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</si>
  <si>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</si>
  <si>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</si>
  <si>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</si>
  <si>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</si>
  <si>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</si>
  <si>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</si>
  <si>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</si>
  <si>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</si>
  <si>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</si>
  <si>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</si>
  <si>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</si>
  <si>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</si>
  <si>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</si>
  <si>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</si>
  <si>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</si>
  <si>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</si>
  <si>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</si>
  <si>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</si>
  <si>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</si>
  <si>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</si>
  <si>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</si>
  <si>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</si>
  <si>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</si>
  <si>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</si>
  <si>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</si>
  <si>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</si>
  <si>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</si>
  <si>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</si>
  <si>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</si>
  <si>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</si>
  <si>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</si>
  <si>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</si>
  <si>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</si>
  <si>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</si>
  <si>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</si>
  <si>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</si>
  <si>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</si>
  <si>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</si>
  <si>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</si>
  <si>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</si>
  <si>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</si>
  <si>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</si>
  <si>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</si>
  <si>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</si>
  <si>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</si>
  <si>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</si>
  <si>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</si>
  <si>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</si>
  <si>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</si>
  <si>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</si>
  <si>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</si>
  <si>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</si>
  <si>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</si>
  <si>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</si>
  <si>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</si>
  <si>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</si>
  <si>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</si>
  <si>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</si>
  <si>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</si>
  <si>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</si>
  <si>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</si>
  <si>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</si>
  <si>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</si>
  <si>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</si>
  <si>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</si>
  <si>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</si>
  <si>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</si>
  <si>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</si>
  <si>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岩国市</t>
  </si>
  <si>
    <t>由宇駅前駐車場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</si>
  <si>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</si>
  <si>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</si>
  <si>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</si>
  <si>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</si>
  <si>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</si>
  <si>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</si>
  <si>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</si>
  <si>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</si>
  <si>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</si>
  <si>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</si>
  <si>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</si>
  <si>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</si>
  <si>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</si>
  <si>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</si>
  <si>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</si>
  <si>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稼働率は、全国平均及び類似施設平均を下回っている。周辺の民間駐車場等の動向も踏まえ、利用増進に向けた対策を検討していく必要がある。</t>
    <rPh sb="1" eb="3">
      <t>カドウ</t>
    </rPh>
    <rPh sb="3" eb="4">
      <t>リツ</t>
    </rPh>
    <rPh sb="6" eb="8">
      <t>ゼンコク</t>
    </rPh>
    <rPh sb="8" eb="10">
      <t>ヘイキン</t>
    </rPh>
    <rPh sb="10" eb="11">
      <t>オヨ</t>
    </rPh>
    <rPh sb="12" eb="14">
      <t>ルイジ</t>
    </rPh>
    <rPh sb="14" eb="16">
      <t>シセツ</t>
    </rPh>
    <rPh sb="16" eb="18">
      <t>ヘイキン</t>
    </rPh>
    <rPh sb="19" eb="21">
      <t>シタマワ</t>
    </rPh>
    <rPh sb="26" eb="28">
      <t>シュウヘン</t>
    </rPh>
    <rPh sb="29" eb="31">
      <t>ミンカン</t>
    </rPh>
    <rPh sb="31" eb="34">
      <t>チュウシャジョウ</t>
    </rPh>
    <rPh sb="34" eb="35">
      <t>ナド</t>
    </rPh>
    <rPh sb="36" eb="38">
      <t>ドウコウ</t>
    </rPh>
    <rPh sb="39" eb="40">
      <t>フ</t>
    </rPh>
    <rPh sb="43" eb="45">
      <t>リヨウ</t>
    </rPh>
    <rPh sb="45" eb="47">
      <t>ゾウシン</t>
    </rPh>
    <rPh sb="48" eb="49">
      <t>ム</t>
    </rPh>
    <rPh sb="51" eb="53">
      <t>タイサク</t>
    </rPh>
    <rPh sb="54" eb="56">
      <t>ケントウ</t>
    </rPh>
    <rPh sb="60" eb="62">
      <t>ヒツヨウ</t>
    </rPh>
    <phoneticPr fontId="5"/>
  </si>
  <si>
    <t>本施設は、概ね安定的な経営を維持している。</t>
    <rPh sb="0" eb="1">
      <t>ホン</t>
    </rPh>
    <rPh sb="1" eb="3">
      <t>シセツ</t>
    </rPh>
    <rPh sb="5" eb="6">
      <t>オオム</t>
    </rPh>
    <rPh sb="7" eb="10">
      <t>アンテイテキ</t>
    </rPh>
    <rPh sb="11" eb="13">
      <t>ケイエイ</t>
    </rPh>
    <rPh sb="14" eb="16">
      <t>イジ</t>
    </rPh>
    <phoneticPr fontId="5"/>
  </si>
  <si>
    <t>　建築後31年が経過している。
　平成28年度に施設の全面改修を行ったが、今後も適切な維持管理を続けていく必要がある。</t>
    <rPh sb="1" eb="3">
      <t>ケンチク</t>
    </rPh>
    <rPh sb="3" eb="4">
      <t>ゴ</t>
    </rPh>
    <rPh sb="6" eb="7">
      <t>ネン</t>
    </rPh>
    <rPh sb="8" eb="10">
      <t>ケイカ</t>
    </rPh>
    <rPh sb="17" eb="19">
      <t>ヘイセイ</t>
    </rPh>
    <rPh sb="21" eb="23">
      <t>ネンド</t>
    </rPh>
    <rPh sb="24" eb="26">
      <t>シセツ</t>
    </rPh>
    <rPh sb="27" eb="29">
      <t>ゼンメン</t>
    </rPh>
    <rPh sb="29" eb="31">
      <t>カイシュウ</t>
    </rPh>
    <rPh sb="32" eb="33">
      <t>オコナ</t>
    </rPh>
    <rPh sb="37" eb="39">
      <t>コンゴ</t>
    </rPh>
    <rPh sb="40" eb="42">
      <t>テキセツ</t>
    </rPh>
    <rPh sb="43" eb="45">
      <t>イジ</t>
    </rPh>
    <rPh sb="45" eb="47">
      <t>カンリ</t>
    </rPh>
    <rPh sb="48" eb="49">
      <t>ツヅ</t>
    </rPh>
    <rPh sb="53" eb="55">
      <t>ヒツヨウ</t>
    </rPh>
    <phoneticPr fontId="5"/>
  </si>
  <si>
    <t>　EBITDAと収益的収支比率は高くないものの。売上GOP比率は全国平均及び類似施設平均を上回り、高い収益性を示す。
　施設の規模や利用実態を考慮すると、おおむね良好といえる。</t>
    <rPh sb="8" eb="11">
      <t>シュウエキテキ</t>
    </rPh>
    <rPh sb="11" eb="13">
      <t>シュウシ</t>
    </rPh>
    <rPh sb="13" eb="15">
      <t>ヒリツ</t>
    </rPh>
    <rPh sb="16" eb="17">
      <t>タカ</t>
    </rPh>
    <rPh sb="24" eb="26">
      <t>ウリアゲ</t>
    </rPh>
    <rPh sb="29" eb="31">
      <t>ヒリツ</t>
    </rPh>
    <rPh sb="32" eb="34">
      <t>ゼンコク</t>
    </rPh>
    <rPh sb="34" eb="36">
      <t>ヘイキン</t>
    </rPh>
    <rPh sb="36" eb="37">
      <t>オヨ</t>
    </rPh>
    <rPh sb="38" eb="40">
      <t>ルイジ</t>
    </rPh>
    <rPh sb="40" eb="42">
      <t>シセツ</t>
    </rPh>
    <rPh sb="42" eb="44">
      <t>ヘイキン</t>
    </rPh>
    <rPh sb="45" eb="47">
      <t>ウワマワ</t>
    </rPh>
    <rPh sb="49" eb="50">
      <t>タカ</t>
    </rPh>
    <rPh sb="51" eb="54">
      <t>シュウエキセイ</t>
    </rPh>
    <rPh sb="55" eb="56">
      <t>シメ</t>
    </rPh>
    <rPh sb="60" eb="62">
      <t>シセツ</t>
    </rPh>
    <rPh sb="63" eb="65">
      <t>キボ</t>
    </rPh>
    <rPh sb="66" eb="68">
      <t>リヨウ</t>
    </rPh>
    <rPh sb="68" eb="70">
      <t>ジッタイ</t>
    </rPh>
    <rPh sb="71" eb="73">
      <t>コウリョ</t>
    </rPh>
    <rPh sb="81" eb="83">
      <t>リョウコウ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</si>
</sst>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341.3</c:v>
                </c:pt>
                <c:pt idx="1">
                  <c:v>430</c:v>
                </c:pt>
                <c:pt idx="2">
                  <c:v>199.8</c:v>
                </c:pt>
                <c:pt idx="3">
                  <c:v>192.5</c:v>
                </c:pt>
                <c:pt idx="4">
                  <c:v>224.7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7-43BF-8A08-BC29D8020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7-43BF-8A08-BC29D8020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4-4BA9-ABB2-1A16BE2D7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D4-4BA9-ABB2-1A16BE2D7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965-4420-B550-43151E7B8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5-4420-B550-43151E7B8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35F-4F44-BBF5-66579CEEB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F-4F44-BBF5-66579CEEB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B-4711-B5CF-3347DAD01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B-4711-B5CF-3347DAD01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9-4B9F-AAB1-30E755C8C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9-4B9F-AAB1-30E755C8C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73.7</c:v>
                </c:pt>
                <c:pt idx="2">
                  <c:v>63.2</c:v>
                </c:pt>
                <c:pt idx="3">
                  <c:v>57.9</c:v>
                </c:pt>
                <c:pt idx="4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5A1-A5D9-7DE0ADC19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7-45A1-A5D9-7DE0ADC19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76.7</c:v>
                </c:pt>
                <c:pt idx="2">
                  <c:v>95.2</c:v>
                </c:pt>
                <c:pt idx="3">
                  <c:v>47.7</c:v>
                </c:pt>
                <c:pt idx="4">
                  <c:v>55.3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0-49D1-9E1F-99643EDFA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0-49D1-9E1F-99643EDFA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678</c:v>
                </c:pt>
                <c:pt idx="1">
                  <c:v>967</c:v>
                </c:pt>
                <c:pt idx="2">
                  <c:v>466</c:v>
                </c:pt>
                <c:pt idx="3">
                  <c:v>418</c:v>
                </c:pt>
                <c:pt idx="4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7-46CE-BC42-146BDD55A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F7-46CE-BC42-146BDD55A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9" zoomScale="55" zoomScaleNormal="55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山口県岩国市　由宇駅前駐車場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640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31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19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100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無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341.3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430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199.8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192.5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224.7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52.6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73.7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63.2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57.9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42.1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384.2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754.2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383.4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338.4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1268.9000000000001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2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10.199999999999999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5.0999999999999996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1.9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279.89999999999998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295.5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224.4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251.9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291.5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70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76.7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95.2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47.7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55.3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678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967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466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418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464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407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30.4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33.6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-122.5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8.5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26.6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8183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7940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2576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4153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6140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25603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83.1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54.4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70.3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70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47.6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OjmJdW6QUynh38sGOYRn7dXfhrVx8MvMLelq9WIlo6NxSRPQS8uninK3xBvMeXRKjuityR5zQj69YqB0iotQA==" saltValue="SV2u3jKGwwK0zd2YmLrAt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91</v>
      </c>
      <c r="AM5" s="47" t="s">
        <v>101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103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104</v>
      </c>
      <c r="BG5" s="47" t="s">
        <v>105</v>
      </c>
      <c r="BH5" s="47" t="s">
        <v>103</v>
      </c>
      <c r="BI5" s="47" t="s">
        <v>101</v>
      </c>
      <c r="BJ5" s="47" t="s">
        <v>102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104</v>
      </c>
      <c r="BR5" s="47" t="s">
        <v>105</v>
      </c>
      <c r="BS5" s="47" t="s">
        <v>106</v>
      </c>
      <c r="BT5" s="47" t="s">
        <v>101</v>
      </c>
      <c r="BU5" s="47" t="s">
        <v>107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105</v>
      </c>
      <c r="CD5" s="47" t="s">
        <v>91</v>
      </c>
      <c r="CE5" s="47" t="s">
        <v>101</v>
      </c>
      <c r="CF5" s="47" t="s">
        <v>102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103</v>
      </c>
      <c r="CR5" s="47" t="s">
        <v>108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105</v>
      </c>
      <c r="DB5" s="47" t="s">
        <v>91</v>
      </c>
      <c r="DC5" s="47" t="s">
        <v>108</v>
      </c>
      <c r="DD5" s="47" t="s">
        <v>107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105</v>
      </c>
      <c r="DM5" s="47" t="s">
        <v>103</v>
      </c>
      <c r="DN5" s="47" t="s">
        <v>101</v>
      </c>
      <c r="DO5" s="47" t="s">
        <v>107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109</v>
      </c>
      <c r="B6" s="48">
        <f>B8</f>
        <v>2022</v>
      </c>
      <c r="C6" s="48">
        <f t="shared" ref="C6:X6" si="1">C8</f>
        <v>352080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山口県岩国市</v>
      </c>
      <c r="I6" s="48" t="str">
        <f t="shared" si="1"/>
        <v>由宇駅前駐車場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31</v>
      </c>
      <c r="S6" s="50" t="str">
        <f t="shared" si="1"/>
        <v>駅</v>
      </c>
      <c r="T6" s="50" t="str">
        <f t="shared" si="1"/>
        <v>無</v>
      </c>
      <c r="U6" s="51">
        <f t="shared" si="1"/>
        <v>640</v>
      </c>
      <c r="V6" s="51">
        <f t="shared" si="1"/>
        <v>19</v>
      </c>
      <c r="W6" s="51">
        <f t="shared" si="1"/>
        <v>100</v>
      </c>
      <c r="X6" s="50" t="str">
        <f t="shared" si="1"/>
        <v>無</v>
      </c>
      <c r="Y6" s="52">
        <f>IF(Y8="-",NA(),Y8)</f>
        <v>341.3</v>
      </c>
      <c r="Z6" s="52">
        <f t="shared" ref="Z6:AH6" si="2">IF(Z8="-",NA(),Z8)</f>
        <v>430</v>
      </c>
      <c r="AA6" s="52">
        <f t="shared" si="2"/>
        <v>199.8</v>
      </c>
      <c r="AB6" s="52">
        <f t="shared" si="2"/>
        <v>192.5</v>
      </c>
      <c r="AC6" s="52">
        <f t="shared" si="2"/>
        <v>224.7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70</v>
      </c>
      <c r="BG6" s="52">
        <f t="shared" ref="BG6:BO6" si="5">IF(BG8="-",NA(),BG8)</f>
        <v>76.7</v>
      </c>
      <c r="BH6" s="52">
        <f t="shared" si="5"/>
        <v>95.2</v>
      </c>
      <c r="BI6" s="52">
        <f t="shared" si="5"/>
        <v>47.7</v>
      </c>
      <c r="BJ6" s="52">
        <f t="shared" si="5"/>
        <v>55.3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678</v>
      </c>
      <c r="BR6" s="53">
        <f t="shared" ref="BR6:BZ6" si="6">IF(BR8="-",NA(),BR8)</f>
        <v>967</v>
      </c>
      <c r="BS6" s="53">
        <f t="shared" si="6"/>
        <v>466</v>
      </c>
      <c r="BT6" s="53">
        <f t="shared" si="6"/>
        <v>418</v>
      </c>
      <c r="BU6" s="53">
        <f t="shared" si="6"/>
        <v>464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25603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52.6</v>
      </c>
      <c r="DL6" s="52">
        <f t="shared" ref="DL6:DT6" si="9">IF(DL8="-",NA(),DL8)</f>
        <v>73.7</v>
      </c>
      <c r="DM6" s="52">
        <f t="shared" si="9"/>
        <v>63.2</v>
      </c>
      <c r="DN6" s="52">
        <f t="shared" si="9"/>
        <v>57.9</v>
      </c>
      <c r="DO6" s="52">
        <f t="shared" si="9"/>
        <v>42.1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111</v>
      </c>
      <c r="B7" s="48">
        <f t="shared" ref="B7:X7" si="10">B8</f>
        <v>2022</v>
      </c>
      <c r="C7" s="48">
        <f t="shared" si="10"/>
        <v>352080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山口県　岩国市</v>
      </c>
      <c r="I7" s="48" t="str">
        <f t="shared" si="10"/>
        <v>由宇駅前駐車場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31</v>
      </c>
      <c r="S7" s="50" t="str">
        <f t="shared" si="10"/>
        <v>駅</v>
      </c>
      <c r="T7" s="50" t="str">
        <f t="shared" si="10"/>
        <v>無</v>
      </c>
      <c r="U7" s="51">
        <f t="shared" si="10"/>
        <v>640</v>
      </c>
      <c r="V7" s="51">
        <f t="shared" si="10"/>
        <v>19</v>
      </c>
      <c r="W7" s="51">
        <f t="shared" si="10"/>
        <v>100</v>
      </c>
      <c r="X7" s="50" t="str">
        <f t="shared" si="10"/>
        <v>無</v>
      </c>
      <c r="Y7" s="52">
        <f>Y8</f>
        <v>341.3</v>
      </c>
      <c r="Z7" s="52">
        <f t="shared" ref="Z7:AH7" si="11">Z8</f>
        <v>430</v>
      </c>
      <c r="AA7" s="52">
        <f t="shared" si="11"/>
        <v>199.8</v>
      </c>
      <c r="AB7" s="52">
        <f t="shared" si="11"/>
        <v>192.5</v>
      </c>
      <c r="AC7" s="52">
        <f t="shared" si="11"/>
        <v>224.7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70</v>
      </c>
      <c r="BG7" s="52">
        <f t="shared" ref="BG7:BO7" si="14">BG8</f>
        <v>76.7</v>
      </c>
      <c r="BH7" s="52">
        <f t="shared" si="14"/>
        <v>95.2</v>
      </c>
      <c r="BI7" s="52">
        <f t="shared" si="14"/>
        <v>47.7</v>
      </c>
      <c r="BJ7" s="52">
        <f t="shared" si="14"/>
        <v>55.3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678</v>
      </c>
      <c r="BR7" s="53">
        <f t="shared" ref="BR7:BZ7" si="15">BR8</f>
        <v>967</v>
      </c>
      <c r="BS7" s="53">
        <f t="shared" si="15"/>
        <v>466</v>
      </c>
      <c r="BT7" s="53">
        <f t="shared" si="15"/>
        <v>418</v>
      </c>
      <c r="BU7" s="53">
        <f t="shared" si="15"/>
        <v>464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113</v>
      </c>
      <c r="CL7" s="49"/>
      <c r="CM7" s="51">
        <f>CM8</f>
        <v>25603</v>
      </c>
      <c r="CN7" s="51">
        <f>CN8</f>
        <v>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52.6</v>
      </c>
      <c r="DL7" s="52">
        <f t="shared" ref="DL7:DT7" si="17">DL8</f>
        <v>73.7</v>
      </c>
      <c r="DM7" s="52">
        <f t="shared" si="17"/>
        <v>63.2</v>
      </c>
      <c r="DN7" s="52">
        <f t="shared" si="17"/>
        <v>57.9</v>
      </c>
      <c r="DO7" s="52">
        <f t="shared" si="17"/>
        <v>42.1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15">
      <c r="A8" s="37"/>
      <c r="B8" s="55">
        <v>2022</v>
      </c>
      <c r="C8" s="55">
        <v>352080</v>
      </c>
      <c r="D8" s="55">
        <v>47</v>
      </c>
      <c r="E8" s="55">
        <v>14</v>
      </c>
      <c r="F8" s="55">
        <v>0</v>
      </c>
      <c r="G8" s="55">
        <v>3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31</v>
      </c>
      <c r="S8" s="57" t="s">
        <v>124</v>
      </c>
      <c r="T8" s="57" t="s">
        <v>125</v>
      </c>
      <c r="U8" s="58">
        <v>640</v>
      </c>
      <c r="V8" s="58">
        <v>19</v>
      </c>
      <c r="W8" s="58">
        <v>100</v>
      </c>
      <c r="X8" s="57" t="s">
        <v>125</v>
      </c>
      <c r="Y8" s="59">
        <v>341.3</v>
      </c>
      <c r="Z8" s="59">
        <v>430</v>
      </c>
      <c r="AA8" s="59">
        <v>199.8</v>
      </c>
      <c r="AB8" s="59">
        <v>192.5</v>
      </c>
      <c r="AC8" s="59">
        <v>224.7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70</v>
      </c>
      <c r="BG8" s="59">
        <v>76.7</v>
      </c>
      <c r="BH8" s="59">
        <v>95.2</v>
      </c>
      <c r="BI8" s="59">
        <v>47.7</v>
      </c>
      <c r="BJ8" s="59">
        <v>55.3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678</v>
      </c>
      <c r="BR8" s="60">
        <v>967</v>
      </c>
      <c r="BS8" s="60">
        <v>466</v>
      </c>
      <c r="BT8" s="61">
        <v>418</v>
      </c>
      <c r="BU8" s="61">
        <v>464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25603</v>
      </c>
      <c r="CN8" s="58">
        <v>0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52.6</v>
      </c>
      <c r="DL8" s="59">
        <v>73.7</v>
      </c>
      <c r="DM8" s="59">
        <v>63.2</v>
      </c>
      <c r="DN8" s="59">
        <v>57.9</v>
      </c>
      <c r="DO8" s="59">
        <v>42.1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好本　和弘</cp:lastModifiedBy>
  <cp:lastPrinted>2024-01-30T07:35:59Z</cp:lastPrinted>
  <dcterms:created xsi:type="dcterms:W3CDTF">2024-01-11T00:14:37Z</dcterms:created>
  <dcterms:modified xsi:type="dcterms:W3CDTF">2024-02-01T06:27:29Z</dcterms:modified>
  <cp:category/>
</cp:coreProperties>
</file>