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N:\３都市整備係\8 駐車場特会(厚狭駅南駐車場)\★経営比較分析調査\R5年度\"/>
    </mc:Choice>
  </mc:AlternateContent>
  <xr:revisionPtr revIDLastSave="0" documentId="13_ncr:1_{D1F4BB63-C3B1-47A4-B8FF-DDBF5C7EB621}" xr6:coauthVersionLast="47" xr6:coauthVersionMax="47" xr10:uidLastSave="{00000000-0000-0000-0000-000000000000}"/>
  <workbookProtection workbookAlgorithmName="SHA-512" workbookHashValue="KDkR4RZFawIpCBkDYN/7iL6GqY87sNh6cZYLdiVK/Q0u4cuK4fnXXOHjykJQXhyf9nOJZRgRd6/gvDYQTdEk+Q==" workbookSaltValue="HXMA3PRU4RazxMUWfhNcww==" workbookSpinCount="100000" lockStructure="1"/>
  <bookViews>
    <workbookView xWindow="28680" yWindow="-120" windowWidth="19440" windowHeight="14880" xr2:uid="{00000000-000D-0000-FFFF-FFFF00000000}"/>
  </bookViews>
  <sheets>
    <sheet name="法非適用_駐車場整備事業" sheetId="4" r:id="rId1"/>
    <sheet name="データ" sheetId="5" state="hidden" r:id="rId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LT76" i="4"/>
  <c r="GQ51" i="4"/>
  <c r="LH30" i="4"/>
  <c r="BZ51" i="4"/>
  <c r="GQ30" i="4"/>
  <c r="IE76" i="4"/>
  <c r="BZ30" i="4"/>
  <c r="BG30" i="4"/>
  <c r="HP76" i="4"/>
  <c r="BG51" i="4"/>
  <c r="FX30" i="4"/>
  <c r="AV76" i="4"/>
  <c r="KO51" i="4"/>
  <c r="FX51" i="4"/>
  <c r="LE76" i="4"/>
  <c r="KO30" i="4"/>
  <c r="KP76" i="4"/>
  <c r="HA76" i="4"/>
  <c r="AN51" i="4"/>
  <c r="FE30" i="4"/>
  <c r="AN30" i="4"/>
  <c r="JV30" i="4"/>
  <c r="AG76" i="4"/>
  <c r="JV51" i="4"/>
  <c r="FE51" i="4"/>
  <c r="R76" i="4"/>
  <c r="JC51" i="4"/>
  <c r="KA76" i="4"/>
  <c r="EL51" i="4"/>
  <c r="JC30" i="4"/>
  <c r="U30" i="4"/>
  <c r="GL76" i="4"/>
  <c r="U51" i="4"/>
  <c r="EL30" i="4"/>
</calcChain>
</file>

<file path=xl/sharedStrings.xml><?xml version="1.0" encoding="utf-8"?>
<sst xmlns="http://schemas.openxmlformats.org/spreadsheetml/2006/main" count="278" uniqueCount="125">
  <si>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</si>
  <si>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</si>
  <si>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</si>
  <si>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</si>
  <si>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</si>
  <si>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</si>
  <si>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</si>
  <si>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</si>
  <si>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</si>
  <si>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</si>
  <si>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</si>
  <si>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</si>
  <si>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</si>
  <si>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</si>
  <si>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</si>
  <si>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</si>
  <si>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</si>
  <si>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</si>
  <si>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</si>
  <si>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</si>
  <si>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</si>
  <si>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</si>
  <si>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</si>
  <si>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</si>
  <si>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</si>
  <si>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</si>
  <si>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</si>
  <si>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</si>
  <si>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</si>
  <si>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</si>
  <si>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</si>
  <si>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</si>
  <si>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</si>
  <si>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</si>
  <si>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</si>
  <si>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</si>
  <si>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</si>
  <si>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</si>
  <si>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</si>
  <si>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</si>
  <si>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</si>
  <si>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</si>
  <si>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</si>
  <si>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</si>
  <si>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</si>
  <si>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</si>
  <si>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</si>
  <si>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</si>
  <si>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</si>
  <si>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</si>
  <si>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</si>
  <si>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</si>
  <si>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</si>
  <si>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</si>
  <si>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</si>
  <si>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</si>
  <si>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</si>
  <si>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</si>
  <si>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</si>
  <si>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</si>
  <si>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</si>
  <si>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</si>
  <si>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</si>
  <si>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</si>
  <si>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</si>
  <si>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</si>
  <si>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</si>
  <si>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</si>
  <si>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</si>
  <si>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</si>
  <si>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</si>
  <si>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</si>
  <si>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</si>
  <si>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</si>
  <si>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</si>
  <si>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</si>
  <si>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</si>
  <si>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</si>
  <si>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</si>
  <si>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</si>
  <si>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</si>
  <si>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</si>
  <si>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</si>
  <si>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</si>
  <si>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</si>
  <si>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</si>
  <si>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</si>
  <si>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</si>
  <si>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</si>
  <si>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</si>
  <si>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</si>
  <si>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</si>
  <si>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</si>
  <si>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</si>
  <si>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</si>
  <si>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</si>
  <si>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</si>
  <si>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</si>
  <si>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</si>
  <si>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</si>
  <si>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</si>
  <si>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</si>
  <si>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</si>
  <si>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</si>
  <si>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山陽小野田市</t>
  </si>
  <si>
    <t>厚狭駅南口駐車場</t>
  </si>
  <si>
    <t>法非適用</t>
  </si>
  <si>
    <t>駐車場整備事業</t>
  </si>
  <si>
    <t>-</t>
  </si>
  <si>
    <t>Ａ３Ｂ１</t>
  </si>
  <si>
    <t>非設置</t>
  </si>
  <si>
    <t>該当数値なし</t>
  </si>
  <si>
    <t>届出駐車場 附置義務駐車施設</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</si>
  <si>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</si>
  <si>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</si>
  <si>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</si>
  <si>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</si>
  <si>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</si>
  <si>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</si>
  <si>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</si>
  <si>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</si>
  <si>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当駐車場は、一般会計からの繰り入れをせず、料金収入で経営しており、経営状態は安定している。
　「収益的収支比率」、「売上高ＧＯＰ比率」及び「ＥＢＩＴＤＡ」は、新型コロナウイルス感染症の影響により、令和２年度に著しく減少したが、令和４年度については、人の動きが多くなったことによる収益の増加や支出を抑えたことが要因となり、数値が増加した。
</t>
    <rPh sb="1" eb="2">
      <t>トウ</t>
    </rPh>
    <rPh sb="2" eb="5">
      <t>チュウシャジョウ</t>
    </rPh>
    <rPh sb="7" eb="11">
      <t>イッパンカイケイ</t>
    </rPh>
    <rPh sb="14" eb="15">
      <t>ク</t>
    </rPh>
    <rPh sb="16" eb="17">
      <t>イ</t>
    </rPh>
    <rPh sb="22" eb="24">
      <t>リョウキン</t>
    </rPh>
    <rPh sb="24" eb="26">
      <t>シュウニュウ</t>
    </rPh>
    <rPh sb="27" eb="29">
      <t>ケイエイ</t>
    </rPh>
    <rPh sb="34" eb="36">
      <t>ケイエイ</t>
    </rPh>
    <rPh sb="36" eb="38">
      <t>ジョウタイ</t>
    </rPh>
    <rPh sb="39" eb="41">
      <t>アンテイ</t>
    </rPh>
    <rPh sb="49" eb="51">
      <t>シュウエキ</t>
    </rPh>
    <rPh sb="51" eb="52">
      <t>テキ</t>
    </rPh>
    <rPh sb="52" eb="54">
      <t>シュウシ</t>
    </rPh>
    <rPh sb="54" eb="56">
      <t>ヒリツ</t>
    </rPh>
    <rPh sb="68" eb="69">
      <t>オヨ</t>
    </rPh>
    <rPh sb="80" eb="82">
      <t>シンガタ</t>
    </rPh>
    <rPh sb="89" eb="91">
      <t>カンセン</t>
    </rPh>
    <rPh sb="91" eb="92">
      <t>ショウ</t>
    </rPh>
    <rPh sb="93" eb="95">
      <t>エイキョウ</t>
    </rPh>
    <rPh sb="99" eb="101">
      <t>レイワ</t>
    </rPh>
    <rPh sb="102" eb="104">
      <t>ネンド</t>
    </rPh>
    <rPh sb="105" eb="106">
      <t>イチジル</t>
    </rPh>
    <rPh sb="108" eb="110">
      <t>ゲンショウ</t>
    </rPh>
    <rPh sb="114" eb="116">
      <t>レイワ</t>
    </rPh>
    <rPh sb="117" eb="119">
      <t>ネンド</t>
    </rPh>
    <rPh sb="125" eb="126">
      <t>ヒト</t>
    </rPh>
    <rPh sb="127" eb="128">
      <t>ウゴ</t>
    </rPh>
    <rPh sb="130" eb="131">
      <t>オオ</t>
    </rPh>
    <rPh sb="140" eb="142">
      <t>シュウエキ</t>
    </rPh>
    <rPh sb="143" eb="145">
      <t>ゾウカ</t>
    </rPh>
    <rPh sb="146" eb="148">
      <t>シシュツ</t>
    </rPh>
    <rPh sb="149" eb="150">
      <t>オサ</t>
    </rPh>
    <rPh sb="155" eb="157">
      <t>ヨウイン</t>
    </rPh>
    <rPh sb="161" eb="163">
      <t>スウチ</t>
    </rPh>
    <rPh sb="164" eb="166">
      <t>ゾウカ</t>
    </rPh>
    <phoneticPr fontId="5"/>
  </si>
  <si>
    <t>　新型コロナウイルス感染症の影響により、令和２年度に著しく収入が減少したが、令和４年度に至り回復基調にある。これにより、収入について安定する見通しが立ったため、駐車場施設の更新投資の計画を再度見直し、計画的な設備投資に努める。</t>
    <rPh sb="1" eb="3">
      <t>シンガタ</t>
    </rPh>
    <rPh sb="10" eb="12">
      <t>カンセン</t>
    </rPh>
    <rPh sb="12" eb="13">
      <t>ショウ</t>
    </rPh>
    <rPh sb="14" eb="16">
      <t>エイキョウ</t>
    </rPh>
    <rPh sb="20" eb="22">
      <t>レイワ</t>
    </rPh>
    <rPh sb="23" eb="25">
      <t>ネンド</t>
    </rPh>
    <rPh sb="26" eb="27">
      <t>イチジル</t>
    </rPh>
    <rPh sb="29" eb="31">
      <t>シュウニュウ</t>
    </rPh>
    <rPh sb="32" eb="34">
      <t>ゲンショウ</t>
    </rPh>
    <rPh sb="38" eb="40">
      <t>レイワ</t>
    </rPh>
    <rPh sb="41" eb="43">
      <t>ネンド</t>
    </rPh>
    <rPh sb="44" eb="45">
      <t>イタ</t>
    </rPh>
    <rPh sb="46" eb="48">
      <t>カイフク</t>
    </rPh>
    <rPh sb="48" eb="50">
      <t>キチョウ</t>
    </rPh>
    <rPh sb="60" eb="62">
      <t>シュウニュウ</t>
    </rPh>
    <rPh sb="66" eb="68">
      <t>アンテイ</t>
    </rPh>
    <rPh sb="70" eb="72">
      <t>ミトオ</t>
    </rPh>
    <rPh sb="74" eb="75">
      <t>タ</t>
    </rPh>
    <rPh sb="80" eb="83">
      <t>チュウシャジョウ</t>
    </rPh>
    <rPh sb="83" eb="85">
      <t>シセツ</t>
    </rPh>
    <rPh sb="86" eb="88">
      <t>コウシン</t>
    </rPh>
    <rPh sb="88" eb="90">
      <t>トウシ</t>
    </rPh>
    <rPh sb="91" eb="93">
      <t>ケイカク</t>
    </rPh>
    <rPh sb="94" eb="96">
      <t>サイド</t>
    </rPh>
    <rPh sb="96" eb="98">
      <t>ミナオ</t>
    </rPh>
    <rPh sb="100" eb="102">
      <t>ケイカク</t>
    </rPh>
    <rPh sb="102" eb="103">
      <t>テキ</t>
    </rPh>
    <rPh sb="104" eb="106">
      <t>セツビ</t>
    </rPh>
    <rPh sb="106" eb="108">
      <t>トウシ</t>
    </rPh>
    <rPh sb="109" eb="110">
      <t>ツト</t>
    </rPh>
    <phoneticPr fontId="5"/>
  </si>
  <si>
    <t>　当駐車場は、新幹線利用者の駐車が主であるため、比較的長時間の利用となる傾向があり、回転率が上がらないため、稼働率を上げていく取組にも限界があるが、その分限られた料金収入で過大な投資を行わないよう、施設整備は計画的に実施している。
令和４年度に至る「稼働率」については、新型コロナウイルス感染症の影響が落ち着いたこともあり、微増ながら増加している。</t>
    <rPh sb="116" eb="118">
      <t>レイワ</t>
    </rPh>
    <rPh sb="119" eb="121">
      <t>ネンド</t>
    </rPh>
    <rPh sb="122" eb="123">
      <t>イタ</t>
    </rPh>
    <rPh sb="125" eb="127">
      <t>カドウ</t>
    </rPh>
    <rPh sb="127" eb="128">
      <t>リツ</t>
    </rPh>
    <rPh sb="135" eb="137">
      <t>シンガタ</t>
    </rPh>
    <rPh sb="144" eb="147">
      <t>カンセンショウ</t>
    </rPh>
    <rPh sb="148" eb="150">
      <t>エイキョウ</t>
    </rPh>
    <rPh sb="151" eb="152">
      <t>オ</t>
    </rPh>
    <rPh sb="153" eb="154">
      <t>ツ</t>
    </rPh>
    <rPh sb="162" eb="164">
      <t>ビゾウ</t>
    </rPh>
    <rPh sb="167" eb="169">
      <t>ゾウカ</t>
    </rPh>
    <phoneticPr fontId="5"/>
  </si>
  <si>
    <t>　当駐車場は、収入の回復により、安定的な経営を維持している。この経営状況を維持するため、今後は、これまでに計画していた未舗装部分の整備や経年劣化による施設改修について、計画的に実施していく必要がある。</t>
    <rPh sb="1" eb="2">
      <t>トウ</t>
    </rPh>
    <rPh sb="2" eb="5">
      <t>チュウシャジョウ</t>
    </rPh>
    <rPh sb="7" eb="9">
      <t>シュウニュウ</t>
    </rPh>
    <rPh sb="10" eb="12">
      <t>カイフク</t>
    </rPh>
    <rPh sb="16" eb="18">
      <t>アンテイ</t>
    </rPh>
    <rPh sb="18" eb="19">
      <t>テキ</t>
    </rPh>
    <rPh sb="20" eb="22">
      <t>ケイエイ</t>
    </rPh>
    <rPh sb="23" eb="25">
      <t>イジ</t>
    </rPh>
    <rPh sb="32" eb="34">
      <t>ケイエイ</t>
    </rPh>
    <rPh sb="34" eb="36">
      <t>ジョウキョウ</t>
    </rPh>
    <rPh sb="37" eb="39">
      <t>イジ</t>
    </rPh>
    <rPh sb="44" eb="46">
      <t>コンゴ</t>
    </rPh>
    <rPh sb="53" eb="55">
      <t>ケイカク</t>
    </rPh>
    <rPh sb="59" eb="62">
      <t>ミホソウ</t>
    </rPh>
    <rPh sb="62" eb="64">
      <t>ブブン</t>
    </rPh>
    <rPh sb="65" eb="67">
      <t>セイビ</t>
    </rPh>
    <rPh sb="68" eb="70">
      <t>ケイネン</t>
    </rPh>
    <rPh sb="70" eb="72">
      <t>レッカ</t>
    </rPh>
    <rPh sb="75" eb="77">
      <t>シセツ</t>
    </rPh>
    <rPh sb="77" eb="79">
      <t>カイシュウ</t>
    </rPh>
    <rPh sb="84" eb="86">
      <t>ケイカク</t>
    </rPh>
    <rPh sb="86" eb="87">
      <t>テキ</t>
    </rPh>
    <rPh sb="88" eb="90">
      <t>ジッシ</t>
    </rPh>
    <rPh sb="94" eb="9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</si>
</sst>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138.30000000000001</c:v>
                </c:pt>
                <c:pt idx="1">
                  <c:v>255.1</c:v>
                </c:pt>
                <c:pt idx="2">
                  <c:v>91.8</c:v>
                </c:pt>
                <c:pt idx="3">
                  <c:v>133.30000000000001</c:v>
                </c:pt>
                <c:pt idx="4">
                  <c:v>194.1</c:v>
                </c:pt>
              </c:numCache>
            </c:numRef>
          </c:val>
          <c:extLst>
            <c:ext xmlns:c16="http://schemas.microsoft.com/office/drawing/2014/chart" uri="{C3380CC4-5D6E-409C-BE32-E72D297353CC}">
              <c16:uniqueId val="{00000000-B828-468E-BF52-C22B228C8D0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B828-468E-BF52-C22B228C8D0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CD5-43B9-BD32-12B872D9E36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4CD5-43B9-BD32-12B872D9E36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1D82-4216-984C-445F3B73735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D82-4216-984C-445F3B73735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6E9-4E0B-BF21-D262802DE20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6E9-4E0B-BF21-D262802DE20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CCA-4789-8F09-C43E43B6771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4CCA-4789-8F09-C43E43B6771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781-46E6-ADD9-CB1A33DC158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1781-46E6-ADD9-CB1A33DC158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73.7</c:v>
                </c:pt>
                <c:pt idx="1">
                  <c:v>81.099999999999994</c:v>
                </c:pt>
                <c:pt idx="2">
                  <c:v>37.4</c:v>
                </c:pt>
                <c:pt idx="3">
                  <c:v>51.1</c:v>
                </c:pt>
                <c:pt idx="4">
                  <c:v>60</c:v>
                </c:pt>
              </c:numCache>
            </c:numRef>
          </c:val>
          <c:extLst>
            <c:ext xmlns:c16="http://schemas.microsoft.com/office/drawing/2014/chart" uri="{C3380CC4-5D6E-409C-BE32-E72D297353CC}">
              <c16:uniqueId val="{00000000-34FB-416E-BA1F-180725FF644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34FB-416E-BA1F-180725FF644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48.9</c:v>
                </c:pt>
                <c:pt idx="1">
                  <c:v>60.7</c:v>
                </c:pt>
                <c:pt idx="2">
                  <c:v>-9.5</c:v>
                </c:pt>
                <c:pt idx="3">
                  <c:v>24.1</c:v>
                </c:pt>
                <c:pt idx="4">
                  <c:v>48.3</c:v>
                </c:pt>
              </c:numCache>
            </c:numRef>
          </c:val>
          <c:extLst>
            <c:ext xmlns:c16="http://schemas.microsoft.com/office/drawing/2014/chart" uri="{C3380CC4-5D6E-409C-BE32-E72D297353CC}">
              <c16:uniqueId val="{00000000-5BFC-4229-82F5-29AA2FF82B0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5BFC-4229-82F5-29AA2FF82B0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10496</c:v>
                </c:pt>
                <c:pt idx="1">
                  <c:v>13376</c:v>
                </c:pt>
                <c:pt idx="2">
                  <c:v>-745</c:v>
                </c:pt>
                <c:pt idx="3">
                  <c:v>2762</c:v>
                </c:pt>
                <c:pt idx="4">
                  <c:v>7563</c:v>
                </c:pt>
              </c:numCache>
            </c:numRef>
          </c:val>
          <c:extLst>
            <c:ext xmlns:c16="http://schemas.microsoft.com/office/drawing/2014/chart" uri="{C3380CC4-5D6E-409C-BE32-E72D297353CC}">
              <c16:uniqueId val="{00000000-76F9-42D5-B3C4-8659C26728A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76F9-42D5-B3C4-8659C26728A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Y8" zoomScale="115" zoomScaleNormal="115" zoomScaleSheetLayoutView="70" workbookViewId="0">
      <selection activeCell="ND49" sqref="ND49:NR6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山口県山陽小野田市　厚狭駅南口駐車場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2500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190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138.30000000000001</v>
      </c>
      <c r="V31" s="116"/>
      <c r="W31" s="116"/>
      <c r="X31" s="116"/>
      <c r="Y31" s="116"/>
      <c r="Z31" s="116"/>
      <c r="AA31" s="116"/>
      <c r="AB31" s="116"/>
      <c r="AC31" s="116"/>
      <c r="AD31" s="116"/>
      <c r="AE31" s="116"/>
      <c r="AF31" s="116"/>
      <c r="AG31" s="116"/>
      <c r="AH31" s="116"/>
      <c r="AI31" s="116"/>
      <c r="AJ31" s="116"/>
      <c r="AK31" s="116"/>
      <c r="AL31" s="116"/>
      <c r="AM31" s="116"/>
      <c r="AN31" s="116">
        <f>データ!Z7</f>
        <v>255.1</v>
      </c>
      <c r="AO31" s="116"/>
      <c r="AP31" s="116"/>
      <c r="AQ31" s="116"/>
      <c r="AR31" s="116"/>
      <c r="AS31" s="116"/>
      <c r="AT31" s="116"/>
      <c r="AU31" s="116"/>
      <c r="AV31" s="116"/>
      <c r="AW31" s="116"/>
      <c r="AX31" s="116"/>
      <c r="AY31" s="116"/>
      <c r="AZ31" s="116"/>
      <c r="BA31" s="116"/>
      <c r="BB31" s="116"/>
      <c r="BC31" s="116"/>
      <c r="BD31" s="116"/>
      <c r="BE31" s="116"/>
      <c r="BF31" s="116"/>
      <c r="BG31" s="116">
        <f>データ!AA7</f>
        <v>91.8</v>
      </c>
      <c r="BH31" s="116"/>
      <c r="BI31" s="116"/>
      <c r="BJ31" s="116"/>
      <c r="BK31" s="116"/>
      <c r="BL31" s="116"/>
      <c r="BM31" s="116"/>
      <c r="BN31" s="116"/>
      <c r="BO31" s="116"/>
      <c r="BP31" s="116"/>
      <c r="BQ31" s="116"/>
      <c r="BR31" s="116"/>
      <c r="BS31" s="116"/>
      <c r="BT31" s="116"/>
      <c r="BU31" s="116"/>
      <c r="BV31" s="116"/>
      <c r="BW31" s="116"/>
      <c r="BX31" s="116"/>
      <c r="BY31" s="116"/>
      <c r="BZ31" s="116">
        <f>データ!AB7</f>
        <v>133.30000000000001</v>
      </c>
      <c r="CA31" s="116"/>
      <c r="CB31" s="116"/>
      <c r="CC31" s="116"/>
      <c r="CD31" s="116"/>
      <c r="CE31" s="116"/>
      <c r="CF31" s="116"/>
      <c r="CG31" s="116"/>
      <c r="CH31" s="116"/>
      <c r="CI31" s="116"/>
      <c r="CJ31" s="116"/>
      <c r="CK31" s="116"/>
      <c r="CL31" s="116"/>
      <c r="CM31" s="116"/>
      <c r="CN31" s="116"/>
      <c r="CO31" s="116"/>
      <c r="CP31" s="116"/>
      <c r="CQ31" s="116"/>
      <c r="CR31" s="116"/>
      <c r="CS31" s="116">
        <f>データ!AC7</f>
        <v>194.1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73.7</v>
      </c>
      <c r="JD31" s="111"/>
      <c r="JE31" s="111"/>
      <c r="JF31" s="111"/>
      <c r="JG31" s="111"/>
      <c r="JH31" s="111"/>
      <c r="JI31" s="111"/>
      <c r="JJ31" s="111"/>
      <c r="JK31" s="111"/>
      <c r="JL31" s="111"/>
      <c r="JM31" s="111"/>
      <c r="JN31" s="111"/>
      <c r="JO31" s="111"/>
      <c r="JP31" s="111"/>
      <c r="JQ31" s="111"/>
      <c r="JR31" s="111"/>
      <c r="JS31" s="111"/>
      <c r="JT31" s="111"/>
      <c r="JU31" s="112"/>
      <c r="JV31" s="110">
        <f>データ!DL7</f>
        <v>81.099999999999994</v>
      </c>
      <c r="JW31" s="111"/>
      <c r="JX31" s="111"/>
      <c r="JY31" s="111"/>
      <c r="JZ31" s="111"/>
      <c r="KA31" s="111"/>
      <c r="KB31" s="111"/>
      <c r="KC31" s="111"/>
      <c r="KD31" s="111"/>
      <c r="KE31" s="111"/>
      <c r="KF31" s="111"/>
      <c r="KG31" s="111"/>
      <c r="KH31" s="111"/>
      <c r="KI31" s="111"/>
      <c r="KJ31" s="111"/>
      <c r="KK31" s="111"/>
      <c r="KL31" s="111"/>
      <c r="KM31" s="111"/>
      <c r="KN31" s="112"/>
      <c r="KO31" s="110">
        <f>データ!DM7</f>
        <v>37.4</v>
      </c>
      <c r="KP31" s="111"/>
      <c r="KQ31" s="111"/>
      <c r="KR31" s="111"/>
      <c r="KS31" s="111"/>
      <c r="KT31" s="111"/>
      <c r="KU31" s="111"/>
      <c r="KV31" s="111"/>
      <c r="KW31" s="111"/>
      <c r="KX31" s="111"/>
      <c r="KY31" s="111"/>
      <c r="KZ31" s="111"/>
      <c r="LA31" s="111"/>
      <c r="LB31" s="111"/>
      <c r="LC31" s="111"/>
      <c r="LD31" s="111"/>
      <c r="LE31" s="111"/>
      <c r="LF31" s="111"/>
      <c r="LG31" s="112"/>
      <c r="LH31" s="110">
        <f>データ!DN7</f>
        <v>51.1</v>
      </c>
      <c r="LI31" s="111"/>
      <c r="LJ31" s="111"/>
      <c r="LK31" s="111"/>
      <c r="LL31" s="111"/>
      <c r="LM31" s="111"/>
      <c r="LN31" s="111"/>
      <c r="LO31" s="111"/>
      <c r="LP31" s="111"/>
      <c r="LQ31" s="111"/>
      <c r="LR31" s="111"/>
      <c r="LS31" s="111"/>
      <c r="LT31" s="111"/>
      <c r="LU31" s="111"/>
      <c r="LV31" s="111"/>
      <c r="LW31" s="111"/>
      <c r="LX31" s="111"/>
      <c r="LY31" s="111"/>
      <c r="LZ31" s="112"/>
      <c r="MA31" s="110">
        <f>データ!DO7</f>
        <v>60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48.9</v>
      </c>
      <c r="EM52" s="116"/>
      <c r="EN52" s="116"/>
      <c r="EO52" s="116"/>
      <c r="EP52" s="116"/>
      <c r="EQ52" s="116"/>
      <c r="ER52" s="116"/>
      <c r="ES52" s="116"/>
      <c r="ET52" s="116"/>
      <c r="EU52" s="116"/>
      <c r="EV52" s="116"/>
      <c r="EW52" s="116"/>
      <c r="EX52" s="116"/>
      <c r="EY52" s="116"/>
      <c r="EZ52" s="116"/>
      <c r="FA52" s="116"/>
      <c r="FB52" s="116"/>
      <c r="FC52" s="116"/>
      <c r="FD52" s="116"/>
      <c r="FE52" s="116">
        <f>データ!BG7</f>
        <v>60.7</v>
      </c>
      <c r="FF52" s="116"/>
      <c r="FG52" s="116"/>
      <c r="FH52" s="116"/>
      <c r="FI52" s="116"/>
      <c r="FJ52" s="116"/>
      <c r="FK52" s="116"/>
      <c r="FL52" s="116"/>
      <c r="FM52" s="116"/>
      <c r="FN52" s="116"/>
      <c r="FO52" s="116"/>
      <c r="FP52" s="116"/>
      <c r="FQ52" s="116"/>
      <c r="FR52" s="116"/>
      <c r="FS52" s="116"/>
      <c r="FT52" s="116"/>
      <c r="FU52" s="116"/>
      <c r="FV52" s="116"/>
      <c r="FW52" s="116"/>
      <c r="FX52" s="116">
        <f>データ!BH7</f>
        <v>-9.5</v>
      </c>
      <c r="FY52" s="116"/>
      <c r="FZ52" s="116"/>
      <c r="GA52" s="116"/>
      <c r="GB52" s="116"/>
      <c r="GC52" s="116"/>
      <c r="GD52" s="116"/>
      <c r="GE52" s="116"/>
      <c r="GF52" s="116"/>
      <c r="GG52" s="116"/>
      <c r="GH52" s="116"/>
      <c r="GI52" s="116"/>
      <c r="GJ52" s="116"/>
      <c r="GK52" s="116"/>
      <c r="GL52" s="116"/>
      <c r="GM52" s="116"/>
      <c r="GN52" s="116"/>
      <c r="GO52" s="116"/>
      <c r="GP52" s="116"/>
      <c r="GQ52" s="116">
        <f>データ!BI7</f>
        <v>24.1</v>
      </c>
      <c r="GR52" s="116"/>
      <c r="GS52" s="116"/>
      <c r="GT52" s="116"/>
      <c r="GU52" s="116"/>
      <c r="GV52" s="116"/>
      <c r="GW52" s="116"/>
      <c r="GX52" s="116"/>
      <c r="GY52" s="116"/>
      <c r="GZ52" s="116"/>
      <c r="HA52" s="116"/>
      <c r="HB52" s="116"/>
      <c r="HC52" s="116"/>
      <c r="HD52" s="116"/>
      <c r="HE52" s="116"/>
      <c r="HF52" s="116"/>
      <c r="HG52" s="116"/>
      <c r="HH52" s="116"/>
      <c r="HI52" s="116"/>
      <c r="HJ52" s="116">
        <f>データ!BJ7</f>
        <v>48.3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10496</v>
      </c>
      <c r="JD52" s="120"/>
      <c r="JE52" s="120"/>
      <c r="JF52" s="120"/>
      <c r="JG52" s="120"/>
      <c r="JH52" s="120"/>
      <c r="JI52" s="120"/>
      <c r="JJ52" s="120"/>
      <c r="JK52" s="120"/>
      <c r="JL52" s="120"/>
      <c r="JM52" s="120"/>
      <c r="JN52" s="120"/>
      <c r="JO52" s="120"/>
      <c r="JP52" s="120"/>
      <c r="JQ52" s="120"/>
      <c r="JR52" s="120"/>
      <c r="JS52" s="120"/>
      <c r="JT52" s="120"/>
      <c r="JU52" s="120"/>
      <c r="JV52" s="120">
        <f>データ!BR7</f>
        <v>13376</v>
      </c>
      <c r="JW52" s="120"/>
      <c r="JX52" s="120"/>
      <c r="JY52" s="120"/>
      <c r="JZ52" s="120"/>
      <c r="KA52" s="120"/>
      <c r="KB52" s="120"/>
      <c r="KC52" s="120"/>
      <c r="KD52" s="120"/>
      <c r="KE52" s="120"/>
      <c r="KF52" s="120"/>
      <c r="KG52" s="120"/>
      <c r="KH52" s="120"/>
      <c r="KI52" s="120"/>
      <c r="KJ52" s="120"/>
      <c r="KK52" s="120"/>
      <c r="KL52" s="120"/>
      <c r="KM52" s="120"/>
      <c r="KN52" s="120"/>
      <c r="KO52" s="120">
        <f>データ!BS7</f>
        <v>-745</v>
      </c>
      <c r="KP52" s="120"/>
      <c r="KQ52" s="120"/>
      <c r="KR52" s="120"/>
      <c r="KS52" s="120"/>
      <c r="KT52" s="120"/>
      <c r="KU52" s="120"/>
      <c r="KV52" s="120"/>
      <c r="KW52" s="120"/>
      <c r="KX52" s="120"/>
      <c r="KY52" s="120"/>
      <c r="KZ52" s="120"/>
      <c r="LA52" s="120"/>
      <c r="LB52" s="120"/>
      <c r="LC52" s="120"/>
      <c r="LD52" s="120"/>
      <c r="LE52" s="120"/>
      <c r="LF52" s="120"/>
      <c r="LG52" s="120"/>
      <c r="LH52" s="120">
        <f>データ!BT7</f>
        <v>2762</v>
      </c>
      <c r="LI52" s="120"/>
      <c r="LJ52" s="120"/>
      <c r="LK52" s="120"/>
      <c r="LL52" s="120"/>
      <c r="LM52" s="120"/>
      <c r="LN52" s="120"/>
      <c r="LO52" s="120"/>
      <c r="LP52" s="120"/>
      <c r="LQ52" s="120"/>
      <c r="LR52" s="120"/>
      <c r="LS52" s="120"/>
      <c r="LT52" s="120"/>
      <c r="LU52" s="120"/>
      <c r="LV52" s="120"/>
      <c r="LW52" s="120"/>
      <c r="LX52" s="120"/>
      <c r="LY52" s="120"/>
      <c r="LZ52" s="120"/>
      <c r="MA52" s="120">
        <f>データ!BU7</f>
        <v>7563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124</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135789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27546</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k/7bDSkWjoO8qJ/kqZFFgOkvK3yY9jIs5Z6eulbXNMLbI6NFMtLN1nt/xBP3w10zByzGfIOHj/BRkByCXf+Wlw==" saltValue="O1O7xN98ucuYkZslgk5Wz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2022</v>
      </c>
      <c r="C6" s="48">
        <f t="shared" ref="C6:X6" si="1">C8</f>
        <v>352161</v>
      </c>
      <c r="D6" s="48">
        <f t="shared" si="1"/>
        <v>47</v>
      </c>
      <c r="E6" s="48">
        <f t="shared" si="1"/>
        <v>14</v>
      </c>
      <c r="F6" s="48">
        <f t="shared" si="1"/>
        <v>0</v>
      </c>
      <c r="G6" s="48">
        <f t="shared" si="1"/>
        <v>1</v>
      </c>
      <c r="H6" s="48" t="str">
        <f>SUBSTITUTE(H8,"　","")</f>
        <v>山口県山陽小野田市</v>
      </c>
      <c r="I6" s="48" t="str">
        <f t="shared" si="1"/>
        <v>厚狭駅南口駐車場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 附置義務駐車施設</v>
      </c>
      <c r="Q6" s="50" t="str">
        <f t="shared" si="1"/>
        <v>広場式</v>
      </c>
      <c r="R6" s="51">
        <f t="shared" si="1"/>
        <v>23</v>
      </c>
      <c r="S6" s="50" t="str">
        <f t="shared" si="1"/>
        <v>駅</v>
      </c>
      <c r="T6" s="50" t="str">
        <f t="shared" si="1"/>
        <v>無</v>
      </c>
      <c r="U6" s="51">
        <f t="shared" si="1"/>
        <v>2500</v>
      </c>
      <c r="V6" s="51">
        <f t="shared" si="1"/>
        <v>190</v>
      </c>
      <c r="W6" s="51">
        <f t="shared" si="1"/>
        <v>100</v>
      </c>
      <c r="X6" s="50" t="str">
        <f t="shared" si="1"/>
        <v>無</v>
      </c>
      <c r="Y6" s="52">
        <f>IF(Y8="-",NA(),Y8)</f>
        <v>138.30000000000001</v>
      </c>
      <c r="Z6" s="52">
        <f t="shared" ref="Z6:AH6" si="2">IF(Z8="-",NA(),Z8)</f>
        <v>255.1</v>
      </c>
      <c r="AA6" s="52">
        <f t="shared" si="2"/>
        <v>91.8</v>
      </c>
      <c r="AB6" s="52">
        <f t="shared" si="2"/>
        <v>133.30000000000001</v>
      </c>
      <c r="AC6" s="52">
        <f t="shared" si="2"/>
        <v>194.1</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48.9</v>
      </c>
      <c r="BG6" s="52">
        <f t="shared" ref="BG6:BO6" si="5">IF(BG8="-",NA(),BG8)</f>
        <v>60.7</v>
      </c>
      <c r="BH6" s="52">
        <f t="shared" si="5"/>
        <v>-9.5</v>
      </c>
      <c r="BI6" s="52">
        <f t="shared" si="5"/>
        <v>24.1</v>
      </c>
      <c r="BJ6" s="52">
        <f t="shared" si="5"/>
        <v>48.3</v>
      </c>
      <c r="BK6" s="52">
        <f t="shared" si="5"/>
        <v>30.4</v>
      </c>
      <c r="BL6" s="52">
        <f t="shared" si="5"/>
        <v>33.6</v>
      </c>
      <c r="BM6" s="52">
        <f t="shared" si="5"/>
        <v>-122.5</v>
      </c>
      <c r="BN6" s="52">
        <f t="shared" si="5"/>
        <v>8.5</v>
      </c>
      <c r="BO6" s="52">
        <f t="shared" si="5"/>
        <v>26.6</v>
      </c>
      <c r="BP6" s="49" t="str">
        <f>IF(BP8="-","",IF(BP8="-","【-】","【"&amp;SUBSTITUTE(TEXT(BP8,"#,##0.0"),"-","△")&amp;"】"))</f>
        <v>【12.8】</v>
      </c>
      <c r="BQ6" s="53">
        <f>IF(BQ8="-",NA(),BQ8)</f>
        <v>10496</v>
      </c>
      <c r="BR6" s="53">
        <f t="shared" ref="BR6:BZ6" si="6">IF(BR8="-",NA(),BR8)</f>
        <v>13376</v>
      </c>
      <c r="BS6" s="53">
        <f t="shared" si="6"/>
        <v>-745</v>
      </c>
      <c r="BT6" s="53">
        <f t="shared" si="6"/>
        <v>2762</v>
      </c>
      <c r="BU6" s="53">
        <f t="shared" si="6"/>
        <v>7563</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101</v>
      </c>
      <c r="CM6" s="51">
        <f t="shared" ref="CM6:CN6" si="7">CM8</f>
        <v>135789</v>
      </c>
      <c r="CN6" s="51">
        <f t="shared" si="7"/>
        <v>27546</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73.7</v>
      </c>
      <c r="DL6" s="52">
        <f t="shared" ref="DL6:DT6" si="9">IF(DL8="-",NA(),DL8)</f>
        <v>81.099999999999994</v>
      </c>
      <c r="DM6" s="52">
        <f t="shared" si="9"/>
        <v>37.4</v>
      </c>
      <c r="DN6" s="52">
        <f t="shared" si="9"/>
        <v>51.1</v>
      </c>
      <c r="DO6" s="52">
        <f t="shared" si="9"/>
        <v>60</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102</v>
      </c>
      <c r="B7" s="48">
        <f t="shared" ref="B7:X7" si="10">B8</f>
        <v>2022</v>
      </c>
      <c r="C7" s="48">
        <f t="shared" si="10"/>
        <v>352161</v>
      </c>
      <c r="D7" s="48">
        <f t="shared" si="10"/>
        <v>47</v>
      </c>
      <c r="E7" s="48">
        <f t="shared" si="10"/>
        <v>14</v>
      </c>
      <c r="F7" s="48">
        <f t="shared" si="10"/>
        <v>0</v>
      </c>
      <c r="G7" s="48">
        <f t="shared" si="10"/>
        <v>1</v>
      </c>
      <c r="H7" s="48" t="str">
        <f t="shared" si="10"/>
        <v>山口県　山陽小野田市</v>
      </c>
      <c r="I7" s="48" t="str">
        <f t="shared" si="10"/>
        <v>厚狭駅南口駐車場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 附置義務駐車施設</v>
      </c>
      <c r="Q7" s="50" t="str">
        <f t="shared" si="10"/>
        <v>広場式</v>
      </c>
      <c r="R7" s="51">
        <f t="shared" si="10"/>
        <v>23</v>
      </c>
      <c r="S7" s="50" t="str">
        <f t="shared" si="10"/>
        <v>駅</v>
      </c>
      <c r="T7" s="50" t="str">
        <f t="shared" si="10"/>
        <v>無</v>
      </c>
      <c r="U7" s="51">
        <f t="shared" si="10"/>
        <v>2500</v>
      </c>
      <c r="V7" s="51">
        <f t="shared" si="10"/>
        <v>190</v>
      </c>
      <c r="W7" s="51">
        <f t="shared" si="10"/>
        <v>100</v>
      </c>
      <c r="X7" s="50" t="str">
        <f t="shared" si="10"/>
        <v>無</v>
      </c>
      <c r="Y7" s="52">
        <f>Y8</f>
        <v>138.30000000000001</v>
      </c>
      <c r="Z7" s="52">
        <f t="shared" ref="Z7:AH7" si="11">Z8</f>
        <v>255.1</v>
      </c>
      <c r="AA7" s="52">
        <f t="shared" si="11"/>
        <v>91.8</v>
      </c>
      <c r="AB7" s="52">
        <f t="shared" si="11"/>
        <v>133.30000000000001</v>
      </c>
      <c r="AC7" s="52">
        <f t="shared" si="11"/>
        <v>194.1</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48.9</v>
      </c>
      <c r="BG7" s="52">
        <f t="shared" ref="BG7:BO7" si="14">BG8</f>
        <v>60.7</v>
      </c>
      <c r="BH7" s="52">
        <f t="shared" si="14"/>
        <v>-9.5</v>
      </c>
      <c r="BI7" s="52">
        <f t="shared" si="14"/>
        <v>24.1</v>
      </c>
      <c r="BJ7" s="52">
        <f t="shared" si="14"/>
        <v>48.3</v>
      </c>
      <c r="BK7" s="52">
        <f t="shared" si="14"/>
        <v>30.4</v>
      </c>
      <c r="BL7" s="52">
        <f t="shared" si="14"/>
        <v>33.6</v>
      </c>
      <c r="BM7" s="52">
        <f t="shared" si="14"/>
        <v>-122.5</v>
      </c>
      <c r="BN7" s="52">
        <f t="shared" si="14"/>
        <v>8.5</v>
      </c>
      <c r="BO7" s="52">
        <f t="shared" si="14"/>
        <v>26.6</v>
      </c>
      <c r="BP7" s="49"/>
      <c r="BQ7" s="53">
        <f>BQ8</f>
        <v>10496</v>
      </c>
      <c r="BR7" s="53">
        <f t="shared" ref="BR7:BZ7" si="15">BR8</f>
        <v>13376</v>
      </c>
      <c r="BS7" s="53">
        <f t="shared" si="15"/>
        <v>-745</v>
      </c>
      <c r="BT7" s="53">
        <f t="shared" si="15"/>
        <v>2762</v>
      </c>
      <c r="BU7" s="53">
        <f t="shared" si="15"/>
        <v>7563</v>
      </c>
      <c r="BV7" s="53">
        <f t="shared" si="15"/>
        <v>8183</v>
      </c>
      <c r="BW7" s="53">
        <f t="shared" si="15"/>
        <v>7940</v>
      </c>
      <c r="BX7" s="53">
        <f t="shared" si="15"/>
        <v>2576</v>
      </c>
      <c r="BY7" s="53">
        <f t="shared" si="15"/>
        <v>4153</v>
      </c>
      <c r="BZ7" s="53">
        <f t="shared" si="15"/>
        <v>6140</v>
      </c>
      <c r="CA7" s="51"/>
      <c r="CB7" s="52" t="s">
        <v>103</v>
      </c>
      <c r="CC7" s="52" t="s">
        <v>103</v>
      </c>
      <c r="CD7" s="52" t="s">
        <v>103</v>
      </c>
      <c r="CE7" s="52" t="s">
        <v>103</v>
      </c>
      <c r="CF7" s="52" t="s">
        <v>103</v>
      </c>
      <c r="CG7" s="52" t="s">
        <v>103</v>
      </c>
      <c r="CH7" s="52" t="s">
        <v>103</v>
      </c>
      <c r="CI7" s="52" t="s">
        <v>103</v>
      </c>
      <c r="CJ7" s="52" t="s">
        <v>103</v>
      </c>
      <c r="CK7" s="52" t="s">
        <v>101</v>
      </c>
      <c r="CL7" s="49"/>
      <c r="CM7" s="51">
        <f>CM8</f>
        <v>135789</v>
      </c>
      <c r="CN7" s="51">
        <f>CN8</f>
        <v>27546</v>
      </c>
      <c r="CO7" s="52" t="s">
        <v>103</v>
      </c>
      <c r="CP7" s="52" t="s">
        <v>103</v>
      </c>
      <c r="CQ7" s="52" t="s">
        <v>103</v>
      </c>
      <c r="CR7" s="52" t="s">
        <v>103</v>
      </c>
      <c r="CS7" s="52" t="s">
        <v>103</v>
      </c>
      <c r="CT7" s="52" t="s">
        <v>103</v>
      </c>
      <c r="CU7" s="52" t="s">
        <v>103</v>
      </c>
      <c r="CV7" s="52" t="s">
        <v>103</v>
      </c>
      <c r="CW7" s="52" t="s">
        <v>103</v>
      </c>
      <c r="CX7" s="52" t="s">
        <v>101</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73.7</v>
      </c>
      <c r="DL7" s="52">
        <f t="shared" ref="DL7:DT7" si="17">DL8</f>
        <v>81.099999999999994</v>
      </c>
      <c r="DM7" s="52">
        <f t="shared" si="17"/>
        <v>37.4</v>
      </c>
      <c r="DN7" s="52">
        <f t="shared" si="17"/>
        <v>51.1</v>
      </c>
      <c r="DO7" s="52">
        <f t="shared" si="17"/>
        <v>60</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352161</v>
      </c>
      <c r="D8" s="55">
        <v>47</v>
      </c>
      <c r="E8" s="55">
        <v>14</v>
      </c>
      <c r="F8" s="55">
        <v>0</v>
      </c>
      <c r="G8" s="55">
        <v>1</v>
      </c>
      <c r="H8" s="55" t="s">
        <v>104</v>
      </c>
      <c r="I8" s="55" t="s">
        <v>105</v>
      </c>
      <c r="J8" s="55" t="s">
        <v>106</v>
      </c>
      <c r="K8" s="55" t="s">
        <v>107</v>
      </c>
      <c r="L8" s="55" t="s">
        <v>108</v>
      </c>
      <c r="M8" s="55" t="s">
        <v>109</v>
      </c>
      <c r="N8" s="55" t="s">
        <v>110</v>
      </c>
      <c r="O8" s="56" t="s">
        <v>111</v>
      </c>
      <c r="P8" s="57" t="s">
        <v>112</v>
      </c>
      <c r="Q8" s="57" t="s">
        <v>113</v>
      </c>
      <c r="R8" s="58">
        <v>23</v>
      </c>
      <c r="S8" s="57" t="s">
        <v>114</v>
      </c>
      <c r="T8" s="57" t="s">
        <v>115</v>
      </c>
      <c r="U8" s="58">
        <v>2500</v>
      </c>
      <c r="V8" s="58">
        <v>190</v>
      </c>
      <c r="W8" s="58">
        <v>100</v>
      </c>
      <c r="X8" s="57" t="s">
        <v>115</v>
      </c>
      <c r="Y8" s="59">
        <v>138.30000000000001</v>
      </c>
      <c r="Z8" s="59">
        <v>255.1</v>
      </c>
      <c r="AA8" s="59">
        <v>91.8</v>
      </c>
      <c r="AB8" s="59">
        <v>133.30000000000001</v>
      </c>
      <c r="AC8" s="59">
        <v>194.1</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48.9</v>
      </c>
      <c r="BG8" s="59">
        <v>60.7</v>
      </c>
      <c r="BH8" s="59">
        <v>-9.5</v>
      </c>
      <c r="BI8" s="59">
        <v>24.1</v>
      </c>
      <c r="BJ8" s="59">
        <v>48.3</v>
      </c>
      <c r="BK8" s="59">
        <v>30.4</v>
      </c>
      <c r="BL8" s="59">
        <v>33.6</v>
      </c>
      <c r="BM8" s="59">
        <v>-122.5</v>
      </c>
      <c r="BN8" s="59">
        <v>8.5</v>
      </c>
      <c r="BO8" s="59">
        <v>26.6</v>
      </c>
      <c r="BP8" s="56">
        <v>12.8</v>
      </c>
      <c r="BQ8" s="60">
        <v>10496</v>
      </c>
      <c r="BR8" s="60">
        <v>13376</v>
      </c>
      <c r="BS8" s="60">
        <v>-745</v>
      </c>
      <c r="BT8" s="61">
        <v>2762</v>
      </c>
      <c r="BU8" s="61">
        <v>7563</v>
      </c>
      <c r="BV8" s="60">
        <v>8183</v>
      </c>
      <c r="BW8" s="60">
        <v>7940</v>
      </c>
      <c r="BX8" s="60">
        <v>2576</v>
      </c>
      <c r="BY8" s="60">
        <v>4153</v>
      </c>
      <c r="BZ8" s="60">
        <v>6140</v>
      </c>
      <c r="CA8" s="58">
        <v>10556</v>
      </c>
      <c r="CB8" s="59" t="s">
        <v>108</v>
      </c>
      <c r="CC8" s="59" t="s">
        <v>108</v>
      </c>
      <c r="CD8" s="59" t="s">
        <v>108</v>
      </c>
      <c r="CE8" s="59" t="s">
        <v>108</v>
      </c>
      <c r="CF8" s="59" t="s">
        <v>108</v>
      </c>
      <c r="CG8" s="59" t="s">
        <v>108</v>
      </c>
      <c r="CH8" s="59" t="s">
        <v>108</v>
      </c>
      <c r="CI8" s="59" t="s">
        <v>108</v>
      </c>
      <c r="CJ8" s="59" t="s">
        <v>108</v>
      </c>
      <c r="CK8" s="59" t="s">
        <v>108</v>
      </c>
      <c r="CL8" s="56" t="s">
        <v>108</v>
      </c>
      <c r="CM8" s="58">
        <v>135789</v>
      </c>
      <c r="CN8" s="58">
        <v>27546</v>
      </c>
      <c r="CO8" s="59" t="s">
        <v>108</v>
      </c>
      <c r="CP8" s="59" t="s">
        <v>108</v>
      </c>
      <c r="CQ8" s="59" t="s">
        <v>108</v>
      </c>
      <c r="CR8" s="59" t="s">
        <v>108</v>
      </c>
      <c r="CS8" s="59" t="s">
        <v>108</v>
      </c>
      <c r="CT8" s="59" t="s">
        <v>108</v>
      </c>
      <c r="CU8" s="59" t="s">
        <v>108</v>
      </c>
      <c r="CV8" s="59" t="s">
        <v>108</v>
      </c>
      <c r="CW8" s="59" t="s">
        <v>108</v>
      </c>
      <c r="CX8" s="59" t="s">
        <v>108</v>
      </c>
      <c r="CY8" s="56" t="s">
        <v>108</v>
      </c>
      <c r="CZ8" s="59">
        <v>0</v>
      </c>
      <c r="DA8" s="59">
        <v>0</v>
      </c>
      <c r="DB8" s="59">
        <v>0</v>
      </c>
      <c r="DC8" s="59">
        <v>0</v>
      </c>
      <c r="DD8" s="59">
        <v>0</v>
      </c>
      <c r="DE8" s="59">
        <v>83.1</v>
      </c>
      <c r="DF8" s="59">
        <v>54.4</v>
      </c>
      <c r="DG8" s="59">
        <v>70.3</v>
      </c>
      <c r="DH8" s="59">
        <v>70</v>
      </c>
      <c r="DI8" s="59">
        <v>47.6</v>
      </c>
      <c r="DJ8" s="56">
        <v>72.2</v>
      </c>
      <c r="DK8" s="59">
        <v>73.7</v>
      </c>
      <c r="DL8" s="59">
        <v>81.099999999999994</v>
      </c>
      <c r="DM8" s="59">
        <v>37.4</v>
      </c>
      <c r="DN8" s="59">
        <v>51.1</v>
      </c>
      <c r="DO8" s="59">
        <v>60</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116</v>
      </c>
      <c r="C10" s="64" t="s">
        <v>117</v>
      </c>
      <c r="D10" s="64" t="s">
        <v>118</v>
      </c>
      <c r="E10" s="64" t="s">
        <v>119</v>
      </c>
      <c r="F10" s="64" t="s">
        <v>120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一力 大地</cp:lastModifiedBy>
  <dcterms:created xsi:type="dcterms:W3CDTF">2024-01-11T00:14:46Z</dcterms:created>
  <dcterms:modified xsi:type="dcterms:W3CDTF">2024-01-19T04:27:54Z</dcterms:modified>
  <cp:category/>
</cp:coreProperties>
</file>