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7.41.28\share\03 財政班\★財政状況資料集\R04決算（R06作業）\02 ３月公表\08市町調整後最終ファイル\"/>
    </mc:Choice>
  </mc:AlternateContent>
  <xr:revisionPtr revIDLastSave="0" documentId="13_ncr:1_{A25A0683-D476-4137-8AEC-BFD08CDA64A0}" xr6:coauthVersionLast="47" xr6:coauthVersionMax="47" xr10:uidLastSave="{00000000-0000-0000-0000-000000000000}"/>
  <bookViews>
    <workbookView xWindow="-120" yWindow="-120" windowWidth="20730" windowHeight="11160" tabRatio="839"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AM38" i="10" l="1"/>
  <c r="BE34" i="10"/>
  <c r="BE35" i="10" s="1"/>
  <c r="BE36" i="10" s="1"/>
  <c r="BE37"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<sst xmlns="http://schemas.openxmlformats.org/spreadsheetml/2006/main" count="1131" uniqueCount="620">
  <si>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</si>
  <si>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</si>
  <si>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</si>
  <si>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</si>
  <si>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</si>
  <si>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</si>
  <si>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</si>
  <si>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</si>
  <si>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</si>
  <si>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</si>
  <si>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</si>
  <si>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</si>
  <si>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</si>
  <si>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</si>
  <si>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</si>
  <si>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</si>
  <si>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</si>
  <si>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</si>
  <si>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</si>
  <si>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</si>
  <si>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</si>
  <si>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</si>
  <si>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</si>
  <si>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</si>
  <si>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</si>
  <si>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</si>
  <si>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</si>
  <si>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</si>
  <si>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</si>
  <si>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</si>
  <si>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</si>
  <si>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</si>
  <si>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</si>
  <si>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</si>
  <si>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</si>
  <si>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</si>
  <si>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</si>
  <si>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</si>
  <si>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</si>
  <si>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</si>
  <si>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</si>
  <si>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</si>
  <si>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</si>
  <si>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</si>
  <si>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</si>
  <si>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</si>
  <si>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</si>
  <si>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</si>
  <si>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</si>
  <si>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</si>
  <si>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</si>
  <si>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</si>
  <si>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</si>
  <si>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</si>
  <si>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</si>
  <si>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</si>
  <si>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</si>
  <si>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</si>
  <si>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</si>
  <si>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</si>
  <si>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</si>
  <si>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</si>
  <si>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</si>
  <si>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</si>
  <si>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</si>
  <si>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</si>
  <si>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</si>
  <si>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</si>
  <si>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</si>
  <si>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</si>
  <si>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</si>
  <si>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</si>
  <si>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</si>
  <si>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</si>
  <si>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</si>
  <si>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</si>
  <si>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</si>
  <si>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</si>
  <si>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</si>
  <si>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</si>
  <si>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</si>
  <si>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</si>
  <si>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</si>
  <si>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</si>
  <si>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</si>
  <si>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</si>
  <si>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</si>
  <si>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</si>
  <si>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</si>
  <si>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</si>
  <si>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</si>
  <si>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</si>
  <si>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</si>
  <si>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</si>
  <si>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</si>
  <si>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</si>
  <si>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</si>
  <si>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</si>
  <si>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</si>
  <si>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</si>
  <si>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</si>
  <si>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</si>
  <si>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</si>
  <si>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</si>
  <si>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</si>
  <si>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</si>
  <si>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</si>
  <si>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</si>
  <si>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</si>
  <si>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</si>
  <si>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</si>
  <si>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</si>
  <si>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</si>
  <si>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</si>
  <si>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</si>
  <si>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</si>
  <si>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</si>
  <si>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</si>
  <si>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</si>
  <si>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</si>
  <si>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</si>
  <si>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</si>
  <si>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</si>
  <si>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</si>
  <si>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</si>
  <si>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</si>
  <si>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</si>
  <si>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</si>
  <si>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</si>
  <si>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</si>
  <si>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</si>
  <si>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</si>
  <si>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</si>
  <si>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</si>
  <si>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</si>
  <si>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</si>
  <si>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</si>
  <si>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</si>
  <si>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</si>
  <si>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</si>
  <si>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</si>
  <si>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</si>
  <si>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</si>
  <si>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</si>
  <si>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</si>
  <si>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</si>
  <si>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</si>
  <si>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</si>
  <si>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</si>
  <si>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</si>
  <si>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</si>
  <si>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</si>
  <si>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</si>
  <si>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</si>
  <si>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</si>
  <si>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</si>
  <si>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</si>
  <si>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</si>
  <si>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</si>
  <si>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</si>
  <si>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</si>
  <si>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</si>
  <si>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</si>
  <si>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</si>
  <si>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</si>
  <si>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</si>
  <si>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</si>
  <si>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</si>
  <si>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</si>
  <si>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</si>
  <si>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</si>
  <si>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</si>
  <si>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</si>
  <si>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</si>
  <si>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</si>
  <si>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</si>
  <si>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</si>
  <si>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</si>
  <si>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</si>
  <si>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</si>
  <si>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</si>
  <si>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</si>
  <si>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</si>
  <si>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</si>
  <si>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</si>
  <si>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</si>
  <si>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</si>
  <si>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</si>
  <si>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</si>
  <si>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</si>
  <si>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</si>
  <si>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</si>
  <si>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</si>
  <si>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</si>
  <si>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</si>
  <si>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</si>
  <si>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</si>
  <si>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</si>
  <si>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</si>
  <si>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</si>
  <si>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</si>
  <si>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</si>
  <si>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</si>
  <si>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</si>
  <si>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</si>
  <si>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</si>
  <si>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</si>
  <si>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</si>
  <si>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</si>
  <si>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</si>
  <si>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</si>
  <si>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</si>
  <si>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</si>
  <si>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</si>
  <si>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</si>
  <si>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</si>
  <si>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</si>
  <si>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</si>
  <si>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山口県岩国市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</si>
  <si>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</si>
  <si>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</si>
  <si>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</si>
  <si>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</si>
  <si>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</si>
  <si>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</si>
  <si>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</si>
  <si>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</si>
  <si>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</si>
  <si>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</si>
  <si>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</si>
  <si>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</si>
  <si>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</si>
  <si>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</si>
  <si>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</si>
  <si>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</si>
  <si>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</si>
  <si>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</si>
  <si>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</si>
  <si>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</si>
  <si>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</si>
  <si>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</si>
  <si>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</si>
  <si>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</si>
  <si>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</si>
  <si>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</si>
  <si>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</si>
  <si>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</si>
  <si>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</si>
  <si>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</si>
  <si>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</si>
  <si>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</si>
  <si>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</si>
  <si>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</si>
  <si>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</si>
  <si>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</si>
  <si>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</si>
  <si>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</si>
  <si>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</si>
  <si>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</si>
  <si>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</si>
  <si>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</si>
  <si>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</si>
  <si>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</si>
  <si>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</si>
  <si>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</si>
  <si>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</si>
  <si>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</si>
  <si>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</si>
  <si>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</si>
  <si>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</si>
  <si>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</si>
  <si>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</si>
  <si>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</si>
  <si>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</si>
  <si>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</si>
  <si>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</si>
  <si>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</si>
  <si>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</si>
  <si>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</si>
  <si>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</si>
  <si>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</si>
  <si>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</si>
  <si>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</si>
  <si>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</si>
  <si>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</si>
  <si>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</si>
  <si>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</si>
  <si>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</si>
  <si>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</si>
  <si>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</si>
  <si>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</si>
  <si>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</si>
  <si>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</si>
  <si>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</si>
  <si>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</si>
  <si>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</si>
  <si>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</si>
  <si>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</si>
  <si>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</si>
  <si>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</si>
  <si>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</si>
  <si>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</si>
  <si>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</si>
  <si>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</si>
  <si>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</si>
  <si>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</si>
  <si>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</si>
  <si>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</si>
  <si>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</si>
  <si>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</si>
  <si>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</si>
  <si>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</si>
  <si>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</si>
  <si>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</si>
  <si>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</si>
  <si>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</si>
  <si>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</si>
  <si>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</si>
  <si>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</si>
  <si>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</si>
  <si>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</si>
  <si>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</si>
  <si>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</si>
  <si>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</si>
  <si>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</si>
  <si>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</si>
  <si>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</si>
  <si>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</si>
  <si>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</si>
  <si>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</si>
  <si>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</si>
  <si>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</si>
  <si>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</si>
  <si>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</si>
  <si>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</si>
  <si>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</si>
  <si>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</si>
  <si>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</si>
  <si>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</si>
  <si>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</si>
  <si>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</si>
  <si>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</si>
  <si>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</si>
  <si>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</si>
  <si>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</si>
  <si>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</si>
  <si>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</si>
  <si>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</si>
  <si>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</si>
  <si>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</si>
  <si>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</si>
  <si>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</si>
  <si>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</si>
  <si>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</si>
  <si>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</si>
  <si>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</si>
  <si>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</si>
  <si>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</si>
  <si>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</si>
  <si>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</si>
  <si>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</si>
  <si>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</si>
  <si>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</si>
  <si>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</si>
  <si>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</si>
  <si>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</si>
  <si>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</si>
  <si>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</si>
  <si>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</si>
  <si>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</si>
  <si>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山口県岩国市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</si>
  <si>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</si>
  <si>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</si>
  <si>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</si>
  <si>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</si>
  <si>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</si>
  <si>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</si>
  <si>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</si>
  <si>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</si>
  <si>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</si>
  <si>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</si>
  <si>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</si>
  <si>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</si>
  <si>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</si>
  <si>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</si>
  <si>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</si>
  <si>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</si>
  <si>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</si>
  <si>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</si>
  <si>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</si>
  <si>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</si>
  <si>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</si>
  <si>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</si>
  <si>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</si>
  <si>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</si>
  <si>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</si>
  <si>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</si>
  <si>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</si>
  <si>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</si>
  <si>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</si>
  <si>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</si>
  <si>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</si>
  <si>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</si>
  <si>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</si>
  <si>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</si>
  <si>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</si>
  <si>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</si>
  <si>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</si>
  <si>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</si>
  <si>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</si>
  <si>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</si>
  <si>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</si>
  <si>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病院事業会計</t>
    <phoneticPr fontId="5"/>
  </si>
  <si>
    <t>法適用企業</t>
    <phoneticPr fontId="5"/>
  </si>
  <si>
    <t>下水道事業会計</t>
    <phoneticPr fontId="5"/>
  </si>
  <si>
    <t>簡易水道事業会計</t>
    <phoneticPr fontId="5"/>
  </si>
  <si>
    <t>周東食肉センター事業特別会計</t>
    <phoneticPr fontId="5"/>
  </si>
  <si>
    <t>法非適用企業</t>
    <phoneticPr fontId="5"/>
  </si>
  <si>
    <t>観光施設運営事業特別会計</t>
    <phoneticPr fontId="5"/>
  </si>
  <si>
    <t>法非適用企業</t>
    <phoneticPr fontId="5"/>
  </si>
  <si>
    <t>錦帯橋管理特別会計</t>
    <phoneticPr fontId="5"/>
  </si>
  <si>
    <t>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</si>
  <si>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</si>
  <si>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</si>
  <si>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</si>
  <si>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</si>
  <si>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</si>
  <si>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</si>
  <si>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</si>
  <si>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</si>
  <si>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</si>
  <si>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</si>
  <si>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</si>
  <si>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</si>
  <si>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</si>
  <si>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</si>
  <si>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</si>
  <si>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</si>
  <si>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</si>
  <si>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</si>
  <si>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</si>
  <si>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</si>
  <si>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</si>
  <si>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</si>
  <si>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</si>
  <si>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</si>
  <si>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</si>
  <si>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</si>
  <si>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</si>
  <si>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</si>
  <si>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</si>
  <si>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</si>
  <si>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</si>
  <si>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</si>
  <si>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</si>
  <si>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</si>
  <si>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</si>
  <si>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</si>
  <si>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</si>
  <si>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</si>
  <si>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</si>
  <si>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</si>
  <si>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</si>
  <si>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</si>
  <si>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</si>
  <si>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</si>
  <si>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</si>
  <si>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</si>
  <si>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</si>
  <si>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</si>
  <si>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</si>
  <si>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</si>
  <si>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</si>
  <si>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</si>
  <si>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</si>
  <si>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</si>
  <si>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</si>
  <si>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</si>
  <si>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</si>
  <si>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</si>
  <si>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</si>
  <si>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</si>
  <si>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</si>
  <si>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</si>
  <si>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</si>
  <si>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周東食肉センター事業特別会計</t>
    <phoneticPr fontId="5"/>
  </si>
  <si>
    <t>(Ｆ)</t>
    <phoneticPr fontId="5"/>
  </si>
  <si>
    <t>市場事業特別会計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</si>
  <si>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</si>
  <si>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</si>
  <si>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</si>
  <si>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</si>
  <si>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</si>
  <si>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</si>
  <si>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</si>
  <si>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</si>
  <si>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</si>
  <si>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</si>
  <si>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</si>
  <si>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</si>
  <si>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</si>
  <si>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</si>
  <si>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</si>
  <si>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</si>
  <si>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</si>
  <si>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</si>
  <si>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</si>
  <si>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</si>
  <si>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</si>
  <si>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</si>
  <si>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</si>
  <si>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</si>
  <si>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</si>
  <si>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</si>
  <si>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</si>
  <si>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</si>
  <si>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</si>
  <si>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</si>
  <si>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</si>
  <si>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</si>
  <si>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</si>
  <si>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</si>
  <si>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</si>
  <si>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</si>
  <si>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</si>
  <si>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</si>
  <si>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</si>
  <si>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</si>
  <si>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</si>
  <si>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</si>
  <si>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</si>
  <si>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</si>
  <si>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</si>
  <si>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</si>
  <si>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</si>
  <si>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</si>
  <si>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</si>
  <si>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</si>
  <si>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</si>
  <si>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</si>
  <si>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</si>
  <si>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</si>
  <si>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</si>
  <si>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</si>
  <si>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</si>
  <si>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</si>
  <si>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</si>
  <si>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</si>
  <si>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</si>
  <si>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</si>
  <si>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</si>
  <si>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</si>
  <si>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</si>
  <si>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</si>
  <si>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</si>
  <si>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</si>
  <si>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</si>
  <si>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</si>
  <si>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</si>
  <si>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</si>
  <si>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</si>
  <si>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</si>
  <si>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</si>
  <si>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</si>
  <si>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</si>
  <si>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</si>
  <si>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</si>
  <si>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</si>
  <si>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</si>
  <si>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</si>
  <si>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</si>
  <si>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</si>
  <si>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</si>
  <si>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2.16</t>
  </si>
  <si>
    <t>▲ 3.34</t>
  </si>
  <si>
    <t>一般会計</t>
  </si>
  <si>
    <t>水道事業会計</t>
  </si>
  <si>
    <t>工業用水道事業会計</t>
  </si>
  <si>
    <t>介護保険特別会計</t>
  </si>
  <si>
    <t>下水道事業会計</t>
  </si>
  <si>
    <t>病院事業会計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</si>
  <si>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</si>
  <si>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</si>
  <si>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</si>
  <si>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</si>
  <si>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</si>
  <si>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</si>
  <si>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</si>
  <si>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</si>
  <si>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</si>
  <si>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</si>
  <si>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子育て支援基金</t>
    <rPh sb="0" eb="2">
      <t>コソダ</t>
    </rPh>
    <rPh sb="3" eb="5">
      <t>シエン</t>
    </rPh>
    <rPh sb="5" eb="7">
      <t>キキン</t>
    </rPh>
    <phoneticPr fontId="5"/>
  </si>
  <si>
    <t>社会福祉基金</t>
    <rPh sb="0" eb="2">
      <t>シャカイ</t>
    </rPh>
    <rPh sb="2" eb="4">
      <t>フクシ</t>
    </rPh>
    <rPh sb="4" eb="6">
      <t>キキン</t>
    </rPh>
    <phoneticPr fontId="2"/>
  </si>
  <si>
    <t>学校給食運営基金</t>
    <rPh sb="0" eb="2">
      <t>ガッコウ</t>
    </rPh>
    <rPh sb="2" eb="4">
      <t>キュウショク</t>
    </rPh>
    <rPh sb="4" eb="6">
      <t>ウンエイ</t>
    </rPh>
    <rPh sb="6" eb="8">
      <t>キキン</t>
    </rPh>
    <phoneticPr fontId="2"/>
  </si>
  <si>
    <t>公共施設等総合管理基金</t>
    <rPh sb="0" eb="2">
      <t>コウキョウ</t>
    </rPh>
    <rPh sb="2" eb="4">
      <t>シセツ</t>
    </rPh>
    <rPh sb="4" eb="5">
      <t>トウ</t>
    </rPh>
    <rPh sb="5" eb="7">
      <t>ソウゴウ</t>
    </rPh>
    <rPh sb="7" eb="9">
      <t>カンリ</t>
    </rPh>
    <rPh sb="9" eb="11">
      <t>キキン</t>
    </rPh>
    <phoneticPr fontId="2"/>
  </si>
  <si>
    <t>ポンプ場整備基金</t>
    <rPh sb="3" eb="4">
      <t>ジョウ</t>
    </rPh>
    <rPh sb="4" eb="6">
      <t>セイビ</t>
    </rPh>
    <rPh sb="6" eb="8">
      <t>キキン</t>
    </rPh>
    <phoneticPr fontId="2"/>
  </si>
  <si>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3"/>
  </si>
  <si>
    <t>玖珂地方老人福祉施設組合（指定訪問介護事業特別会計）</t>
    <rPh sb="13" eb="15">
      <t>シテイ</t>
    </rPh>
    <rPh sb="15" eb="17">
      <t>ホウモン</t>
    </rPh>
    <rPh sb="17" eb="19">
      <t>カイゴ</t>
    </rPh>
    <rPh sb="19" eb="21">
      <t>ジギョウ</t>
    </rPh>
    <rPh sb="21" eb="23">
      <t>トクベツ</t>
    </rPh>
    <rPh sb="23" eb="25">
      <t>カイケイ</t>
    </rPh>
    <phoneticPr fontId="3"/>
  </si>
  <si>
    <t>周東環境衛生組合（一般会計）</t>
    <rPh sb="0" eb="2">
      <t>シュウトウ</t>
    </rPh>
    <rPh sb="2" eb="4">
      <t>カンキョウ</t>
    </rPh>
    <rPh sb="4" eb="6">
      <t>エイセイ</t>
    </rPh>
    <rPh sb="6" eb="8">
      <t>クミアイ</t>
    </rPh>
    <rPh sb="9" eb="11">
      <t>イッパン</t>
    </rPh>
    <rPh sb="11" eb="13">
      <t>カイケイ</t>
    </rPh>
    <phoneticPr fontId="5"/>
  </si>
  <si>
    <t>岩国地区消防組合（一般会計）</t>
    <rPh sb="0" eb="2">
      <t>イワクニ</t>
    </rPh>
    <rPh sb="2" eb="4">
      <t>チク</t>
    </rPh>
    <rPh sb="4" eb="6">
      <t>ショウボウ</t>
    </rPh>
    <rPh sb="6" eb="8">
      <t>クミアイ</t>
    </rPh>
    <rPh sb="9" eb="11">
      <t>イッパン</t>
    </rPh>
    <rPh sb="11" eb="13">
      <t>カイケイ</t>
    </rPh>
    <phoneticPr fontId="5"/>
  </si>
  <si>
    <t>周陽環境整備組合（一般会計）</t>
    <rPh sb="0" eb="2">
      <t>シュウヨウ</t>
    </rPh>
    <rPh sb="2" eb="4">
      <t>カンキョウ</t>
    </rPh>
    <rPh sb="4" eb="6">
      <t>セイビ</t>
    </rPh>
    <rPh sb="6" eb="8">
      <t>クミアイ</t>
    </rPh>
    <rPh sb="9" eb="11">
      <t>イッパン</t>
    </rPh>
    <rPh sb="11" eb="13">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</si>
  <si>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</si>
  <si>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5"/>
  </si>
  <si>
    <t>山口県市町総合事務組合（非常勤職員公務災害補償特別会計）</t>
    <rPh sb="12" eb="15">
      <t>ヒジョウキン</t>
    </rPh>
    <rPh sb="15" eb="16">
      <t>ショク</t>
    </rPh>
    <rPh sb="16" eb="17">
      <t>イン</t>
    </rPh>
    <rPh sb="17" eb="19">
      <t>コウム</t>
    </rPh>
    <rPh sb="19" eb="21">
      <t>サイガイ</t>
    </rPh>
    <rPh sb="21" eb="23">
      <t>ホショウ</t>
    </rPh>
    <rPh sb="23" eb="25">
      <t>トクベツ</t>
    </rPh>
    <rPh sb="25" eb="27">
      <t>カイケイ</t>
    </rPh>
    <phoneticPr fontId="5"/>
  </si>
  <si>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</si>
  <si>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</si>
  <si>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15" eb="17">
      <t>コウキ</t>
    </rPh>
    <rPh sb="17" eb="20">
      <t>コウレイシャ</t>
    </rPh>
    <rPh sb="20" eb="22">
      <t>イリョウ</t>
    </rPh>
    <rPh sb="22" eb="24">
      <t>トクベツ</t>
    </rPh>
    <rPh sb="24" eb="26">
      <t>カイケイ</t>
    </rPh>
    <phoneticPr fontId="5"/>
  </si>
  <si>
    <t>岩国柱島海運</t>
    <rPh sb="0" eb="2">
      <t>イワクニ</t>
    </rPh>
    <rPh sb="2" eb="3">
      <t>ハシラ</t>
    </rPh>
    <rPh sb="3" eb="4">
      <t>ジマ</t>
    </rPh>
    <rPh sb="4" eb="6">
      <t>カイウン</t>
    </rPh>
    <phoneticPr fontId="32"/>
  </si>
  <si>
    <t>岩国市土地開発公社</t>
    <rPh sb="0" eb="3">
      <t>イワクニシ</t>
    </rPh>
    <rPh sb="3" eb="5">
      <t>トチ</t>
    </rPh>
    <rPh sb="5" eb="7">
      <t>カイハツ</t>
    </rPh>
    <rPh sb="7" eb="9">
      <t>コウシャ</t>
    </rPh>
    <phoneticPr fontId="32"/>
  </si>
  <si>
    <t>玖珂町体育施設等管理協会</t>
    <rPh sb="0" eb="2">
      <t>クガ</t>
    </rPh>
    <rPh sb="2" eb="3">
      <t>マチ</t>
    </rPh>
    <rPh sb="3" eb="5">
      <t>タイイク</t>
    </rPh>
    <rPh sb="5" eb="8">
      <t>シセツトウ</t>
    </rPh>
    <rPh sb="8" eb="10">
      <t>カンリ</t>
    </rPh>
    <rPh sb="10" eb="12">
      <t>キョウカイ</t>
    </rPh>
    <phoneticPr fontId="32"/>
  </si>
  <si>
    <t>美川開発</t>
    <rPh sb="0" eb="2">
      <t>ミカワ</t>
    </rPh>
    <rPh sb="2" eb="4">
      <t>カイハツ</t>
    </rPh>
    <phoneticPr fontId="32"/>
  </si>
  <si>
    <t>やさか</t>
  </si>
  <si>
    <t>錦川鉄道</t>
    <rPh sb="0" eb="1">
      <t>ニシキ</t>
    </rPh>
    <rPh sb="1" eb="2">
      <t>カワ</t>
    </rPh>
    <rPh sb="2" eb="4">
      <t>テツドウ</t>
    </rPh>
    <phoneticPr fontId="32"/>
  </si>
  <si>
    <t>街づくり岩国</t>
  </si>
  <si>
    <t>いわくにバス</t>
  </si>
  <si>
    <t>やまぐち農林振興公社（林業公社）</t>
    <rPh sb="4" eb="6">
      <t>ノウリン</t>
    </rPh>
    <rPh sb="6" eb="8">
      <t>シンコウ</t>
    </rPh>
    <rPh sb="8" eb="10">
      <t>コウシャ</t>
    </rPh>
    <rPh sb="11" eb="13">
      <t>リンギョウ</t>
    </rPh>
    <rPh sb="13" eb="15">
      <t>コウシャ</t>
    </rPh>
    <phoneticPr fontId="32"/>
  </si>
  <si>
    <t>岩国空港ビル</t>
    <rPh sb="0" eb="2">
      <t>イワクニ</t>
    </rPh>
    <rPh sb="2" eb="4">
      <t>クウコウ</t>
    </rPh>
    <phoneticPr fontId="38"/>
  </si>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</sst>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D5EA-4713-BDE0-1D4C0886C0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175972</c:v>
                </c:pt>
                <c:pt idx="1">
                  <c:v>81728</c:v>
                </c:pt>
                <c:pt idx="2">
                  <c:v>89083</c:v>
                </c:pt>
                <c:pt idx="3">
                  <c:v>67244</c:v>
                </c:pt>
                <c:pt idx="4">
                  <c:v>44602</c:v>
                </c:pt>
              </c:numCache>
            </c:numRef>
          </c:val>
          <c:smooth val="0"/>
          <c:extLst>
            <c:ext xmlns:c16="http://schemas.microsoft.com/office/drawing/2014/chart" uri="{C3380CC4-5D6E-409C-BE32-E72D297353CC}">
              <c16:uniqueId val="{00000001-D5EA-4713-BDE0-1D4C0886C0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2.82</c:v>
                </c:pt>
                <c:pt idx="1">
                  <c:v>3.47</c:v>
                </c:pt>
                <c:pt idx="2">
                  <c:v>3.33</c:v>
                </c:pt>
                <c:pt idx="3">
                  <c:v>6.46</c:v>
                </c:pt>
                <c:pt idx="4">
                  <c:v>6.54</c:v>
                </c:pt>
              </c:numCache>
            </c:numRef>
          </c:val>
          <c:extLst>
            <c:ext xmlns:c16="http://schemas.microsoft.com/office/drawing/2014/chart" uri="{C3380CC4-5D6E-409C-BE32-E72D297353CC}">
              <c16:uniqueId val="{00000000-43B6-44A6-BD20-10150CD23D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24.6</c:v>
                </c:pt>
                <c:pt idx="1">
                  <c:v>24.86</c:v>
                </c:pt>
                <c:pt idx="2">
                  <c:v>21.15</c:v>
                </c:pt>
                <c:pt idx="3">
                  <c:v>22.16</c:v>
                </c:pt>
                <c:pt idx="4">
                  <c:v>25.83</c:v>
                </c:pt>
              </c:numCache>
            </c:numRef>
          </c:val>
          <c:extLst>
            <c:ext xmlns:c16="http://schemas.microsoft.com/office/drawing/2014/chart" uri="{C3380CC4-5D6E-409C-BE32-E72D297353CC}">
              <c16:uniqueId val="{00000001-43B6-44A6-BD20-10150CD23D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-2.16</c:v>
                </c:pt>
                <c:pt idx="1">
                  <c:v>0.48</c:v>
                </c:pt>
                <c:pt idx="2">
                  <c:v>-3.34</c:v>
                </c:pt>
                <c:pt idx="3">
                  <c:v>4.93</c:v>
                </c:pt>
                <c:pt idx="4">
                  <c:v>3.32</c:v>
                </c:pt>
              </c:numCache>
            </c:numRef>
          </c:val>
          <c:smooth val="0"/>
          <c:extLst>
            <c:ext xmlns:c16="http://schemas.microsoft.com/office/drawing/2014/chart" uri="{C3380CC4-5D6E-409C-BE32-E72D297353CC}">
              <c16:uniqueId val="{00000002-43B6-44A6-BD20-10150CD23D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0.16</c:v>
                </c:pt>
                <c:pt idx="2">
                  <c:v>#N/A</c:v>
                </c:pt>
                <c:pt idx="3">
                  <c:v>0.12</c:v>
                </c:pt>
                <c:pt idx="4">
                  <c:v>#N/A</c:v>
                </c:pt>
                <c:pt idx="5">
                  <c:v>0.06</c:v>
                </c:pt>
                <c:pt idx="6">
                  <c:v>#N/A</c:v>
                </c:pt>
                <c:pt idx="7">
                  <c:v>0.06</c:v>
                </c:pt>
                <c:pt idx="8">
                  <c:v>#N/A</c:v>
                </c:pt>
                <c:pt idx="9">
                  <c:v>0.11</c:v>
                </c:pt>
              </c:numCache>
            </c:numRef>
          </c:val>
          <c:extLst>
            <c:ext xmlns:c16="http://schemas.microsoft.com/office/drawing/2014/chart" uri="{C3380CC4-5D6E-409C-BE32-E72D297353CC}">
              <c16:uniqueId val="{00000000-698D-4824-976A-4C9A81370F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8D-4824-976A-4C9A81370FE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0.21</c:v>
                </c:pt>
                <c:pt idx="2">
                  <c:v>#N/A</c:v>
                </c:pt>
                <c:pt idx="3">
                  <c:v>0.22</c:v>
                </c:pt>
                <c:pt idx="4">
                  <c:v>#N/A</c:v>
                </c:pt>
                <c:pt idx="5">
                  <c:v>0.21</c:v>
                </c:pt>
                <c:pt idx="6">
                  <c:v>#N/A</c:v>
                </c:pt>
                <c:pt idx="7">
                  <c:v>0.21</c:v>
                </c:pt>
                <c:pt idx="8">
                  <c:v>#N/A</c:v>
                </c:pt>
                <c:pt idx="9">
                  <c:v>0.22</c:v>
                </c:pt>
              </c:numCache>
            </c:numRef>
          </c:val>
          <c:extLst>
            <c:ext xmlns:c16="http://schemas.microsoft.com/office/drawing/2014/chart" uri="{C3380CC4-5D6E-409C-BE32-E72D297353CC}">
              <c16:uniqueId val="{00000002-698D-4824-976A-4C9A81370FE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1.17</c:v>
                </c:pt>
                <c:pt idx="2">
                  <c:v>#N/A</c:v>
                </c:pt>
                <c:pt idx="3">
                  <c:v>0.71</c:v>
                </c:pt>
                <c:pt idx="4">
                  <c:v>#N/A</c:v>
                </c:pt>
                <c:pt idx="5">
                  <c:v>0.87</c:v>
                </c:pt>
                <c:pt idx="6">
                  <c:v>#N/A</c:v>
                </c:pt>
                <c:pt idx="7">
                  <c:v>0.76</c:v>
                </c:pt>
                <c:pt idx="8">
                  <c:v>#N/A</c:v>
                </c:pt>
                <c:pt idx="9">
                  <c:v>0.46</c:v>
                </c:pt>
              </c:numCache>
            </c:numRef>
          </c:val>
          <c:extLst>
            <c:ext xmlns:c16="http://schemas.microsoft.com/office/drawing/2014/chart" uri="{C3380CC4-5D6E-409C-BE32-E72D297353CC}">
              <c16:uniqueId val="{00000003-698D-4824-976A-4C9A81370FE0}"/>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2.48</c:v>
                </c:pt>
                <c:pt idx="2">
                  <c:v>#N/A</c:v>
                </c:pt>
                <c:pt idx="3">
                  <c:v>1.96</c:v>
                </c:pt>
                <c:pt idx="4">
                  <c:v>#N/A</c:v>
                </c:pt>
                <c:pt idx="5">
                  <c:v>1.35</c:v>
                </c:pt>
                <c:pt idx="6">
                  <c:v>#N/A</c:v>
                </c:pt>
                <c:pt idx="7">
                  <c:v>1.18</c:v>
                </c:pt>
                <c:pt idx="8">
                  <c:v>#N/A</c:v>
                </c:pt>
                <c:pt idx="9">
                  <c:v>0.64</c:v>
                </c:pt>
              </c:numCache>
            </c:numRef>
          </c:val>
          <c:extLst>
            <c:ext xmlns:c16="http://schemas.microsoft.com/office/drawing/2014/chart" uri="{C3380CC4-5D6E-409C-BE32-E72D297353CC}">
              <c16:uniqueId val="{00000004-698D-4824-976A-4C9A81370FE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0.45</c:v>
                </c:pt>
                <c:pt idx="4">
                  <c:v>#N/A</c:v>
                </c:pt>
                <c:pt idx="5">
                  <c:v>0.52</c:v>
                </c:pt>
                <c:pt idx="6">
                  <c:v>#N/A</c:v>
                </c:pt>
                <c:pt idx="7">
                  <c:v>0.57999999999999996</c:v>
                </c:pt>
                <c:pt idx="8">
                  <c:v>#N/A</c:v>
                </c:pt>
                <c:pt idx="9">
                  <c:v>0.97</c:v>
                </c:pt>
              </c:numCache>
            </c:numRef>
          </c:val>
          <c:extLst>
            <c:ext xmlns:c16="http://schemas.microsoft.com/office/drawing/2014/chart" uri="{C3380CC4-5D6E-409C-BE32-E72D297353CC}">
              <c16:uniqueId val="{00000005-698D-4824-976A-4C9A81370FE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0.7</c:v>
                </c:pt>
                <c:pt idx="4">
                  <c:v>#N/A</c:v>
                </c:pt>
                <c:pt idx="5">
                  <c:v>0.85</c:v>
                </c:pt>
                <c:pt idx="6">
                  <c:v>#N/A</c:v>
                </c:pt>
                <c:pt idx="7">
                  <c:v>1.1599999999999999</c:v>
                </c:pt>
                <c:pt idx="8">
                  <c:v>#N/A</c:v>
                </c:pt>
                <c:pt idx="9">
                  <c:v>1.1599999999999999</c:v>
                </c:pt>
              </c:numCache>
            </c:numRef>
          </c:val>
          <c:extLst>
            <c:ext xmlns:c16="http://schemas.microsoft.com/office/drawing/2014/chart" uri="{C3380CC4-5D6E-409C-BE32-E72D297353CC}">
              <c16:uniqueId val="{00000006-698D-4824-976A-4C9A81370FE0}"/>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1.97</c:v>
                </c:pt>
                <c:pt idx="2">
                  <c:v>#N/A</c:v>
                </c:pt>
                <c:pt idx="3">
                  <c:v>2.04</c:v>
                </c:pt>
                <c:pt idx="4">
                  <c:v>#N/A</c:v>
                </c:pt>
                <c:pt idx="5">
                  <c:v>1.75</c:v>
                </c:pt>
                <c:pt idx="6">
                  <c:v>#N/A</c:v>
                </c:pt>
                <c:pt idx="7">
                  <c:v>1.82</c:v>
                </c:pt>
                <c:pt idx="8">
                  <c:v>#N/A</c:v>
                </c:pt>
                <c:pt idx="9">
                  <c:v>1.75</c:v>
                </c:pt>
              </c:numCache>
            </c:numRef>
          </c:val>
          <c:extLst>
            <c:ext xmlns:c16="http://schemas.microsoft.com/office/drawing/2014/chart" uri="{C3380CC4-5D6E-409C-BE32-E72D297353CC}">
              <c16:uniqueId val="{00000007-698D-4824-976A-4C9A81370FE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5.61</c:v>
                </c:pt>
                <c:pt idx="2">
                  <c:v>#N/A</c:v>
                </c:pt>
                <c:pt idx="3">
                  <c:v>5.14</c:v>
                </c:pt>
                <c:pt idx="4">
                  <c:v>#N/A</c:v>
                </c:pt>
                <c:pt idx="5">
                  <c:v>4.9000000000000004</c:v>
                </c:pt>
                <c:pt idx="6">
                  <c:v>#N/A</c:v>
                </c:pt>
                <c:pt idx="7">
                  <c:v>4.74</c:v>
                </c:pt>
                <c:pt idx="8">
                  <c:v>#N/A</c:v>
                </c:pt>
                <c:pt idx="9">
                  <c:v>4.2699999999999996</c:v>
                </c:pt>
              </c:numCache>
            </c:numRef>
          </c:val>
          <c:extLst>
            <c:ext xmlns:c16="http://schemas.microsoft.com/office/drawing/2014/chart" uri="{C3380CC4-5D6E-409C-BE32-E72D297353CC}">
              <c16:uniqueId val="{00000008-698D-4824-976A-4C9A81370F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2.82</c:v>
                </c:pt>
                <c:pt idx="2">
                  <c:v>#N/A</c:v>
                </c:pt>
                <c:pt idx="3">
                  <c:v>3.47</c:v>
                </c:pt>
                <c:pt idx="4">
                  <c:v>#N/A</c:v>
                </c:pt>
                <c:pt idx="5">
                  <c:v>3.32</c:v>
                </c:pt>
                <c:pt idx="6">
                  <c:v>#N/A</c:v>
                </c:pt>
                <c:pt idx="7">
                  <c:v>6.46</c:v>
                </c:pt>
                <c:pt idx="8">
                  <c:v>#N/A</c:v>
                </c:pt>
                <c:pt idx="9">
                  <c:v>6.54</c:v>
                </c:pt>
              </c:numCache>
            </c:numRef>
          </c:val>
          <c:extLst>
            <c:ext xmlns:c16="http://schemas.microsoft.com/office/drawing/2014/chart" uri="{C3380CC4-5D6E-409C-BE32-E72D297353CC}">
              <c16:uniqueId val="{00000009-698D-4824-976A-4C9A81370F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5847</c:v>
                </c:pt>
                <c:pt idx="5">
                  <c:v>5617</c:v>
                </c:pt>
                <c:pt idx="8">
                  <c:v>5611</c:v>
                </c:pt>
                <c:pt idx="11">
                  <c:v>5742</c:v>
                </c:pt>
                <c:pt idx="14">
                  <c:v>5994</c:v>
                </c:pt>
              </c:numCache>
            </c:numRef>
          </c:val>
          <c:extLst>
            <c:ext xmlns:c16="http://schemas.microsoft.com/office/drawing/2014/chart" uri="{C3380CC4-5D6E-409C-BE32-E72D297353CC}">
              <c16:uniqueId val="{00000000-25E8-40BD-B805-858A711A54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25E8-40BD-B805-858A711A54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173</c:v>
                </c:pt>
                <c:pt idx="3">
                  <c:v>152</c:v>
                </c:pt>
                <c:pt idx="6">
                  <c:v>134</c:v>
                </c:pt>
                <c:pt idx="9">
                  <c:v>246</c:v>
                </c:pt>
                <c:pt idx="12">
                  <c:v>121</c:v>
                </c:pt>
              </c:numCache>
            </c:numRef>
          </c:val>
          <c:extLst>
            <c:ext xmlns:c16="http://schemas.microsoft.com/office/drawing/2014/chart" uri="{C3380CC4-5D6E-409C-BE32-E72D297353CC}">
              <c16:uniqueId val="{00000002-25E8-40BD-B805-858A711A54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78</c:v>
                </c:pt>
                <c:pt idx="3">
                  <c:v>72</c:v>
                </c:pt>
                <c:pt idx="6">
                  <c:v>79</c:v>
                </c:pt>
                <c:pt idx="9">
                  <c:v>122</c:v>
                </c:pt>
                <c:pt idx="12">
                  <c:v>103</c:v>
                </c:pt>
              </c:numCache>
            </c:numRef>
          </c:val>
          <c:extLst>
            <c:ext xmlns:c16="http://schemas.microsoft.com/office/drawing/2014/chart" uri="{C3380CC4-5D6E-409C-BE32-E72D297353CC}">
              <c16:uniqueId val="{00000003-25E8-40BD-B805-858A711A54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1495</c:v>
                </c:pt>
                <c:pt idx="3">
                  <c:v>1505</c:v>
                </c:pt>
                <c:pt idx="6">
                  <c:v>1496</c:v>
                </c:pt>
                <c:pt idx="9">
                  <c:v>1563</c:v>
                </c:pt>
                <c:pt idx="12">
                  <c:v>1552</c:v>
                </c:pt>
              </c:numCache>
            </c:numRef>
          </c:val>
          <c:extLst>
            <c:ext xmlns:c16="http://schemas.microsoft.com/office/drawing/2014/chart" uri="{C3380CC4-5D6E-409C-BE32-E72D297353CC}">
              <c16:uniqueId val="{00000004-25E8-40BD-B805-858A711A54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E8-40BD-B805-858A711A54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E8-40BD-B805-858A711A54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5230</c:v>
                </c:pt>
                <c:pt idx="3">
                  <c:v>5158</c:v>
                </c:pt>
                <c:pt idx="6">
                  <c:v>5181</c:v>
                </c:pt>
                <c:pt idx="9">
                  <c:v>5224</c:v>
                </c:pt>
                <c:pt idx="12">
                  <c:v>5670</c:v>
                </c:pt>
              </c:numCache>
            </c:numRef>
          </c:val>
          <c:extLst>
            <c:ext xmlns:c16="http://schemas.microsoft.com/office/drawing/2014/chart" uri="{C3380CC4-5D6E-409C-BE32-E72D297353CC}">
              <c16:uniqueId val="{00000007-25E8-40BD-B805-858A711A54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1130</c:v>
                </c:pt>
                <c:pt idx="2">
                  <c:v>#N/A</c:v>
                </c:pt>
                <c:pt idx="3">
                  <c:v>#N/A</c:v>
                </c:pt>
                <c:pt idx="4">
                  <c:v>1270</c:v>
                </c:pt>
                <c:pt idx="5">
                  <c:v>#N/A</c:v>
                </c:pt>
                <c:pt idx="6">
                  <c:v>#N/A</c:v>
                </c:pt>
                <c:pt idx="7">
                  <c:v>1279</c:v>
                </c:pt>
                <c:pt idx="8">
                  <c:v>#N/A</c:v>
                </c:pt>
                <c:pt idx="9">
                  <c:v>#N/A</c:v>
                </c:pt>
                <c:pt idx="10">
                  <c:v>1413</c:v>
                </c:pt>
                <c:pt idx="11">
                  <c:v>#N/A</c:v>
                </c:pt>
                <c:pt idx="12">
                  <c:v>#N/A</c:v>
                </c:pt>
                <c:pt idx="13">
                  <c:v>1452</c:v>
                </c:pt>
                <c:pt idx="14">
                  <c:v>#N/A</c:v>
                </c:pt>
              </c:numCache>
            </c:numRef>
          </c:val>
          <c:smooth val="0"/>
          <c:extLst>
            <c:ext xmlns:c16="http://schemas.microsoft.com/office/drawing/2014/chart" uri="{C3380CC4-5D6E-409C-BE32-E72D297353CC}">
              <c16:uniqueId val="{00000008-25E8-40BD-B805-858A711A54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60858</c:v>
                </c:pt>
                <c:pt idx="5">
                  <c:v>62422</c:v>
                </c:pt>
                <c:pt idx="8">
                  <c:v>64107</c:v>
                </c:pt>
                <c:pt idx="11">
                  <c:v>64245</c:v>
                </c:pt>
                <c:pt idx="14">
                  <c:v>62049</c:v>
                </c:pt>
              </c:numCache>
            </c:numRef>
          </c:val>
          <c:extLst>
            <c:ext xmlns:c16="http://schemas.microsoft.com/office/drawing/2014/chart" uri="{C3380CC4-5D6E-409C-BE32-E72D297353CC}">
              <c16:uniqueId val="{00000000-A439-4268-9464-3BF797ABDD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11396</c:v>
                </c:pt>
                <c:pt idx="5">
                  <c:v>11710</c:v>
                </c:pt>
                <c:pt idx="8">
                  <c:v>11199</c:v>
                </c:pt>
                <c:pt idx="11">
                  <c:v>10821</c:v>
                </c:pt>
                <c:pt idx="14">
                  <c:v>10187</c:v>
                </c:pt>
              </c:numCache>
            </c:numRef>
          </c:val>
          <c:extLst>
            <c:ext xmlns:c16="http://schemas.microsoft.com/office/drawing/2014/chart" uri="{C3380CC4-5D6E-409C-BE32-E72D297353CC}">
              <c16:uniqueId val="{00000001-A439-4268-9464-3BF797ABDD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18150</c:v>
                </c:pt>
                <c:pt idx="5">
                  <c:v>18765</c:v>
                </c:pt>
                <c:pt idx="8">
                  <c:v>18159</c:v>
                </c:pt>
                <c:pt idx="11">
                  <c:v>20138</c:v>
                </c:pt>
                <c:pt idx="14">
                  <c:v>22270</c:v>
                </c:pt>
              </c:numCache>
            </c:numRef>
          </c:val>
          <c:extLst>
            <c:ext xmlns:c16="http://schemas.microsoft.com/office/drawing/2014/chart" uri="{C3380CC4-5D6E-409C-BE32-E72D297353CC}">
              <c16:uniqueId val="{00000002-A439-4268-9464-3BF797ABDD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39-4268-9464-3BF797ABDD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39-4268-9464-3BF797ABDD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195</c:v>
                </c:pt>
                <c:pt idx="12">
                  <c:v>0</c:v>
                </c:pt>
              </c:numCache>
            </c:numRef>
          </c:val>
          <c:extLst>
            <c:ext xmlns:c16="http://schemas.microsoft.com/office/drawing/2014/chart" uri="{C3380CC4-5D6E-409C-BE32-E72D297353CC}">
              <c16:uniqueId val="{00000005-A439-4268-9464-3BF797ABDD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9816</c:v>
                </c:pt>
                <c:pt idx="3">
                  <c:v>9597</c:v>
                </c:pt>
                <c:pt idx="6">
                  <c:v>9372</c:v>
                </c:pt>
                <c:pt idx="9">
                  <c:v>9314</c:v>
                </c:pt>
                <c:pt idx="12">
                  <c:v>9300</c:v>
                </c:pt>
              </c:numCache>
            </c:numRef>
          </c:val>
          <c:extLst>
            <c:ext xmlns:c16="http://schemas.microsoft.com/office/drawing/2014/chart" uri="{C3380CC4-5D6E-409C-BE32-E72D297353CC}">
              <c16:uniqueId val="{00000006-A439-4268-9464-3BF797ABDD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314</c:v>
                </c:pt>
                <c:pt idx="3">
                  <c:v>463</c:v>
                </c:pt>
                <c:pt idx="6">
                  <c:v>382</c:v>
                </c:pt>
                <c:pt idx="9">
                  <c:v>298</c:v>
                </c:pt>
                <c:pt idx="12">
                  <c:v>194</c:v>
                </c:pt>
              </c:numCache>
            </c:numRef>
          </c:val>
          <c:extLst>
            <c:ext xmlns:c16="http://schemas.microsoft.com/office/drawing/2014/chart" uri="{C3380CC4-5D6E-409C-BE32-E72D297353CC}">
              <c16:uniqueId val="{00000007-A439-4268-9464-3BF797ABDD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17654</c:v>
                </c:pt>
                <c:pt idx="3">
                  <c:v>17926</c:v>
                </c:pt>
                <c:pt idx="6">
                  <c:v>18173</c:v>
                </c:pt>
                <c:pt idx="9">
                  <c:v>18051</c:v>
                </c:pt>
                <c:pt idx="12">
                  <c:v>17967</c:v>
                </c:pt>
              </c:numCache>
            </c:numRef>
          </c:val>
          <c:extLst>
            <c:ext xmlns:c16="http://schemas.microsoft.com/office/drawing/2014/chart" uri="{C3380CC4-5D6E-409C-BE32-E72D297353CC}">
              <c16:uniqueId val="{00000008-A439-4268-9464-3BF797ABDD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4398</c:v>
                </c:pt>
                <c:pt idx="3">
                  <c:v>4227</c:v>
                </c:pt>
                <c:pt idx="6">
                  <c:v>4226</c:v>
                </c:pt>
                <c:pt idx="9">
                  <c:v>1871</c:v>
                </c:pt>
                <c:pt idx="12">
                  <c:v>1655</c:v>
                </c:pt>
              </c:numCache>
            </c:numRef>
          </c:val>
          <c:extLst>
            <c:ext xmlns:c16="http://schemas.microsoft.com/office/drawing/2014/chart" uri="{C3380CC4-5D6E-409C-BE32-E72D297353CC}">
              <c16:uniqueId val="{00000009-A439-4268-9464-3BF797ABDD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59552</c:v>
                </c:pt>
                <c:pt idx="3">
                  <c:v>61228</c:v>
                </c:pt>
                <c:pt idx="6">
                  <c:v>63498</c:v>
                </c:pt>
                <c:pt idx="9">
                  <c:v>62632</c:v>
                </c:pt>
                <c:pt idx="12">
                  <c:v>59162</c:v>
                </c:pt>
              </c:numCache>
            </c:numRef>
          </c:val>
          <c:extLst>
            <c:ext xmlns:c16="http://schemas.microsoft.com/office/drawing/2014/chart" uri="{C3380CC4-5D6E-409C-BE32-E72D297353CC}">
              <c16:uniqueId val="{0000000A-A439-4268-9464-3BF797ABDD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1329</c:v>
                </c:pt>
                <c:pt idx="2">
                  <c:v>#N/A</c:v>
                </c:pt>
                <c:pt idx="3">
                  <c:v>#N/A</c:v>
                </c:pt>
                <c:pt idx="4">
                  <c:v>544</c:v>
                </c:pt>
                <c:pt idx="5">
                  <c:v>#N/A</c:v>
                </c:pt>
                <c:pt idx="6">
                  <c:v>#N/A</c:v>
                </c:pt>
                <c:pt idx="7">
                  <c:v>2185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39-4268-9464-3BF797ABDD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7554</c:v>
                </c:pt>
                <c:pt idx="1">
                  <c:v>8162</c:v>
                </c:pt>
                <c:pt idx="2">
                  <c:v>9373</c:v>
                </c:pt>
              </c:numCache>
            </c:numRef>
          </c:val>
          <c:extLst>
            <c:ext xmlns:c16="http://schemas.microsoft.com/office/drawing/2014/chart" uri="{C3380CC4-5D6E-409C-BE32-E72D297353CC}">
              <c16:uniqueId val="{00000000-6E83-4E58-BA4B-BFEEA5B5E5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3701</c:v>
                </c:pt>
                <c:pt idx="1">
                  <c:v>4002</c:v>
                </c:pt>
                <c:pt idx="2">
                  <c:v>4004</c:v>
                </c:pt>
              </c:numCache>
            </c:numRef>
          </c:val>
          <c:extLst>
            <c:ext xmlns:c16="http://schemas.microsoft.com/office/drawing/2014/chart" uri="{C3380CC4-5D6E-409C-BE32-E72D297353CC}">
              <c16:uniqueId val="{00000001-6E83-4E58-BA4B-BFEEA5B5E5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7841</c:v>
                </c:pt>
                <c:pt idx="1">
                  <c:v>8471</c:v>
                </c:pt>
                <c:pt idx="2">
                  <c:v>9690</c:v>
                </c:pt>
              </c:numCache>
            </c:numRef>
          </c:val>
          <c:extLst>
            <c:ext xmlns:c16="http://schemas.microsoft.com/office/drawing/2014/chart" uri="{C3380CC4-5D6E-409C-BE32-E72D297353CC}">
              <c16:uniqueId val="{00000002-6E83-4E58-BA4B-BFEEA5B5E5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新市建設計画に基づき実施される大規模事業が増加した影響で地方債残高は増加傾向であるが、元金据置期間の影響で、元利償還金は、近年横ばいとなっている。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一方で分子より控除される算入公債費等も、継続して財政的に有利な普通交付税算入率の高いものを活用するように努めているため、元利償還金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連動するような変化をしている。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これらのことから、実質公債費比率の分子も横ばいの傾向となっている。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将来負担額は、地方債現在高及び債務負担行為に基づく支出予定額の減により、前年度と比較して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また、充当可能財源等については、基準財政需要額算入見込額の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以上により、将来負担比率の分子は、前年度と比較して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今後についても、大規模事業の実施により、地方債残高は増加することが見込まれるため、地方債発行に当たっては、普通交付税算入率の高い起債を活用するなどして将来負担の軽減に努める必要がある。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山口県岩国市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・学校給食の無償化を実施するため「学校給食運営基金」を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決算剰余金として財政調整基金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・普通建設事業に係る経費等のため財政調整基金は取り崩し、減債基金も市債の償還に充てるため中長期的には減少傾向にある。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・特定目的基金について、短期的には「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ポンプ場整備基金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学校給食運営基金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」等への積立てにより微増の予定だが、中長期的には減少傾向にある。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・子育て支援基金：安心して子どもを産み育てることができる環境を整備し、子育て支援事業の振興を図る。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・ポンプ場整備基金：災害に強いまちづくりを推進するためポンプ場を整備する。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・公共施設等総合管理基金：岩国市公共施設等総合管理計画の基本方針に基づく公共施設等の計画的な更新等を推進する。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・子育て支援基金：子供の医療費及びインフルエンザ予防接種の助成等を実施するため、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百万円取り崩した一方、財源として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百万円積立てたことによる減少</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ポンプ場整備基金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ポンプ場を整備するため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910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百万円積立てたことによる増加</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・公共施設等総合管理基金：公共施設等の計画的な更新</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を行うため、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百万円取り崩した一方、財源として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百万円積立てたことによる増加</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・子育て支援基金：子供の医療費及びインフルエンザ予防接種の助成等を実施するため、令和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百万円を積み立てる一方、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百万円を取崩し、基金残高は減少する予定</a:t>
          </a: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ポンプ場整備基金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ポンプ場を整備するため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百万円を積み立てる一方、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百万円を取崩し、基金残高は減少する予定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・公共施設等総合管理基金：公共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施設等の計画的な更新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を行うため、令和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百万円を取り崩す一方、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百万円を積立て、基金残高は増加する予定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・普通建設事業に係る経費等のため財政調整基金を取り崩す予定としており、中長期的には減少傾向にある。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・基金利息を積立てたことによる増加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・一定額を取り崩して市債の償還に充当するため、中長期的には減少傾向にある。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963DC30-8879-46CE-9000-434B7119E6A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FFABD3B-3222-431F-A649-5B5CF5D993E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F1DE108-4EE5-4FEE-807B-2FE42BE544F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B255292-E5B8-4EC7-A57A-E78C5A5D4DE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1D5A990-6816-41E4-B571-A658F71C8DC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49B6CD1-202E-464F-B371-518362FA2B0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97383D5-A994-45C6-9BF0-6FAECE29A21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9D9B801-A343-48E4-9C72-1723A82B91A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22E1B2C-060D-4E33-992A-0B451CA9742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C75A731-81FD-4B70-B625-6295518A8C4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128,609
126,620
873.67
71,886,053
69,077,962
2,373,493
36,289,459
59,134,094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68053F6-91E4-4483-B225-3F4735DCEFE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50E63C7-A14A-489A-9C0F-B3DCDC5146F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CDAF0EF-609B-4739-84D2-2523ED75F47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2A213DF-8C01-4AA3-851E-92D170767A5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4DE92C4-2FED-4FD8-A830-356D4D1DB45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D3CB7CD-9334-43C3-897F-D88185B411C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77449BC-B169-44BC-92D5-158264BD381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EDBE74D-0C0B-48C5-BFCB-70A5C35BDDE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A0BE27D-C9A7-40FE-BA28-B171F5D439D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7044E2C-C8BB-4B36-8217-69A29F6C2E5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C96EBDA-52EB-4EE2-AC9A-FA065AF7A9B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CC62D82-9079-4204-9078-B4B6C000319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732F8F3-D08E-4DD1-83F6-E14E1F004D2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4EB44D6-9799-4EDB-BAC2-2F55F89AC2D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C8083C8-7877-4D50-A200-9ADC89E8832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B73938C-630D-41B3-AFD1-84A66166F0A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E9D05B8-60DE-45FD-A0F0-907366CAC24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11F164-4F2E-440F-A16A-784067BFB62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2851178-FAE0-4C49-ABDA-7235D72DB99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EBAC0D0-9576-4D7C-9026-6D7B6577DEE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107E680-FE9E-4D3A-B140-7D27AF05C0B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38D7065-EA3E-4AB4-98F3-6C6462F0F15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FD25B2C-2D2C-443C-BDE2-A9539D85772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29100D6-A882-469E-966B-6C822B81DB9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2724D0C-F2D2-4925-BE9E-0D20662682A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2E1E6B7-90FD-43B9-815E-9BB174FC202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AB3D97B-2BEA-4DAB-A91F-D8C12588B85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0ED2BB8-A7A3-43EC-86B5-79E62C7871B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6BFED62-0AF6-4AF2-9596-A091D5CF0CD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801E4D7-9EA8-4C29-AA75-C50FA5116FC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BB9C5E8-E3D3-4C23-AF91-62329159460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BD73B63-4BD0-4B70-BAF8-DF2F3DF1F9D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F109349-556D-45AA-95A8-0FC91DC4FC9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8A3367F-5372-4D88-BB7E-A92CCCC25E2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90B8120-534B-4835-8D41-FAAEDD2001C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9432D08-1B30-477B-8252-157180726DC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E9AF05F-DD00-49C3-960B-F59C5999FA1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、公債費の増及び臨時財政対策債振替相当額の減により増となったが、市町村民税、固定資産税により、基準財政収入額についても増となったことにより、単年度の数値は前年度と比較して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か年平均の数値で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は前年度と同水準となった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今後も、財政計画に基づき、徴収率向上による市税等の収入の確保及び公債費等の削減など歳出の合理化に取り組み、財政基盤の強化に努める。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3CEB47F-4829-4FA4-928A-B0435200556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48CE585-5806-455A-A83C-3025D3D60554}"/>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081A5F7-1EAB-4843-B4E3-4CE847DA9D7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F536C5-3886-4977-8035-BAE946BC8FF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67A322F1-36A6-4D97-9355-26BF89139FC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DA369A1-A9CA-41E9-BBA5-C692E5DBE42B}"/>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18A35F7C-14FD-463D-89EA-BF29AD456993}"/>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96F09DE-58DC-42F8-8584-DD89B53116D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DA86B871-180F-4D1B-A1A7-C2B327DBBD0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BAE1869E-DBC0-45D5-BEDA-F7261D2C5D2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4D83DEDA-BA12-4E95-B495-86DC4E691EF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EECADF93-A6A0-49C0-9E43-4754FF0191F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71B4A07E-E338-4E20-B926-5ED3A4A1663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51B77711-EBA9-4D89-8E9B-B80DE72DF9D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A47CA71-D900-4E2A-9D0A-61A22D521D9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7DA66E84-0368-40DE-BCCF-DBD2B09861F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20856DE-3BBA-4C07-83CC-380230B3F75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DEE603C4-6756-43AF-8D69-8445056786D8}"/>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29656B6B-98EB-4B51-933D-C94326BAC294}"/>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C83F64E4-9F3B-4820-AB78-0CCB76EAF389}"/>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F431EFEC-867A-4A7B-B9A4-1CDF3AD46A0A}"/>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87643BA0-04C7-4880-8923-38BF9EE3DDF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EB258777-262C-4F64-B1BF-7A0560D7207F}"/>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56AA8B38-A0BA-477A-88D5-88B1A7448213}"/>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74FFC7B7-BA47-4EEA-82FD-76CF82FEAB5C}"/>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80FD73DB-3C4F-47E6-B1E4-5A9044243FD8}"/>
            </a:ext>
          </a:extLst>
        </xdr:cNvPr>
        <xdr:cNvCxnSpPr/>
      </xdr:nvCxnSpPr>
      <xdr:spPr>
        <a:xfrm>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F93EA8A4-EFFE-4C35-9293-E6F1DCDB57C7}"/>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A8ECE5C5-9C9B-4A35-A1B3-EEE37743BD8C}"/>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087449F2-AAEF-4DE0-9A27-C7F03DFC2C95}"/>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F35A591C-31A0-450D-8227-0DC11A7A6292}"/>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9B55E3DE-297E-4E4F-96BC-81C658F3A026}"/>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D05C5E19-F10B-45F9-9C52-D5D944AE68DF}"/>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51C58B94-EADB-4622-A438-6AB002C07757}"/>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66533355-C3DA-4ECD-A875-037F9C44AED7}"/>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D9D879A4-3B31-403C-B62C-0BE20E80181D}"/>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91D3DCD3-3ADA-4AE5-94C3-08D612300E69}"/>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AAA125F-16F0-41BF-B983-4465403961A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35F666C-1A4F-4036-9A7C-BC440B7D5F8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75A8CB-5DE7-424B-8238-075B6BBF9C3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AD596E7-0B01-4455-8EC6-516276DD3C1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58431A8-7DA5-438D-A82D-163ED941A3B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5A4BB9E7-2DFE-4026-B33A-00F87546A431}"/>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F946F0-B6F0-424B-B1FF-23E5693DA1BA}"/>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C3A364FC-E308-4742-B195-BBFF5DEBA30B}"/>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5A21924A-58E8-4550-9CFF-7D6940810A17}"/>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9EEE63C5-8681-4CE2-BEA1-399EBD28D6DF}"/>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80404B7D-6C24-455D-9318-2A49EF4FAED9}"/>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a:extLst>
            <a:ext uri="{FF2B5EF4-FFF2-40B4-BE49-F238E27FC236}">
              <a16:creationId xmlns:a16="http://schemas.microsoft.com/office/drawing/2014/main" id="{B0E5BC30-B3FA-4ECE-AC3E-231C2141CA8D}"/>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a:extLst>
            <a:ext uri="{FF2B5EF4-FFF2-40B4-BE49-F238E27FC236}">
              <a16:creationId xmlns:a16="http://schemas.microsoft.com/office/drawing/2014/main" id="{0A5B1814-795E-4E75-9132-AFA6CCA5CACF}"/>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28627D38-A0C4-4C9E-9E93-E71E10C86A73}"/>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F63FC8FF-7143-4D36-AB22-49E51BBE7D9A}"/>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22AA238-1D16-4050-9EE1-8CB7A63CA56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6B37DEDA-91D5-4878-AC11-352B3087832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935E5980-CDFD-4678-9F2A-3A6647A0632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A4C1C605-4964-4F18-892F-9FE03F686C1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4E9846CF-C68B-4E1B-8575-069060C7AF2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485871A-51D6-4698-BDED-FB2C86167F4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1F85F4D6-2F30-4C78-B242-1CDA03DB3C3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5DEF5484-1712-41A5-8AE4-E76E86140B2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82768DAC-7B31-4711-9FAD-4736F87A570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61F5E546-B099-4CC7-A22F-7C18B923AC1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A100E0C3-3D6C-4467-8B55-60D811622B5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F5CCEB4D-269B-4C86-B7FE-3A40698B811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129C202-E010-4535-8638-C552AE2E432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人件費、物件費、公債費等が増となったことにより、全体で増となった。また、経常一般財源収入についても、地方特例交付金等が減となったが、地方税、地方交付税等が増となったことにより、全体で増となった。その結果、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今後も引き続き、行財政改革に取り組み、経常経費の削減を行うとともに、市税等の自主財源を確保することで財政構造の弾力化に努める。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C01BB3A-9134-4152-AAFE-D43FA15CC56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D9421D3C-C311-472E-AEEF-E6D701E6FC6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DB438AD1-D370-415B-BF51-A68E62E6259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864D8A46-7EAB-4150-B1B1-6E786BA186F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64C43035-BF6D-4D1A-ADE4-83F0992D7EB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291795B4-212E-4899-952D-316571492C7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67131BEA-17BB-41F9-B43D-6A84051ED41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19245CA1-AFB8-44D7-85C6-B6501D481E6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77E80F4C-FFDB-4A25-97DF-45CECFEC65A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75F36D3A-DE4D-441A-B9DC-28D6998CB3D1}"/>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1F4A2478-DA58-4E23-A2D1-819B315E405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A0DA256B-F6DB-4F5E-9F1B-D0EED6D430E9}"/>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CADAD990-DEB3-432D-BC67-99CBBE822CA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B0AE4694-9168-492A-A0D8-AD4E60A22D1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A679D08A-AFF5-44F7-B411-BD335C7F323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977DF1F8-AF8C-415F-AD96-8F496061D5D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5C36B722-C69F-49BD-9B4C-67F1D5D56FE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913F7358-4BE3-4162-81F4-DE0A37FB8987}"/>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48C64F1E-9196-4327-A2DE-0BD125DBC765}"/>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5CB14C4C-76EE-4B31-8F65-92E1690A4DF2}"/>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923FE427-09DA-4F48-9BAD-AAFDAB322E8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167640</xdr:rowOff>
    </xdr:to>
    <xdr:cxnSp macro="">
      <xdr:nvCxnSpPr>
        <xdr:cNvPr id="134" name="直線コネクタ 133">
          <a:extLst>
            <a:ext uri="{FF2B5EF4-FFF2-40B4-BE49-F238E27FC236}">
              <a16:creationId xmlns:a16="http://schemas.microsoft.com/office/drawing/2014/main" id="{8E251558-99AA-4B39-9A0C-6516EDCDF007}"/>
            </a:ext>
          </a:extLst>
        </xdr:cNvPr>
        <xdr:cNvCxnSpPr/>
      </xdr:nvCxnSpPr>
      <xdr:spPr>
        <a:xfrm>
          <a:off x="4114800" y="1040892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B5BC2096-2013-4195-B22A-5B9199BDC32A}"/>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3B1FBD14-C8D7-43BF-ADD8-2EBF4653CE29}"/>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167640</xdr:rowOff>
    </xdr:to>
    <xdr:cxnSp macro="">
      <xdr:nvCxnSpPr>
        <xdr:cNvPr id="137" name="直線コネクタ 136">
          <a:extLst>
            <a:ext uri="{FF2B5EF4-FFF2-40B4-BE49-F238E27FC236}">
              <a16:creationId xmlns:a16="http://schemas.microsoft.com/office/drawing/2014/main" id="{CC504AE3-C244-4011-AA5C-63A18DD010EC}"/>
            </a:ext>
          </a:extLst>
        </xdr:cNvPr>
        <xdr:cNvCxnSpPr/>
      </xdr:nvCxnSpPr>
      <xdr:spPr>
        <a:xfrm flipV="1">
          <a:off x="3225800" y="104089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F5CE06FE-9E7A-4EF8-BC7A-519F13D63933}"/>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A0D2B091-9E4F-438B-8209-1E1E4ECFA474}"/>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61</xdr:row>
      <xdr:rowOff>167640</xdr:rowOff>
    </xdr:to>
    <xdr:cxnSp macro="">
      <xdr:nvCxnSpPr>
        <xdr:cNvPr id="140" name="直線コネクタ 139">
          <a:extLst>
            <a:ext uri="{FF2B5EF4-FFF2-40B4-BE49-F238E27FC236}">
              <a16:creationId xmlns:a16="http://schemas.microsoft.com/office/drawing/2014/main" id="{5B212542-371A-468A-A59D-C57A6ABD1697}"/>
            </a:ext>
          </a:extLst>
        </xdr:cNvPr>
        <xdr:cNvCxnSpPr/>
      </xdr:nvCxnSpPr>
      <xdr:spPr>
        <a:xfrm>
          <a:off x="2336800" y="105697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EBC85F45-5793-47B9-930A-0AFC6A8C5F34}"/>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1864E06A-D97C-4D29-8E43-64AA6BEE8807}"/>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61</xdr:row>
      <xdr:rowOff>111337</xdr:rowOff>
    </xdr:to>
    <xdr:cxnSp macro="">
      <xdr:nvCxnSpPr>
        <xdr:cNvPr id="143" name="直線コネクタ 142">
          <a:extLst>
            <a:ext uri="{FF2B5EF4-FFF2-40B4-BE49-F238E27FC236}">
              <a16:creationId xmlns:a16="http://schemas.microsoft.com/office/drawing/2014/main" id="{BE451F9B-2123-461E-826D-E59A22FCB44C}"/>
            </a:ext>
          </a:extLst>
        </xdr:cNvPr>
        <xdr:cNvCxnSpPr/>
      </xdr:nvCxnSpPr>
      <xdr:spPr>
        <a:xfrm>
          <a:off x="1447800" y="105617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57A71240-FE38-4C9E-AF2A-F5192DA55B6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5DD1CA10-6E96-409A-ABA8-B7C015A3F5BF}"/>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A7AFD526-B849-4BD3-BCD1-6CDC8B6C08E5}"/>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A839FA7C-9BC5-42FE-B10A-6AB5236AC464}"/>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5C6BA1A-FF0D-4BB1-B214-29CCD0DB231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303B3F4-4D11-49DA-A3E4-D7E110568F0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FD3D2C1-65E0-4FDF-A342-23E69E0FE5D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33BA618-5FA5-4049-B37B-8275828D4A6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C3689C16-EA01-4A92-98E1-B53CADBA929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3" name="楕円 152">
          <a:extLst>
            <a:ext uri="{FF2B5EF4-FFF2-40B4-BE49-F238E27FC236}">
              <a16:creationId xmlns:a16="http://schemas.microsoft.com/office/drawing/2014/main" id="{1FFBF0FC-49DF-4A01-A9AC-CAACE86090A9}"/>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4" name="財政構造の弾力性該当値テキスト">
          <a:extLst>
            <a:ext uri="{FF2B5EF4-FFF2-40B4-BE49-F238E27FC236}">
              <a16:creationId xmlns:a16="http://schemas.microsoft.com/office/drawing/2014/main" id="{6D98A46A-4E25-4B82-ABF3-76175FF8D523}"/>
            </a:ext>
          </a:extLst>
        </xdr:cNvPr>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36A27749-6D86-47CA-93D2-48E6ABB630FD}"/>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a:extLst>
            <a:ext uri="{FF2B5EF4-FFF2-40B4-BE49-F238E27FC236}">
              <a16:creationId xmlns:a16="http://schemas.microsoft.com/office/drawing/2014/main" id="{C6AE866D-287B-4C92-8857-7579D31715C5}"/>
            </a:ext>
          </a:extLst>
        </xdr:cNvPr>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7" name="楕円 156">
          <a:extLst>
            <a:ext uri="{FF2B5EF4-FFF2-40B4-BE49-F238E27FC236}">
              <a16:creationId xmlns:a16="http://schemas.microsoft.com/office/drawing/2014/main" id="{D712F755-D010-4E11-ACB8-E280D7F96F92}"/>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8" name="テキスト ボックス 157">
          <a:extLst>
            <a:ext uri="{FF2B5EF4-FFF2-40B4-BE49-F238E27FC236}">
              <a16:creationId xmlns:a16="http://schemas.microsoft.com/office/drawing/2014/main" id="{A1908436-786D-4D48-93F7-C8A936B03C77}"/>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9" name="楕円 158">
          <a:extLst>
            <a:ext uri="{FF2B5EF4-FFF2-40B4-BE49-F238E27FC236}">
              <a16:creationId xmlns:a16="http://schemas.microsoft.com/office/drawing/2014/main" id="{38FD76EE-DB66-4DA1-9E5E-A9F45A391E31}"/>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60" name="テキスト ボックス 159">
          <a:extLst>
            <a:ext uri="{FF2B5EF4-FFF2-40B4-BE49-F238E27FC236}">
              <a16:creationId xmlns:a16="http://schemas.microsoft.com/office/drawing/2014/main" id="{DB7970F1-32BA-493C-8F14-1DA02A25273F}"/>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61" name="楕円 160">
          <a:extLst>
            <a:ext uri="{FF2B5EF4-FFF2-40B4-BE49-F238E27FC236}">
              <a16:creationId xmlns:a16="http://schemas.microsoft.com/office/drawing/2014/main" id="{19E21CA3-0EA9-4BCA-8E34-1F464D84F208}"/>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2" name="テキスト ボックス 161">
          <a:extLst>
            <a:ext uri="{FF2B5EF4-FFF2-40B4-BE49-F238E27FC236}">
              <a16:creationId xmlns:a16="http://schemas.microsoft.com/office/drawing/2014/main" id="{E38ACC11-76CB-49CD-B3F1-F86BC33847B7}"/>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E647810A-F84B-423D-A838-51DC253510A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C9D06720-0F0A-43D2-A4B4-04E8028BF11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9D3EE856-A46B-44E9-AF38-FAD1654F1FC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F86C3BFC-D52B-4463-94FD-126C1ADB8CB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710B2D06-046B-4E26-9249-103DF2B053C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F63FF5E7-82B3-4F4F-93E1-F538EBE2AB9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10C14AE3-0BDE-4F76-82EB-62D2BD0748A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C95A7216-914C-42E6-B024-3C9B6F729C7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18747B3C-869D-4ED3-986C-4BB817E258A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A1B14075-CE67-4F0D-A72F-3869F0264EB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EA3665DF-3AE7-42F7-8514-FB19F833EA5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967FE31D-1D91-4C7B-A493-FEFFD60A0B0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E9F0D126-1E1D-4E7A-803D-C1CFDB1ADCD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前年度と比べ増となった主な要因は岩国市マイナポイント事業等に伴う物件費の増によるものである。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また、類似団体平均を上回っているのは、主に合併により面積が広大であることによる人件費が要因となっている。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今後も、「行政経営改革プラン」により、組織体制の最適化、民間委託の推進などに取り組み、適正な定員管理に努める。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230FD6D1-71A9-4AB8-9BCF-4E3BF4018C2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BC6D6C3B-16AA-4EC5-87D2-C34CF7759D8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C4A2828C-133A-45E0-A9F6-19F1B5C36E6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17963E8E-CEAB-46AA-B86F-5059E8A242D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EB9CBB45-0021-4224-ABBE-8FDCABB885C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C045A9DE-9FFF-49C2-A18E-B30192922639}"/>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CA2F1A0B-2E42-49FC-9227-948745B52DF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D911C2C1-7168-4791-B8BE-3FD86D8CE25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A1FD13A8-86FC-416C-B52B-AFA077294FA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F37C9AAF-C178-413F-9DE7-ABEB45E1A949}"/>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DFBB3F64-E761-4891-A178-0A39D59B824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FAF2AFD5-D83E-41B4-A645-FE64E45E7CE9}"/>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EB756376-0926-49F1-A257-B5B2435B54C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75ACE480-1D08-4509-801D-452A8600FFA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1C68B427-69A1-41EB-BAD4-DFBFC933D39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A33469CF-996A-4EC9-89BC-B48E8E318F7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31BAD782-B9B0-4083-960E-A68CD4F8D9EF}"/>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8FED0EE8-27A2-4B72-8A0B-DC467BA22C99}"/>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FA545B1C-4744-4841-9AB6-BA2F0AF9E32C}"/>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CD204449-7508-49ED-BB23-C1ABFE6EC8EC}"/>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D87AAD99-8926-4EDE-8441-A01DB733C956}"/>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126957</xdr:rowOff>
    </xdr:from>
    <xdr:to>
      <xdr:col>23</xdr:col>
      <xdr:colOff>133350</xdr:colOff>
      <xdr:row>86</xdr:row>
      <xdr:rowOff>119698</xdr:rowOff>
    </xdr:to>
    <xdr:cxnSp macro="">
      <xdr:nvCxnSpPr>
        <xdr:cNvPr id="197" name="直線コネクタ 196">
          <a:extLst>
            <a:ext uri="{FF2B5EF4-FFF2-40B4-BE49-F238E27FC236}">
              <a16:creationId xmlns:a16="http://schemas.microsoft.com/office/drawing/2014/main" id="{453F1A03-143B-419D-83BD-DD673754B516}"/>
            </a:ext>
          </a:extLst>
        </xdr:cNvPr>
        <xdr:cNvCxnSpPr/>
      </xdr:nvCxnSpPr>
      <xdr:spPr>
        <a:xfrm>
          <a:off x="4114800" y="14700207"/>
          <a:ext cx="838200" cy="1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B29DBB1B-9A28-44D9-8C0E-5B096703B86A}"/>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A94E6051-613F-4CBD-82E5-2BB8A2D590AE}"/>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70800</xdr:rowOff>
    </xdr:from>
    <xdr:to>
      <xdr:col>19</xdr:col>
      <xdr:colOff>133350</xdr:colOff>
      <xdr:row>85</xdr:row>
      <xdr:rowOff>126957</xdr:rowOff>
    </xdr:to>
    <xdr:cxnSp macro="">
      <xdr:nvCxnSpPr>
        <xdr:cNvPr id="200" name="直線コネクタ 199">
          <a:extLst>
            <a:ext uri="{FF2B5EF4-FFF2-40B4-BE49-F238E27FC236}">
              <a16:creationId xmlns:a16="http://schemas.microsoft.com/office/drawing/2014/main" id="{0B84D445-6F08-473F-834A-F230130010CD}"/>
            </a:ext>
          </a:extLst>
        </xdr:cNvPr>
        <xdr:cNvCxnSpPr/>
      </xdr:nvCxnSpPr>
      <xdr:spPr>
        <a:xfrm>
          <a:off x="3225800" y="14644050"/>
          <a:ext cx="889000" cy="5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1E5668FF-6C3F-429E-B0D4-3AB3F9240259}"/>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654603F1-1DEE-4177-AB30-F5A80F280A61}"/>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115568</xdr:rowOff>
    </xdr:from>
    <xdr:to>
      <xdr:col>15</xdr:col>
      <xdr:colOff>82550</xdr:colOff>
      <xdr:row>85</xdr:row>
      <xdr:rowOff>70800</xdr:rowOff>
    </xdr:to>
    <xdr:cxnSp macro="">
      <xdr:nvCxnSpPr>
        <xdr:cNvPr id="203" name="直線コネクタ 202">
          <a:extLst>
            <a:ext uri="{FF2B5EF4-FFF2-40B4-BE49-F238E27FC236}">
              <a16:creationId xmlns:a16="http://schemas.microsoft.com/office/drawing/2014/main" id="{C6F675DB-C7BD-4386-9A68-67663F1D3BAE}"/>
            </a:ext>
          </a:extLst>
        </xdr:cNvPr>
        <xdr:cNvCxnSpPr/>
      </xdr:nvCxnSpPr>
      <xdr:spPr>
        <a:xfrm>
          <a:off x="2336800" y="1451736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7762C222-C2EF-4EE1-8A68-00E68E66B35A}"/>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651E4E5E-669B-4CAD-BB94-C7E8A9DE9D72}"/>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15818</xdr:rowOff>
    </xdr:from>
    <xdr:to>
      <xdr:col>11</xdr:col>
      <xdr:colOff>31750</xdr:colOff>
      <xdr:row>84</xdr:row>
      <xdr:rowOff>115568</xdr:rowOff>
    </xdr:to>
    <xdr:cxnSp macro="">
      <xdr:nvCxnSpPr>
        <xdr:cNvPr id="206" name="直線コネクタ 205">
          <a:extLst>
            <a:ext uri="{FF2B5EF4-FFF2-40B4-BE49-F238E27FC236}">
              <a16:creationId xmlns:a16="http://schemas.microsoft.com/office/drawing/2014/main" id="{ACFE9BF7-DCF1-4BF7-AAA5-14479859A660}"/>
            </a:ext>
          </a:extLst>
        </xdr:cNvPr>
        <xdr:cNvCxnSpPr/>
      </xdr:nvCxnSpPr>
      <xdr:spPr>
        <a:xfrm>
          <a:off x="1447800" y="14417618"/>
          <a:ext cx="889000" cy="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F2B75F98-676E-48F0-B38F-21CDED6AB2CD}"/>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F161590C-E641-4C11-B47E-7664B8019B22}"/>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3B1CEA17-BB4A-4EE3-BEFB-5DB3824565A9}"/>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197F0B7F-7E20-4E36-A828-79946951EBBC}"/>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50DE7AF-4714-495F-B67A-49F83E620BB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DE335D7-2A42-4A10-8EC2-F0AAC894C5F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B9C590D-8679-4835-BFC1-A33116CCCBF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0FA8B46-FADF-4E4C-B402-E57895A73C2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1AB9D8D-2DE2-46D6-A7F3-28249C05DEC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68898</xdr:rowOff>
    </xdr:from>
    <xdr:to>
      <xdr:col>23</xdr:col>
      <xdr:colOff>184150</xdr:colOff>
      <xdr:row>86</xdr:row>
      <xdr:rowOff>170498</xdr:rowOff>
    </xdr:to>
    <xdr:sp macro="" textlink="">
      <xdr:nvSpPr>
        <xdr:cNvPr id="216" name="楕円 215">
          <a:extLst>
            <a:ext uri="{FF2B5EF4-FFF2-40B4-BE49-F238E27FC236}">
              <a16:creationId xmlns:a16="http://schemas.microsoft.com/office/drawing/2014/main" id="{8D13CCA4-3FAC-48F5-B0C9-1D3C71B1EEAB}"/>
            </a:ext>
          </a:extLst>
        </xdr:cNvPr>
        <xdr:cNvSpPr/>
      </xdr:nvSpPr>
      <xdr:spPr>
        <a:xfrm>
          <a:off x="4902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40975</xdr:rowOff>
    </xdr:from>
    <xdr:ext cx="762000" cy="259045"/>
    <xdr:sp macro="" textlink="">
      <xdr:nvSpPr>
        <xdr:cNvPr id="217" name="人件費・物件費等の状況該当値テキスト">
          <a:extLst>
            <a:ext uri="{FF2B5EF4-FFF2-40B4-BE49-F238E27FC236}">
              <a16:creationId xmlns:a16="http://schemas.microsoft.com/office/drawing/2014/main" id="{25FB13AB-FBBD-4E1F-BD98-9B0295C2C7F8}"/>
            </a:ext>
          </a:extLst>
        </xdr:cNvPr>
        <xdr:cNvSpPr txBox="1"/>
      </xdr:nvSpPr>
      <xdr:spPr>
        <a:xfrm>
          <a:off x="5041900" y="14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76157</xdr:rowOff>
    </xdr:from>
    <xdr:to>
      <xdr:col>19</xdr:col>
      <xdr:colOff>184150</xdr:colOff>
      <xdr:row>86</xdr:row>
      <xdr:rowOff>6307</xdr:rowOff>
    </xdr:to>
    <xdr:sp macro="" textlink="">
      <xdr:nvSpPr>
        <xdr:cNvPr id="218" name="楕円 217">
          <a:extLst>
            <a:ext uri="{FF2B5EF4-FFF2-40B4-BE49-F238E27FC236}">
              <a16:creationId xmlns:a16="http://schemas.microsoft.com/office/drawing/2014/main" id="{D9B5F395-0861-4243-8FA3-E923DB123D26}"/>
            </a:ext>
          </a:extLst>
        </xdr:cNvPr>
        <xdr:cNvSpPr/>
      </xdr:nvSpPr>
      <xdr:spPr>
        <a:xfrm>
          <a:off x="4064000" y="146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162534</xdr:rowOff>
    </xdr:from>
    <xdr:ext cx="736600" cy="259045"/>
    <xdr:sp macro="" textlink="">
      <xdr:nvSpPr>
        <xdr:cNvPr id="219" name="テキスト ボックス 218">
          <a:extLst>
            <a:ext uri="{FF2B5EF4-FFF2-40B4-BE49-F238E27FC236}">
              <a16:creationId xmlns:a16="http://schemas.microsoft.com/office/drawing/2014/main" id="{732C50E5-F898-4F5E-8E61-48D983D10CE5}"/>
            </a:ext>
          </a:extLst>
        </xdr:cNvPr>
        <xdr:cNvSpPr txBox="1"/>
      </xdr:nvSpPr>
      <xdr:spPr>
        <a:xfrm>
          <a:off x="3733800" y="147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20000</xdr:rowOff>
    </xdr:from>
    <xdr:to>
      <xdr:col>15</xdr:col>
      <xdr:colOff>133350</xdr:colOff>
      <xdr:row>85</xdr:row>
      <xdr:rowOff>121600</xdr:rowOff>
    </xdr:to>
    <xdr:sp macro="" textlink="">
      <xdr:nvSpPr>
        <xdr:cNvPr id="220" name="楕円 219">
          <a:extLst>
            <a:ext uri="{FF2B5EF4-FFF2-40B4-BE49-F238E27FC236}">
              <a16:creationId xmlns:a16="http://schemas.microsoft.com/office/drawing/2014/main" id="{0CA655E0-3D6A-4219-8D16-6FCA7FDB1F6C}"/>
            </a:ext>
          </a:extLst>
        </xdr:cNvPr>
        <xdr:cNvSpPr/>
      </xdr:nvSpPr>
      <xdr:spPr>
        <a:xfrm>
          <a:off x="3175000" y="145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106377</xdr:rowOff>
    </xdr:from>
    <xdr:ext cx="762000" cy="259045"/>
    <xdr:sp macro="" textlink="">
      <xdr:nvSpPr>
        <xdr:cNvPr id="221" name="テキスト ボックス 220">
          <a:extLst>
            <a:ext uri="{FF2B5EF4-FFF2-40B4-BE49-F238E27FC236}">
              <a16:creationId xmlns:a16="http://schemas.microsoft.com/office/drawing/2014/main" id="{05935393-59B0-45C2-AE11-EFC982C00929}"/>
            </a:ext>
          </a:extLst>
        </xdr:cNvPr>
        <xdr:cNvSpPr txBox="1"/>
      </xdr:nvSpPr>
      <xdr:spPr>
        <a:xfrm>
          <a:off x="2844800" y="146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64768</xdr:rowOff>
    </xdr:from>
    <xdr:to>
      <xdr:col>11</xdr:col>
      <xdr:colOff>82550</xdr:colOff>
      <xdr:row>84</xdr:row>
      <xdr:rowOff>166368</xdr:rowOff>
    </xdr:to>
    <xdr:sp macro="" textlink="">
      <xdr:nvSpPr>
        <xdr:cNvPr id="222" name="楕円 221">
          <a:extLst>
            <a:ext uri="{FF2B5EF4-FFF2-40B4-BE49-F238E27FC236}">
              <a16:creationId xmlns:a16="http://schemas.microsoft.com/office/drawing/2014/main" id="{06AD930A-4691-411B-A11A-19964E9BC21D}"/>
            </a:ext>
          </a:extLst>
        </xdr:cNvPr>
        <xdr:cNvSpPr/>
      </xdr:nvSpPr>
      <xdr:spPr>
        <a:xfrm>
          <a:off x="2286000" y="144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151145</xdr:rowOff>
    </xdr:from>
    <xdr:ext cx="762000" cy="259045"/>
    <xdr:sp macro="" textlink="">
      <xdr:nvSpPr>
        <xdr:cNvPr id="223" name="テキスト ボックス 222">
          <a:extLst>
            <a:ext uri="{FF2B5EF4-FFF2-40B4-BE49-F238E27FC236}">
              <a16:creationId xmlns:a16="http://schemas.microsoft.com/office/drawing/2014/main" id="{EB12CFBB-F692-417A-8291-9BF3A570D803}"/>
            </a:ext>
          </a:extLst>
        </xdr:cNvPr>
        <xdr:cNvSpPr txBox="1"/>
      </xdr:nvSpPr>
      <xdr:spPr>
        <a:xfrm>
          <a:off x="1955800" y="1455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136468</xdr:rowOff>
    </xdr:from>
    <xdr:to>
      <xdr:col>7</xdr:col>
      <xdr:colOff>31750</xdr:colOff>
      <xdr:row>84</xdr:row>
      <xdr:rowOff>66618</xdr:rowOff>
    </xdr:to>
    <xdr:sp macro="" textlink="">
      <xdr:nvSpPr>
        <xdr:cNvPr id="224" name="楕円 223">
          <a:extLst>
            <a:ext uri="{FF2B5EF4-FFF2-40B4-BE49-F238E27FC236}">
              <a16:creationId xmlns:a16="http://schemas.microsoft.com/office/drawing/2014/main" id="{2B914159-5FD7-4DBF-B5F0-FDE18B5A6E94}"/>
            </a:ext>
          </a:extLst>
        </xdr:cNvPr>
        <xdr:cNvSpPr/>
      </xdr:nvSpPr>
      <xdr:spPr>
        <a:xfrm>
          <a:off x="1397000" y="1436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51395</xdr:rowOff>
    </xdr:from>
    <xdr:ext cx="762000" cy="259045"/>
    <xdr:sp macro="" textlink="">
      <xdr:nvSpPr>
        <xdr:cNvPr id="225" name="テキスト ボックス 224">
          <a:extLst>
            <a:ext uri="{FF2B5EF4-FFF2-40B4-BE49-F238E27FC236}">
              <a16:creationId xmlns:a16="http://schemas.microsoft.com/office/drawing/2014/main" id="{0761E3E7-8639-43A9-8DB6-890CF60A4668}"/>
            </a:ext>
          </a:extLst>
        </xdr:cNvPr>
        <xdr:cNvSpPr txBox="1"/>
      </xdr:nvSpPr>
      <xdr:spPr>
        <a:xfrm>
          <a:off x="1066800" y="1445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3DDDC1D7-D9EF-4D73-85C2-FB3DE80E559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A303BF81-CAE1-4CE6-9D8F-0E51482109A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1AD1253F-90D4-47BE-96E0-DE9C90BA1ED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52CC344F-39EB-4AFB-81AC-C9D79FFD5BF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EB25CC0C-9E71-4C82-BF99-46A7AE97BAC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6DBB8EF-DB72-41A8-8245-D22CB0A4505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B0C7D145-E934-4D73-BF0F-53A1FEA224D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8A321E5-8A6B-49CF-8CAA-F77A9C018C4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3AD36ABC-9AF5-4885-87C8-1B58BEA56BA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14285231-C36D-4463-B2C9-EACE6245B46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8E239529-E4FC-450A-8218-BE2D21135EC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D4F298E-A7C7-417C-822E-7E8C9946703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8043E059-7B80-430E-A40C-68C5A4AEB4C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ポイント下回っており、今後も人事院勧告等に準じた改定を実施し、給与水準の適正化に努める。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5A49714-73E6-4EBB-B026-B24A096C787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DAB7A3A8-EB36-45FD-A67D-F6688FDFD86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90D779E4-1033-47B5-97FA-25895A9D954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70095C85-2ABE-403D-93AA-A6FC1D8A241C}"/>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4BB92FB0-272B-46AD-A464-500A0448624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58F3A6B4-9B62-4329-AD89-5F191061560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66713486-E4A3-4600-9ABD-9076872FF59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83F85CA-17BC-4A98-BE6D-6BC6D874D718}"/>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8DF1F6B2-5BE7-441F-AD84-71D5B48FA36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DA02ED16-D17B-45AF-803E-71C0A5327E45}"/>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EB2C080-CF66-4863-A4B2-5BE1D65DD98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9E004DFC-8628-44AD-9B52-F8F70A33095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7CAD0434-6B18-44F7-B2E8-AD1FF071FA6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E632223A-7500-4F08-9AED-9C1E70939F0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3EB705E8-781A-4196-B88B-FC677135EF3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8184BBDF-9AEF-4A0A-84D2-33A89D22483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2B35E711-13CB-4739-90EC-D86E8D027DA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A604DAAD-747C-428E-9B49-D9E5F63A0C6D}"/>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629934F7-52E0-4F39-8955-FDC8AF1C4BD2}"/>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D1985785-C029-4DBD-AAF9-90CAE4ACE023}"/>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4190C38C-4D35-4956-BB8F-67CAE4BB89CC}"/>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6D234070-F638-48AC-A612-946DC28F143A}"/>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1" name="直線コネクタ 260">
          <a:extLst>
            <a:ext uri="{FF2B5EF4-FFF2-40B4-BE49-F238E27FC236}">
              <a16:creationId xmlns:a16="http://schemas.microsoft.com/office/drawing/2014/main" id="{DFD007D3-796B-40E0-B6E5-9E2416B47A74}"/>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BABC15F1-C158-42B6-9993-667782AFED6B}"/>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4F912A30-348E-4A34-BC3B-373316287385}"/>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48079</xdr:rowOff>
    </xdr:to>
    <xdr:cxnSp macro="">
      <xdr:nvCxnSpPr>
        <xdr:cNvPr id="264" name="直線コネクタ 263">
          <a:extLst>
            <a:ext uri="{FF2B5EF4-FFF2-40B4-BE49-F238E27FC236}">
              <a16:creationId xmlns:a16="http://schemas.microsoft.com/office/drawing/2014/main" id="{688AD10E-73AD-4D3F-8C87-5160FA6FF66F}"/>
            </a:ext>
          </a:extLst>
        </xdr:cNvPr>
        <xdr:cNvCxnSpPr/>
      </xdr:nvCxnSpPr>
      <xdr:spPr>
        <a:xfrm flipV="1">
          <a:off x="15290800" y="143637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AAEE7926-C8DB-452A-B8C3-DA67F2EFB434}"/>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65AB8B32-5033-4194-A888-901F53D042E4}"/>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85</xdr:row>
      <xdr:rowOff>14514</xdr:rowOff>
    </xdr:to>
    <xdr:cxnSp macro="">
      <xdr:nvCxnSpPr>
        <xdr:cNvPr id="267" name="直線コネクタ 266">
          <a:extLst>
            <a:ext uri="{FF2B5EF4-FFF2-40B4-BE49-F238E27FC236}">
              <a16:creationId xmlns:a16="http://schemas.microsoft.com/office/drawing/2014/main" id="{446D9152-D421-466C-A36F-46CBC258C89E}"/>
            </a:ext>
          </a:extLst>
        </xdr:cNvPr>
        <xdr:cNvCxnSpPr/>
      </xdr:nvCxnSpPr>
      <xdr:spPr>
        <a:xfrm flipV="1">
          <a:off x="14401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FC1B0AF6-634E-426D-9EC9-2C44AF6DF89C}"/>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98D3BAA1-4BAC-4162-8DED-41E23E5808AF}"/>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100693</xdr:rowOff>
    </xdr:to>
    <xdr:cxnSp macro="">
      <xdr:nvCxnSpPr>
        <xdr:cNvPr id="270" name="直線コネクタ 269">
          <a:extLst>
            <a:ext uri="{FF2B5EF4-FFF2-40B4-BE49-F238E27FC236}">
              <a16:creationId xmlns:a16="http://schemas.microsoft.com/office/drawing/2014/main" id="{4AF7CDF2-71AC-45D5-B981-C00EE19E7E94}"/>
            </a:ext>
          </a:extLst>
        </xdr:cNvPr>
        <xdr:cNvCxnSpPr/>
      </xdr:nvCxnSpPr>
      <xdr:spPr>
        <a:xfrm flipV="1">
          <a:off x="13512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62482A79-4DFC-480F-A541-B1EB702DE5D8}"/>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DAA9C193-FA99-4C6F-BD08-070DA1F00F08}"/>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61CDBD92-0C2E-421A-803E-AFB979883F1F}"/>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72FEACB7-389E-42D2-A278-145280614DE5}"/>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E0E583-E654-4B3F-BA85-E95D7301B0C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E840F04-60C8-4BCB-872B-F67A2E90A27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E882F72-85F8-4D27-9399-DABF3EC73B8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2096F09-9CB7-4147-8526-2D039AF919A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B48BA889-FAC9-438E-8435-34476CD55DB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115FEAB4-5DDF-49D1-9E24-D58D8E83A03C}"/>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8DD224EA-7A76-41B8-8038-1B633A7CF21A}"/>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2" name="楕円 281">
          <a:extLst>
            <a:ext uri="{FF2B5EF4-FFF2-40B4-BE49-F238E27FC236}">
              <a16:creationId xmlns:a16="http://schemas.microsoft.com/office/drawing/2014/main" id="{5826094E-0CCB-44A9-BC1C-1BDB480A4E7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3" name="テキスト ボックス 282">
          <a:extLst>
            <a:ext uri="{FF2B5EF4-FFF2-40B4-BE49-F238E27FC236}">
              <a16:creationId xmlns:a16="http://schemas.microsoft.com/office/drawing/2014/main" id="{3ECD974D-6AE3-4B7C-903C-3F92C7C2CC6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a:extLst>
            <a:ext uri="{FF2B5EF4-FFF2-40B4-BE49-F238E27FC236}">
              <a16:creationId xmlns:a16="http://schemas.microsoft.com/office/drawing/2014/main" id="{94FA7A20-2042-437F-909C-71057769A7B2}"/>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a:extLst>
            <a:ext uri="{FF2B5EF4-FFF2-40B4-BE49-F238E27FC236}">
              <a16:creationId xmlns:a16="http://schemas.microsoft.com/office/drawing/2014/main" id="{6642696C-9186-4E63-84AB-C7430988D7D5}"/>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a:extLst>
            <a:ext uri="{FF2B5EF4-FFF2-40B4-BE49-F238E27FC236}">
              <a16:creationId xmlns:a16="http://schemas.microsoft.com/office/drawing/2014/main" id="{FE8D97CF-4AB8-47DC-9FA8-A3B5F684807A}"/>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6323D91B-1E12-4668-AD3E-1D1708C2DBC7}"/>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C909CCFB-07C1-4E58-8D4A-D3D733F3C2E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a:extLst>
            <a:ext uri="{FF2B5EF4-FFF2-40B4-BE49-F238E27FC236}">
              <a16:creationId xmlns:a16="http://schemas.microsoft.com/office/drawing/2014/main" id="{7EE55142-15DB-4B1B-AD6B-E7977C6A9754}"/>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1C8988F6-1D45-4D63-A63E-8DD9364C6A2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F738B0DC-874E-4181-8734-6B265942B95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B7281773-083C-46F0-A1C6-1E9F5B59AB3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B834006F-FB3C-429E-90CE-4764CA96FBB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2D15078-1D51-4B47-956D-41B6507D828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BFD36BEA-B7F4-468E-8EB9-3F5C16F2DE9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E08E846F-9F13-4C38-AB10-5DB6B58A82D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A8780E4D-E631-487C-957B-ED65F8D5DF1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50BB0B79-847C-4127-9F88-F0C43629690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487C2353-6564-427F-903D-56AF45B8235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8B6FA396-E9EC-43EA-86F3-CE706BC92F1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0D1E037-2579-4172-8960-0D0236CE957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A3325467-51B6-483F-B895-875102DB45F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前年度との比較は、人口の減により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人の増となり、類似団体平均値との比較では、合併により面積が広大であることから、職員数が多い状況となっていることを主な要因として、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今後も、組織体制の最適化、民間委託の推進などに取り組み、適正な定員管理に努める。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AB4A6BDB-AF9F-4B11-BC65-B88F95D5FD7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D8D65E2A-5735-44F7-B155-19B8B8D0D04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1E45255B-7B11-4DCD-9B9E-F52C44E455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DF7B0DF-ECA6-4A01-A233-D74F9E9C2CB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F169E583-7DF6-4EC1-9B26-06966EDDF40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5CA7BB8D-77A8-4200-B6C9-5986C45AAF6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7BEAB175-E329-4439-A5BD-3007DE122D3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A67DF2B-57A0-4CA1-95EC-4987F40C0E5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800DE619-4BDF-4069-BB55-E0241974B38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836CAA53-B4A7-498E-ADCC-5696B3792DD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C067B6CA-AD7C-4701-BC82-738A3D1216B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2DB1A0F-0A30-409C-8D46-B6000BE84C6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1AA597A3-B620-4A41-AF23-E81EE8CA5A1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57E53D3E-95BE-47B2-B7E9-1B3983DC50A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EAD33131-1026-4864-8459-57072C2B7FB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44C4BE33-26B7-4458-A6E5-26A5205B72F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591D08FE-9B9D-4CD1-87AA-752F0BFD3E8A}"/>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29A321AD-2CBC-4371-A583-AE23C463F397}"/>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186A5EB9-9F4B-44A0-82C4-13D19CCE7A91}"/>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99EF625-6CC8-4F74-AA0D-FBB3F7B8CE2F}"/>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8F6F2A8A-22D5-4319-9647-9713F7C591C8}"/>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56938</xdr:rowOff>
    </xdr:from>
    <xdr:to>
      <xdr:col>81</xdr:col>
      <xdr:colOff>44450</xdr:colOff>
      <xdr:row>65</xdr:row>
      <xdr:rowOff>85090</xdr:rowOff>
    </xdr:to>
    <xdr:cxnSp macro="">
      <xdr:nvCxnSpPr>
        <xdr:cNvPr id="324" name="直線コネクタ 323">
          <a:extLst>
            <a:ext uri="{FF2B5EF4-FFF2-40B4-BE49-F238E27FC236}">
              <a16:creationId xmlns:a16="http://schemas.microsoft.com/office/drawing/2014/main" id="{00486F77-723C-4006-B8E7-6C59E3E619E5}"/>
            </a:ext>
          </a:extLst>
        </xdr:cNvPr>
        <xdr:cNvCxnSpPr/>
      </xdr:nvCxnSpPr>
      <xdr:spPr>
        <a:xfrm>
          <a:off x="16179800" y="1120118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545C4D8E-DE6A-411A-AD94-8649AD890E8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7F93CE38-77B5-4C84-A943-4C7D8C2F8A86}"/>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34819</xdr:rowOff>
    </xdr:from>
    <xdr:to>
      <xdr:col>77</xdr:col>
      <xdr:colOff>44450</xdr:colOff>
      <xdr:row>65</xdr:row>
      <xdr:rowOff>56938</xdr:rowOff>
    </xdr:to>
    <xdr:cxnSp macro="">
      <xdr:nvCxnSpPr>
        <xdr:cNvPr id="327" name="直線コネクタ 326">
          <a:extLst>
            <a:ext uri="{FF2B5EF4-FFF2-40B4-BE49-F238E27FC236}">
              <a16:creationId xmlns:a16="http://schemas.microsoft.com/office/drawing/2014/main" id="{59CFE013-B39B-46AF-A608-5EF6B4A37D3C}"/>
            </a:ext>
          </a:extLst>
        </xdr:cNvPr>
        <xdr:cNvCxnSpPr/>
      </xdr:nvCxnSpPr>
      <xdr:spPr>
        <a:xfrm>
          <a:off x="15290800" y="1117906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A0C03849-C08E-4C3E-92F0-2115F86CA603}"/>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70941CC-3ECC-4CDC-A082-80ED4A6F6CC6}"/>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22754</xdr:rowOff>
    </xdr:from>
    <xdr:to>
      <xdr:col>72</xdr:col>
      <xdr:colOff>203200</xdr:colOff>
      <xdr:row>65</xdr:row>
      <xdr:rowOff>34819</xdr:rowOff>
    </xdr:to>
    <xdr:cxnSp macro="">
      <xdr:nvCxnSpPr>
        <xdr:cNvPr id="330" name="直線コネクタ 329">
          <a:extLst>
            <a:ext uri="{FF2B5EF4-FFF2-40B4-BE49-F238E27FC236}">
              <a16:creationId xmlns:a16="http://schemas.microsoft.com/office/drawing/2014/main" id="{518AEF28-5B09-4498-899A-2E7BF73CC2F4}"/>
            </a:ext>
          </a:extLst>
        </xdr:cNvPr>
        <xdr:cNvCxnSpPr/>
      </xdr:nvCxnSpPr>
      <xdr:spPr>
        <a:xfrm>
          <a:off x="14401800" y="111670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3A5284D4-A72A-4E8C-800C-138537C2E283}"/>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5CBDE03C-8D66-4B00-B0DA-474326E63A48}"/>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4656</xdr:rowOff>
    </xdr:from>
    <xdr:to>
      <xdr:col>68</xdr:col>
      <xdr:colOff>152400</xdr:colOff>
      <xdr:row>65</xdr:row>
      <xdr:rowOff>22754</xdr:rowOff>
    </xdr:to>
    <xdr:cxnSp macro="">
      <xdr:nvCxnSpPr>
        <xdr:cNvPr id="333" name="直線コネクタ 332">
          <a:extLst>
            <a:ext uri="{FF2B5EF4-FFF2-40B4-BE49-F238E27FC236}">
              <a16:creationId xmlns:a16="http://schemas.microsoft.com/office/drawing/2014/main" id="{E9668BAB-4FA6-4AD2-91A8-22DA293C5A76}"/>
            </a:ext>
          </a:extLst>
        </xdr:cNvPr>
        <xdr:cNvCxnSpPr/>
      </xdr:nvCxnSpPr>
      <xdr:spPr>
        <a:xfrm>
          <a:off x="13512800" y="111489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3FACFA48-B40F-4E73-A9D6-CB8017EE8857}"/>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53FBA366-C4E7-4C7F-BE34-0FB5CB4D2D25}"/>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4ADA83AA-0D1B-40DE-8F61-D8256DF3A537}"/>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31EDFA78-09C0-46C0-AE6B-7EDE913EA847}"/>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E84C92A-2DD3-4AC7-B4A1-9B78673DD47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15919D2-7809-4CDF-BB80-7F84FBFD3AC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4F2A585-4E73-4992-9CB5-BCA149B2B41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584665D-EF44-4A64-A0FA-B0CA3354905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F53CA0BC-2F5E-43E9-8410-F6AC6A8512D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43" name="楕円 342">
          <a:extLst>
            <a:ext uri="{FF2B5EF4-FFF2-40B4-BE49-F238E27FC236}">
              <a16:creationId xmlns:a16="http://schemas.microsoft.com/office/drawing/2014/main" id="{0E83558C-144B-4F2E-892C-E989C68D4CA9}"/>
            </a:ext>
          </a:extLst>
        </xdr:cNvPr>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44" name="定員管理の状況該当値テキスト">
          <a:extLst>
            <a:ext uri="{FF2B5EF4-FFF2-40B4-BE49-F238E27FC236}">
              <a16:creationId xmlns:a16="http://schemas.microsoft.com/office/drawing/2014/main" id="{64805122-DE78-4C17-8C3D-74B95DD873D3}"/>
            </a:ext>
          </a:extLst>
        </xdr:cNvPr>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6138</xdr:rowOff>
    </xdr:from>
    <xdr:to>
      <xdr:col>77</xdr:col>
      <xdr:colOff>95250</xdr:colOff>
      <xdr:row>65</xdr:row>
      <xdr:rowOff>107738</xdr:rowOff>
    </xdr:to>
    <xdr:sp macro="" textlink="">
      <xdr:nvSpPr>
        <xdr:cNvPr id="345" name="楕円 344">
          <a:extLst>
            <a:ext uri="{FF2B5EF4-FFF2-40B4-BE49-F238E27FC236}">
              <a16:creationId xmlns:a16="http://schemas.microsoft.com/office/drawing/2014/main" id="{C4C3DD31-8276-49A7-8CDF-95C64541BE3E}"/>
            </a:ext>
          </a:extLst>
        </xdr:cNvPr>
        <xdr:cNvSpPr/>
      </xdr:nvSpPr>
      <xdr:spPr>
        <a:xfrm>
          <a:off x="16129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92515</xdr:rowOff>
    </xdr:from>
    <xdr:ext cx="736600" cy="259045"/>
    <xdr:sp macro="" textlink="">
      <xdr:nvSpPr>
        <xdr:cNvPr id="346" name="テキスト ボックス 345">
          <a:extLst>
            <a:ext uri="{FF2B5EF4-FFF2-40B4-BE49-F238E27FC236}">
              <a16:creationId xmlns:a16="http://schemas.microsoft.com/office/drawing/2014/main" id="{523E94D8-1028-4CC9-AD7F-769F94D2BF38}"/>
            </a:ext>
          </a:extLst>
        </xdr:cNvPr>
        <xdr:cNvSpPr txBox="1"/>
      </xdr:nvSpPr>
      <xdr:spPr>
        <a:xfrm>
          <a:off x="15798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155469</xdr:rowOff>
    </xdr:from>
    <xdr:to>
      <xdr:col>73</xdr:col>
      <xdr:colOff>44450</xdr:colOff>
      <xdr:row>65</xdr:row>
      <xdr:rowOff>85619</xdr:rowOff>
    </xdr:to>
    <xdr:sp macro="" textlink="">
      <xdr:nvSpPr>
        <xdr:cNvPr id="347" name="楕円 346">
          <a:extLst>
            <a:ext uri="{FF2B5EF4-FFF2-40B4-BE49-F238E27FC236}">
              <a16:creationId xmlns:a16="http://schemas.microsoft.com/office/drawing/2014/main" id="{3CBB8CEB-7ED1-4BBB-BDFF-15CCF770028A}"/>
            </a:ext>
          </a:extLst>
        </xdr:cNvPr>
        <xdr:cNvSpPr/>
      </xdr:nvSpPr>
      <xdr:spPr>
        <a:xfrm>
          <a:off x="15240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70396</xdr:rowOff>
    </xdr:from>
    <xdr:ext cx="762000" cy="259045"/>
    <xdr:sp macro="" textlink="">
      <xdr:nvSpPr>
        <xdr:cNvPr id="348" name="テキスト ボックス 347">
          <a:extLst>
            <a:ext uri="{FF2B5EF4-FFF2-40B4-BE49-F238E27FC236}">
              <a16:creationId xmlns:a16="http://schemas.microsoft.com/office/drawing/2014/main" id="{43BD02B0-4ADE-4882-B9FD-FCCA6CC92D30}"/>
            </a:ext>
          </a:extLst>
        </xdr:cNvPr>
        <xdr:cNvSpPr txBox="1"/>
      </xdr:nvSpPr>
      <xdr:spPr>
        <a:xfrm>
          <a:off x="14909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143404</xdr:rowOff>
    </xdr:from>
    <xdr:to>
      <xdr:col>68</xdr:col>
      <xdr:colOff>203200</xdr:colOff>
      <xdr:row>65</xdr:row>
      <xdr:rowOff>73554</xdr:rowOff>
    </xdr:to>
    <xdr:sp macro="" textlink="">
      <xdr:nvSpPr>
        <xdr:cNvPr id="349" name="楕円 348">
          <a:extLst>
            <a:ext uri="{FF2B5EF4-FFF2-40B4-BE49-F238E27FC236}">
              <a16:creationId xmlns:a16="http://schemas.microsoft.com/office/drawing/2014/main" id="{1D4CC5FD-B67F-4817-8E34-D521D297FF8D}"/>
            </a:ext>
          </a:extLst>
        </xdr:cNvPr>
        <xdr:cNvSpPr/>
      </xdr:nvSpPr>
      <xdr:spPr>
        <a:xfrm>
          <a:off x="143510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58331</xdr:rowOff>
    </xdr:from>
    <xdr:ext cx="762000" cy="259045"/>
    <xdr:sp macro="" textlink="">
      <xdr:nvSpPr>
        <xdr:cNvPr id="350" name="テキスト ボックス 349">
          <a:extLst>
            <a:ext uri="{FF2B5EF4-FFF2-40B4-BE49-F238E27FC236}">
              <a16:creationId xmlns:a16="http://schemas.microsoft.com/office/drawing/2014/main" id="{24C6F9CE-283E-4DEF-890F-50BC793F0441}"/>
            </a:ext>
          </a:extLst>
        </xdr:cNvPr>
        <xdr:cNvSpPr txBox="1"/>
      </xdr:nvSpPr>
      <xdr:spPr>
        <a:xfrm>
          <a:off x="14020800" y="112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125306</xdr:rowOff>
    </xdr:from>
    <xdr:to>
      <xdr:col>64</xdr:col>
      <xdr:colOff>152400</xdr:colOff>
      <xdr:row>65</xdr:row>
      <xdr:rowOff>55456</xdr:rowOff>
    </xdr:to>
    <xdr:sp macro="" textlink="">
      <xdr:nvSpPr>
        <xdr:cNvPr id="351" name="楕円 350">
          <a:extLst>
            <a:ext uri="{FF2B5EF4-FFF2-40B4-BE49-F238E27FC236}">
              <a16:creationId xmlns:a16="http://schemas.microsoft.com/office/drawing/2014/main" id="{BC9D9D74-FD7F-47A7-B063-88FE1F71631A}"/>
            </a:ext>
          </a:extLst>
        </xdr:cNvPr>
        <xdr:cNvSpPr/>
      </xdr:nvSpPr>
      <xdr:spPr>
        <a:xfrm>
          <a:off x="13462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40233</xdr:rowOff>
    </xdr:from>
    <xdr:ext cx="762000" cy="259045"/>
    <xdr:sp macro="" textlink="">
      <xdr:nvSpPr>
        <xdr:cNvPr id="352" name="テキスト ボックス 351">
          <a:extLst>
            <a:ext uri="{FF2B5EF4-FFF2-40B4-BE49-F238E27FC236}">
              <a16:creationId xmlns:a16="http://schemas.microsoft.com/office/drawing/2014/main" id="{5B35BA61-B815-4A2E-8A09-864CDFA5020C}"/>
            </a:ext>
          </a:extLst>
        </xdr:cNvPr>
        <xdr:cNvSpPr txBox="1"/>
      </xdr:nvSpPr>
      <xdr:spPr>
        <a:xfrm>
          <a:off x="13131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DB923C09-9D31-493F-9130-1E55A02CFC6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20BD6734-BF71-4416-A1AE-DA62B38ABED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46BD4293-1750-4225-A3F3-B7132D5A566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EFC2AD4D-AF68-4817-8017-F6C201CFAB5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36CA0A84-727A-42C0-82B8-5B77E0CF2E6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C2FA001E-639B-4FF6-A6F8-FC6C7E9B01A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1B12B49-E681-4869-9259-7F0D805594D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EB809B58-405F-40F5-B368-BA49BA5F737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4743319A-A1D9-4A6C-8290-5730CCB84B5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95A95572-8061-48DA-B520-DB3F4F9109C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B103257A-12E2-4839-84B6-F79977FCE84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25D5165A-8BDE-419B-A3D1-203DAB6354C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BB54E1EB-B3FA-4968-929B-AE442430F26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新市建設計画に基づき実施される大規模事業が増加した影響で地方債残高は増加傾向であるが、元金据置期間の影響で、元利償還金は近年横ばいとなり、比率は平均値を下回る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引き続き実施する大規模事業に係る起債の償還等の増に伴い比率の上昇が見込まれるため、岩国市財政計画に基づき、市債発行額をできるだけ抑制するとともに、発行する場合には財政的に有利な普通交付税算入率の高い市債を活用にすることにより、公債費負担の軽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75E5E821-44D3-4DBC-ADF8-231CA4CC7FB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DF4DBED-75D0-4E85-9123-63DB6033D7F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DB115CE1-27E1-45D6-9DD9-26664BEC84B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9D39B526-94B5-4B9D-A3D5-BC9059FE10F3}"/>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B87FB16-BC82-4BF4-AF00-B48AD243EA89}"/>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8FA95EC4-3357-4855-A112-DFF05EFCE65D}"/>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DCC1ED51-EBB9-4D43-AC80-0C32BB2484E3}"/>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F97F66E8-52BE-474C-91A4-F14B497361E2}"/>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83F97B6B-0F46-4945-8F7A-BE946C9C1D4C}"/>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B1062B56-8A52-416F-AEB5-47D4E8DEF87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9952BAB3-2A63-49B1-ADC1-4F0AD5CBF64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88880A46-26A2-4357-BC16-C6459BC612E9}"/>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5B5BA503-7904-4217-BC46-DF4D94A52DC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95A536BF-7748-4B68-AEF6-48F82C77687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2954A398-8D32-4A63-A764-B2EF20791F0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AD53C27F-611D-4A35-99FD-43486ED1B30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2D76FD24-8063-4C34-9A18-EC0AEC604C9B}"/>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A93DD15-BCA6-4D3C-A093-B1E8FF973EFE}"/>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BBD868BE-973C-419C-8BF4-3049299C0A08}"/>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7C40CCFF-8629-46DF-AAEA-6175179908E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7F55BC24-F251-48DD-8A49-BFCD9E4BCC94}"/>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104019</xdr:rowOff>
    </xdr:to>
    <xdr:cxnSp macro="">
      <xdr:nvCxnSpPr>
        <xdr:cNvPr id="387" name="直線コネクタ 386">
          <a:extLst>
            <a:ext uri="{FF2B5EF4-FFF2-40B4-BE49-F238E27FC236}">
              <a16:creationId xmlns:a16="http://schemas.microsoft.com/office/drawing/2014/main" id="{C7BFCC9B-0185-4282-BE39-A8683D11A4B6}"/>
            </a:ext>
          </a:extLst>
        </xdr:cNvPr>
        <xdr:cNvCxnSpPr/>
      </xdr:nvCxnSpPr>
      <xdr:spPr>
        <a:xfrm>
          <a:off x="16179800" y="69505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B15B85ED-90F9-4EA9-ABA7-A6D4F4388D9D}"/>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BBD08EE4-2EB4-45E1-BC0E-A4C35F959F4F}"/>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92528</xdr:rowOff>
    </xdr:to>
    <xdr:cxnSp macro="">
      <xdr:nvCxnSpPr>
        <xdr:cNvPr id="390" name="直線コネクタ 389">
          <a:extLst>
            <a:ext uri="{FF2B5EF4-FFF2-40B4-BE49-F238E27FC236}">
              <a16:creationId xmlns:a16="http://schemas.microsoft.com/office/drawing/2014/main" id="{3E2F40E3-69EA-4D80-AC50-DD60B43CB63E}"/>
            </a:ext>
          </a:extLst>
        </xdr:cNvPr>
        <xdr:cNvCxnSpPr/>
      </xdr:nvCxnSpPr>
      <xdr:spPr>
        <a:xfrm>
          <a:off x="15290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61ACB874-9903-4F48-88B7-17DE9BFA9264}"/>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4EE2A438-BDEE-4D1F-B61A-63B644DDD2BF}"/>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81038</xdr:rowOff>
    </xdr:to>
    <xdr:cxnSp macro="">
      <xdr:nvCxnSpPr>
        <xdr:cNvPr id="393" name="直線コネクタ 392">
          <a:extLst>
            <a:ext uri="{FF2B5EF4-FFF2-40B4-BE49-F238E27FC236}">
              <a16:creationId xmlns:a16="http://schemas.microsoft.com/office/drawing/2014/main" id="{5A87C051-ADC3-4BE3-AC97-BB3CCF47E4BF}"/>
            </a:ext>
          </a:extLst>
        </xdr:cNvPr>
        <xdr:cNvCxnSpPr/>
      </xdr:nvCxnSpPr>
      <xdr:spPr>
        <a:xfrm flipV="1">
          <a:off x="14401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412EC48D-867E-4C80-9B8D-343B107A9484}"/>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4EABFB49-407D-4D22-839D-4BD8E8CACC63}"/>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41</xdr:row>
      <xdr:rowOff>24493</xdr:rowOff>
    </xdr:to>
    <xdr:cxnSp macro="">
      <xdr:nvCxnSpPr>
        <xdr:cNvPr id="396" name="直線コネクタ 395">
          <a:extLst>
            <a:ext uri="{FF2B5EF4-FFF2-40B4-BE49-F238E27FC236}">
              <a16:creationId xmlns:a16="http://schemas.microsoft.com/office/drawing/2014/main" id="{5138FC0A-5785-431E-BD53-F3C65C9CDE19}"/>
            </a:ext>
          </a:extLst>
        </xdr:cNvPr>
        <xdr:cNvCxnSpPr/>
      </xdr:nvCxnSpPr>
      <xdr:spPr>
        <a:xfrm flipV="1">
          <a:off x="13512800" y="693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9F397A1D-9FDD-4BF3-AE69-AC0B769D34A9}"/>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A5A405B8-54D6-4AC8-B8EA-242F79F15A52}"/>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5717C981-8951-4BDC-B9B0-518B02D97E3F}"/>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280C3D-07CB-42C9-97BF-AC9A2828327F}"/>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4621EB9-785A-4C9E-B1D7-118822EDC0A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BD1040B-5A70-44E5-BAAD-25DB5041B96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47957E8-3173-445F-B9E2-ABB7CF5D0A5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52C1BE78-2C79-45F7-8971-6F7BD0459F9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A3757E8-90BE-495D-8731-7ED16A63BAD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6" name="楕円 405">
          <a:extLst>
            <a:ext uri="{FF2B5EF4-FFF2-40B4-BE49-F238E27FC236}">
              <a16:creationId xmlns:a16="http://schemas.microsoft.com/office/drawing/2014/main" id="{3478DD9E-6A5F-4B06-86F1-111380692CEE}"/>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7" name="公債費負担の状況該当値テキスト">
          <a:extLst>
            <a:ext uri="{FF2B5EF4-FFF2-40B4-BE49-F238E27FC236}">
              <a16:creationId xmlns:a16="http://schemas.microsoft.com/office/drawing/2014/main" id="{EB9425CB-116D-4B88-83A9-044BDE1CCC8D}"/>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8" name="楕円 407">
          <a:extLst>
            <a:ext uri="{FF2B5EF4-FFF2-40B4-BE49-F238E27FC236}">
              <a16:creationId xmlns:a16="http://schemas.microsoft.com/office/drawing/2014/main" id="{C9195B85-96D9-4B83-A72C-462F3CAF2C2C}"/>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9" name="テキスト ボックス 408">
          <a:extLst>
            <a:ext uri="{FF2B5EF4-FFF2-40B4-BE49-F238E27FC236}">
              <a16:creationId xmlns:a16="http://schemas.microsoft.com/office/drawing/2014/main" id="{8D165E38-0716-43D0-92D7-DFDB0E2F42C1}"/>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0" name="楕円 409">
          <a:extLst>
            <a:ext uri="{FF2B5EF4-FFF2-40B4-BE49-F238E27FC236}">
              <a16:creationId xmlns:a16="http://schemas.microsoft.com/office/drawing/2014/main" id="{6E0E9DD9-4BF9-4AB3-803F-D85E1D672150}"/>
            </a:ext>
          </a:extLst>
        </xdr:cNvPr>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11" name="テキスト ボックス 410">
          <a:extLst>
            <a:ext uri="{FF2B5EF4-FFF2-40B4-BE49-F238E27FC236}">
              <a16:creationId xmlns:a16="http://schemas.microsoft.com/office/drawing/2014/main" id="{901EF7A2-9C21-48F7-957F-F890A1831DCB}"/>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12" name="楕円 411">
          <a:extLst>
            <a:ext uri="{FF2B5EF4-FFF2-40B4-BE49-F238E27FC236}">
              <a16:creationId xmlns:a16="http://schemas.microsoft.com/office/drawing/2014/main" id="{113B28E6-A95D-42D2-A022-CEB48A4EBD95}"/>
            </a:ext>
          </a:extLst>
        </xdr:cNvPr>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13" name="テキスト ボックス 412">
          <a:extLst>
            <a:ext uri="{FF2B5EF4-FFF2-40B4-BE49-F238E27FC236}">
              <a16:creationId xmlns:a16="http://schemas.microsoft.com/office/drawing/2014/main" id="{F5B55F80-A95E-4921-BC57-CC1C73B00F81}"/>
            </a:ext>
          </a:extLst>
        </xdr:cNvPr>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4" name="楕円 413">
          <a:extLst>
            <a:ext uri="{FF2B5EF4-FFF2-40B4-BE49-F238E27FC236}">
              <a16:creationId xmlns:a16="http://schemas.microsoft.com/office/drawing/2014/main" id="{F36A00C8-A185-4581-AD78-BB8A1C3CA997}"/>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5" name="テキスト ボックス 414">
          <a:extLst>
            <a:ext uri="{FF2B5EF4-FFF2-40B4-BE49-F238E27FC236}">
              <a16:creationId xmlns:a16="http://schemas.microsoft.com/office/drawing/2014/main" id="{5567CEEA-AA45-48E0-8F3D-B62162D93DF2}"/>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7C35BD2D-4134-493C-8577-BA1DC76B513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4082502C-7372-48A2-8B37-3E3BD5FAFCC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59924E99-8D23-4963-B1F0-113DE8E167C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612E636B-5CC4-4101-AB15-68223E732C6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4C4ECFC1-D37E-4B32-8E59-BCB4EB05E9E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69A86786-CF1E-47A3-AE32-4E3DC386DBD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ABB26671-AD2F-471C-ADD9-C75B2EB8A74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C854FDAC-2511-4973-ACE8-EDCAD836C3B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2CC0A561-66F9-42B5-A002-D63A8D320C7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8AC43D6F-3982-4837-8717-4FC8BE77F88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5BFB3DC1-D430-455C-8231-C02CA0B8AB5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DEF8F7BF-2697-444F-9CCF-A718B3B9D86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CC19121F-421D-4F80-8802-987624C2CA6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充当可能財源等は、充当可能基金の増により増加し、将来負担額は、地方債現在高及び債務負担行為に基づく支出予定額の減により減少したため、将来負担は生じていない。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は、地方債発行額を抑制し、地方債現在高を縮減するとともに、地方債発行に当たっては、普通交付税算入率の高い起債を活用して基準財政需要額算入額を確保するなど、将来負担の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CB2D4D55-BCBF-4695-87A8-C50BE84BD2F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76D52029-6BDE-41C9-A5C0-75EB96E54DB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BDF1485E-CE98-42E4-A03C-2382D51BEB4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8419D24D-C6F3-4FF9-B3C4-4C9A92776F3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C6B97606-CC86-44E3-BC23-1B374E00BE9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A056C420-ED3F-4BA3-B62B-66373ECA944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AB7244E7-2075-44CF-8D1D-B20228D215B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C9AC042-45B4-4694-8502-91E2C23FCF5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9808B348-0FA9-4D67-8A24-6FF13600000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2D1D2CD6-0521-4A9B-AAEB-3BA661B5401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3AE4B7A5-AD03-416A-823D-E3C65E8A15B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BFD75AEA-5816-4CAC-B607-B18147C123C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305B368B-24A5-4A66-AC7C-5EF123AD00D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548A477C-F2C9-4AB2-B6B8-FF5FFC120C9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5FD5925B-E874-472E-99C4-EEC0C9EE712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3CD6671-357B-470B-921C-E3241AABA73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ECDD28DD-29AE-4A39-8ACE-C2C0A9E8CBF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40D4A96-8EDB-468D-8F3D-C93DEF89496C}"/>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9CB173BF-F83A-41FC-A456-559838C50792}"/>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D5B0F3B-62D3-44B0-82DC-892918700536}"/>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13661B51-4C00-420F-80AF-44F77691585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E8691CA9-2A05-4E7B-BD38-6F6ABE86F85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113665</xdr:rowOff>
    </xdr:from>
    <xdr:to>
      <xdr:col>72</xdr:col>
      <xdr:colOff>203200</xdr:colOff>
      <xdr:row>14</xdr:row>
      <xdr:rowOff>33564</xdr:rowOff>
    </xdr:to>
    <xdr:cxnSp macro="">
      <xdr:nvCxnSpPr>
        <xdr:cNvPr id="451" name="直線コネクタ 450">
          <a:extLst>
            <a:ext uri="{FF2B5EF4-FFF2-40B4-BE49-F238E27FC236}">
              <a16:creationId xmlns:a16="http://schemas.microsoft.com/office/drawing/2014/main" id="{A1F6D6E0-DD9A-42BF-89FA-195C1DEBABFD}"/>
            </a:ext>
          </a:extLst>
        </xdr:cNvPr>
        <xdr:cNvCxnSpPr/>
      </xdr:nvCxnSpPr>
      <xdr:spPr>
        <a:xfrm>
          <a:off x="14401800" y="2342515"/>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a:extLst>
            <a:ext uri="{FF2B5EF4-FFF2-40B4-BE49-F238E27FC236}">
              <a16:creationId xmlns:a16="http://schemas.microsoft.com/office/drawing/2014/main" id="{5A7FF9BE-4CDB-4369-AA3F-FD12E58EDB29}"/>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46436FEE-C0C6-4EA7-99E9-226A8B306B88}"/>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113665</xdr:rowOff>
    </xdr:from>
    <xdr:to>
      <xdr:col>68</xdr:col>
      <xdr:colOff>152400</xdr:colOff>
      <xdr:row>13</xdr:row>
      <xdr:rowOff>158478</xdr:rowOff>
    </xdr:to>
    <xdr:cxnSp macro="">
      <xdr:nvCxnSpPr>
        <xdr:cNvPr id="454" name="直線コネクタ 453">
          <a:extLst>
            <a:ext uri="{FF2B5EF4-FFF2-40B4-BE49-F238E27FC236}">
              <a16:creationId xmlns:a16="http://schemas.microsoft.com/office/drawing/2014/main" id="{4113FA12-AC72-462F-B863-0B109EB65635}"/>
            </a:ext>
          </a:extLst>
        </xdr:cNvPr>
        <xdr:cNvCxnSpPr/>
      </xdr:nvCxnSpPr>
      <xdr:spPr>
        <a:xfrm flipV="1">
          <a:off x="13512800" y="234251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D9681B05-7CAE-4F48-99B1-1A67AB8EB0DF}"/>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A5AD9B90-6EBF-4C60-94F1-3D4A349BBCC5}"/>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7" name="フローチャート: 判断 456">
          <a:extLst>
            <a:ext uri="{FF2B5EF4-FFF2-40B4-BE49-F238E27FC236}">
              <a16:creationId xmlns:a16="http://schemas.microsoft.com/office/drawing/2014/main" id="{B9EA0F54-5638-4B5D-ACBC-EB579B18B05F}"/>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8" name="テキスト ボックス 457">
          <a:extLst>
            <a:ext uri="{FF2B5EF4-FFF2-40B4-BE49-F238E27FC236}">
              <a16:creationId xmlns:a16="http://schemas.microsoft.com/office/drawing/2014/main" id="{D904D278-C4AF-487D-83EB-21B5DCD15748}"/>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9" name="フローチャート: 判断 458">
          <a:extLst>
            <a:ext uri="{FF2B5EF4-FFF2-40B4-BE49-F238E27FC236}">
              <a16:creationId xmlns:a16="http://schemas.microsoft.com/office/drawing/2014/main" id="{3F7FE7FF-A1E1-4BF9-B7EC-3502093A1125}"/>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41564</xdr:rowOff>
    </xdr:from>
    <xdr:ext cx="762000" cy="259045"/>
    <xdr:sp macro="" textlink="">
      <xdr:nvSpPr>
        <xdr:cNvPr id="460" name="テキスト ボックス 459">
          <a:extLst>
            <a:ext uri="{FF2B5EF4-FFF2-40B4-BE49-F238E27FC236}">
              <a16:creationId xmlns:a16="http://schemas.microsoft.com/office/drawing/2014/main" id="{31A28E77-BB16-471E-8D31-257C9FA112A6}"/>
            </a:ext>
          </a:extLst>
        </xdr:cNvPr>
        <xdr:cNvSpPr txBox="1"/>
      </xdr:nvSpPr>
      <xdr:spPr>
        <a:xfrm>
          <a:off x="14020800" y="244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1" name="フローチャート: 判断 460">
          <a:extLst>
            <a:ext uri="{FF2B5EF4-FFF2-40B4-BE49-F238E27FC236}">
              <a16:creationId xmlns:a16="http://schemas.microsoft.com/office/drawing/2014/main" id="{53312EEB-A011-4A70-915D-BE1F9F77E29D}"/>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34670</xdr:rowOff>
    </xdr:from>
    <xdr:ext cx="762000" cy="259045"/>
    <xdr:sp macro="" textlink="">
      <xdr:nvSpPr>
        <xdr:cNvPr id="462" name="テキスト ボックス 461">
          <a:extLst>
            <a:ext uri="{FF2B5EF4-FFF2-40B4-BE49-F238E27FC236}">
              <a16:creationId xmlns:a16="http://schemas.microsoft.com/office/drawing/2014/main" id="{8C67A31B-B421-4BF9-947A-A4267CA9D147}"/>
            </a:ext>
          </a:extLst>
        </xdr:cNvPr>
        <xdr:cNvSpPr txBox="1"/>
      </xdr:nvSpPr>
      <xdr:spPr>
        <a:xfrm>
          <a:off x="13131800" y="243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441A265-2694-45CF-9755-FD29CA6FE2C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70E63152-DDA3-4D87-B888-0CC0ACCA289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FE791CEE-72BF-49F8-83C5-6E17CAD3955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3CA9C7B3-6F8E-4EF1-87CB-C8EEFA9F943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336F922C-6D75-43AD-88DA-2AE45D51A75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154214</xdr:rowOff>
    </xdr:from>
    <xdr:to>
      <xdr:col>73</xdr:col>
      <xdr:colOff>44450</xdr:colOff>
      <xdr:row>14</xdr:row>
      <xdr:rowOff>84364</xdr:rowOff>
    </xdr:to>
    <xdr:sp macro="" textlink="">
      <xdr:nvSpPr>
        <xdr:cNvPr id="468" name="楕円 467">
          <a:extLst>
            <a:ext uri="{FF2B5EF4-FFF2-40B4-BE49-F238E27FC236}">
              <a16:creationId xmlns:a16="http://schemas.microsoft.com/office/drawing/2014/main" id="{88A3C740-2489-4768-B1F0-04A525DD1FB4}"/>
            </a:ext>
          </a:extLst>
        </xdr:cNvPr>
        <xdr:cNvSpPr/>
      </xdr:nvSpPr>
      <xdr:spPr>
        <a:xfrm>
          <a:off x="15240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69141</xdr:rowOff>
    </xdr:from>
    <xdr:ext cx="762000" cy="259045"/>
    <xdr:sp macro="" textlink="">
      <xdr:nvSpPr>
        <xdr:cNvPr id="469" name="テキスト ボックス 468">
          <a:extLst>
            <a:ext uri="{FF2B5EF4-FFF2-40B4-BE49-F238E27FC236}">
              <a16:creationId xmlns:a16="http://schemas.microsoft.com/office/drawing/2014/main" id="{9B46ADF0-E992-47B0-AB4D-B3289B9A836C}"/>
            </a:ext>
          </a:extLst>
        </xdr:cNvPr>
        <xdr:cNvSpPr txBox="1"/>
      </xdr:nvSpPr>
      <xdr:spPr>
        <a:xfrm>
          <a:off x="14909800" y="246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62865</xdr:rowOff>
    </xdr:from>
    <xdr:to>
      <xdr:col>68</xdr:col>
      <xdr:colOff>203200</xdr:colOff>
      <xdr:row>13</xdr:row>
      <xdr:rowOff>164465</xdr:rowOff>
    </xdr:to>
    <xdr:sp macro="" textlink="">
      <xdr:nvSpPr>
        <xdr:cNvPr id="470" name="楕円 469">
          <a:extLst>
            <a:ext uri="{FF2B5EF4-FFF2-40B4-BE49-F238E27FC236}">
              <a16:creationId xmlns:a16="http://schemas.microsoft.com/office/drawing/2014/main" id="{F4946718-35D2-4008-8196-C2943D5ACF84}"/>
            </a:ext>
          </a:extLst>
        </xdr:cNvPr>
        <xdr:cNvSpPr/>
      </xdr:nvSpPr>
      <xdr:spPr>
        <a:xfrm>
          <a:off x="14351000" y="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3192</xdr:rowOff>
    </xdr:from>
    <xdr:ext cx="762000" cy="259045"/>
    <xdr:sp macro="" textlink="">
      <xdr:nvSpPr>
        <xdr:cNvPr id="471" name="テキスト ボックス 470">
          <a:extLst>
            <a:ext uri="{FF2B5EF4-FFF2-40B4-BE49-F238E27FC236}">
              <a16:creationId xmlns:a16="http://schemas.microsoft.com/office/drawing/2014/main" id="{FEAB976C-3654-4234-A89D-E054C855FEDF}"/>
            </a:ext>
          </a:extLst>
        </xdr:cNvPr>
        <xdr:cNvSpPr txBox="1"/>
      </xdr:nvSpPr>
      <xdr:spPr>
        <a:xfrm>
          <a:off x="14020800" y="206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107678</xdr:rowOff>
    </xdr:from>
    <xdr:to>
      <xdr:col>64</xdr:col>
      <xdr:colOff>152400</xdr:colOff>
      <xdr:row>14</xdr:row>
      <xdr:rowOff>37828</xdr:rowOff>
    </xdr:to>
    <xdr:sp macro="" textlink="">
      <xdr:nvSpPr>
        <xdr:cNvPr id="472" name="楕円 471">
          <a:extLst>
            <a:ext uri="{FF2B5EF4-FFF2-40B4-BE49-F238E27FC236}">
              <a16:creationId xmlns:a16="http://schemas.microsoft.com/office/drawing/2014/main" id="{8B11275F-F0C6-4F5D-909E-757C43AD8E5A}"/>
            </a:ext>
          </a:extLst>
        </xdr:cNvPr>
        <xdr:cNvSpPr/>
      </xdr:nvSpPr>
      <xdr:spPr>
        <a:xfrm>
          <a:off x="13462000" y="23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48005</xdr:rowOff>
    </xdr:from>
    <xdr:ext cx="762000" cy="259045"/>
    <xdr:sp macro="" textlink="">
      <xdr:nvSpPr>
        <xdr:cNvPr id="473" name="テキスト ボックス 472">
          <a:extLst>
            <a:ext uri="{FF2B5EF4-FFF2-40B4-BE49-F238E27FC236}">
              <a16:creationId xmlns:a16="http://schemas.microsoft.com/office/drawing/2014/main" id="{F81EC7AB-7788-4CC2-A054-1308B7328834}"/>
            </a:ext>
          </a:extLst>
        </xdr:cNvPr>
        <xdr:cNvSpPr txBox="1"/>
      </xdr:nvSpPr>
      <xdr:spPr>
        <a:xfrm>
          <a:off x="13131800" y="21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128,609
126,620
873.67
71,886,053
69,077,962
2,373,493
36,289,459
59,134,094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となったが、これは退職手当支給者数が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しかしながら、類似団体と比較すると、職員数が多いことから、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今後も、「行政経営改革プラン」により、組織体制の最適化、民間委託の推進などに取り組み、定員管理の適正に努める。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963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96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39</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96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96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これは岩国市マイナポイント事業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低い数値ではあるが、今後も、「行政経営改革プラン」により、民間委託の推進などに取り組むこととしており、数値が上昇することが見込まれることから、人件費などを含む全体での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17</xdr:row>
      <xdr:rowOff>4536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67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23586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66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014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また、類似団体と比較しても低い状況にある。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しかしながら、今後も扶助費は増加傾向で推移することが見込まれることから、事業の適正化などにより、可能な限り抑制に努める。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16510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市場事業特別会計繰出金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今後も、各特別会計において、独立採算の原則による適正な料金設定に努め、普通会計の負担軽減を図る。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116115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16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137885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58</xdr:row>
      <xdr:rowOff>137885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58</xdr:row>
      <xdr:rowOff>116115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2012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岩国市プレミアム商品券発行事業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しかしながら、類似団体平均を大幅に上回っており、これについては、一部事務組合への負担金が、平均と比較して大幅に多いことが要因である。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今後も、各種補助金の見直しを行い、経費節減に努める。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5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596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90424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新市建設計画に基づき実施される大規模事業の増加した影響で地方債残高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が、元金据置期間の影響もあり、公債費に係る経常収支比率は類似団体平均を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今後は元利償還金の増加に伴い比率の上昇が見込まれるため、岩国市財政計画に基づき、市債発行額をできるだけ抑制することとしている。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88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96520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が大幅増となったことから、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また、類似団体平均との比較においても数値が上回っており、今後も「行政経営改革プラン」により、業務の効率化、民間委託の推進、組織体制の最適化を図り、経常経費の削減に努める。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88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886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62230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10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8889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101519</xdr:rowOff>
    </xdr:from>
    <xdr:to>
      <xdr:col>29</xdr:col>
      <xdr:colOff>127000</xdr:colOff>
      <xdr:row>12</xdr:row>
      <xdr:rowOff>142278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06544"/>
          <a:ext cx="647700" cy="40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142278</xdr:rowOff>
    </xdr:from>
    <xdr:to>
      <xdr:col>26</xdr:col>
      <xdr:colOff>50800</xdr:colOff>
      <xdr:row>13</xdr:row>
      <xdr:rowOff>21143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47303"/>
          <a:ext cx="698500" cy="5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21143</xdr:rowOff>
    </xdr:from>
    <xdr:to>
      <xdr:col>22</xdr:col>
      <xdr:colOff>114300</xdr:colOff>
      <xdr:row>13</xdr:row>
      <xdr:rowOff>67366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97618"/>
          <a:ext cx="698500" cy="4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67366</xdr:rowOff>
    </xdr:from>
    <xdr:to>
      <xdr:col>18</xdr:col>
      <xdr:colOff>177800</xdr:colOff>
      <xdr:row>13</xdr:row>
      <xdr:rowOff>105976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43841"/>
          <a:ext cx="698500" cy="3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50719</xdr:rowOff>
    </xdr:from>
    <xdr:to>
      <xdr:col>29</xdr:col>
      <xdr:colOff>177800</xdr:colOff>
      <xdr:row>12</xdr:row>
      <xdr:rowOff>152319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5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145415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7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91478</xdr:rowOff>
    </xdr:from>
    <xdr:to>
      <xdr:col>26</xdr:col>
      <xdr:colOff>101600</xdr:colOff>
      <xdr:row>13</xdr:row>
      <xdr:rowOff>21628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9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31805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65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141793</xdr:rowOff>
    </xdr:from>
    <xdr:to>
      <xdr:col>22</xdr:col>
      <xdr:colOff>165100</xdr:colOff>
      <xdr:row>13</xdr:row>
      <xdr:rowOff>71943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4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82120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1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16566</xdr:rowOff>
    </xdr:from>
    <xdr:to>
      <xdr:col>19</xdr:col>
      <xdr:colOff>38100</xdr:colOff>
      <xdr:row>13</xdr:row>
      <xdr:rowOff>118166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9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128343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6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55176</xdr:rowOff>
    </xdr:from>
    <xdr:to>
      <xdr:col>15</xdr:col>
      <xdr:colOff>101600</xdr:colOff>
      <xdr:row>13</xdr:row>
      <xdr:rowOff>156776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3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166953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0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134506</xdr:rowOff>
    </xdr:from>
    <xdr:to>
      <xdr:col>29</xdr:col>
      <xdr:colOff>127000</xdr:colOff>
      <xdr:row>35</xdr:row>
      <xdr:rowOff>152222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44856"/>
          <a:ext cx="6477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152222</xdr:rowOff>
    </xdr:from>
    <xdr:to>
      <xdr:col>26</xdr:col>
      <xdr:colOff>50800</xdr:colOff>
      <xdr:row>35</xdr:row>
      <xdr:rowOff>196418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62572"/>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196418</xdr:rowOff>
    </xdr:from>
    <xdr:to>
      <xdr:col>22</xdr:col>
      <xdr:colOff>114300</xdr:colOff>
      <xdr:row>35</xdr:row>
      <xdr:rowOff>203200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06768"/>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203200</xdr:rowOff>
    </xdr:from>
    <xdr:to>
      <xdr:col>18</xdr:col>
      <xdr:colOff>177800</xdr:colOff>
      <xdr:row>35</xdr:row>
      <xdr:rowOff>247244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13550"/>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83706</xdr:rowOff>
    </xdr:from>
    <xdr:to>
      <xdr:col>29</xdr:col>
      <xdr:colOff>177800</xdr:colOff>
      <xdr:row>35</xdr:row>
      <xdr:rowOff>185306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9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271683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3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101422</xdr:rowOff>
    </xdr:from>
    <xdr:to>
      <xdr:col>26</xdr:col>
      <xdr:colOff>101600</xdr:colOff>
      <xdr:row>35</xdr:row>
      <xdr:rowOff>203022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1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213199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8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145618</xdr:rowOff>
    </xdr:from>
    <xdr:to>
      <xdr:col>22</xdr:col>
      <xdr:colOff>165100</xdr:colOff>
      <xdr:row>35</xdr:row>
      <xdr:rowOff>247218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257395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152400</xdr:rowOff>
    </xdr:from>
    <xdr:to>
      <xdr:col>19</xdr:col>
      <xdr:colOff>38100</xdr:colOff>
      <xdr:row>35</xdr:row>
      <xdr:rowOff>254000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264177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196444</xdr:rowOff>
    </xdr:from>
    <xdr:to>
      <xdr:col>15</xdr:col>
      <xdr:colOff>101600</xdr:colOff>
      <xdr:row>35</xdr:row>
      <xdr:rowOff>298044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0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308221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7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128,609
126,620
873.67
71,886,053
69,077,962
2,373,493
36,289,459
59,134,094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14953</xdr:rowOff>
    </xdr:from>
    <xdr:to>
      <xdr:col>24</xdr:col>
      <xdr:colOff>63500</xdr:colOff>
      <xdr:row>33</xdr:row>
      <xdr:rowOff>41790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72803"/>
          <a:ext cx="8382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41790</xdr:rowOff>
    </xdr:from>
    <xdr:to>
      <xdr:col>19</xdr:col>
      <xdr:colOff>177800</xdr:colOff>
      <xdr:row>33</xdr:row>
      <xdr:rowOff>60970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99640"/>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60970</xdr:rowOff>
    </xdr:from>
    <xdr:to>
      <xdr:col>15</xdr:col>
      <xdr:colOff>50800</xdr:colOff>
      <xdr:row>34</xdr:row>
      <xdr:rowOff>8964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18820"/>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8964</xdr:rowOff>
    </xdr:from>
    <xdr:to>
      <xdr:col>10</xdr:col>
      <xdr:colOff>114300</xdr:colOff>
      <xdr:row>34</xdr:row>
      <xdr:rowOff>19776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3826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135603</xdr:rowOff>
    </xdr:from>
    <xdr:to>
      <xdr:col>24</xdr:col>
      <xdr:colOff>114300</xdr:colOff>
      <xdr:row>33</xdr:row>
      <xdr:rowOff>65753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158480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162440</xdr:rowOff>
    </xdr:from>
    <xdr:to>
      <xdr:col>20</xdr:col>
      <xdr:colOff>38100</xdr:colOff>
      <xdr:row>33</xdr:row>
      <xdr:rowOff>92590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109117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42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10170</xdr:rowOff>
    </xdr:from>
    <xdr:to>
      <xdr:col>15</xdr:col>
      <xdr:colOff>101600</xdr:colOff>
      <xdr:row>33</xdr:row>
      <xdr:rowOff>111770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128297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4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129614</xdr:rowOff>
    </xdr:from>
    <xdr:to>
      <xdr:col>10</xdr:col>
      <xdr:colOff>165100</xdr:colOff>
      <xdr:row>34</xdr:row>
      <xdr:rowOff>59764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76291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5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140426</xdr:rowOff>
    </xdr:from>
    <xdr:to>
      <xdr:col>6</xdr:col>
      <xdr:colOff>38100</xdr:colOff>
      <xdr:row>34</xdr:row>
      <xdr:rowOff>70576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87103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5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137528</xdr:rowOff>
    </xdr:from>
    <xdr:to>
      <xdr:col>24</xdr:col>
      <xdr:colOff>63500</xdr:colOff>
      <xdr:row>56</xdr:row>
      <xdr:rowOff>140174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67278"/>
          <a:ext cx="838200" cy="17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140174</xdr:rowOff>
    </xdr:from>
    <xdr:to>
      <xdr:col>19</xdr:col>
      <xdr:colOff>177800</xdr:colOff>
      <xdr:row>56</xdr:row>
      <xdr:rowOff>169696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1374"/>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169696</xdr:rowOff>
    </xdr:from>
    <xdr:to>
      <xdr:col>15</xdr:col>
      <xdr:colOff>50800</xdr:colOff>
      <xdr:row>57</xdr:row>
      <xdr:rowOff>73700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70896"/>
          <a:ext cx="889000" cy="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73700</xdr:rowOff>
    </xdr:from>
    <xdr:to>
      <xdr:col>10</xdr:col>
      <xdr:colOff>114300</xdr:colOff>
      <xdr:row>58</xdr:row>
      <xdr:rowOff>20861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6350"/>
          <a:ext cx="8890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86728</xdr:rowOff>
    </xdr:from>
    <xdr:to>
      <xdr:col>24</xdr:col>
      <xdr:colOff>114300</xdr:colOff>
      <xdr:row>56</xdr:row>
      <xdr:rowOff>16878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109605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89374</xdr:rowOff>
    </xdr:from>
    <xdr:to>
      <xdr:col>20</xdr:col>
      <xdr:colOff>38100</xdr:colOff>
      <xdr:row>57</xdr:row>
      <xdr:rowOff>19524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36051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118896</xdr:rowOff>
    </xdr:from>
    <xdr:to>
      <xdr:col>15</xdr:col>
      <xdr:colOff>101600</xdr:colOff>
      <xdr:row>57</xdr:row>
      <xdr:rowOff>49046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65573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22900</xdr:rowOff>
    </xdr:from>
    <xdr:to>
      <xdr:col>10</xdr:col>
      <xdr:colOff>165100</xdr:colOff>
      <xdr:row>57</xdr:row>
      <xdr:rowOff>124500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141027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141511</xdr:rowOff>
    </xdr:from>
    <xdr:to>
      <xdr:col>6</xdr:col>
      <xdr:colOff>38100</xdr:colOff>
      <xdr:row>58</xdr:row>
      <xdr:rowOff>71661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88188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91694</xdr:rowOff>
    </xdr:from>
    <xdr:to>
      <xdr:col>24</xdr:col>
      <xdr:colOff>63500</xdr:colOff>
      <xdr:row>75</xdr:row>
      <xdr:rowOff>128636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950444"/>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128636</xdr:rowOff>
    </xdr:from>
    <xdr:to>
      <xdr:col>19</xdr:col>
      <xdr:colOff>177800</xdr:colOff>
      <xdr:row>75</xdr:row>
      <xdr:rowOff>158445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87386"/>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158445</xdr:rowOff>
    </xdr:from>
    <xdr:to>
      <xdr:col>15</xdr:col>
      <xdr:colOff>50800</xdr:colOff>
      <xdr:row>76</xdr:row>
      <xdr:rowOff>20279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17195"/>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170973</xdr:rowOff>
    </xdr:from>
    <xdr:to>
      <xdr:col>10</xdr:col>
      <xdr:colOff>114300</xdr:colOff>
      <xdr:row>76</xdr:row>
      <xdr:rowOff>20279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29723"/>
          <a:ext cx="8890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63771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77836</xdr:rowOff>
    </xdr:from>
    <xdr:to>
      <xdr:col>20</xdr:col>
      <xdr:colOff>38100</xdr:colOff>
      <xdr:row>76</xdr:row>
      <xdr:rowOff>7986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24513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107645</xdr:rowOff>
    </xdr:from>
    <xdr:to>
      <xdr:col>15</xdr:col>
      <xdr:colOff>101600</xdr:colOff>
      <xdr:row>76</xdr:row>
      <xdr:rowOff>37796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54322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7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140929</xdr:rowOff>
    </xdr:from>
    <xdr:to>
      <xdr:col>10</xdr:col>
      <xdr:colOff>165100</xdr:colOff>
      <xdr:row>76</xdr:row>
      <xdr:rowOff>71079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9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87606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7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120173</xdr:rowOff>
    </xdr:from>
    <xdr:to>
      <xdr:col>6</xdr:col>
      <xdr:colOff>38100</xdr:colOff>
      <xdr:row>76</xdr:row>
      <xdr:rowOff>50323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66850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7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109761</xdr:rowOff>
    </xdr:from>
    <xdr:to>
      <xdr:col>24</xdr:col>
      <xdr:colOff>63500</xdr:colOff>
      <xdr:row>96</xdr:row>
      <xdr:rowOff>21704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97511"/>
          <a:ext cx="8382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109761</xdr:rowOff>
    </xdr:from>
    <xdr:to>
      <xdr:col>19</xdr:col>
      <xdr:colOff>177800</xdr:colOff>
      <xdr:row>96</xdr:row>
      <xdr:rowOff>146391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97511"/>
          <a:ext cx="889000" cy="20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146391</xdr:rowOff>
    </xdr:from>
    <xdr:to>
      <xdr:col>15</xdr:col>
      <xdr:colOff>50800</xdr:colOff>
      <xdr:row>96</xdr:row>
      <xdr:rowOff>168230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05591"/>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168230</xdr:rowOff>
    </xdr:from>
    <xdr:to>
      <xdr:col>10</xdr:col>
      <xdr:colOff>114300</xdr:colOff>
      <xdr:row>97</xdr:row>
      <xdr:rowOff>25416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7430"/>
          <a:ext cx="889000" cy="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142354</xdr:rowOff>
    </xdr:from>
    <xdr:to>
      <xdr:col>24</xdr:col>
      <xdr:colOff>114300</xdr:colOff>
      <xdr:row>96</xdr:row>
      <xdr:rowOff>72504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120781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0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58961</xdr:rowOff>
    </xdr:from>
    <xdr:to>
      <xdr:col>20</xdr:col>
      <xdr:colOff>38100</xdr:colOff>
      <xdr:row>95</xdr:row>
      <xdr:rowOff>160561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151688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3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95591</xdr:rowOff>
    </xdr:from>
    <xdr:to>
      <xdr:col>15</xdr:col>
      <xdr:colOff>101600</xdr:colOff>
      <xdr:row>97</xdr:row>
      <xdr:rowOff>25741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16868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6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117430</xdr:rowOff>
    </xdr:from>
    <xdr:to>
      <xdr:col>10</xdr:col>
      <xdr:colOff>165100</xdr:colOff>
      <xdr:row>97</xdr:row>
      <xdr:rowOff>47580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38707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66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146066</xdr:rowOff>
    </xdr:from>
    <xdr:to>
      <xdr:col>6</xdr:col>
      <xdr:colOff>38100</xdr:colOff>
      <xdr:row>97</xdr:row>
      <xdr:rowOff>76216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67343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58539</xdr:rowOff>
    </xdr:from>
    <xdr:to>
      <xdr:col>54</xdr:col>
      <xdr:colOff>189865</xdr:colOff>
      <xdr:row>38</xdr:row>
      <xdr:rowOff>62258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16389"/>
          <a:ext cx="1270" cy="86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66085</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62258</xdr:rowOff>
    </xdr:from>
    <xdr:to>
      <xdr:col>55</xdr:col>
      <xdr:colOff>88900</xdr:colOff>
      <xdr:row>38</xdr:row>
      <xdr:rowOff>62258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7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5216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58539</xdr:rowOff>
    </xdr:from>
    <xdr:to>
      <xdr:col>55</xdr:col>
      <xdr:colOff>88900</xdr:colOff>
      <xdr:row>33</xdr:row>
      <xdr:rowOff>58539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62936</xdr:rowOff>
    </xdr:from>
    <xdr:to>
      <xdr:col>55</xdr:col>
      <xdr:colOff>0</xdr:colOff>
      <xdr:row>36</xdr:row>
      <xdr:rowOff>65138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235136"/>
          <a:ext cx="8382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117657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8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139230</xdr:rowOff>
    </xdr:from>
    <xdr:to>
      <xdr:col>55</xdr:col>
      <xdr:colOff>50800</xdr:colOff>
      <xdr:row>37</xdr:row>
      <xdr:rowOff>69380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11158</xdr:rowOff>
    </xdr:from>
    <xdr:to>
      <xdr:col>50</xdr:col>
      <xdr:colOff>114300</xdr:colOff>
      <xdr:row>36</xdr:row>
      <xdr:rowOff>62936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326108"/>
          <a:ext cx="889000" cy="90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165900</xdr:rowOff>
    </xdr:from>
    <xdr:to>
      <xdr:col>50</xdr:col>
      <xdr:colOff>165100</xdr:colOff>
      <xdr:row>37</xdr:row>
      <xdr:rowOff>96050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87177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11158</xdr:rowOff>
    </xdr:from>
    <xdr:to>
      <xdr:col>45</xdr:col>
      <xdr:colOff>177800</xdr:colOff>
      <xdr:row>36</xdr:row>
      <xdr:rowOff>124696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326108"/>
          <a:ext cx="889000" cy="97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89479</xdr:rowOff>
    </xdr:from>
    <xdr:to>
      <xdr:col>46</xdr:col>
      <xdr:colOff>38100</xdr:colOff>
      <xdr:row>33</xdr:row>
      <xdr:rowOff>19629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10756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124696</xdr:rowOff>
    </xdr:from>
    <xdr:to>
      <xdr:col>41</xdr:col>
      <xdr:colOff>50800</xdr:colOff>
      <xdr:row>36</xdr:row>
      <xdr:rowOff>139723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96896"/>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46152</xdr:rowOff>
    </xdr:from>
    <xdr:to>
      <xdr:col>41</xdr:col>
      <xdr:colOff>101600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138878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65164</xdr:rowOff>
    </xdr:from>
    <xdr:to>
      <xdr:col>36</xdr:col>
      <xdr:colOff>165100</xdr:colOff>
      <xdr:row>37</xdr:row>
      <xdr:rowOff>166763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157890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14338</xdr:rowOff>
    </xdr:from>
    <xdr:to>
      <xdr:col>55</xdr:col>
      <xdr:colOff>50800</xdr:colOff>
      <xdr:row>36</xdr:row>
      <xdr:rowOff>115938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37215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12136</xdr:rowOff>
    </xdr:from>
    <xdr:to>
      <xdr:col>50</xdr:col>
      <xdr:colOff>165100</xdr:colOff>
      <xdr:row>36</xdr:row>
      <xdr:rowOff>113736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130263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131808</xdr:rowOff>
    </xdr:from>
    <xdr:to>
      <xdr:col>46</xdr:col>
      <xdr:colOff>38100</xdr:colOff>
      <xdr:row>31</xdr:row>
      <xdr:rowOff>61958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2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78485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0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73896</xdr:rowOff>
    </xdr:from>
    <xdr:to>
      <xdr:col>41</xdr:col>
      <xdr:colOff>101600</xdr:colOff>
      <xdr:row>37</xdr:row>
      <xdr:rowOff>4046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20573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2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88923</xdr:rowOff>
    </xdr:from>
    <xdr:to>
      <xdr:col>36</xdr:col>
      <xdr:colOff>165100</xdr:colOff>
      <xdr:row>37</xdr:row>
      <xdr:rowOff>19073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35600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1039</xdr:rowOff>
    </xdr:from>
    <xdr:to>
      <xdr:col>54</xdr:col>
      <xdr:colOff>189865</xdr:colOff>
      <xdr:row>58</xdr:row>
      <xdr:rowOff>126769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259339"/>
          <a:ext cx="1270" cy="811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130596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126769</xdr:rowOff>
    </xdr:from>
    <xdr:to>
      <xdr:col>55</xdr:col>
      <xdr:colOff>88900</xdr:colOff>
      <xdr:row>58</xdr:row>
      <xdr:rowOff>126769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7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119166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903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1039</xdr:rowOff>
    </xdr:from>
    <xdr:to>
      <xdr:col>55</xdr:col>
      <xdr:colOff>88900</xdr:colOff>
      <xdr:row>54</xdr:row>
      <xdr:rowOff>1039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25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46401</xdr:rowOff>
    </xdr:from>
    <xdr:to>
      <xdr:col>55</xdr:col>
      <xdr:colOff>0</xdr:colOff>
      <xdr:row>57</xdr:row>
      <xdr:rowOff>47482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47601"/>
          <a:ext cx="838200" cy="17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166989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17112</xdr:rowOff>
    </xdr:from>
    <xdr:to>
      <xdr:col>55</xdr:col>
      <xdr:colOff>50800</xdr:colOff>
      <xdr:row>57</xdr:row>
      <xdr:rowOff>118712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51437</xdr:rowOff>
    </xdr:from>
    <xdr:to>
      <xdr:col>50</xdr:col>
      <xdr:colOff>114300</xdr:colOff>
      <xdr:row>56</xdr:row>
      <xdr:rowOff>46401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81187"/>
          <a:ext cx="889000" cy="16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1613</xdr:rowOff>
    </xdr:from>
    <xdr:to>
      <xdr:col>50</xdr:col>
      <xdr:colOff>165100</xdr:colOff>
      <xdr:row>57</xdr:row>
      <xdr:rowOff>103213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94340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51437</xdr:rowOff>
    </xdr:from>
    <xdr:to>
      <xdr:col>45</xdr:col>
      <xdr:colOff>177800</xdr:colOff>
      <xdr:row>55</xdr:row>
      <xdr:rowOff>107483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81187"/>
          <a:ext cx="8890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xdr:rowOff>
    </xdr:from>
    <xdr:to>
      <xdr:col>46</xdr:col>
      <xdr:colOff>38100</xdr:colOff>
      <xdr:row>57</xdr:row>
      <xdr:rowOff>101643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92770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75143</xdr:rowOff>
    </xdr:from>
    <xdr:to>
      <xdr:col>41</xdr:col>
      <xdr:colOff>50800</xdr:colOff>
      <xdr:row>55</xdr:row>
      <xdr:rowOff>107483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8819093"/>
          <a:ext cx="889000" cy="7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10140</xdr:rowOff>
    </xdr:from>
    <xdr:to>
      <xdr:col>41</xdr:col>
      <xdr:colOff>101600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102867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7168</xdr:rowOff>
    </xdr:from>
    <xdr:to>
      <xdr:col>36</xdr:col>
      <xdr:colOff>165100</xdr:colOff>
      <xdr:row>57</xdr:row>
      <xdr:rowOff>108768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99895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168132</xdr:rowOff>
    </xdr:from>
    <xdr:to>
      <xdr:col>55</xdr:col>
      <xdr:colOff>50800</xdr:colOff>
      <xdr:row>57</xdr:row>
      <xdr:rowOff>98282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19559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167051</xdr:rowOff>
    </xdr:from>
    <xdr:to>
      <xdr:col>50</xdr:col>
      <xdr:colOff>165100</xdr:colOff>
      <xdr:row>56</xdr:row>
      <xdr:rowOff>97201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113728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7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637</xdr:rowOff>
    </xdr:from>
    <xdr:to>
      <xdr:col>46</xdr:col>
      <xdr:colOff>38100</xdr:colOff>
      <xdr:row>55</xdr:row>
      <xdr:rowOff>102237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3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118764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56683</xdr:rowOff>
    </xdr:from>
    <xdr:to>
      <xdr:col>41</xdr:col>
      <xdr:colOff>101600</xdr:colOff>
      <xdr:row>55</xdr:row>
      <xdr:rowOff>158283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3360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6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24343</xdr:rowOff>
    </xdr:from>
    <xdr:to>
      <xdr:col>36</xdr:col>
      <xdr:colOff>165100</xdr:colOff>
      <xdr:row>51</xdr:row>
      <xdr:rowOff>125943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8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142470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54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160823</xdr:rowOff>
    </xdr:from>
    <xdr:to>
      <xdr:col>55</xdr:col>
      <xdr:colOff>0</xdr:colOff>
      <xdr:row>78</xdr:row>
      <xdr:rowOff>7500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62473"/>
          <a:ext cx="8382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39779</xdr:rowOff>
    </xdr:from>
    <xdr:to>
      <xdr:col>50</xdr:col>
      <xdr:colOff>114300</xdr:colOff>
      <xdr:row>77</xdr:row>
      <xdr:rowOff>160823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241429"/>
          <a:ext cx="8890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50843</xdr:rowOff>
    </xdr:from>
    <xdr:to>
      <xdr:col>45</xdr:col>
      <xdr:colOff>177800</xdr:colOff>
      <xdr:row>77</xdr:row>
      <xdr:rowOff>39779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81043"/>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50843</xdr:rowOff>
    </xdr:from>
    <xdr:to>
      <xdr:col>41</xdr:col>
      <xdr:colOff>50800</xdr:colOff>
      <xdr:row>77</xdr:row>
      <xdr:rowOff>70960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081043"/>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128150</xdr:rowOff>
    </xdr:from>
    <xdr:to>
      <xdr:col>55</xdr:col>
      <xdr:colOff>50800</xdr:colOff>
      <xdr:row>78</xdr:row>
      <xdr:rowOff>58300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106577</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110023</xdr:rowOff>
    </xdr:from>
    <xdr:to>
      <xdr:col>50</xdr:col>
      <xdr:colOff>165100</xdr:colOff>
      <xdr:row>78</xdr:row>
      <xdr:rowOff>40173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31300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4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160429</xdr:rowOff>
    </xdr:from>
    <xdr:to>
      <xdr:col>46</xdr:col>
      <xdr:colOff>38100</xdr:colOff>
      <xdr:row>77</xdr:row>
      <xdr:rowOff>90579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19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81706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2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xdr:rowOff>
    </xdr:from>
    <xdr:to>
      <xdr:col>41</xdr:col>
      <xdr:colOff>101600</xdr:colOff>
      <xdr:row>76</xdr:row>
      <xdr:rowOff>101643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118170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8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20160</xdr:rowOff>
    </xdr:from>
    <xdr:to>
      <xdr:col>36</xdr:col>
      <xdr:colOff>165100</xdr:colOff>
      <xdr:row>77</xdr:row>
      <xdr:rowOff>121760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112887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80959</xdr:rowOff>
    </xdr:from>
    <xdr:to>
      <xdr:col>54</xdr:col>
      <xdr:colOff>189865</xdr:colOff>
      <xdr:row>98</xdr:row>
      <xdr:rowOff>99978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6368709"/>
          <a:ext cx="1270" cy="53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103805</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0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99978</xdr:rowOff>
    </xdr:from>
    <xdr:to>
      <xdr:col>55</xdr:col>
      <xdr:colOff>88900</xdr:colOff>
      <xdr:row>98</xdr:row>
      <xdr:rowOff>99978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0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27636</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61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80959</xdr:rowOff>
    </xdr:from>
    <xdr:to>
      <xdr:col>55</xdr:col>
      <xdr:colOff>88900</xdr:colOff>
      <xdr:row>95</xdr:row>
      <xdr:rowOff>80959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36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157330</xdr:rowOff>
    </xdr:from>
    <xdr:to>
      <xdr:col>55</xdr:col>
      <xdr:colOff>0</xdr:colOff>
      <xdr:row>97</xdr:row>
      <xdr:rowOff>51022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16530"/>
          <a:ext cx="838200" cy="6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37143</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58716</xdr:rowOff>
    </xdr:from>
    <xdr:to>
      <xdr:col>55</xdr:col>
      <xdr:colOff>50800</xdr:colOff>
      <xdr:row>97</xdr:row>
      <xdr:rowOff>160316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21213</xdr:rowOff>
    </xdr:from>
    <xdr:to>
      <xdr:col>50</xdr:col>
      <xdr:colOff>114300</xdr:colOff>
      <xdr:row>96</xdr:row>
      <xdr:rowOff>157330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308963"/>
          <a:ext cx="889000" cy="30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51939</xdr:rowOff>
    </xdr:from>
    <xdr:to>
      <xdr:col>50</xdr:col>
      <xdr:colOff>165100</xdr:colOff>
      <xdr:row>97</xdr:row>
      <xdr:rowOff>153539</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144666</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21213</xdr:rowOff>
    </xdr:from>
    <xdr:to>
      <xdr:col>45</xdr:col>
      <xdr:colOff>177800</xdr:colOff>
      <xdr:row>96</xdr:row>
      <xdr:rowOff>6362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308963"/>
          <a:ext cx="889000" cy="15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58990</xdr:rowOff>
    </xdr:from>
    <xdr:to>
      <xdr:col>46</xdr:col>
      <xdr:colOff>38100</xdr:colOff>
      <xdr:row>97</xdr:row>
      <xdr:rowOff>160590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8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151717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94593</xdr:rowOff>
    </xdr:from>
    <xdr:to>
      <xdr:col>41</xdr:col>
      <xdr:colOff>50800</xdr:colOff>
      <xdr:row>96</xdr:row>
      <xdr:rowOff>6362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5525093"/>
          <a:ext cx="889000" cy="9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66351</xdr:rowOff>
    </xdr:from>
    <xdr:to>
      <xdr:col>41</xdr:col>
      <xdr:colOff>101600</xdr:colOff>
      <xdr:row>97</xdr:row>
      <xdr:rowOff>167951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55873</xdr:rowOff>
    </xdr:from>
    <xdr:to>
      <xdr:col>36</xdr:col>
      <xdr:colOff>165100</xdr:colOff>
      <xdr:row>97</xdr:row>
      <xdr:rowOff>157473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148600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222</xdr:rowOff>
    </xdr:from>
    <xdr:to>
      <xdr:col>55</xdr:col>
      <xdr:colOff>50800</xdr:colOff>
      <xdr:row>97</xdr:row>
      <xdr:rowOff>101822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23099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106530</xdr:rowOff>
    </xdr:from>
    <xdr:to>
      <xdr:col>50</xdr:col>
      <xdr:colOff>165100</xdr:colOff>
      <xdr:row>97</xdr:row>
      <xdr:rowOff>36680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53207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141863</xdr:rowOff>
    </xdr:from>
    <xdr:to>
      <xdr:col>46</xdr:col>
      <xdr:colOff>38100</xdr:colOff>
      <xdr:row>95</xdr:row>
      <xdr:rowOff>72013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2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88540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127012</xdr:rowOff>
    </xdr:from>
    <xdr:to>
      <xdr:col>41</xdr:col>
      <xdr:colOff>101600</xdr:colOff>
      <xdr:row>96</xdr:row>
      <xdr:rowOff>57162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1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73689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1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43793</xdr:rowOff>
    </xdr:from>
    <xdr:to>
      <xdr:col>36</xdr:col>
      <xdr:colOff>165100</xdr:colOff>
      <xdr:row>90</xdr:row>
      <xdr:rowOff>145393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54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161920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524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95580</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924880"/>
          <a:ext cx="1269" cy="615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39908</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55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42257</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70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95580</xdr:rowOff>
    </xdr:from>
    <xdr:to>
      <xdr:col>86</xdr:col>
      <xdr:colOff>25400</xdr:colOff>
      <xdr:row>34</xdr:row>
      <xdr:rowOff>95580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9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60661</xdr:rowOff>
    </xdr:from>
    <xdr:to>
      <xdr:col>85</xdr:col>
      <xdr:colOff>127000</xdr:colOff>
      <xdr:row>35</xdr:row>
      <xdr:rowOff>60033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5889961"/>
          <a:ext cx="838200" cy="1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84358</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280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105931</xdr:rowOff>
    </xdr:from>
    <xdr:to>
      <xdr:col>85</xdr:col>
      <xdr:colOff>177800</xdr:colOff>
      <xdr:row>38</xdr:row>
      <xdr:rowOff>36081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27457</xdr:rowOff>
    </xdr:from>
    <xdr:to>
      <xdr:col>81</xdr:col>
      <xdr:colOff>50800</xdr:colOff>
      <xdr:row>34</xdr:row>
      <xdr:rowOff>60661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5513857"/>
          <a:ext cx="889000" cy="3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105816</xdr:rowOff>
    </xdr:from>
    <xdr:to>
      <xdr:col>81</xdr:col>
      <xdr:colOff>101600</xdr:colOff>
      <xdr:row>38</xdr:row>
      <xdr:rowOff>35967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494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27093</xdr:rowOff>
    </xdr:from>
    <xdr:ext cx="378565"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2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45174</xdr:rowOff>
    </xdr:from>
    <xdr:to>
      <xdr:col>76</xdr:col>
      <xdr:colOff>114300</xdr:colOff>
      <xdr:row>32</xdr:row>
      <xdr:rowOff>27457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5360124"/>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86843</xdr:rowOff>
    </xdr:from>
    <xdr:to>
      <xdr:col>76</xdr:col>
      <xdr:colOff>165100</xdr:colOff>
      <xdr:row>38</xdr:row>
      <xdr:rowOff>16993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3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8120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5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45174</xdr:rowOff>
    </xdr:from>
    <xdr:to>
      <xdr:col>71</xdr:col>
      <xdr:colOff>177800</xdr:colOff>
      <xdr:row>31</xdr:row>
      <xdr:rowOff>117469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5360124"/>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74327</xdr:rowOff>
    </xdr:from>
    <xdr:to>
      <xdr:col>72</xdr:col>
      <xdr:colOff>38100</xdr:colOff>
      <xdr:row>38</xdr:row>
      <xdr:rowOff>4477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167053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51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65583</xdr:rowOff>
    </xdr:from>
    <xdr:to>
      <xdr:col>67</xdr:col>
      <xdr:colOff>101600</xdr:colOff>
      <xdr:row>37</xdr:row>
      <xdr:rowOff>167183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158310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9233</xdr:rowOff>
    </xdr:from>
    <xdr:to>
      <xdr:col>85</xdr:col>
      <xdr:colOff>177800</xdr:colOff>
      <xdr:row>35</xdr:row>
      <xdr:rowOff>110833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0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32110</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58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9861</xdr:rowOff>
    </xdr:from>
    <xdr:to>
      <xdr:col>81</xdr:col>
      <xdr:colOff>101600</xdr:colOff>
      <xdr:row>34</xdr:row>
      <xdr:rowOff>111461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58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127988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6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148107</xdr:rowOff>
    </xdr:from>
    <xdr:to>
      <xdr:col>76</xdr:col>
      <xdr:colOff>165100</xdr:colOff>
      <xdr:row>32</xdr:row>
      <xdr:rowOff>78257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54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94784</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2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165824</xdr:rowOff>
    </xdr:from>
    <xdr:to>
      <xdr:col>72</xdr:col>
      <xdr:colOff>38100</xdr:colOff>
      <xdr:row>31</xdr:row>
      <xdr:rowOff>95974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53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112501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0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66669</xdr:rowOff>
    </xdr:from>
    <xdr:to>
      <xdr:col>67</xdr:col>
      <xdr:colOff>101600</xdr:colOff>
      <xdr:row>31</xdr:row>
      <xdr:rowOff>168269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53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13346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51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64186</xdr:rowOff>
    </xdr:from>
    <xdr:to>
      <xdr:col>85</xdr:col>
      <xdr:colOff>127000</xdr:colOff>
      <xdr:row>74</xdr:row>
      <xdr:rowOff>138767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51486"/>
          <a:ext cx="838200" cy="7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138767</xdr:rowOff>
    </xdr:from>
    <xdr:to>
      <xdr:col>81</xdr:col>
      <xdr:colOff>50800</xdr:colOff>
      <xdr:row>74</xdr:row>
      <xdr:rowOff>158064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26067"/>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158064</xdr:rowOff>
    </xdr:from>
    <xdr:to>
      <xdr:col>76</xdr:col>
      <xdr:colOff>114300</xdr:colOff>
      <xdr:row>74</xdr:row>
      <xdr:rowOff>169342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845364"/>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168618</xdr:rowOff>
    </xdr:from>
    <xdr:to>
      <xdr:col>71</xdr:col>
      <xdr:colOff>177800</xdr:colOff>
      <xdr:row>74</xdr:row>
      <xdr:rowOff>169342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85591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13386</xdr:rowOff>
    </xdr:from>
    <xdr:to>
      <xdr:col>85</xdr:col>
      <xdr:colOff>177800</xdr:colOff>
      <xdr:row>74</xdr:row>
      <xdr:rowOff>114986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7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36263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87967</xdr:rowOff>
    </xdr:from>
    <xdr:to>
      <xdr:col>81</xdr:col>
      <xdr:colOff>101600</xdr:colOff>
      <xdr:row>75</xdr:row>
      <xdr:rowOff>18117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7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34644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5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107264</xdr:rowOff>
    </xdr:from>
    <xdr:to>
      <xdr:col>76</xdr:col>
      <xdr:colOff>165100</xdr:colOff>
      <xdr:row>75</xdr:row>
      <xdr:rowOff>37414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53941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118542</xdr:rowOff>
    </xdr:from>
    <xdr:to>
      <xdr:col>72</xdr:col>
      <xdr:colOff>38100</xdr:colOff>
      <xdr:row>75</xdr:row>
      <xdr:rowOff>48692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65219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117818</xdr:rowOff>
    </xdr:from>
    <xdr:to>
      <xdr:col>67</xdr:col>
      <xdr:colOff>101600</xdr:colOff>
      <xdr:row>75</xdr:row>
      <xdr:rowOff>47968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64495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5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124361</xdr:rowOff>
    </xdr:from>
    <xdr:to>
      <xdr:col>85</xdr:col>
      <xdr:colOff>127000</xdr:colOff>
      <xdr:row>98</xdr:row>
      <xdr:rowOff>36863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755011"/>
          <a:ext cx="838200" cy="8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36863</xdr:rowOff>
    </xdr:from>
    <xdr:to>
      <xdr:col>81</xdr:col>
      <xdr:colOff>50800</xdr:colOff>
      <xdr:row>98</xdr:row>
      <xdr:rowOff>38452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38963"/>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10726</xdr:rowOff>
    </xdr:from>
    <xdr:to>
      <xdr:col>76</xdr:col>
      <xdr:colOff>114300</xdr:colOff>
      <xdr:row>98</xdr:row>
      <xdr:rowOff>38452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12826"/>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10726</xdr:rowOff>
    </xdr:from>
    <xdr:to>
      <xdr:col>71</xdr:col>
      <xdr:colOff>177800</xdr:colOff>
      <xdr:row>98</xdr:row>
      <xdr:rowOff>25443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12826"/>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101638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73561</xdr:rowOff>
    </xdr:from>
    <xdr:to>
      <xdr:col>85</xdr:col>
      <xdr:colOff>177800</xdr:colOff>
      <xdr:row>98</xdr:row>
      <xdr:rowOff>3711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96438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157513</xdr:rowOff>
    </xdr:from>
    <xdr:to>
      <xdr:col>81</xdr:col>
      <xdr:colOff>101600</xdr:colOff>
      <xdr:row>98</xdr:row>
      <xdr:rowOff>87663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159102</xdr:rowOff>
    </xdr:from>
    <xdr:to>
      <xdr:col>76</xdr:col>
      <xdr:colOff>165100</xdr:colOff>
      <xdr:row>98</xdr:row>
      <xdr:rowOff>89252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105779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131376</xdr:rowOff>
    </xdr:from>
    <xdr:to>
      <xdr:col>72</xdr:col>
      <xdr:colOff>38100</xdr:colOff>
      <xdr:row>98</xdr:row>
      <xdr:rowOff>61526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78053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146093</xdr:rowOff>
    </xdr:from>
    <xdr:to>
      <xdr:col>67</xdr:col>
      <xdr:colOff>101600</xdr:colOff>
      <xdr:row>98</xdr:row>
      <xdr:rowOff>76243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92770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44069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44069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44069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44259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30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85996</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164909</xdr:rowOff>
    </xdr:from>
    <xdr:to>
      <xdr:col>98</xdr:col>
      <xdr:colOff>38100</xdr:colOff>
      <xdr:row>39</xdr:row>
      <xdr:rowOff>95059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86186</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42126</xdr:rowOff>
    </xdr:from>
    <xdr:to>
      <xdr:col>116</xdr:col>
      <xdr:colOff>63500</xdr:colOff>
      <xdr:row>59</xdr:row>
      <xdr:rowOff>42316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7676"/>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41345</xdr:rowOff>
    </xdr:from>
    <xdr:to>
      <xdr:col>111</xdr:col>
      <xdr:colOff>177800</xdr:colOff>
      <xdr:row>59</xdr:row>
      <xdr:rowOff>42126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56895"/>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41249</xdr:rowOff>
    </xdr:from>
    <xdr:to>
      <xdr:col>107</xdr:col>
      <xdr:colOff>50800</xdr:colOff>
      <xdr:row>59</xdr:row>
      <xdr:rowOff>41345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5679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40869</xdr:rowOff>
    </xdr:from>
    <xdr:to>
      <xdr:col>102</xdr:col>
      <xdr:colOff>114300</xdr:colOff>
      <xdr:row>59</xdr:row>
      <xdr:rowOff>41249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5641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162966</xdr:rowOff>
    </xdr:from>
    <xdr:to>
      <xdr:col>116</xdr:col>
      <xdr:colOff>114300</xdr:colOff>
      <xdr:row>59</xdr:row>
      <xdr:rowOff>93116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77893</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162776</xdr:rowOff>
    </xdr:from>
    <xdr:to>
      <xdr:col>112</xdr:col>
      <xdr:colOff>38100</xdr:colOff>
      <xdr:row>59</xdr:row>
      <xdr:rowOff>92926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84053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99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161995</xdr:rowOff>
    </xdr:from>
    <xdr:to>
      <xdr:col>107</xdr:col>
      <xdr:colOff>101600</xdr:colOff>
      <xdr:row>59</xdr:row>
      <xdr:rowOff>92145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83272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161899</xdr:rowOff>
    </xdr:from>
    <xdr:to>
      <xdr:col>102</xdr:col>
      <xdr:colOff>165100</xdr:colOff>
      <xdr:row>59</xdr:row>
      <xdr:rowOff>92049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83176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9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161519</xdr:rowOff>
    </xdr:from>
    <xdr:to>
      <xdr:col>98</xdr:col>
      <xdr:colOff>38100</xdr:colOff>
      <xdr:row>59</xdr:row>
      <xdr:rowOff>91669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82796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74016</xdr:rowOff>
    </xdr:from>
    <xdr:to>
      <xdr:col>116</xdr:col>
      <xdr:colOff>63500</xdr:colOff>
      <xdr:row>72</xdr:row>
      <xdr:rowOff>108686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418416"/>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108686</xdr:rowOff>
    </xdr:from>
    <xdr:to>
      <xdr:col>111</xdr:col>
      <xdr:colOff>177800</xdr:colOff>
      <xdr:row>72</xdr:row>
      <xdr:rowOff>140843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453086"/>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102553</xdr:rowOff>
    </xdr:from>
    <xdr:to>
      <xdr:col>107</xdr:col>
      <xdr:colOff>50800</xdr:colOff>
      <xdr:row>72</xdr:row>
      <xdr:rowOff>140843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446953"/>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102553</xdr:rowOff>
    </xdr:from>
    <xdr:to>
      <xdr:col>102</xdr:col>
      <xdr:colOff>114300</xdr:colOff>
      <xdr:row>72</xdr:row>
      <xdr:rowOff>144158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44695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23216</xdr:rowOff>
    </xdr:from>
    <xdr:to>
      <xdr:col>116</xdr:col>
      <xdr:colOff>114300</xdr:colOff>
      <xdr:row>72</xdr:row>
      <xdr:rowOff>124816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3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46093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21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57886</xdr:rowOff>
    </xdr:from>
    <xdr:to>
      <xdr:col>112</xdr:col>
      <xdr:colOff>38100</xdr:colOff>
      <xdr:row>72</xdr:row>
      <xdr:rowOff>159486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4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4563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1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90043</xdr:rowOff>
    </xdr:from>
    <xdr:to>
      <xdr:col>107</xdr:col>
      <xdr:colOff>101600</xdr:colOff>
      <xdr:row>73</xdr:row>
      <xdr:rowOff>20193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36720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2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51753</xdr:rowOff>
    </xdr:from>
    <xdr:to>
      <xdr:col>102</xdr:col>
      <xdr:colOff>165100</xdr:colOff>
      <xdr:row>72</xdr:row>
      <xdr:rowOff>153353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169880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1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93358</xdr:rowOff>
    </xdr:from>
    <xdr:to>
      <xdr:col>98</xdr:col>
      <xdr:colOff>38100</xdr:colOff>
      <xdr:row>73</xdr:row>
      <xdr:rowOff>23508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4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40035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2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537,116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　主な構成費目のうち、人件費は、決算総額は退職手当支給者数の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人口の減少により住民一人当たりでは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82,957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また、合併により面積が広大であるため類似団体平均と比べても高水準となっていることから、「行政経営改革プラン」により、組織体制の最適化、民間委託の推進などに取り組み、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79,633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岩国市マイナポイント事業等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44,602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黒磯地区いこいと学びの交流テラス整備事業等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進捗に伴う事業費の減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22,642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ただし、類似団体平均と比べると高水準となっており、今後も大規模事業による多額の財政負担が見込まれるため、各種補助金や合併特例債などの財政的に有利な財源を活用し、単年度に事業が集中しないよう計画的に事業を実施し、持続可能な財政運営の確立を図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43,964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円で、近年の大規模事業に係る元金償還が据置期間中であるものも多い中、前年度と比較して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また、類似団体平均と比べ高水準となっており、今後は大規模事業の元金償還開始により数値の更なる増が見込まれるため、市債発行額を可能な限り抑制し、将来負担を軽減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128,609
126,620
873.67
71,886,053
69,077,962
2,373,493
36,289,459
59,134,094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74930</xdr:rowOff>
    </xdr:from>
    <xdr:to>
      <xdr:col>24</xdr:col>
      <xdr:colOff>63500</xdr:colOff>
      <xdr:row>33</xdr:row>
      <xdr:rowOff>91258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389880"/>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74930</xdr:rowOff>
    </xdr:from>
    <xdr:to>
      <xdr:col>19</xdr:col>
      <xdr:colOff>177800</xdr:colOff>
      <xdr:row>33</xdr:row>
      <xdr:rowOff>70576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89880"/>
          <a:ext cx="889000" cy="3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33564</xdr:rowOff>
    </xdr:from>
    <xdr:to>
      <xdr:col>15</xdr:col>
      <xdr:colOff>50800</xdr:colOff>
      <xdr:row>33</xdr:row>
      <xdr:rowOff>70576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9141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10704</xdr:rowOff>
    </xdr:from>
    <xdr:to>
      <xdr:col>10</xdr:col>
      <xdr:colOff>114300</xdr:colOff>
      <xdr:row>33</xdr:row>
      <xdr:rowOff>33564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685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40458</xdr:rowOff>
    </xdr:from>
    <xdr:to>
      <xdr:col>24</xdr:col>
      <xdr:colOff>114300</xdr:colOff>
      <xdr:row>33</xdr:row>
      <xdr:rowOff>142058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63335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24130</xdr:rowOff>
    </xdr:from>
    <xdr:to>
      <xdr:col>20</xdr:col>
      <xdr:colOff>38100</xdr:colOff>
      <xdr:row>31</xdr:row>
      <xdr:rowOff>125730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142257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19776</xdr:rowOff>
    </xdr:from>
    <xdr:to>
      <xdr:col>15</xdr:col>
      <xdr:colOff>101600</xdr:colOff>
      <xdr:row>33</xdr:row>
      <xdr:rowOff>121376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137903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5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154214</xdr:rowOff>
    </xdr:from>
    <xdr:to>
      <xdr:col>10</xdr:col>
      <xdr:colOff>165100</xdr:colOff>
      <xdr:row>33</xdr:row>
      <xdr:rowOff>84364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100891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131354</xdr:rowOff>
    </xdr:from>
    <xdr:to>
      <xdr:col>6</xdr:col>
      <xdr:colOff>38100</xdr:colOff>
      <xdr:row>33</xdr:row>
      <xdr:rowOff>61504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78031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171096</xdr:rowOff>
    </xdr:from>
    <xdr:to>
      <xdr:col>24</xdr:col>
      <xdr:colOff>63500</xdr:colOff>
      <xdr:row>57</xdr:row>
      <xdr:rowOff>56357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2296"/>
          <a:ext cx="838200" cy="5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142749</xdr:rowOff>
    </xdr:from>
    <xdr:to>
      <xdr:col>19</xdr:col>
      <xdr:colOff>177800</xdr:colOff>
      <xdr:row>57</xdr:row>
      <xdr:rowOff>56357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29599"/>
          <a:ext cx="889000" cy="59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142749</xdr:rowOff>
    </xdr:from>
    <xdr:to>
      <xdr:col>15</xdr:col>
      <xdr:colOff>50800</xdr:colOff>
      <xdr:row>57</xdr:row>
      <xdr:rowOff>53770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29599"/>
          <a:ext cx="889000" cy="59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xdr:rowOff>
    </xdr:from>
    <xdr:to>
      <xdr:col>10</xdr:col>
      <xdr:colOff>114300</xdr:colOff>
      <xdr:row>57</xdr:row>
      <xdr:rowOff>53770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73864"/>
          <a:ext cx="8890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115397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97914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120296</xdr:rowOff>
    </xdr:from>
    <xdr:to>
      <xdr:col>24</xdr:col>
      <xdr:colOff>114300</xdr:colOff>
      <xdr:row>57</xdr:row>
      <xdr:rowOff>50446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143173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5557</xdr:rowOff>
    </xdr:from>
    <xdr:to>
      <xdr:col>20</xdr:col>
      <xdr:colOff>38100</xdr:colOff>
      <xdr:row>57</xdr:row>
      <xdr:rowOff>107157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98284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91949</xdr:rowOff>
    </xdr:from>
    <xdr:to>
      <xdr:col>15</xdr:col>
      <xdr:colOff>101600</xdr:colOff>
      <xdr:row>54</xdr:row>
      <xdr:rowOff>22099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38626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5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2970</xdr:rowOff>
    </xdr:from>
    <xdr:to>
      <xdr:col>10</xdr:col>
      <xdr:colOff>165100</xdr:colOff>
      <xdr:row>57</xdr:row>
      <xdr:rowOff>104570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121097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121864</xdr:rowOff>
    </xdr:from>
    <xdr:to>
      <xdr:col>6</xdr:col>
      <xdr:colOff>38100</xdr:colOff>
      <xdr:row>57</xdr:row>
      <xdr:rowOff>52014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145933</xdr:rowOff>
    </xdr:from>
    <xdr:to>
      <xdr:col>24</xdr:col>
      <xdr:colOff>63500</xdr:colOff>
      <xdr:row>75</xdr:row>
      <xdr:rowOff>46622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33233"/>
          <a:ext cx="838200" cy="7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145933</xdr:rowOff>
    </xdr:from>
    <xdr:to>
      <xdr:col>19</xdr:col>
      <xdr:colOff>177800</xdr:colOff>
      <xdr:row>75</xdr:row>
      <xdr:rowOff>163939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3233"/>
          <a:ext cx="889000" cy="1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163939</xdr:rowOff>
    </xdr:from>
    <xdr:to>
      <xdr:col>15</xdr:col>
      <xdr:colOff>50800</xdr:colOff>
      <xdr:row>75</xdr:row>
      <xdr:rowOff>164023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2268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164023</xdr:rowOff>
    </xdr:from>
    <xdr:to>
      <xdr:col>10</xdr:col>
      <xdr:colOff>114300</xdr:colOff>
      <xdr:row>76</xdr:row>
      <xdr:rowOff>87754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2773"/>
          <a:ext cx="889000" cy="9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167272</xdr:rowOff>
    </xdr:from>
    <xdr:to>
      <xdr:col>24</xdr:col>
      <xdr:colOff>114300</xdr:colOff>
      <xdr:row>75</xdr:row>
      <xdr:rowOff>97422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145699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95133</xdr:rowOff>
    </xdr:from>
    <xdr:to>
      <xdr:col>20</xdr:col>
      <xdr:colOff>38100</xdr:colOff>
      <xdr:row>75</xdr:row>
      <xdr:rowOff>25283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113140</xdr:rowOff>
    </xdr:from>
    <xdr:to>
      <xdr:col>15</xdr:col>
      <xdr:colOff>101600</xdr:colOff>
      <xdr:row>76</xdr:row>
      <xdr:rowOff>43290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7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59817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113223</xdr:rowOff>
    </xdr:from>
    <xdr:to>
      <xdr:col>10</xdr:col>
      <xdr:colOff>165100</xdr:colOff>
      <xdr:row>76</xdr:row>
      <xdr:rowOff>43374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19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59900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36954</xdr:rowOff>
    </xdr:from>
    <xdr:to>
      <xdr:col>6</xdr:col>
      <xdr:colOff>38100</xdr:colOff>
      <xdr:row>76</xdr:row>
      <xdr:rowOff>138554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155081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165253</xdr:rowOff>
    </xdr:from>
    <xdr:to>
      <xdr:col>24</xdr:col>
      <xdr:colOff>62865</xdr:colOff>
      <xdr:row>98</xdr:row>
      <xdr:rowOff>162381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110103"/>
          <a:ext cx="1270" cy="854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166208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162381</xdr:rowOff>
    </xdr:from>
    <xdr:to>
      <xdr:col>24</xdr:col>
      <xdr:colOff>152400</xdr:colOff>
      <xdr:row>98</xdr:row>
      <xdr:rowOff>162381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6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111930</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8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165253</xdr:rowOff>
    </xdr:from>
    <xdr:to>
      <xdr:col>24</xdr:col>
      <xdr:colOff>152400</xdr:colOff>
      <xdr:row>93</xdr:row>
      <xdr:rowOff>165253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11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88036</xdr:rowOff>
    </xdr:from>
    <xdr:to>
      <xdr:col>24</xdr:col>
      <xdr:colOff>63500</xdr:colOff>
      <xdr:row>96</xdr:row>
      <xdr:rowOff>102144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7236"/>
          <a:ext cx="8382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4985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26558</xdr:rowOff>
    </xdr:from>
    <xdr:to>
      <xdr:col>24</xdr:col>
      <xdr:colOff>114300</xdr:colOff>
      <xdr:row>97</xdr:row>
      <xdr:rowOff>128158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102144</xdr:rowOff>
    </xdr:from>
    <xdr:to>
      <xdr:col>19</xdr:col>
      <xdr:colOff>177800</xdr:colOff>
      <xdr:row>97</xdr:row>
      <xdr:rowOff>95776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61344"/>
          <a:ext cx="889000" cy="1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45695</xdr:rowOff>
    </xdr:from>
    <xdr:to>
      <xdr:col>20</xdr:col>
      <xdr:colOff>38100</xdr:colOff>
      <xdr:row>97</xdr:row>
      <xdr:rowOff>147295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138422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158054</xdr:rowOff>
    </xdr:from>
    <xdr:to>
      <xdr:col>15</xdr:col>
      <xdr:colOff>50800</xdr:colOff>
      <xdr:row>97</xdr:row>
      <xdr:rowOff>95776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17254"/>
          <a:ext cx="889000" cy="10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168584</xdr:rowOff>
    </xdr:from>
    <xdr:to>
      <xdr:col>15</xdr:col>
      <xdr:colOff>101600</xdr:colOff>
      <xdr:row>98</xdr:row>
      <xdr:rowOff>98734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89861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148371</xdr:rowOff>
    </xdr:from>
    <xdr:to>
      <xdr:col>10</xdr:col>
      <xdr:colOff>114300</xdr:colOff>
      <xdr:row>96</xdr:row>
      <xdr:rowOff>158054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407421"/>
          <a:ext cx="889000" cy="120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14753</xdr:rowOff>
    </xdr:from>
    <xdr:to>
      <xdr:col>10</xdr:col>
      <xdr:colOff>165100</xdr:colOff>
      <xdr:row>98</xdr:row>
      <xdr:rowOff>116353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1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107480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140269</xdr:rowOff>
    </xdr:from>
    <xdr:to>
      <xdr:col>6</xdr:col>
      <xdr:colOff>38100</xdr:colOff>
      <xdr:row>98</xdr:row>
      <xdr:rowOff>70419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61546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37236</xdr:rowOff>
    </xdr:from>
    <xdr:to>
      <xdr:col>24</xdr:col>
      <xdr:colOff>114300</xdr:colOff>
      <xdr:row>96</xdr:row>
      <xdr:rowOff>138836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60113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51344</xdr:rowOff>
    </xdr:from>
    <xdr:to>
      <xdr:col>20</xdr:col>
      <xdr:colOff>38100</xdr:colOff>
      <xdr:row>96</xdr:row>
      <xdr:rowOff>152944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169471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44976</xdr:rowOff>
    </xdr:from>
    <xdr:to>
      <xdr:col>15</xdr:col>
      <xdr:colOff>101600</xdr:colOff>
      <xdr:row>97</xdr:row>
      <xdr:rowOff>146576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163103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107254</xdr:rowOff>
    </xdr:from>
    <xdr:to>
      <xdr:col>10</xdr:col>
      <xdr:colOff>165100</xdr:colOff>
      <xdr:row>97</xdr:row>
      <xdr:rowOff>37404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53931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97571</xdr:rowOff>
    </xdr:from>
    <xdr:to>
      <xdr:col>6</xdr:col>
      <xdr:colOff>38100</xdr:colOff>
      <xdr:row>90</xdr:row>
      <xdr:rowOff>27721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3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44248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1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144653</xdr:rowOff>
    </xdr:from>
    <xdr:to>
      <xdr:col>55</xdr:col>
      <xdr:colOff>0</xdr:colOff>
      <xdr:row>38</xdr:row>
      <xdr:rowOff>33020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88303"/>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144653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17056"/>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73406</xdr:rowOff>
    </xdr:from>
    <xdr:to>
      <xdr:col>45</xdr:col>
      <xdr:colOff>177800</xdr:colOff>
      <xdr:row>38</xdr:row>
      <xdr:rowOff>66167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17056"/>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66167</xdr:rowOff>
    </xdr:from>
    <xdr:to>
      <xdr:col>41</xdr:col>
      <xdr:colOff>50800</xdr:colOff>
      <xdr:row>38</xdr:row>
      <xdr:rowOff>72644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8126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153670</xdr:rowOff>
    </xdr:from>
    <xdr:to>
      <xdr:col>55</xdr:col>
      <xdr:colOff>50800</xdr:colOff>
      <xdr:row>38</xdr:row>
      <xdr:rowOff>83820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132097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93853</xdr:rowOff>
    </xdr:from>
    <xdr:to>
      <xdr:col>50</xdr:col>
      <xdr:colOff>165100</xdr:colOff>
      <xdr:row>38</xdr:row>
      <xdr:rowOff>24003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15130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22606</xdr:rowOff>
    </xdr:from>
    <xdr:to>
      <xdr:col>46</xdr:col>
      <xdr:colOff>38100</xdr:colOff>
      <xdr:row>37</xdr:row>
      <xdr:rowOff>124206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140733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xdr:rowOff>
    </xdr:from>
    <xdr:to>
      <xdr:col>41</xdr:col>
      <xdr:colOff>101600</xdr:colOff>
      <xdr:row>38</xdr:row>
      <xdr:rowOff>116967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108094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21844</xdr:rowOff>
    </xdr:from>
    <xdr:to>
      <xdr:col>36</xdr:col>
      <xdr:colOff>165100</xdr:colOff>
      <xdr:row>38</xdr:row>
      <xdr:rowOff>123444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114571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79578</xdr:rowOff>
    </xdr:from>
    <xdr:to>
      <xdr:col>55</xdr:col>
      <xdr:colOff>0</xdr:colOff>
      <xdr:row>55</xdr:row>
      <xdr:rowOff>90277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09328"/>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72492</xdr:rowOff>
    </xdr:from>
    <xdr:to>
      <xdr:col>50</xdr:col>
      <xdr:colOff>114300</xdr:colOff>
      <xdr:row>55</xdr:row>
      <xdr:rowOff>90277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0224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72492</xdr:rowOff>
    </xdr:from>
    <xdr:to>
      <xdr:col>45</xdr:col>
      <xdr:colOff>177800</xdr:colOff>
      <xdr:row>55</xdr:row>
      <xdr:rowOff>95031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0224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95031</xdr:rowOff>
    </xdr:from>
    <xdr:to>
      <xdr:col>41</xdr:col>
      <xdr:colOff>50800</xdr:colOff>
      <xdr:row>56</xdr:row>
      <xdr:rowOff>19639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24781"/>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28778</xdr:rowOff>
    </xdr:from>
    <xdr:to>
      <xdr:col>55</xdr:col>
      <xdr:colOff>50800</xdr:colOff>
      <xdr:row>55</xdr:row>
      <xdr:rowOff>130378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51655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39477</xdr:rowOff>
    </xdr:from>
    <xdr:to>
      <xdr:col>50</xdr:col>
      <xdr:colOff>165100</xdr:colOff>
      <xdr:row>55</xdr:row>
      <xdr:rowOff>141077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157604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21692</xdr:rowOff>
    </xdr:from>
    <xdr:to>
      <xdr:col>46</xdr:col>
      <xdr:colOff>38100</xdr:colOff>
      <xdr:row>55</xdr:row>
      <xdr:rowOff>123292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139819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44231</xdr:rowOff>
    </xdr:from>
    <xdr:to>
      <xdr:col>41</xdr:col>
      <xdr:colOff>101600</xdr:colOff>
      <xdr:row>55</xdr:row>
      <xdr:rowOff>145831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162358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140289</xdr:rowOff>
    </xdr:from>
    <xdr:to>
      <xdr:col>36</xdr:col>
      <xdr:colOff>165100</xdr:colOff>
      <xdr:row>56</xdr:row>
      <xdr:rowOff>70439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7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86966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4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43182</xdr:rowOff>
    </xdr:from>
    <xdr:to>
      <xdr:col>55</xdr:col>
      <xdr:colOff>0</xdr:colOff>
      <xdr:row>78</xdr:row>
      <xdr:rowOff>81700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16282"/>
          <a:ext cx="8382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34218</xdr:rowOff>
    </xdr:from>
    <xdr:to>
      <xdr:col>50</xdr:col>
      <xdr:colOff>114300</xdr:colOff>
      <xdr:row>78</xdr:row>
      <xdr:rowOff>43182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0731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34218</xdr:rowOff>
    </xdr:from>
    <xdr:to>
      <xdr:col>45</xdr:col>
      <xdr:colOff>177800</xdr:colOff>
      <xdr:row>78</xdr:row>
      <xdr:rowOff>162364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07318"/>
          <a:ext cx="889000" cy="1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153595</xdr:rowOff>
    </xdr:from>
    <xdr:to>
      <xdr:col>41</xdr:col>
      <xdr:colOff>50800</xdr:colOff>
      <xdr:row>78</xdr:row>
      <xdr:rowOff>162364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26695"/>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30900</xdr:rowOff>
    </xdr:from>
    <xdr:to>
      <xdr:col>55</xdr:col>
      <xdr:colOff>50800</xdr:colOff>
      <xdr:row>78</xdr:row>
      <xdr:rowOff>132500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9327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163832</xdr:rowOff>
    </xdr:from>
    <xdr:to>
      <xdr:col>50</xdr:col>
      <xdr:colOff>165100</xdr:colOff>
      <xdr:row>78</xdr:row>
      <xdr:rowOff>93982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110509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154868</xdr:rowOff>
    </xdr:from>
    <xdr:to>
      <xdr:col>46</xdr:col>
      <xdr:colOff>38100</xdr:colOff>
      <xdr:row>78</xdr:row>
      <xdr:rowOff>85018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101545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111564</xdr:rowOff>
    </xdr:from>
    <xdr:to>
      <xdr:col>41</xdr:col>
      <xdr:colOff>101600</xdr:colOff>
      <xdr:row>79</xdr:row>
      <xdr:rowOff>41714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32841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102795</xdr:rowOff>
    </xdr:from>
    <xdr:to>
      <xdr:col>36</xdr:col>
      <xdr:colOff>165100</xdr:colOff>
      <xdr:row>79</xdr:row>
      <xdr:rowOff>32945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49472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2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146394</xdr:rowOff>
    </xdr:from>
    <xdr:to>
      <xdr:col>55</xdr:col>
      <xdr:colOff>0</xdr:colOff>
      <xdr:row>94</xdr:row>
      <xdr:rowOff>104496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091244"/>
          <a:ext cx="838200" cy="1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146394</xdr:rowOff>
    </xdr:from>
    <xdr:to>
      <xdr:col>50</xdr:col>
      <xdr:colOff>114300</xdr:colOff>
      <xdr:row>94</xdr:row>
      <xdr:rowOff>108693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091244"/>
          <a:ext cx="889000" cy="13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45289</xdr:rowOff>
    </xdr:from>
    <xdr:to>
      <xdr:col>45</xdr:col>
      <xdr:colOff>177800</xdr:colOff>
      <xdr:row>94</xdr:row>
      <xdr:rowOff>108693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161589"/>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189</xdr:rowOff>
    </xdr:from>
    <xdr:to>
      <xdr:col>41</xdr:col>
      <xdr:colOff>50800</xdr:colOff>
      <xdr:row>94</xdr:row>
      <xdr:rowOff>45289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116489"/>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53696</xdr:rowOff>
    </xdr:from>
    <xdr:to>
      <xdr:col>55</xdr:col>
      <xdr:colOff>50800</xdr:colOff>
      <xdr:row>94</xdr:row>
      <xdr:rowOff>155296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1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76573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95594</xdr:rowOff>
    </xdr:from>
    <xdr:to>
      <xdr:col>50</xdr:col>
      <xdr:colOff>165100</xdr:colOff>
      <xdr:row>94</xdr:row>
      <xdr:rowOff>25744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0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42271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58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57893</xdr:rowOff>
    </xdr:from>
    <xdr:to>
      <xdr:col>46</xdr:col>
      <xdr:colOff>38100</xdr:colOff>
      <xdr:row>94</xdr:row>
      <xdr:rowOff>159493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1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4570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9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165939</xdr:rowOff>
    </xdr:from>
    <xdr:to>
      <xdr:col>41</xdr:col>
      <xdr:colOff>101600</xdr:colOff>
      <xdr:row>94</xdr:row>
      <xdr:rowOff>96089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1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112616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8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120839</xdr:rowOff>
    </xdr:from>
    <xdr:to>
      <xdr:col>36</xdr:col>
      <xdr:colOff>165100</xdr:colOff>
      <xdr:row>94</xdr:row>
      <xdr:rowOff>50989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67516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8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15113</xdr:rowOff>
    </xdr:from>
    <xdr:to>
      <xdr:col>85</xdr:col>
      <xdr:colOff>127000</xdr:colOff>
      <xdr:row>32</xdr:row>
      <xdr:rowOff>40449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5481300" y="5501513"/>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15113</xdr:rowOff>
    </xdr:from>
    <xdr:to>
      <xdr:col>81</xdr:col>
      <xdr:colOff>50800</xdr:colOff>
      <xdr:row>32</xdr:row>
      <xdr:rowOff>59214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4592300" y="5501513"/>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152464</xdr:rowOff>
    </xdr:from>
    <xdr:to>
      <xdr:col>76</xdr:col>
      <xdr:colOff>114300</xdr:colOff>
      <xdr:row>32</xdr:row>
      <xdr:rowOff>59214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3703300" y="5295964"/>
          <a:ext cx="889000" cy="2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152464</xdr:rowOff>
    </xdr:from>
    <xdr:to>
      <xdr:col>71</xdr:col>
      <xdr:colOff>177800</xdr:colOff>
      <xdr:row>31</xdr:row>
      <xdr:rowOff>111316</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52959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161099</xdr:rowOff>
    </xdr:from>
    <xdr:to>
      <xdr:col>85</xdr:col>
      <xdr:colOff>177800</xdr:colOff>
      <xdr:row>32</xdr:row>
      <xdr:rowOff>91249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54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12526</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53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135763</xdr:rowOff>
    </xdr:from>
    <xdr:to>
      <xdr:col>81</xdr:col>
      <xdr:colOff>101600</xdr:colOff>
      <xdr:row>32</xdr:row>
      <xdr:rowOff>65913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82440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52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8414</xdr:rowOff>
    </xdr:from>
    <xdr:to>
      <xdr:col>76</xdr:col>
      <xdr:colOff>165100</xdr:colOff>
      <xdr:row>32</xdr:row>
      <xdr:rowOff>110014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54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126541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2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101664</xdr:rowOff>
    </xdr:from>
    <xdr:to>
      <xdr:col>72</xdr:col>
      <xdr:colOff>38100</xdr:colOff>
      <xdr:row>31</xdr:row>
      <xdr:rowOff>31814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52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48341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50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60516</xdr:rowOff>
    </xdr:from>
    <xdr:to>
      <xdr:col>67</xdr:col>
      <xdr:colOff>101600</xdr:colOff>
      <xdr:row>31</xdr:row>
      <xdr:rowOff>162116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53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7193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51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54935</xdr:rowOff>
    </xdr:from>
    <xdr:to>
      <xdr:col>85</xdr:col>
      <xdr:colOff>127000</xdr:colOff>
      <xdr:row>54</xdr:row>
      <xdr:rowOff>11730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141785"/>
          <a:ext cx="8382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82596</xdr:rowOff>
    </xdr:from>
    <xdr:to>
      <xdr:col>81</xdr:col>
      <xdr:colOff>50800</xdr:colOff>
      <xdr:row>53</xdr:row>
      <xdr:rowOff>54935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8655096"/>
          <a:ext cx="889000" cy="4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82596</xdr:rowOff>
    </xdr:from>
    <xdr:to>
      <xdr:col>76</xdr:col>
      <xdr:colOff>114300</xdr:colOff>
      <xdr:row>52</xdr:row>
      <xdr:rowOff>163588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8655096"/>
          <a:ext cx="889000" cy="4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29287</xdr:rowOff>
    </xdr:from>
    <xdr:to>
      <xdr:col>71</xdr:col>
      <xdr:colOff>177800</xdr:colOff>
      <xdr:row>52</xdr:row>
      <xdr:rowOff>163588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944687"/>
          <a:ext cx="889000" cy="13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132380</xdr:rowOff>
    </xdr:from>
    <xdr:to>
      <xdr:col>85</xdr:col>
      <xdr:colOff>177800</xdr:colOff>
      <xdr:row>54</xdr:row>
      <xdr:rowOff>62530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2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155257</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07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4135</xdr:rowOff>
    </xdr:from>
    <xdr:to>
      <xdr:col>81</xdr:col>
      <xdr:colOff>101600</xdr:colOff>
      <xdr:row>53</xdr:row>
      <xdr:rowOff>105735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0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122262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88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31796</xdr:rowOff>
    </xdr:from>
    <xdr:to>
      <xdr:col>76</xdr:col>
      <xdr:colOff>165100</xdr:colOff>
      <xdr:row>50</xdr:row>
      <xdr:rowOff>133396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86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149923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83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112788</xdr:rowOff>
    </xdr:from>
    <xdr:to>
      <xdr:col>72</xdr:col>
      <xdr:colOff>38100</xdr:colOff>
      <xdr:row>53</xdr:row>
      <xdr:rowOff>42938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0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59465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88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149937</xdr:rowOff>
    </xdr:from>
    <xdr:to>
      <xdr:col>67</xdr:col>
      <xdr:colOff>101600</xdr:colOff>
      <xdr:row>52</xdr:row>
      <xdr:rowOff>80087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89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96614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86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95580</xdr:rowOff>
    </xdr:from>
    <xdr:to>
      <xdr:col>85</xdr:col>
      <xdr:colOff>126364</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782880"/>
          <a:ext cx="1269" cy="615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39908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413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42257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5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95580</xdr:rowOff>
    </xdr:from>
    <xdr:to>
      <xdr:col>86</xdr:col>
      <xdr:colOff>25400</xdr:colOff>
      <xdr:row>74</xdr:row>
      <xdr:rowOff>95580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7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60661</xdr:rowOff>
    </xdr:from>
    <xdr:to>
      <xdr:col>85</xdr:col>
      <xdr:colOff>127000</xdr:colOff>
      <xdr:row>75</xdr:row>
      <xdr:rowOff>60033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747961"/>
          <a:ext cx="838200" cy="1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84357</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60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105930</xdr:rowOff>
    </xdr:from>
    <xdr:to>
      <xdr:col>85</xdr:col>
      <xdr:colOff>177800</xdr:colOff>
      <xdr:row>78</xdr:row>
      <xdr:rowOff>36080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27457</xdr:rowOff>
    </xdr:from>
    <xdr:to>
      <xdr:col>81</xdr:col>
      <xdr:colOff>50800</xdr:colOff>
      <xdr:row>74</xdr:row>
      <xdr:rowOff>60661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371857"/>
          <a:ext cx="889000" cy="3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105817</xdr:rowOff>
    </xdr:from>
    <xdr:to>
      <xdr:col>81</xdr:col>
      <xdr:colOff>101600</xdr:colOff>
      <xdr:row>78</xdr:row>
      <xdr:rowOff>35967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27094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40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45174</xdr:rowOff>
    </xdr:from>
    <xdr:to>
      <xdr:col>76</xdr:col>
      <xdr:colOff>114300</xdr:colOff>
      <xdr:row>72</xdr:row>
      <xdr:rowOff>27457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2218124"/>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86785</xdr:rowOff>
    </xdr:from>
    <xdr:to>
      <xdr:col>76</xdr:col>
      <xdr:colOff>165100</xdr:colOff>
      <xdr:row>78</xdr:row>
      <xdr:rowOff>16935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8062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8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45174</xdr:rowOff>
    </xdr:from>
    <xdr:to>
      <xdr:col>71</xdr:col>
      <xdr:colOff>177800</xdr:colOff>
      <xdr:row>71</xdr:row>
      <xdr:rowOff>117469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218124"/>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74327</xdr:rowOff>
    </xdr:from>
    <xdr:to>
      <xdr:col>72</xdr:col>
      <xdr:colOff>38100</xdr:colOff>
      <xdr:row>78</xdr:row>
      <xdr:rowOff>4477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167054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65582</xdr:rowOff>
    </xdr:from>
    <xdr:to>
      <xdr:col>67</xdr:col>
      <xdr:colOff>101600</xdr:colOff>
      <xdr:row>77</xdr:row>
      <xdr:rowOff>167182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158309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9233</xdr:rowOff>
    </xdr:from>
    <xdr:to>
      <xdr:col>85</xdr:col>
      <xdr:colOff>177800</xdr:colOff>
      <xdr:row>75</xdr:row>
      <xdr:rowOff>110833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8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32110</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7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9861</xdr:rowOff>
    </xdr:from>
    <xdr:to>
      <xdr:col>81</xdr:col>
      <xdr:colOff>101600</xdr:colOff>
      <xdr:row>74</xdr:row>
      <xdr:rowOff>111461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6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127988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4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148107</xdr:rowOff>
    </xdr:from>
    <xdr:to>
      <xdr:col>76</xdr:col>
      <xdr:colOff>165100</xdr:colOff>
      <xdr:row>72</xdr:row>
      <xdr:rowOff>78257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3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94784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0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165824</xdr:rowOff>
    </xdr:from>
    <xdr:to>
      <xdr:col>72</xdr:col>
      <xdr:colOff>38100</xdr:colOff>
      <xdr:row>71</xdr:row>
      <xdr:rowOff>95974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1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112501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19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66669</xdr:rowOff>
    </xdr:from>
    <xdr:to>
      <xdr:col>67</xdr:col>
      <xdr:colOff>101600</xdr:colOff>
      <xdr:row>71</xdr:row>
      <xdr:rowOff>168269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2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13346</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64185</xdr:rowOff>
    </xdr:from>
    <xdr:to>
      <xdr:col>85</xdr:col>
      <xdr:colOff>127000</xdr:colOff>
      <xdr:row>94</xdr:row>
      <xdr:rowOff>138767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180485"/>
          <a:ext cx="838200" cy="7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138767</xdr:rowOff>
    </xdr:from>
    <xdr:to>
      <xdr:col>81</xdr:col>
      <xdr:colOff>50800</xdr:colOff>
      <xdr:row>94</xdr:row>
      <xdr:rowOff>158065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255067"/>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158065</xdr:rowOff>
    </xdr:from>
    <xdr:to>
      <xdr:col>76</xdr:col>
      <xdr:colOff>114300</xdr:colOff>
      <xdr:row>94</xdr:row>
      <xdr:rowOff>169342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7436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168618</xdr:rowOff>
    </xdr:from>
    <xdr:to>
      <xdr:col>71</xdr:col>
      <xdr:colOff>177800</xdr:colOff>
      <xdr:row>94</xdr:row>
      <xdr:rowOff>169342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8491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13385</xdr:rowOff>
    </xdr:from>
    <xdr:to>
      <xdr:col>85</xdr:col>
      <xdr:colOff>177800</xdr:colOff>
      <xdr:row>94</xdr:row>
      <xdr:rowOff>114985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36262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87967</xdr:rowOff>
    </xdr:from>
    <xdr:to>
      <xdr:col>81</xdr:col>
      <xdr:colOff>101600</xdr:colOff>
      <xdr:row>95</xdr:row>
      <xdr:rowOff>18117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34644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107265</xdr:rowOff>
    </xdr:from>
    <xdr:to>
      <xdr:col>76</xdr:col>
      <xdr:colOff>165100</xdr:colOff>
      <xdr:row>95</xdr:row>
      <xdr:rowOff>37415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53942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118542</xdr:rowOff>
    </xdr:from>
    <xdr:to>
      <xdr:col>72</xdr:col>
      <xdr:colOff>38100</xdr:colOff>
      <xdr:row>95</xdr:row>
      <xdr:rowOff>48692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65219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117818</xdr:rowOff>
    </xdr:from>
    <xdr:to>
      <xdr:col>67</xdr:col>
      <xdr:colOff>101600</xdr:colOff>
      <xdr:row>95</xdr:row>
      <xdr:rowOff>47968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64495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68,133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12,404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岩国市マイナポイント事業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189,715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子育て世帯への臨時特別給付金給付事業の完了が主な要因である。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72,156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7,934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となっている。これは、黒磯地区いこいと学びの交流テラス整備事業が主な要因である。また、大規模な普通建設事業は引き続き実施していることから類似団体平均と比べると高い水準にある。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55,598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円の減となっている。これは、東小・中学校施設整備事業が主な要因である。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円の減となっているが、類似団体内においては高い水準にある。これは、平成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年度災害に伴う災害復旧事業を実施したことが要因である。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億円を積立て、取崩しを行わなかったことから、前年度比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実質収支額は、前年度と比較して、歳入歳出差引が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、翌年度に繰り越すべき財源が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実質単年度収支は、財政調整基金の取崩しを行わなかったことなどから、プラス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すべての会計で黒字となっており、健全な財政運営が行われているものと考えられる。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今後も引き続き、地方債残高の縮減や歳入の確保など財政の健全化に努める。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71886053</v>
      </c>
      <c r="BO4" s="358"/>
      <c r="BP4" s="358"/>
      <c r="BQ4" s="358"/>
      <c r="BR4" s="358"/>
      <c r="BS4" s="358"/>
      <c r="BT4" s="358"/>
      <c r="BU4" s="359"/>
      <c r="BV4" s="357">
        <v>74505919</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6.5</v>
      </c>
      <c r="CU4" s="364"/>
      <c r="CV4" s="364"/>
      <c r="CW4" s="364"/>
      <c r="CX4" s="364"/>
      <c r="CY4" s="364"/>
      <c r="CZ4" s="364"/>
      <c r="DA4" s="365"/>
      <c r="DB4" s="363">
        <v>6.5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69077962</v>
      </c>
      <c r="BO5" s="395"/>
      <c r="BP5" s="395"/>
      <c r="BQ5" s="395"/>
      <c r="BR5" s="395"/>
      <c r="BS5" s="395"/>
      <c r="BT5" s="395"/>
      <c r="BU5" s="396"/>
      <c r="BV5" s="394">
        <v>71531950</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92.9</v>
      </c>
      <c r="CU5" s="392"/>
      <c r="CV5" s="392"/>
      <c r="CW5" s="392"/>
      <c r="CX5" s="392"/>
      <c r="CY5" s="392"/>
      <c r="CZ5" s="392"/>
      <c r="DA5" s="393"/>
      <c r="DB5" s="391">
        <v>90.2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2808091</v>
      </c>
      <c r="BO6" s="395"/>
      <c r="BP6" s="395"/>
      <c r="BQ6" s="395"/>
      <c r="BR6" s="395"/>
      <c r="BS6" s="395"/>
      <c r="BT6" s="395"/>
      <c r="BU6" s="396"/>
      <c r="BV6" s="394">
        <v>2973969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92.9</v>
      </c>
      <c r="CU6" s="432"/>
      <c r="CV6" s="432"/>
      <c r="CW6" s="432"/>
      <c r="CX6" s="432"/>
      <c r="CY6" s="432"/>
      <c r="CZ6" s="432"/>
      <c r="DA6" s="433"/>
      <c r="DB6" s="431">
        <v>92.1</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434598</v>
      </c>
      <c r="BO7" s="395"/>
      <c r="BP7" s="395"/>
      <c r="BQ7" s="395"/>
      <c r="BR7" s="395"/>
      <c r="BS7" s="395"/>
      <c r="BT7" s="395"/>
      <c r="BU7" s="396"/>
      <c r="BV7" s="394">
        <v>593719</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36289459</v>
      </c>
      <c r="CU7" s="395"/>
      <c r="CV7" s="395"/>
      <c r="CW7" s="395"/>
      <c r="CX7" s="395"/>
      <c r="CY7" s="395"/>
      <c r="CZ7" s="395"/>
      <c r="DA7" s="396"/>
      <c r="DB7" s="394">
        <v>36832846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2373493</v>
      </c>
      <c r="BO8" s="395"/>
      <c r="BP8" s="395"/>
      <c r="BQ8" s="395"/>
      <c r="BR8" s="395"/>
      <c r="BS8" s="395"/>
      <c r="BT8" s="395"/>
      <c r="BU8" s="396"/>
      <c r="BV8" s="394">
        <v>2380250</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0.56000000000000005</v>
      </c>
      <c r="CU8" s="435"/>
      <c r="CV8" s="435"/>
      <c r="CW8" s="435"/>
      <c r="CX8" s="435"/>
      <c r="CY8" s="435"/>
      <c r="CZ8" s="435"/>
      <c r="DA8" s="436"/>
      <c r="DB8" s="434">
        <v>0.56000000000000005</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129125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-6757</v>
      </c>
      <c r="BO9" s="395"/>
      <c r="BP9" s="395"/>
      <c r="BQ9" s="395"/>
      <c r="BR9" s="395"/>
      <c r="BS9" s="395"/>
      <c r="BT9" s="395"/>
      <c r="BU9" s="396"/>
      <c r="BV9" s="394">
        <v>1191593</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10.9</v>
      </c>
      <c r="CU9" s="392"/>
      <c r="CV9" s="392"/>
      <c r="CW9" s="392"/>
      <c r="CX9" s="392"/>
      <c r="CY9" s="392"/>
      <c r="CZ9" s="392"/>
      <c r="DA9" s="393"/>
      <c r="DB9" s="391">
        <v>10.4</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136757</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1210145</v>
      </c>
      <c r="BO10" s="395"/>
      <c r="BP10" s="395"/>
      <c r="BQ10" s="395"/>
      <c r="BR10" s="395"/>
      <c r="BS10" s="395"/>
      <c r="BT10" s="395"/>
      <c r="BU10" s="396"/>
      <c r="BV10" s="394">
        <v>607999</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14929</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128609</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142</v>
      </c>
      <c r="N13" s="486"/>
      <c r="O13" s="486"/>
      <c r="P13" s="486"/>
      <c r="Q13" s="487"/>
      <c r="R13" s="478">
        <v>126620</v>
      </c>
      <c r="S13" s="479"/>
      <c r="T13" s="479"/>
      <c r="U13" s="479"/>
      <c r="V13" s="480"/>
      <c r="W13" s="410" t="s">
        <v>143</v>
      </c>
      <c r="X13" s="411"/>
      <c r="Y13" s="411"/>
      <c r="Z13" s="411"/>
      <c r="AA13" s="411"/>
      <c r="AB13" s="401"/>
      <c r="AC13" s="445">
        <v>1709</v>
      </c>
      <c r="AD13" s="446"/>
      <c r="AE13" s="446"/>
      <c r="AF13" s="446"/>
      <c r="AG13" s="488"/>
      <c r="AH13" s="445">
        <v>2143</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1203388</v>
      </c>
      <c r="BO13" s="395"/>
      <c r="BP13" s="395"/>
      <c r="BQ13" s="395"/>
      <c r="BR13" s="395"/>
      <c r="BS13" s="395"/>
      <c r="BT13" s="395"/>
      <c r="BU13" s="396"/>
      <c r="BV13" s="394">
        <v>1814521</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4.3</v>
      </c>
      <c r="CU13" s="392"/>
      <c r="CV13" s="392"/>
      <c r="CW13" s="392"/>
      <c r="CX13" s="392"/>
      <c r="CY13" s="392"/>
      <c r="CZ13" s="392"/>
      <c r="DA13" s="393"/>
      <c r="DB13" s="391">
        <v>4.2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130340</v>
      </c>
      <c r="S14" s="479"/>
      <c r="T14" s="479"/>
      <c r="U14" s="479"/>
      <c r="V14" s="480"/>
      <c r="W14" s="384"/>
      <c r="X14" s="385"/>
      <c r="Y14" s="385"/>
      <c r="Z14" s="385"/>
      <c r="AA14" s="385"/>
      <c r="AB14" s="374"/>
      <c r="AC14" s="481">
        <v>3</v>
      </c>
      <c r="AD14" s="482"/>
      <c r="AE14" s="482"/>
      <c r="AF14" s="482"/>
      <c r="AG14" s="483"/>
      <c r="AH14" s="481">
        <v>3.7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141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150</v>
      </c>
      <c r="N15" s="486"/>
      <c r="O15" s="486"/>
      <c r="P15" s="486"/>
      <c r="Q15" s="487"/>
      <c r="R15" s="478">
        <v>128416</v>
      </c>
      <c r="S15" s="479"/>
      <c r="T15" s="479"/>
      <c r="U15" s="479"/>
      <c r="V15" s="480"/>
      <c r="W15" s="410" t="s">
        <v>151</v>
      </c>
      <c r="X15" s="411"/>
      <c r="Y15" s="411"/>
      <c r="Z15" s="411"/>
      <c r="AA15" s="411"/>
      <c r="AB15" s="401"/>
      <c r="AC15" s="445">
        <v>15956</v>
      </c>
      <c r="AD15" s="446"/>
      <c r="AE15" s="446"/>
      <c r="AF15" s="446"/>
      <c r="AG15" s="488"/>
      <c r="AH15" s="445">
        <v>16337</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16978014</v>
      </c>
      <c r="BO15" s="358"/>
      <c r="BP15" s="358"/>
      <c r="BQ15" s="358"/>
      <c r="BR15" s="358"/>
      <c r="BS15" s="358"/>
      <c r="BT15" s="358"/>
      <c r="BU15" s="359"/>
      <c r="BV15" s="357">
        <v>16289781</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28.1</v>
      </c>
      <c r="AD16" s="482"/>
      <c r="AE16" s="482"/>
      <c r="AF16" s="482"/>
      <c r="AG16" s="483"/>
      <c r="AH16" s="481">
        <v>27.8</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31120537</v>
      </c>
      <c r="BO16" s="395"/>
      <c r="BP16" s="395"/>
      <c r="BQ16" s="395"/>
      <c r="BR16" s="395"/>
      <c r="BS16" s="395"/>
      <c r="BT16" s="395"/>
      <c r="BU16" s="396"/>
      <c r="BV16" s="394">
        <v>30361199</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157</v>
      </c>
      <c r="N17" s="506"/>
      <c r="O17" s="506"/>
      <c r="P17" s="506"/>
      <c r="Q17" s="507"/>
      <c r="R17" s="500" t="s">
        <v>158</v>
      </c>
      <c r="S17" s="501"/>
      <c r="T17" s="501"/>
      <c r="U17" s="501"/>
      <c r="V17" s="502"/>
      <c r="W17" s="410" t="s">
        <v>159</v>
      </c>
      <c r="X17" s="411"/>
      <c r="Y17" s="411"/>
      <c r="Z17" s="411"/>
      <c r="AA17" s="411"/>
      <c r="AB17" s="401"/>
      <c r="AC17" s="445">
        <v>39204</v>
      </c>
      <c r="AD17" s="446"/>
      <c r="AE17" s="446"/>
      <c r="AF17" s="446"/>
      <c r="AG17" s="488"/>
      <c r="AH17" s="445">
        <v>40198</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21491987</v>
      </c>
      <c r="BO17" s="395"/>
      <c r="BP17" s="395"/>
      <c r="BQ17" s="395"/>
      <c r="BR17" s="395"/>
      <c r="BS17" s="395"/>
      <c r="BT17" s="395"/>
      <c r="BU17" s="396"/>
      <c r="BV17" s="394">
        <v>20585387</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161</v>
      </c>
      <c r="C18" s="437"/>
      <c r="D18" s="437"/>
      <c r="E18" s="517"/>
      <c r="F18" s="517"/>
      <c r="G18" s="517"/>
      <c r="H18" s="517"/>
      <c r="I18" s="517"/>
      <c r="J18" s="517"/>
      <c r="K18" s="517"/>
      <c r="L18" s="518">
        <v>873.67</v>
      </c>
      <c r="M18" s="518"/>
      <c r="N18" s="518"/>
      <c r="O18" s="518"/>
      <c r="P18" s="518"/>
      <c r="Q18" s="518"/>
      <c r="R18" s="519"/>
      <c r="S18" s="519"/>
      <c r="T18" s="519"/>
      <c r="U18" s="519"/>
      <c r="V18" s="520"/>
      <c r="W18" s="412"/>
      <c r="X18" s="413"/>
      <c r="Y18" s="413"/>
      <c r="Z18" s="413"/>
      <c r="AA18" s="413"/>
      <c r="AB18" s="404"/>
      <c r="AC18" s="521">
        <v>68.900000000000006</v>
      </c>
      <c r="AD18" s="522"/>
      <c r="AE18" s="522"/>
      <c r="AF18" s="522"/>
      <c r="AG18" s="523"/>
      <c r="AH18" s="521">
        <v>68.5</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36304726</v>
      </c>
      <c r="BO18" s="395"/>
      <c r="BP18" s="395"/>
      <c r="BQ18" s="395"/>
      <c r="BR18" s="395"/>
      <c r="BS18" s="395"/>
      <c r="BT18" s="395"/>
      <c r="BU18" s="396"/>
      <c r="BV18" s="394">
        <v>35445432</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163</v>
      </c>
      <c r="C19" s="437"/>
      <c r="D19" s="437"/>
      <c r="E19" s="517"/>
      <c r="F19" s="517"/>
      <c r="G19" s="517"/>
      <c r="H19" s="517"/>
      <c r="I19" s="517"/>
      <c r="J19" s="517"/>
      <c r="K19" s="517"/>
      <c r="L19" s="525">
        <v>148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49725581</v>
      </c>
      <c r="BO19" s="395"/>
      <c r="BP19" s="395"/>
      <c r="BQ19" s="395"/>
      <c r="BR19" s="395"/>
      <c r="BS19" s="395"/>
      <c r="BT19" s="395"/>
      <c r="BU19" s="396"/>
      <c r="BV19" s="394">
        <v>47573906</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165</v>
      </c>
      <c r="C20" s="437"/>
      <c r="D20" s="437"/>
      <c r="E20" s="517"/>
      <c r="F20" s="517"/>
      <c r="G20" s="517"/>
      <c r="H20" s="517"/>
      <c r="I20" s="517"/>
      <c r="J20" s="517"/>
      <c r="K20" s="517"/>
      <c r="L20" s="525">
        <v>57911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59134094</v>
      </c>
      <c r="BO22" s="358"/>
      <c r="BP22" s="358"/>
      <c r="BQ22" s="358"/>
      <c r="BR22" s="358"/>
      <c r="BS22" s="358"/>
      <c r="BT22" s="358"/>
      <c r="BU22" s="359"/>
      <c r="BV22" s="357">
        <v>62589529</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36153035</v>
      </c>
      <c r="BO23" s="395"/>
      <c r="BP23" s="395"/>
      <c r="BQ23" s="395"/>
      <c r="BR23" s="395"/>
      <c r="BS23" s="395"/>
      <c r="BT23" s="395"/>
      <c r="BU23" s="396"/>
      <c r="BV23" s="394">
        <v>38270119</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175</v>
      </c>
      <c r="F24" s="424"/>
      <c r="G24" s="424"/>
      <c r="H24" s="424"/>
      <c r="I24" s="424"/>
      <c r="J24" s="424"/>
      <c r="K24" s="425"/>
      <c r="L24" s="445">
        <v>1</v>
      </c>
      <c r="M24" s="446"/>
      <c r="N24" s="446"/>
      <c r="O24" s="446"/>
      <c r="P24" s="488"/>
      <c r="Q24" s="445">
        <v>9650</v>
      </c>
      <c r="R24" s="446"/>
      <c r="S24" s="446"/>
      <c r="T24" s="446"/>
      <c r="U24" s="446"/>
      <c r="V24" s="488"/>
      <c r="W24" s="540"/>
      <c r="X24" s="541"/>
      <c r="Y24" s="542"/>
      <c r="Z24" s="444" t="s">
        <v>176</v>
      </c>
      <c r="AA24" s="424"/>
      <c r="AB24" s="424"/>
      <c r="AC24" s="424"/>
      <c r="AD24" s="424"/>
      <c r="AE24" s="424"/>
      <c r="AF24" s="424"/>
      <c r="AG24" s="425"/>
      <c r="AH24" s="445">
        <v>1028</v>
      </c>
      <c r="AI24" s="446"/>
      <c r="AJ24" s="446"/>
      <c r="AK24" s="446"/>
      <c r="AL24" s="488"/>
      <c r="AM24" s="445">
        <v>3273152</v>
      </c>
      <c r="AN24" s="446"/>
      <c r="AO24" s="446"/>
      <c r="AP24" s="446"/>
      <c r="AQ24" s="446"/>
      <c r="AR24" s="488"/>
      <c r="AS24" s="445">
        <v>3184</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43321613</v>
      </c>
      <c r="BO24" s="395"/>
      <c r="BP24" s="395"/>
      <c r="BQ24" s="395"/>
      <c r="BR24" s="395"/>
      <c r="BS24" s="395"/>
      <c r="BT24" s="395"/>
      <c r="BU24" s="396"/>
      <c r="BV24" s="394">
        <v>44530011</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178</v>
      </c>
      <c r="F25" s="424"/>
      <c r="G25" s="424"/>
      <c r="H25" s="424"/>
      <c r="I25" s="424"/>
      <c r="J25" s="424"/>
      <c r="K25" s="425"/>
      <c r="L25" s="445">
        <v>1</v>
      </c>
      <c r="M25" s="446"/>
      <c r="N25" s="446"/>
      <c r="O25" s="446"/>
      <c r="P25" s="488"/>
      <c r="Q25" s="445">
        <v>7850</v>
      </c>
      <c r="R25" s="446"/>
      <c r="S25" s="446"/>
      <c r="T25" s="446"/>
      <c r="U25" s="446"/>
      <c r="V25" s="488"/>
      <c r="W25" s="540"/>
      <c r="X25" s="541"/>
      <c r="Y25" s="542"/>
      <c r="Z25" s="444" t="s">
        <v>179</v>
      </c>
      <c r="AA25" s="424"/>
      <c r="AB25" s="424"/>
      <c r="AC25" s="424"/>
      <c r="AD25" s="424"/>
      <c r="AE25" s="424"/>
      <c r="AF25" s="424"/>
      <c r="AG25" s="425"/>
      <c r="AH25" s="445" t="s">
        <v>141</v>
      </c>
      <c r="AI25" s="446"/>
      <c r="AJ25" s="446"/>
      <c r="AK25" s="446"/>
      <c r="AL25" s="488"/>
      <c r="AM25" s="445" t="s">
        <v>141</v>
      </c>
      <c r="AN25" s="446"/>
      <c r="AO25" s="446"/>
      <c r="AP25" s="446"/>
      <c r="AQ25" s="446"/>
      <c r="AR25" s="488"/>
      <c r="AS25" s="445" t="s">
        <v>180</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16534476</v>
      </c>
      <c r="BO25" s="358"/>
      <c r="BP25" s="358"/>
      <c r="BQ25" s="358"/>
      <c r="BR25" s="358"/>
      <c r="BS25" s="358"/>
      <c r="BT25" s="358"/>
      <c r="BU25" s="359"/>
      <c r="BV25" s="357">
        <v>16907063</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182</v>
      </c>
      <c r="F26" s="424"/>
      <c r="G26" s="424"/>
      <c r="H26" s="424"/>
      <c r="I26" s="424"/>
      <c r="J26" s="424"/>
      <c r="K26" s="425"/>
      <c r="L26" s="445">
        <v>1</v>
      </c>
      <c r="M26" s="446"/>
      <c r="N26" s="446"/>
      <c r="O26" s="446"/>
      <c r="P26" s="488"/>
      <c r="Q26" s="445">
        <v>6850</v>
      </c>
      <c r="R26" s="446"/>
      <c r="S26" s="446"/>
      <c r="T26" s="446"/>
      <c r="U26" s="446"/>
      <c r="V26" s="488"/>
      <c r="W26" s="540"/>
      <c r="X26" s="541"/>
      <c r="Y26" s="542"/>
      <c r="Z26" s="444" t="s">
        <v>183</v>
      </c>
      <c r="AA26" s="546"/>
      <c r="AB26" s="546"/>
      <c r="AC26" s="546"/>
      <c r="AD26" s="546"/>
      <c r="AE26" s="546"/>
      <c r="AF26" s="546"/>
      <c r="AG26" s="547"/>
      <c r="AH26" s="445">
        <v>42</v>
      </c>
      <c r="AI26" s="446"/>
      <c r="AJ26" s="446"/>
      <c r="AK26" s="446"/>
      <c r="AL26" s="488"/>
      <c r="AM26" s="445">
        <v>120918</v>
      </c>
      <c r="AN26" s="446"/>
      <c r="AO26" s="446"/>
      <c r="AP26" s="446"/>
      <c r="AQ26" s="446"/>
      <c r="AR26" s="488"/>
      <c r="AS26" s="445">
        <v>2879</v>
      </c>
      <c r="AT26" s="446"/>
      <c r="AU26" s="446"/>
      <c r="AV26" s="446"/>
      <c r="AW26" s="446"/>
      <c r="AX26" s="447"/>
      <c r="AY26" s="397" t="s">
        <v>184</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141</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185</v>
      </c>
      <c r="F27" s="424"/>
      <c r="G27" s="424"/>
      <c r="H27" s="424"/>
      <c r="I27" s="424"/>
      <c r="J27" s="424"/>
      <c r="K27" s="425"/>
      <c r="L27" s="445">
        <v>1</v>
      </c>
      <c r="M27" s="446"/>
      <c r="N27" s="446"/>
      <c r="O27" s="446"/>
      <c r="P27" s="488"/>
      <c r="Q27" s="445">
        <v>5400</v>
      </c>
      <c r="R27" s="446"/>
      <c r="S27" s="446"/>
      <c r="T27" s="446"/>
      <c r="U27" s="446"/>
      <c r="V27" s="488"/>
      <c r="W27" s="540"/>
      <c r="X27" s="541"/>
      <c r="Y27" s="542"/>
      <c r="Z27" s="444" t="s">
        <v>186</v>
      </c>
      <c r="AA27" s="424"/>
      <c r="AB27" s="424"/>
      <c r="AC27" s="424"/>
      <c r="AD27" s="424"/>
      <c r="AE27" s="424"/>
      <c r="AF27" s="424"/>
      <c r="AG27" s="425"/>
      <c r="AH27" s="445">
        <v>21</v>
      </c>
      <c r="AI27" s="446"/>
      <c r="AJ27" s="446"/>
      <c r="AK27" s="446"/>
      <c r="AL27" s="488"/>
      <c r="AM27" s="445">
        <v>55734</v>
      </c>
      <c r="AN27" s="446"/>
      <c r="AO27" s="446"/>
      <c r="AP27" s="446"/>
      <c r="AQ27" s="446"/>
      <c r="AR27" s="488"/>
      <c r="AS27" s="445">
        <v>2654</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v>922256</v>
      </c>
      <c r="BO27" s="514"/>
      <c r="BP27" s="514"/>
      <c r="BQ27" s="514"/>
      <c r="BR27" s="514"/>
      <c r="BS27" s="514"/>
      <c r="BT27" s="514"/>
      <c r="BU27" s="515"/>
      <c r="BV27" s="513">
        <v>922248</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188</v>
      </c>
      <c r="F28" s="424"/>
      <c r="G28" s="424"/>
      <c r="H28" s="424"/>
      <c r="I28" s="424"/>
      <c r="J28" s="424"/>
      <c r="K28" s="425"/>
      <c r="L28" s="445">
        <v>1</v>
      </c>
      <c r="M28" s="446"/>
      <c r="N28" s="446"/>
      <c r="O28" s="446"/>
      <c r="P28" s="488"/>
      <c r="Q28" s="445">
        <v>4700</v>
      </c>
      <c r="R28" s="446"/>
      <c r="S28" s="446"/>
      <c r="T28" s="446"/>
      <c r="U28" s="446"/>
      <c r="V28" s="488"/>
      <c r="W28" s="540"/>
      <c r="X28" s="541"/>
      <c r="Y28" s="542"/>
      <c r="Z28" s="444" t="s">
        <v>189</v>
      </c>
      <c r="AA28" s="424"/>
      <c r="AB28" s="424"/>
      <c r="AC28" s="424"/>
      <c r="AD28" s="424"/>
      <c r="AE28" s="424"/>
      <c r="AF28" s="424"/>
      <c r="AG28" s="425"/>
      <c r="AH28" s="445" t="s">
        <v>140</v>
      </c>
      <c r="AI28" s="446"/>
      <c r="AJ28" s="446"/>
      <c r="AK28" s="446"/>
      <c r="AL28" s="488"/>
      <c r="AM28" s="445" t="s">
        <v>141</v>
      </c>
      <c r="AN28" s="446"/>
      <c r="AO28" s="446"/>
      <c r="AP28" s="446"/>
      <c r="AQ28" s="446"/>
      <c r="AR28" s="488"/>
      <c r="AS28" s="445" t="s">
        <v>141</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9372605</v>
      </c>
      <c r="BO28" s="358"/>
      <c r="BP28" s="358"/>
      <c r="BQ28" s="358"/>
      <c r="BR28" s="358"/>
      <c r="BS28" s="358"/>
      <c r="BT28" s="358"/>
      <c r="BU28" s="359"/>
      <c r="BV28" s="357">
        <v>8162427</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191</v>
      </c>
      <c r="F29" s="424"/>
      <c r="G29" s="424"/>
      <c r="H29" s="424"/>
      <c r="I29" s="424"/>
      <c r="J29" s="424"/>
      <c r="K29" s="425"/>
      <c r="L29" s="445">
        <v>28</v>
      </c>
      <c r="M29" s="446"/>
      <c r="N29" s="446"/>
      <c r="O29" s="446"/>
      <c r="P29" s="488"/>
      <c r="Q29" s="445">
        <v>4400</v>
      </c>
      <c r="R29" s="446"/>
      <c r="S29" s="446"/>
      <c r="T29" s="446"/>
      <c r="U29" s="446"/>
      <c r="V29" s="488"/>
      <c r="W29" s="543"/>
      <c r="X29" s="544"/>
      <c r="Y29" s="545"/>
      <c r="Z29" s="444" t="s">
        <v>192</v>
      </c>
      <c r="AA29" s="424"/>
      <c r="AB29" s="424"/>
      <c r="AC29" s="424"/>
      <c r="AD29" s="424"/>
      <c r="AE29" s="424"/>
      <c r="AF29" s="424"/>
      <c r="AG29" s="425"/>
      <c r="AH29" s="445">
        <v>1049</v>
      </c>
      <c r="AI29" s="446"/>
      <c r="AJ29" s="446"/>
      <c r="AK29" s="446"/>
      <c r="AL29" s="488"/>
      <c r="AM29" s="445">
        <v>3328886</v>
      </c>
      <c r="AN29" s="446"/>
      <c r="AO29" s="446"/>
      <c r="AP29" s="446"/>
      <c r="AQ29" s="446"/>
      <c r="AR29" s="488"/>
      <c r="AS29" s="445">
        <v>3173</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4003611</v>
      </c>
      <c r="BO29" s="395"/>
      <c r="BP29" s="395"/>
      <c r="BQ29" s="395"/>
      <c r="BR29" s="395"/>
      <c r="BS29" s="395"/>
      <c r="BT29" s="395"/>
      <c r="BU29" s="396"/>
      <c r="BV29" s="394">
        <v>4002014</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97.6</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9689570</v>
      </c>
      <c r="BO30" s="514"/>
      <c r="BP30" s="514"/>
      <c r="BQ30" s="514"/>
      <c r="BR30" s="514"/>
      <c r="BS30" s="514"/>
      <c r="BT30" s="514"/>
      <c r="BU30" s="515"/>
      <c r="BV30" s="513">
        <v>8471362</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201</v>
      </c>
      <c r="D33" s="418"/>
      <c r="E33" s="383" t="s">
        <v>202</v>
      </c>
      <c r="F33" s="383"/>
      <c r="G33" s="383"/>
      <c r="H33" s="383"/>
      <c r="I33" s="383"/>
      <c r="J33" s="383"/>
      <c r="K33" s="383"/>
      <c r="L33" s="383"/>
      <c r="M33" s="383"/>
      <c r="N33" s="383"/>
      <c r="O33" s="383"/>
      <c r="P33" s="383"/>
      <c r="Q33" s="383"/>
      <c r="R33" s="383"/>
      <c r="S33" s="383"/>
      <c r="T33" s="200"/>
      <c r="U33" s="418" t="s">
        <v>201</v>
      </c>
      <c r="V33" s="418"/>
      <c r="W33" s="383" t="s">
        <v>202</v>
      </c>
      <c r="X33" s="383"/>
      <c r="Y33" s="383"/>
      <c r="Z33" s="383"/>
      <c r="AA33" s="383"/>
      <c r="AB33" s="383"/>
      <c r="AC33" s="383"/>
      <c r="AD33" s="383"/>
      <c r="AE33" s="383"/>
      <c r="AF33" s="383"/>
      <c r="AG33" s="383"/>
      <c r="AH33" s="383"/>
      <c r="AI33" s="383"/>
      <c r="AJ33" s="383"/>
      <c r="AK33" s="383"/>
      <c r="AL33" s="200"/>
      <c r="AM33" s="418" t="s">
        <v>201</v>
      </c>
      <c r="AN33" s="418"/>
      <c r="AO33" s="383" t="s">
        <v>202</v>
      </c>
      <c r="AP33" s="383"/>
      <c r="AQ33" s="383"/>
      <c r="AR33" s="383"/>
      <c r="AS33" s="383"/>
      <c r="AT33" s="383"/>
      <c r="AU33" s="383"/>
      <c r="AV33" s="383"/>
      <c r="AW33" s="383"/>
      <c r="AX33" s="383"/>
      <c r="AY33" s="383"/>
      <c r="AZ33" s="383"/>
      <c r="BA33" s="383"/>
      <c r="BB33" s="383"/>
      <c r="BC33" s="383"/>
      <c r="BD33" s="201"/>
      <c r="BE33" s="383" t="s">
        <v>203</v>
      </c>
      <c r="BF33" s="383"/>
      <c r="BG33" s="383" t="s">
        <v>204</v>
      </c>
      <c r="BH33" s="383"/>
      <c r="BI33" s="383"/>
      <c r="BJ33" s="383"/>
      <c r="BK33" s="383"/>
      <c r="BL33" s="383"/>
      <c r="BM33" s="383"/>
      <c r="BN33" s="383"/>
      <c r="BO33" s="383"/>
      <c r="BP33" s="383"/>
      <c r="BQ33" s="383"/>
      <c r="BR33" s="383"/>
      <c r="BS33" s="383"/>
      <c r="BT33" s="383"/>
      <c r="BU33" s="383"/>
      <c r="BV33" s="201"/>
      <c r="BW33" s="418" t="s">
        <v>203</v>
      </c>
      <c r="BX33" s="418"/>
      <c r="BY33" s="383" t="s">
        <v>205</v>
      </c>
      <c r="BZ33" s="383"/>
      <c r="CA33" s="383"/>
      <c r="CB33" s="383"/>
      <c r="CC33" s="383"/>
      <c r="CD33" s="383"/>
      <c r="CE33" s="383"/>
      <c r="CF33" s="383"/>
      <c r="CG33" s="383"/>
      <c r="CH33" s="383"/>
      <c r="CI33" s="383"/>
      <c r="CJ33" s="383"/>
      <c r="CK33" s="383"/>
      <c r="CL33" s="383"/>
      <c r="CM33" s="383"/>
      <c r="CN33" s="200"/>
      <c r="CO33" s="418" t="s">
        <v>201</v>
      </c>
      <c r="CP33" s="418"/>
      <c r="CQ33" s="383" t="s">
        <v>206</v>
      </c>
      <c r="CR33" s="383"/>
      <c r="CS33" s="383"/>
      <c r="CT33" s="383"/>
      <c r="CU33" s="383"/>
      <c r="CV33" s="383"/>
      <c r="CW33" s="383"/>
      <c r="CX33" s="383"/>
      <c r="CY33" s="383"/>
      <c r="CZ33" s="383"/>
      <c r="DA33" s="383"/>
      <c r="DB33" s="383"/>
      <c r="DC33" s="383"/>
      <c r="DD33" s="383"/>
      <c r="DE33" s="383"/>
      <c r="DF33" s="200"/>
      <c r="DG33" s="583" t="s">
        <v>207</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12</v>
      </c>
      <c r="BF34" s="584"/>
      <c r="BG34" s="585" t="str">
        <f>IF('各会計、関係団体の財政状況及び健全化判断比率'!B37="","",'各会計、関係団体の財政状況及び健全化判断比率'!B37)</f>
        <v>周東食肉センター事業特別会計</v>
      </c>
      <c r="BH34" s="585"/>
      <c r="BI34" s="585"/>
      <c r="BJ34" s="585"/>
      <c r="BK34" s="585"/>
      <c r="BL34" s="585"/>
      <c r="BM34" s="585"/>
      <c r="BN34" s="585"/>
      <c r="BO34" s="585"/>
      <c r="BP34" s="585"/>
      <c r="BQ34" s="585"/>
      <c r="BR34" s="585"/>
      <c r="BS34" s="585"/>
      <c r="BT34" s="585"/>
      <c r="BU34" s="585"/>
      <c r="BV34" s="175"/>
      <c r="BW34" s="584">
        <f>IF(BY34="","",MAX(C34:D43,U34:V43,AM34:AN43,BE34:BF43)+1)</f>
        <v>16</v>
      </c>
      <c r="BX34" s="584"/>
      <c r="BY34" s="585" t="str">
        <f>IF('各会計、関係団体の財政状況及び健全化判断比率'!B68="","",'各会計、関係団体の財政状況及び健全化判断比率'!B68)</f>
        <v>玖珂地方老人福祉施設組合（一般会計）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26</v>
      </c>
      <c r="CP34" s="584"/>
      <c r="CQ34" s="585" t="str">
        <f>IF('各会計、関係団体の財政状況及び健全化判断比率'!BS7="","",'各会計、関係団体の財政状況及び健全化判断比率'!BS7)</f>
        <v>岩国柱島海運</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土地取得事業特別会計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IF('各会計、関係団体の財政状況及び健全化判断比率'!B33="","",'各会計、関係団体の財政状況及び健全化判断比率'!B33)</f>
        <v>工業用水道事業会計</v>
      </c>
      <c r="AP35" s="585"/>
      <c r="AQ35" s="585"/>
      <c r="AR35" s="585"/>
      <c r="AS35" s="585"/>
      <c r="AT35" s="585"/>
      <c r="AU35" s="585"/>
      <c r="AV35" s="585"/>
      <c r="AW35" s="585"/>
      <c r="AX35" s="585"/>
      <c r="AY35" s="585"/>
      <c r="AZ35" s="585"/>
      <c r="BA35" s="585"/>
      <c r="BB35" s="585"/>
      <c r="BC35" s="585"/>
      <c r="BD35" s="175"/>
      <c r="BE35" s="584">
        <f t="shared" ref="BE35:BE43" si="1">IF(BG35="","",BE34+1)</f>
        <v>13</v>
      </c>
      <c r="BF35" s="584"/>
      <c r="BG35" s="585" t="str">
        <f>IF('各会計、関係団体の財政状況及び健全化判断比率'!B38="","",'各会計、関係団体の財政状況及び健全化判断比率'!B38)</f>
        <v>観光施設運営事業特別会計</v>
      </c>
      <c r="BH35" s="585"/>
      <c r="BI35" s="585"/>
      <c r="BJ35" s="585"/>
      <c r="BK35" s="585"/>
      <c r="BL35" s="585"/>
      <c r="BM35" s="585"/>
      <c r="BN35" s="585"/>
      <c r="BO35" s="585"/>
      <c r="BP35" s="585"/>
      <c r="BQ35" s="585"/>
      <c r="BR35" s="585"/>
      <c r="BS35" s="585"/>
      <c r="BT35" s="585"/>
      <c r="BU35" s="585"/>
      <c r="BV35" s="175"/>
      <c r="BW35" s="584">
        <f t="shared" ref="BW35:BW43" si="2">IF(BY35="","",BW34+1)</f>
        <v>17</v>
      </c>
      <c r="BX35" s="584"/>
      <c r="BY35" s="585" t="str">
        <f>IF('各会計、関係団体の財政状況及び健全化判断比率'!B69="","",'各会計、関係団体の財政状況及び健全化判断比率'!B69)</f>
        <v>玖珂地方老人福祉施設組合（指定訪問介護事業特別会計）</v>
      </c>
      <c r="BZ35" s="585"/>
      <c r="CA35" s="585"/>
      <c r="CB35" s="585"/>
      <c r="CC35" s="585"/>
      <c r="CD35" s="585"/>
      <c r="CE35" s="585"/>
      <c r="CF35" s="585"/>
      <c r="CG35" s="585"/>
      <c r="CH35" s="585"/>
      <c r="CI35" s="585"/>
      <c r="CJ35" s="585"/>
      <c r="CK35" s="585"/>
      <c r="CL35" s="585"/>
      <c r="CM35" s="585"/>
      <c r="CN35" s="175"/>
      <c r="CO35" s="584">
        <f t="shared" ref="CO35:CO43" si="3">IF(CQ35="","",CO34+1)</f>
        <v>27</v>
      </c>
      <c r="CP35" s="584"/>
      <c r="CQ35" s="585" t="str">
        <f>IF('各会計、関係団体の財政状況及び健全化判断比率'!BS8="","",'各会計、関係団体の財政状況及び健全化判断比率'!BS8)</f>
        <v>岩国市土地開発公社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IF('各会計、関係団体の財政状況及び健全化判断比率'!B34="","",'各会計、関係団体の財政状況及び健全化判断比率'!B34)</f>
        <v>病院事業会計</v>
      </c>
      <c r="AP36" s="585"/>
      <c r="AQ36" s="585"/>
      <c r="AR36" s="585"/>
      <c r="AS36" s="585"/>
      <c r="AT36" s="585"/>
      <c r="AU36" s="585"/>
      <c r="AV36" s="585"/>
      <c r="AW36" s="585"/>
      <c r="AX36" s="585"/>
      <c r="AY36" s="585"/>
      <c r="AZ36" s="585"/>
      <c r="BA36" s="585"/>
      <c r="BB36" s="585"/>
      <c r="BC36" s="585"/>
      <c r="BD36" s="175"/>
      <c r="BE36" s="584">
        <f t="shared" si="1"/>
        <v>14</v>
      </c>
      <c r="BF36" s="584"/>
      <c r="BG36" s="585" t="str">
        <f>IF('各会計、関係団体の財政状況及び健全化判断比率'!B39="","",'各会計、関係団体の財政状況及び健全化判断比率'!B39)</f>
        <v>錦帯橋管理特別会計</v>
      </c>
      <c r="BH36" s="585"/>
      <c r="BI36" s="585"/>
      <c r="BJ36" s="585"/>
      <c r="BK36" s="585"/>
      <c r="BL36" s="585"/>
      <c r="BM36" s="585"/>
      <c r="BN36" s="585"/>
      <c r="BO36" s="585"/>
      <c r="BP36" s="585"/>
      <c r="BQ36" s="585"/>
      <c r="BR36" s="585"/>
      <c r="BS36" s="585"/>
      <c r="BT36" s="585"/>
      <c r="BU36" s="585"/>
      <c r="BV36" s="175"/>
      <c r="BW36" s="584">
        <f t="shared" si="2"/>
        <v>18</v>
      </c>
      <c r="BX36" s="584"/>
      <c r="BY36" s="585" t="str">
        <f>IF('各会計、関係団体の財政状況及び健全化判断比率'!B70="","",'各会計、関係団体の財政状況及び健全化判断比率'!B70)</f>
        <v>周東環境衛生組合（一般会計）</v>
      </c>
      <c r="BZ36" s="585"/>
      <c r="CA36" s="585"/>
      <c r="CB36" s="585"/>
      <c r="CC36" s="585"/>
      <c r="CD36" s="585"/>
      <c r="CE36" s="585"/>
      <c r="CF36" s="585"/>
      <c r="CG36" s="585"/>
      <c r="CH36" s="585"/>
      <c r="CI36" s="585"/>
      <c r="CJ36" s="585"/>
      <c r="CK36" s="585"/>
      <c r="CL36" s="585"/>
      <c r="CM36" s="585"/>
      <c r="CN36" s="175"/>
      <c r="CO36" s="584">
        <f t="shared" si="3"/>
        <v>28</v>
      </c>
      <c r="CP36" s="584"/>
      <c r="CQ36" s="585" t="str">
        <f>IF('各会計、関係団体の財政状況及び健全化判断比率'!BS9="","",'各会計、関係団体の財政状況及び健全化判断比率'!BS9)</f>
        <v>玖珂町体育施設等管理協会</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駐車場事業特別会計</v>
      </c>
      <c r="X37" s="585"/>
      <c r="Y37" s="585"/>
      <c r="Z37" s="585"/>
      <c r="AA37" s="585"/>
      <c r="AB37" s="585"/>
      <c r="AC37" s="585"/>
      <c r="AD37" s="585"/>
      <c r="AE37" s="585"/>
      <c r="AF37" s="585"/>
      <c r="AG37" s="585"/>
      <c r="AH37" s="585"/>
      <c r="AI37" s="585"/>
      <c r="AJ37" s="585"/>
      <c r="AK37" s="585"/>
      <c r="AL37" s="175"/>
      <c r="AM37" s="584">
        <f t="shared" si="0"/>
        <v>10</v>
      </c>
      <c r="AN37" s="584"/>
      <c r="AO37" s="585" t="str">
        <f>IF('各会計、関係団体の財政状況及び健全化判断比率'!B35="","",'各会計、関係団体の財政状況及び健全化判断比率'!B35)</f>
        <v>下水道事業会計</v>
      </c>
      <c r="AP37" s="585"/>
      <c r="AQ37" s="585"/>
      <c r="AR37" s="585"/>
      <c r="AS37" s="585"/>
      <c r="AT37" s="585"/>
      <c r="AU37" s="585"/>
      <c r="AV37" s="585"/>
      <c r="AW37" s="585"/>
      <c r="AX37" s="585"/>
      <c r="AY37" s="585"/>
      <c r="AZ37" s="585"/>
      <c r="BA37" s="585"/>
      <c r="BB37" s="585"/>
      <c r="BC37" s="585"/>
      <c r="BD37" s="175"/>
      <c r="BE37" s="584">
        <f t="shared" si="1"/>
        <v>15</v>
      </c>
      <c r="BF37" s="584"/>
      <c r="BG37" s="585" t="str">
        <f>IF('各会計、関係団体の財政状況及び健全化判断比率'!B40="","",'各会計、関係団体の財政状況及び健全化判断比率'!B40)</f>
        <v>市場事業特別会計</v>
      </c>
      <c r="BH37" s="585"/>
      <c r="BI37" s="585"/>
      <c r="BJ37" s="585"/>
      <c r="BK37" s="585"/>
      <c r="BL37" s="585"/>
      <c r="BM37" s="585"/>
      <c r="BN37" s="585"/>
      <c r="BO37" s="585"/>
      <c r="BP37" s="585"/>
      <c r="BQ37" s="585"/>
      <c r="BR37" s="585"/>
      <c r="BS37" s="585"/>
      <c r="BT37" s="585"/>
      <c r="BU37" s="585"/>
      <c r="BV37" s="175"/>
      <c r="BW37" s="584">
        <f t="shared" si="2"/>
        <v>19</v>
      </c>
      <c r="BX37" s="584"/>
      <c r="BY37" s="585" t="str">
        <f>IF('各会計、関係団体の財政状況及び健全化判断比率'!B71="","",'各会計、関係団体の財政状況及び健全化判断比率'!B71)</f>
        <v>岩国地区消防組合（一般会計）</v>
      </c>
      <c r="BZ37" s="585"/>
      <c r="CA37" s="585"/>
      <c r="CB37" s="585"/>
      <c r="CC37" s="585"/>
      <c r="CD37" s="585"/>
      <c r="CE37" s="585"/>
      <c r="CF37" s="585"/>
      <c r="CG37" s="585"/>
      <c r="CH37" s="585"/>
      <c r="CI37" s="585"/>
      <c r="CJ37" s="585"/>
      <c r="CK37" s="585"/>
      <c r="CL37" s="585"/>
      <c r="CM37" s="585"/>
      <c r="CN37" s="175"/>
      <c r="CO37" s="584">
        <f t="shared" si="3"/>
        <v>29</v>
      </c>
      <c r="CP37" s="584"/>
      <c r="CQ37" s="585" t="str">
        <f>IF('各会計、関係団体の財政状況及び健全化判断比率'!BS10="","",'各会計、関係団体の財政状況及び健全化判断比率'!BS10)</f>
        <v>美川開発</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11</v>
      </c>
      <c r="AN38" s="584"/>
      <c r="AO38" s="585" t="str">
        <f>IF('各会計、関係団体の財政状況及び健全化判断比率'!B36="","",'各会計、関係団体の財政状況及び健全化判断比率'!B36)</f>
        <v>簡易水道事業会計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20</v>
      </c>
      <c r="BX38" s="584"/>
      <c r="BY38" s="585" t="str">
        <f>IF('各会計、関係団体の財政状況及び健全化判断比率'!B72="","",'各会計、関係団体の財政状況及び健全化判断比率'!B72)</f>
        <v>周陽環境整備組合（一般会計）</v>
      </c>
      <c r="BZ38" s="585"/>
      <c r="CA38" s="585"/>
      <c r="CB38" s="585"/>
      <c r="CC38" s="585"/>
      <c r="CD38" s="585"/>
      <c r="CE38" s="585"/>
      <c r="CF38" s="585"/>
      <c r="CG38" s="585"/>
      <c r="CH38" s="585"/>
      <c r="CI38" s="585"/>
      <c r="CJ38" s="585"/>
      <c r="CK38" s="585"/>
      <c r="CL38" s="585"/>
      <c r="CM38" s="585"/>
      <c r="CN38" s="175"/>
      <c r="CO38" s="584">
        <f t="shared" si="3"/>
        <v>30</v>
      </c>
      <c r="CP38" s="584"/>
      <c r="CQ38" s="585" t="str">
        <f>IF('各会計、関係団体の財政状況及び健全化判断比率'!BS11="","",'各会計、関係団体の財政状況及び健全化判断比率'!BS11)</f>
        <v>やさか</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21</v>
      </c>
      <c r="BX39" s="584"/>
      <c r="BY39" s="585" t="str">
        <f>IF('各会計、関係団体の財政状況及び健全化判断比率'!B73="","",'各会計、関係団体の財政状況及び健全化判断比率'!B73)</f>
        <v>柳井地域広域水道企業団（水道用水供給事業会計）</v>
      </c>
      <c r="BZ39" s="585"/>
      <c r="CA39" s="585"/>
      <c r="CB39" s="585"/>
      <c r="CC39" s="585"/>
      <c r="CD39" s="585"/>
      <c r="CE39" s="585"/>
      <c r="CF39" s="585"/>
      <c r="CG39" s="585"/>
      <c r="CH39" s="585"/>
      <c r="CI39" s="585"/>
      <c r="CJ39" s="585"/>
      <c r="CK39" s="585"/>
      <c r="CL39" s="585"/>
      <c r="CM39" s="585"/>
      <c r="CN39" s="175"/>
      <c r="CO39" s="584">
        <f t="shared" si="3"/>
        <v>31</v>
      </c>
      <c r="CP39" s="584"/>
      <c r="CQ39" s="585" t="str">
        <f>IF('各会計、関係団体の財政状況及び健全化判断比率'!BS12="","",'各会計、関係団体の財政状況及び健全化判断比率'!BS12)</f>
        <v>錦川鉄道</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22</v>
      </c>
      <c r="BX40" s="584"/>
      <c r="BY40" s="585" t="str">
        <f>IF('各会計、関係団体の財政状況及び健全化判断比率'!B74="","",'各会計、関係団体の財政状況及び健全化判断比率'!B74)</f>
        <v>山口県市町総合事務組合（一般会計）</v>
      </c>
      <c r="BZ40" s="585"/>
      <c r="CA40" s="585"/>
      <c r="CB40" s="585"/>
      <c r="CC40" s="585"/>
      <c r="CD40" s="585"/>
      <c r="CE40" s="585"/>
      <c r="CF40" s="585"/>
      <c r="CG40" s="585"/>
      <c r="CH40" s="585"/>
      <c r="CI40" s="585"/>
      <c r="CJ40" s="585"/>
      <c r="CK40" s="585"/>
      <c r="CL40" s="585"/>
      <c r="CM40" s="585"/>
      <c r="CN40" s="175"/>
      <c r="CO40" s="584">
        <f t="shared" si="3"/>
        <v>32</v>
      </c>
      <c r="CP40" s="584"/>
      <c r="CQ40" s="585" t="str">
        <f>IF('各会計、関係団体の財政状況及び健全化判断比率'!BS13="","",'各会計、関係団体の財政状況及び健全化判断比率'!BS13)</f>
        <v>街づくり岩国</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23</v>
      </c>
      <c r="BX41" s="584"/>
      <c r="BY41" s="585" t="str">
        <f>IF('各会計、関係団体の財政状況及び健全化判断比率'!B75="","",'各会計、関係団体の財政状況及び健全化判断比率'!B75)</f>
        <v>山口県市町総合事務組合（非常勤職員公務災害補償特別会計）</v>
      </c>
      <c r="BZ41" s="585"/>
      <c r="CA41" s="585"/>
      <c r="CB41" s="585"/>
      <c r="CC41" s="585"/>
      <c r="CD41" s="585"/>
      <c r="CE41" s="585"/>
      <c r="CF41" s="585"/>
      <c r="CG41" s="585"/>
      <c r="CH41" s="585"/>
      <c r="CI41" s="585"/>
      <c r="CJ41" s="585"/>
      <c r="CK41" s="585"/>
      <c r="CL41" s="585"/>
      <c r="CM41" s="585"/>
      <c r="CN41" s="175"/>
      <c r="CO41" s="584">
        <f t="shared" si="3"/>
        <v>33</v>
      </c>
      <c r="CP41" s="584"/>
      <c r="CQ41" s="585" t="str">
        <f>IF('各会計、関係団体の財政状況及び健全化判断比率'!BS14="","",'各会計、関係団体の財政状況及び健全化判断比率'!BS14)</f>
        <v>いわくにバス</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24</v>
      </c>
      <c r="BX42" s="584"/>
      <c r="BY42" s="585" t="str">
        <f>IF('各会計、関係団体の財政状況及び健全化判断比率'!B76="","",'各会計、関係団体の財政状況及び健全化判断比率'!B76)</f>
        <v>山口県市町総合事務組合（山口県自治会館管理特別会計）</v>
      </c>
      <c r="BZ42" s="585"/>
      <c r="CA42" s="585"/>
      <c r="CB42" s="585"/>
      <c r="CC42" s="585"/>
      <c r="CD42" s="585"/>
      <c r="CE42" s="585"/>
      <c r="CF42" s="585"/>
      <c r="CG42" s="585"/>
      <c r="CH42" s="585"/>
      <c r="CI42" s="585"/>
      <c r="CJ42" s="585"/>
      <c r="CK42" s="585"/>
      <c r="CL42" s="585"/>
      <c r="CM42" s="585"/>
      <c r="CN42" s="175"/>
      <c r="CO42" s="584">
        <f t="shared" si="3"/>
        <v>34</v>
      </c>
      <c r="CP42" s="584"/>
      <c r="CQ42" s="585" t="str">
        <f>IF('各会計、関係団体の財政状況及び健全化判断比率'!BS15="","",'各会計、関係団体の財政状況及び健全化判断比率'!BS15)</f>
        <v>やまぐち農林振興公社（林業公社）</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25</v>
      </c>
      <c r="BX43" s="584"/>
      <c r="BY43" s="585" t="str">
        <f>IF('各会計、関係団体の財政状況及び健全化判断比率'!B77="","",'各会計、関係団体の財政状況及び健全化判断比率'!B77)</f>
        <v>山口県後期高齢者医療広域連合（一般会計）</v>
      </c>
      <c r="BZ43" s="585"/>
      <c r="CA43" s="585"/>
      <c r="CB43" s="585"/>
      <c r="CC43" s="585"/>
      <c r="CD43" s="585"/>
      <c r="CE43" s="585"/>
      <c r="CF43" s="585"/>
      <c r="CG43" s="585"/>
      <c r="CH43" s="585"/>
      <c r="CI43" s="585"/>
      <c r="CJ43" s="585"/>
      <c r="CK43" s="585"/>
      <c r="CL43" s="585"/>
      <c r="CM43" s="585"/>
      <c r="CN43" s="175"/>
      <c r="CO43" s="584">
        <f t="shared" si="3"/>
        <v>35</v>
      </c>
      <c r="CP43" s="584"/>
      <c r="CQ43" s="585" t="str">
        <f>IF('各会計、関係団体の財政状況及び健全化判断比率'!BS16="","",'各会計、関係団体の財政状況及び健全化判断比率'!BS16)</f>
        <v>岩国空港ビル</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3hqJCAWMzhAUdTaBZiAVFYQYs9xS3sto6AVT7MUASqINX53jquQxzPwMHhiCSn1JmXZ0XtzcWHrCHBWCA5o/Q==" saltValue="rIx6uWCYON0Il5ZyCzRF1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36" t="s">
        <v>575</v>
      </c>
      <c r="D34" s="1136"/>
      <c r="E34" s="1137"/>
      <c r="F34" s="32">
        <v>2.82</v>
      </c>
      <c r="G34" s="33">
        <v>3.47</v>
      </c>
      <c r="H34" s="33">
        <v>3.32</v>
      </c>
      <c r="I34" s="33">
        <v>6.46</v>
      </c>
      <c r="J34" s="34">
        <v>6.54</v>
      </c>
      <c r="K34" s="22"/>
      <c r="L34" s="22"/>
      <c r="M34" s="22"/>
      <c r="N34" s="22"/>
      <c r="O34" s="22"/>
      <c r="P34" s="22"/>
    </row>
    <row r="35" spans="1:16" ht="39" customHeight="1" x14ac:dyDescent="0.15">
      <c r="A35" s="22"/>
      <c r="B35" s="35"/>
      <c r="C35" s="1132" t="s">
        <v>576</v>
      </c>
      <c r="D35" s="1132"/>
      <c r="E35" s="1133"/>
      <c r="F35" s="36">
        <v>5.61</v>
      </c>
      <c r="G35" s="37">
        <v>5.14</v>
      </c>
      <c r="H35" s="37">
        <v>4.9000000000000004</v>
      </c>
      <c r="I35" s="37">
        <v>4.74</v>
      </c>
      <c r="J35" s="38">
        <v>4.2699999999999996</v>
      </c>
      <c r="K35" s="22"/>
      <c r="L35" s="22"/>
      <c r="M35" s="22"/>
      <c r="N35" s="22"/>
      <c r="O35" s="22"/>
      <c r="P35" s="22"/>
    </row>
    <row r="36" spans="1:16" ht="39" customHeight="1" x14ac:dyDescent="0.15">
      <c r="A36" s="22"/>
      <c r="B36" s="35"/>
      <c r="C36" s="1132" t="s">
        <v>577</v>
      </c>
      <c r="D36" s="1132"/>
      <c r="E36" s="1133"/>
      <c r="F36" s="36">
        <v>1.97</v>
      </c>
      <c r="G36" s="37">
        <v>2.04</v>
      </c>
      <c r="H36" s="37">
        <v>1.75</v>
      </c>
      <c r="I36" s="37">
        <v>1.82</v>
      </c>
      <c r="J36" s="38">
        <v>1.75</v>
      </c>
      <c r="K36" s="22"/>
      <c r="L36" s="22"/>
      <c r="M36" s="22"/>
      <c r="N36" s="22"/>
      <c r="O36" s="22"/>
      <c r="P36" s="22"/>
    </row>
    <row r="37" spans="1:16" ht="39" customHeight="1" x14ac:dyDescent="0.15">
      <c r="A37" s="22"/>
      <c r="B37" s="35"/>
      <c r="C37" s="1132" t="s">
        <v>578</v>
      </c>
      <c r="D37" s="1132"/>
      <c r="E37" s="1133"/>
      <c r="F37" s="36">
        <v>0.95</v>
      </c>
      <c r="G37" s="37">
        <v>0.7</v>
      </c>
      <c r="H37" s="37">
        <v>0.85</v>
      </c>
      <c r="I37" s="37">
        <v>1.1599999999999999</v>
      </c>
      <c r="J37" s="38">
        <v>1.1599999999999999</v>
      </c>
      <c r="K37" s="22"/>
      <c r="L37" s="22"/>
      <c r="M37" s="22"/>
      <c r="N37" s="22"/>
      <c r="O37" s="22"/>
      <c r="P37" s="22"/>
    </row>
    <row r="38" spans="1:16" ht="39" customHeight="1" x14ac:dyDescent="0.15">
      <c r="A38" s="22"/>
      <c r="B38" s="35"/>
      <c r="C38" s="1132" t="s">
        <v>579</v>
      </c>
      <c r="D38" s="1132"/>
      <c r="E38" s="1133"/>
      <c r="F38" s="36">
        <v>0.3</v>
      </c>
      <c r="G38" s="37">
        <v>0.45</v>
      </c>
      <c r="H38" s="37">
        <v>0.52</v>
      </c>
      <c r="I38" s="37">
        <v>0.57999999999999996</v>
      </c>
      <c r="J38" s="38">
        <v>0.97</v>
      </c>
      <c r="K38" s="22"/>
      <c r="L38" s="22"/>
      <c r="M38" s="22"/>
      <c r="N38" s="22"/>
      <c r="O38" s="22"/>
      <c r="P38" s="22"/>
    </row>
    <row r="39" spans="1:16" ht="39" customHeight="1" x14ac:dyDescent="0.15">
      <c r="A39" s="22"/>
      <c r="B39" s="35"/>
      <c r="C39" s="1132" t="s">
        <v>580</v>
      </c>
      <c r="D39" s="1132"/>
      <c r="E39" s="1133"/>
      <c r="F39" s="36">
        <v>2.48</v>
      </c>
      <c r="G39" s="37">
        <v>1.96</v>
      </c>
      <c r="H39" s="37">
        <v>1.35</v>
      </c>
      <c r="I39" s="37">
        <v>1.18</v>
      </c>
      <c r="J39" s="38">
        <v>0.64</v>
      </c>
      <c r="K39" s="22"/>
      <c r="L39" s="22"/>
      <c r="M39" s="22"/>
      <c r="N39" s="22"/>
      <c r="O39" s="22"/>
      <c r="P39" s="22"/>
    </row>
    <row r="40" spans="1:16" ht="39" customHeight="1" x14ac:dyDescent="0.15">
      <c r="A40" s="22"/>
      <c r="B40" s="35"/>
      <c r="C40" s="1132" t="s">
        <v>581</v>
      </c>
      <c r="D40" s="1132"/>
      <c r="E40" s="1133"/>
      <c r="F40" s="36">
        <v>1.17</v>
      </c>
      <c r="G40" s="37">
        <v>0.71</v>
      </c>
      <c r="H40" s="37">
        <v>0.87</v>
      </c>
      <c r="I40" s="37">
        <v>0.76</v>
      </c>
      <c r="J40" s="38">
        <v>0.46</v>
      </c>
      <c r="K40" s="22"/>
      <c r="L40" s="22"/>
      <c r="M40" s="22"/>
      <c r="N40" s="22"/>
      <c r="O40" s="22"/>
      <c r="P40" s="22"/>
    </row>
    <row r="41" spans="1:16" ht="39" customHeight="1" x14ac:dyDescent="0.15">
      <c r="A41" s="22"/>
      <c r="B41" s="35"/>
      <c r="C41" s="1132" t="s">
        <v>582</v>
      </c>
      <c r="D41" s="1132"/>
      <c r="E41" s="1133"/>
      <c r="F41" s="36">
        <v>0.21</v>
      </c>
      <c r="G41" s="37">
        <v>0.22</v>
      </c>
      <c r="H41" s="37">
        <v>0.21</v>
      </c>
      <c r="I41" s="37">
        <v>0.21</v>
      </c>
      <c r="J41" s="38">
        <v>0.22</v>
      </c>
      <c r="K41" s="22"/>
      <c r="L41" s="22"/>
      <c r="M41" s="22"/>
      <c r="N41" s="22"/>
      <c r="O41" s="22"/>
      <c r="P41" s="22"/>
    </row>
    <row r="42" spans="1:16" ht="39" customHeight="1" x14ac:dyDescent="0.15">
      <c r="A42" s="22"/>
      <c r="B42" s="39"/>
      <c r="C42" s="1132" t="s">
        <v>583</v>
      </c>
      <c r="D42" s="1132"/>
      <c r="E42" s="1133"/>
      <c r="F42" s="36" t="s">
        <v>527</v>
      </c>
      <c r="G42" s="37" t="s">
        <v>527</v>
      </c>
      <c r="H42" s="37" t="s">
        <v>527</v>
      </c>
      <c r="I42" s="37" t="s">
        <v>527</v>
      </c>
      <c r="J42" s="38" t="s">
        <v>527</v>
      </c>
      <c r="K42" s="22"/>
      <c r="L42" s="22"/>
      <c r="M42" s="22"/>
      <c r="N42" s="22"/>
      <c r="O42" s="22"/>
      <c r="P42" s="22"/>
    </row>
    <row r="43" spans="1:16" ht="39" customHeight="1" thickBot="1" x14ac:dyDescent="0.2">
      <c r="A43" s="22"/>
      <c r="B43" s="40"/>
      <c r="C43" s="1134" t="s">
        <v>584</v>
      </c>
      <c r="D43" s="1134"/>
      <c r="E43" s="1135"/>
      <c r="F43" s="41">
        <v>0.16</v>
      </c>
      <c r="G43" s="42">
        <v>0.12</v>
      </c>
      <c r="H43" s="42">
        <v>0.06</v>
      </c>
      <c r="I43" s="42">
        <v>0.06</v>
      </c>
      <c r="J43" s="43">
        <v>0.11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imXgW5MLgb4fna43UqsYbgXu1sJ2l1jhKJ6UB31Hj5O7vcMrZdKctgqd6gRAQm3LtbMB1hcbTOinivvUwocA==" saltValue="GBZBq+qOsVbK0fEtmXAl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5230</v>
      </c>
      <c r="L45" s="58">
        <v>5158</v>
      </c>
      <c r="M45" s="58">
        <v>5181</v>
      </c>
      <c r="N45" s="58">
        <v>5224</v>
      </c>
      <c r="O45" s="59">
        <v>5670</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527</v>
      </c>
      <c r="L46" s="62" t="s">
        <v>527</v>
      </c>
      <c r="M46" s="62" t="s">
        <v>527</v>
      </c>
      <c r="N46" s="62" t="s">
        <v>527</v>
      </c>
      <c r="O46" s="63" t="s">
        <v>527</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527</v>
      </c>
      <c r="L47" s="62" t="s">
        <v>527</v>
      </c>
      <c r="M47" s="62" t="s">
        <v>527</v>
      </c>
      <c r="N47" s="62" t="s">
        <v>527</v>
      </c>
      <c r="O47" s="63" t="s">
        <v>527</v>
      </c>
      <c r="P47" s="46"/>
      <c r="Q47" s="46"/>
      <c r="R47" s="46"/>
      <c r="S47" s="46"/>
      <c r="T47" s="46"/>
      <c r="U47" s="46"/>
    </row>
    <row r="48" spans="1:21" ht="30.75" customHeight="1" x14ac:dyDescent="0.15">
      <c r="A48" s="46"/>
      <c r="B48" s="1140"/>
      <c r="C48" s="1141"/>
      <c r="D48" s="60"/>
      <c r="E48" s="1146" t="s">
        <v>15</v>
      </c>
      <c r="F48" s="1146"/>
      <c r="G48" s="1146"/>
      <c r="H48" s="1146"/>
      <c r="I48" s="1146"/>
      <c r="J48" s="1147"/>
      <c r="K48" s="61">
        <v>1495</v>
      </c>
      <c r="L48" s="62">
        <v>1505</v>
      </c>
      <c r="M48" s="62">
        <v>1496</v>
      </c>
      <c r="N48" s="62">
        <v>1563</v>
      </c>
      <c r="O48" s="63">
        <v>1552</v>
      </c>
      <c r="P48" s="46"/>
      <c r="Q48" s="46"/>
      <c r="R48" s="46"/>
      <c r="S48" s="46"/>
      <c r="T48" s="46"/>
      <c r="U48" s="46"/>
    </row>
    <row r="49" spans="1:21" ht="30.75" customHeight="1" x14ac:dyDescent="0.15">
      <c r="A49" s="46"/>
      <c r="B49" s="1140"/>
      <c r="C49" s="1141"/>
      <c r="D49" s="60"/>
      <c r="E49" s="1146" t="s">
        <v>16</v>
      </c>
      <c r="F49" s="1146"/>
      <c r="G49" s="1146"/>
      <c r="H49" s="1146"/>
      <c r="I49" s="1146"/>
      <c r="J49" s="1147"/>
      <c r="K49" s="61">
        <v>78</v>
      </c>
      <c r="L49" s="62">
        <v>72</v>
      </c>
      <c r="M49" s="62">
        <v>79</v>
      </c>
      <c r="N49" s="62">
        <v>122</v>
      </c>
      <c r="O49" s="63">
        <v>103</v>
      </c>
      <c r="P49" s="46"/>
      <c r="Q49" s="46"/>
      <c r="R49" s="46"/>
      <c r="S49" s="46"/>
      <c r="T49" s="46"/>
      <c r="U49" s="46"/>
    </row>
    <row r="50" spans="1:21" ht="30.75" customHeight="1" x14ac:dyDescent="0.15">
      <c r="A50" s="46"/>
      <c r="B50" s="1140"/>
      <c r="C50" s="1141"/>
      <c r="D50" s="60"/>
      <c r="E50" s="1146" t="s">
        <v>17</v>
      </c>
      <c r="F50" s="1146"/>
      <c r="G50" s="1146"/>
      <c r="H50" s="1146"/>
      <c r="I50" s="1146"/>
      <c r="J50" s="1147"/>
      <c r="K50" s="61">
        <v>173</v>
      </c>
      <c r="L50" s="62">
        <v>152</v>
      </c>
      <c r="M50" s="62">
        <v>134</v>
      </c>
      <c r="N50" s="62">
        <v>246</v>
      </c>
      <c r="O50" s="63">
        <v>121</v>
      </c>
      <c r="P50" s="46"/>
      <c r="Q50" s="46"/>
      <c r="R50" s="46"/>
      <c r="S50" s="46"/>
      <c r="T50" s="46"/>
      <c r="U50" s="46"/>
    </row>
    <row r="51" spans="1:21" ht="30.75" customHeight="1" x14ac:dyDescent="0.15">
      <c r="A51" s="46"/>
      <c r="B51" s="1142"/>
      <c r="C51" s="1143"/>
      <c r="D51" s="64"/>
      <c r="E51" s="1146" t="s">
        <v>18</v>
      </c>
      <c r="F51" s="1146"/>
      <c r="G51" s="1146"/>
      <c r="H51" s="1146"/>
      <c r="I51" s="1146"/>
      <c r="J51" s="1147"/>
      <c r="K51" s="61">
        <v>1</v>
      </c>
      <c r="L51" s="62">
        <v>0</v>
      </c>
      <c r="M51" s="62">
        <v>0</v>
      </c>
      <c r="N51" s="62" t="s">
        <v>527</v>
      </c>
      <c r="O51" s="63" t="s">
        <v>527</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5847</v>
      </c>
      <c r="L52" s="62">
        <v>5617</v>
      </c>
      <c r="M52" s="62">
        <v>5611</v>
      </c>
      <c r="N52" s="62">
        <v>5742</v>
      </c>
      <c r="O52" s="63">
        <v>5994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1130</v>
      </c>
      <c r="L53" s="67">
        <v>1270</v>
      </c>
      <c r="M53" s="67">
        <v>1279</v>
      </c>
      <c r="N53" s="67">
        <v>1413</v>
      </c>
      <c r="O53" s="68">
        <v>1452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585</v>
      </c>
      <c r="P56" s="46"/>
      <c r="Q56" s="46"/>
      <c r="R56" s="46"/>
      <c r="S56" s="46"/>
      <c r="T56" s="46"/>
      <c r="U56" s="46"/>
    </row>
    <row r="57" spans="1:21" ht="31.5" customHeight="1" thickBot="1" x14ac:dyDescent="0.2">
      <c r="A57" s="46"/>
      <c r="B57" s="74"/>
      <c r="C57" s="75"/>
      <c r="D57" s="75"/>
      <c r="E57" s="76"/>
      <c r="F57" s="76"/>
      <c r="G57" s="76"/>
      <c r="H57" s="76"/>
      <c r="I57" s="76"/>
      <c r="J57" s="77" t="s">
        <v>2</v>
      </c>
      <c r="K57" s="78" t="s">
        <v>586</v>
      </c>
      <c r="L57" s="79" t="s">
        <v>587</v>
      </c>
      <c r="M57" s="79" t="s">
        <v>588</v>
      </c>
      <c r="N57" s="79" t="s">
        <v>589</v>
      </c>
      <c r="O57" s="80" t="s">
        <v>590</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6hXq4sWXR59SaHuNjD/S3bmR/GXwxfegnpJyD010fkakJYTaAfUtpJ44LQ+N2EGYrXRj3kvtfbfo+AXBo7MVg==" saltValue="ZoGHuTVc6sC55MipInmF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568</v>
      </c>
      <c r="J40" s="101" t="s">
        <v>569</v>
      </c>
      <c r="K40" s="101" t="s">
        <v>570</v>
      </c>
      <c r="L40" s="101" t="s">
        <v>571</v>
      </c>
      <c r="M40" s="102" t="s">
        <v>572</v>
      </c>
    </row>
    <row r="41" spans="2:13" ht="27.75" customHeight="1" x14ac:dyDescent="0.15">
      <c r="B41" s="1169" t="s">
        <v>32</v>
      </c>
      <c r="C41" s="1170"/>
      <c r="D41" s="103"/>
      <c r="E41" s="1175" t="s">
        <v>33</v>
      </c>
      <c r="F41" s="1175"/>
      <c r="G41" s="1175"/>
      <c r="H41" s="1176"/>
      <c r="I41" s="342">
        <v>59552</v>
      </c>
      <c r="J41" s="343">
        <v>61228</v>
      </c>
      <c r="K41" s="343">
        <v>63498</v>
      </c>
      <c r="L41" s="343">
        <v>62632</v>
      </c>
      <c r="M41" s="344">
        <v>59162</v>
      </c>
    </row>
    <row r="42" spans="2:13" ht="27.75" customHeight="1" x14ac:dyDescent="0.15">
      <c r="B42" s="1171"/>
      <c r="C42" s="1172"/>
      <c r="D42" s="104"/>
      <c r="E42" s="1177" t="s">
        <v>34</v>
      </c>
      <c r="F42" s="1177"/>
      <c r="G42" s="1177"/>
      <c r="H42" s="1178"/>
      <c r="I42" s="345">
        <v>4398</v>
      </c>
      <c r="J42" s="346">
        <v>4227</v>
      </c>
      <c r="K42" s="346">
        <v>4226</v>
      </c>
      <c r="L42" s="346">
        <v>1871</v>
      </c>
      <c r="M42" s="347">
        <v>1655</v>
      </c>
    </row>
    <row r="43" spans="2:13" ht="27.75" customHeight="1" x14ac:dyDescent="0.15">
      <c r="B43" s="1171"/>
      <c r="C43" s="1172"/>
      <c r="D43" s="104"/>
      <c r="E43" s="1177" t="s">
        <v>35</v>
      </c>
      <c r="F43" s="1177"/>
      <c r="G43" s="1177"/>
      <c r="H43" s="1178"/>
      <c r="I43" s="345">
        <v>17654</v>
      </c>
      <c r="J43" s="346">
        <v>17926</v>
      </c>
      <c r="K43" s="346">
        <v>18173</v>
      </c>
      <c r="L43" s="346">
        <v>18051</v>
      </c>
      <c r="M43" s="347">
        <v>17967</v>
      </c>
    </row>
    <row r="44" spans="2:13" ht="27.75" customHeight="1" x14ac:dyDescent="0.15">
      <c r="B44" s="1171"/>
      <c r="C44" s="1172"/>
      <c r="D44" s="104"/>
      <c r="E44" s="1177" t="s">
        <v>36</v>
      </c>
      <c r="F44" s="1177"/>
      <c r="G44" s="1177"/>
      <c r="H44" s="1178"/>
      <c r="I44" s="345">
        <v>314</v>
      </c>
      <c r="J44" s="346">
        <v>463</v>
      </c>
      <c r="K44" s="346">
        <v>382</v>
      </c>
      <c r="L44" s="346">
        <v>298</v>
      </c>
      <c r="M44" s="347">
        <v>194</v>
      </c>
    </row>
    <row r="45" spans="2:13" ht="27.75" customHeight="1" x14ac:dyDescent="0.15">
      <c r="B45" s="1171"/>
      <c r="C45" s="1172"/>
      <c r="D45" s="104"/>
      <c r="E45" s="1177" t="s">
        <v>37</v>
      </c>
      <c r="F45" s="1177"/>
      <c r="G45" s="1177"/>
      <c r="H45" s="1178"/>
      <c r="I45" s="345">
        <v>9816</v>
      </c>
      <c r="J45" s="346">
        <v>9597</v>
      </c>
      <c r="K45" s="346">
        <v>9372</v>
      </c>
      <c r="L45" s="346">
        <v>9314</v>
      </c>
      <c r="M45" s="347">
        <v>9300</v>
      </c>
    </row>
    <row r="46" spans="2:13" ht="27.75" customHeight="1" x14ac:dyDescent="0.15">
      <c r="B46" s="1171"/>
      <c r="C46" s="1172"/>
      <c r="D46" s="105"/>
      <c r="E46" s="1177" t="s">
        <v>38</v>
      </c>
      <c r="F46" s="1177"/>
      <c r="G46" s="1177"/>
      <c r="H46" s="1178"/>
      <c r="I46" s="345" t="s">
        <v>527</v>
      </c>
      <c r="J46" s="346">
        <v>0</v>
      </c>
      <c r="K46" s="346" t="s">
        <v>527</v>
      </c>
      <c r="L46" s="346">
        <v>195</v>
      </c>
      <c r="M46" s="347" t="s">
        <v>527</v>
      </c>
    </row>
    <row r="47" spans="2:13" ht="27.75" customHeight="1" x14ac:dyDescent="0.15">
      <c r="B47" s="1171"/>
      <c r="C47" s="1172"/>
      <c r="D47" s="106"/>
      <c r="E47" s="1179" t="s">
        <v>39</v>
      </c>
      <c r="F47" s="1180"/>
      <c r="G47" s="1180"/>
      <c r="H47" s="1181"/>
      <c r="I47" s="345" t="s">
        <v>527</v>
      </c>
      <c r="J47" s="346" t="s">
        <v>527</v>
      </c>
      <c r="K47" s="346" t="s">
        <v>527</v>
      </c>
      <c r="L47" s="346" t="s">
        <v>527</v>
      </c>
      <c r="M47" s="347" t="s">
        <v>527</v>
      </c>
    </row>
    <row r="48" spans="2:13" ht="27.75" customHeight="1" x14ac:dyDescent="0.15">
      <c r="B48" s="1171"/>
      <c r="C48" s="1172"/>
      <c r="D48" s="104"/>
      <c r="E48" s="1177" t="s">
        <v>40</v>
      </c>
      <c r="F48" s="1177"/>
      <c r="G48" s="1177"/>
      <c r="H48" s="1178"/>
      <c r="I48" s="345" t="s">
        <v>527</v>
      </c>
      <c r="J48" s="346" t="s">
        <v>527</v>
      </c>
      <c r="K48" s="346" t="s">
        <v>527</v>
      </c>
      <c r="L48" s="346" t="s">
        <v>527</v>
      </c>
      <c r="M48" s="347" t="s">
        <v>527</v>
      </c>
    </row>
    <row r="49" spans="2:13" ht="27.75" customHeight="1" x14ac:dyDescent="0.15">
      <c r="B49" s="1173"/>
      <c r="C49" s="1174"/>
      <c r="D49" s="104"/>
      <c r="E49" s="1177" t="s">
        <v>41</v>
      </c>
      <c r="F49" s="1177"/>
      <c r="G49" s="1177"/>
      <c r="H49" s="1178"/>
      <c r="I49" s="345" t="s">
        <v>527</v>
      </c>
      <c r="J49" s="346" t="s">
        <v>527</v>
      </c>
      <c r="K49" s="346" t="s">
        <v>527</v>
      </c>
      <c r="L49" s="346" t="s">
        <v>527</v>
      </c>
      <c r="M49" s="347" t="s">
        <v>527</v>
      </c>
    </row>
    <row r="50" spans="2:13" ht="27.75" customHeight="1" x14ac:dyDescent="0.15">
      <c r="B50" s="1182" t="s">
        <v>42</v>
      </c>
      <c r="C50" s="1183"/>
      <c r="D50" s="107"/>
      <c r="E50" s="1177" t="s">
        <v>43</v>
      </c>
      <c r="F50" s="1177"/>
      <c r="G50" s="1177"/>
      <c r="H50" s="1178"/>
      <c r="I50" s="345">
        <v>18150</v>
      </c>
      <c r="J50" s="346">
        <v>18765</v>
      </c>
      <c r="K50" s="346">
        <v>18159</v>
      </c>
      <c r="L50" s="346">
        <v>20138</v>
      </c>
      <c r="M50" s="347">
        <v>22270</v>
      </c>
    </row>
    <row r="51" spans="2:13" ht="27.75" customHeight="1" x14ac:dyDescent="0.15">
      <c r="B51" s="1171"/>
      <c r="C51" s="1172"/>
      <c r="D51" s="104"/>
      <c r="E51" s="1177" t="s">
        <v>44</v>
      </c>
      <c r="F51" s="1177"/>
      <c r="G51" s="1177"/>
      <c r="H51" s="1178"/>
      <c r="I51" s="345">
        <v>11396</v>
      </c>
      <c r="J51" s="346">
        <v>11710</v>
      </c>
      <c r="K51" s="346">
        <v>11199</v>
      </c>
      <c r="L51" s="346">
        <v>10821</v>
      </c>
      <c r="M51" s="347">
        <v>10187</v>
      </c>
    </row>
    <row r="52" spans="2:13" ht="27.75" customHeight="1" x14ac:dyDescent="0.15">
      <c r="B52" s="1173"/>
      <c r="C52" s="1174"/>
      <c r="D52" s="104"/>
      <c r="E52" s="1177" t="s">
        <v>45</v>
      </c>
      <c r="F52" s="1177"/>
      <c r="G52" s="1177"/>
      <c r="H52" s="1178"/>
      <c r="I52" s="345">
        <v>60858</v>
      </c>
      <c r="J52" s="346">
        <v>62422</v>
      </c>
      <c r="K52" s="346">
        <v>64107</v>
      </c>
      <c r="L52" s="346">
        <v>64245</v>
      </c>
      <c r="M52" s="347">
        <v>62049</v>
      </c>
    </row>
    <row r="53" spans="2:13" ht="27.75" customHeight="1" thickBot="1" x14ac:dyDescent="0.2">
      <c r="B53" s="1184" t="s">
        <v>46</v>
      </c>
      <c r="C53" s="1185"/>
      <c r="D53" s="108"/>
      <c r="E53" s="1186" t="s">
        <v>47</v>
      </c>
      <c r="F53" s="1186"/>
      <c r="G53" s="1186"/>
      <c r="H53" s="1187"/>
      <c r="I53" s="348">
        <v>1329</v>
      </c>
      <c r="J53" s="349">
        <v>544</v>
      </c>
      <c r="K53" s="349">
        <v>2185</v>
      </c>
      <c r="L53" s="349">
        <v>-2842</v>
      </c>
      <c r="M53" s="350">
        <v>-6228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Sfisi0eNF5NfDs/Z13dhy6zM37tfIkZhyuOtJxcpCTlTS3A6ufV7y705Y57+eQ6XMq1ZdfJVSrpWWmaktP/82A==" saltValue="GFEUOg9mYAM65PUSG6c2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570</v>
      </c>
      <c r="G54" s="117" t="s">
        <v>571</v>
      </c>
      <c r="H54" s="118" t="s">
        <v>572</v>
      </c>
    </row>
    <row r="55" spans="2:8" ht="52.5" customHeight="1" x14ac:dyDescent="0.15">
      <c r="B55" s="119"/>
      <c r="C55" s="1196" t="s">
        <v>50</v>
      </c>
      <c r="D55" s="1196"/>
      <c r="E55" s="1197"/>
      <c r="F55" s="120">
        <v>7554</v>
      </c>
      <c r="G55" s="120">
        <v>8162</v>
      </c>
      <c r="H55" s="121">
        <v>9373</v>
      </c>
    </row>
    <row r="56" spans="2:8" ht="52.5" customHeight="1" x14ac:dyDescent="0.15">
      <c r="B56" s="122"/>
      <c r="C56" s="1198" t="s">
        <v>51</v>
      </c>
      <c r="D56" s="1198"/>
      <c r="E56" s="1199"/>
      <c r="F56" s="123">
        <v>3701</v>
      </c>
      <c r="G56" s="123">
        <v>4002</v>
      </c>
      <c r="H56" s="124">
        <v>4004</v>
      </c>
    </row>
    <row r="57" spans="2:8" ht="53.25" customHeight="1" x14ac:dyDescent="0.15">
      <c r="B57" s="122"/>
      <c r="C57" s="1200" t="s">
        <v>52</v>
      </c>
      <c r="D57" s="1200"/>
      <c r="E57" s="1201"/>
      <c r="F57" s="125">
        <v>7841</v>
      </c>
      <c r="G57" s="125">
        <v>8471</v>
      </c>
      <c r="H57" s="126">
        <v>9690</v>
      </c>
    </row>
    <row r="58" spans="2:8" ht="45.75" customHeight="1" x14ac:dyDescent="0.15">
      <c r="B58" s="127"/>
      <c r="C58" s="1188" t="s">
        <v>591</v>
      </c>
      <c r="D58" s="1189"/>
      <c r="E58" s="1190"/>
      <c r="F58" s="128">
        <v>2481</v>
      </c>
      <c r="G58" s="128">
        <v>2524</v>
      </c>
      <c r="H58" s="129">
        <v>2290</v>
      </c>
    </row>
    <row r="59" spans="2:8" ht="45.75" customHeight="1" x14ac:dyDescent="0.15">
      <c r="B59" s="127"/>
      <c r="C59" s="1188" t="s">
        <v>592</v>
      </c>
      <c r="D59" s="1189"/>
      <c r="E59" s="1190"/>
      <c r="F59" s="128">
        <v>1562</v>
      </c>
      <c r="G59" s="128">
        <v>1572</v>
      </c>
      <c r="H59" s="129">
        <v>1572</v>
      </c>
    </row>
    <row r="60" spans="2:8" ht="45.75" customHeight="1" x14ac:dyDescent="0.15">
      <c r="B60" s="127"/>
      <c r="C60" s="1188" t="s">
        <v>593</v>
      </c>
      <c r="D60" s="1189"/>
      <c r="E60" s="1190"/>
      <c r="F60" s="128">
        <v>632</v>
      </c>
      <c r="G60" s="128">
        <v>810</v>
      </c>
      <c r="H60" s="129">
        <v>956</v>
      </c>
    </row>
    <row r="61" spans="2:8" ht="45.75" customHeight="1" x14ac:dyDescent="0.15">
      <c r="B61" s="127"/>
      <c r="C61" s="1188" t="s">
        <v>594</v>
      </c>
      <c r="D61" s="1189"/>
      <c r="E61" s="1190"/>
      <c r="F61" s="128">
        <v>358</v>
      </c>
      <c r="G61" s="128">
        <v>839</v>
      </c>
      <c r="H61" s="129">
        <v>945</v>
      </c>
    </row>
    <row r="62" spans="2:8" ht="45.75" customHeight="1" thickBot="1" x14ac:dyDescent="0.2">
      <c r="B62" s="130"/>
      <c r="C62" s="1191" t="s">
        <v>595</v>
      </c>
      <c r="D62" s="1192"/>
      <c r="E62" s="1193"/>
      <c r="F62" s="131">
        <v>188</v>
      </c>
      <c r="G62" s="131">
        <v>17</v>
      </c>
      <c r="H62" s="132">
        <v>927</v>
      </c>
    </row>
    <row r="63" spans="2:8" ht="52.5" customHeight="1" thickBot="1" x14ac:dyDescent="0.2">
      <c r="B63" s="133"/>
      <c r="C63" s="1194" t="s">
        <v>53</v>
      </c>
      <c r="D63" s="1194"/>
      <c r="E63" s="1195"/>
      <c r="F63" s="134">
        <v>19096</v>
      </c>
      <c r="G63" s="134">
        <v>20636</v>
      </c>
      <c r="H63" s="135">
        <v>23066</v>
      </c>
    </row>
    <row r="64" spans="2:8" x14ac:dyDescent="0.15"/>
  </sheetData>
  <sheetProtection algorithmName="SHA-512" hashValue="wODSBEXmytA/cHjUG77Z3dGqYS8GgMWSh6vyL3bqfVQpjBQNrna0744++hWY7KixjfUDj7ppv1AIYx4ad6xxfw==" saltValue="u1QOszhSTvTxjFh7zjfN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565</v>
      </c>
      <c r="G2" s="149"/>
      <c r="H2" s="150"/>
    </row>
    <row r="3" spans="1:8" x14ac:dyDescent="0.15">
      <c r="A3" s="146" t="s">
        <v>558</v>
      </c>
      <c r="B3" s="151"/>
      <c r="C3" s="152"/>
      <c r="D3" s="153">
        <v>175972</v>
      </c>
      <c r="E3" s="154"/>
      <c r="F3" s="155">
        <v>43226</v>
      </c>
      <c r="G3" s="156"/>
      <c r="H3" s="157"/>
    </row>
    <row r="4" spans="1:8" x14ac:dyDescent="0.15">
      <c r="A4" s="158"/>
      <c r="B4" s="159"/>
      <c r="C4" s="160"/>
      <c r="D4" s="161">
        <v>49485</v>
      </c>
      <c r="E4" s="162"/>
      <c r="F4" s="163">
        <v>22622</v>
      </c>
      <c r="G4" s="164"/>
      <c r="H4" s="165"/>
    </row>
    <row r="5" spans="1:8" x14ac:dyDescent="0.15">
      <c r="A5" s="146" t="s">
        <v>560</v>
      </c>
      <c r="B5" s="151"/>
      <c r="C5" s="152"/>
      <c r="D5" s="153">
        <v>81728</v>
      </c>
      <c r="E5" s="154"/>
      <c r="F5" s="155">
        <v>42836</v>
      </c>
      <c r="G5" s="156"/>
      <c r="H5" s="157"/>
    </row>
    <row r="6" spans="1:8" x14ac:dyDescent="0.15">
      <c r="A6" s="158"/>
      <c r="B6" s="159"/>
      <c r="C6" s="160"/>
      <c r="D6" s="161">
        <v>43620</v>
      </c>
      <c r="E6" s="162"/>
      <c r="F6" s="163">
        <v>22936</v>
      </c>
      <c r="G6" s="164"/>
      <c r="H6" s="165"/>
    </row>
    <row r="7" spans="1:8" x14ac:dyDescent="0.15">
      <c r="A7" s="146" t="s">
        <v>561</v>
      </c>
      <c r="B7" s="151"/>
      <c r="C7" s="152"/>
      <c r="D7" s="153">
        <v>89083</v>
      </c>
      <c r="E7" s="154"/>
      <c r="F7" s="155">
        <v>44161</v>
      </c>
      <c r="G7" s="156"/>
      <c r="H7" s="157"/>
    </row>
    <row r="8" spans="1:8" x14ac:dyDescent="0.15">
      <c r="A8" s="158"/>
      <c r="B8" s="159"/>
      <c r="C8" s="160"/>
      <c r="D8" s="161">
        <v>51056</v>
      </c>
      <c r="E8" s="162"/>
      <c r="F8" s="163">
        <v>23644</v>
      </c>
      <c r="G8" s="164"/>
      <c r="H8" s="165"/>
    </row>
    <row r="9" spans="1:8" x14ac:dyDescent="0.15">
      <c r="A9" s="146" t="s">
        <v>562</v>
      </c>
      <c r="B9" s="151"/>
      <c r="C9" s="152"/>
      <c r="D9" s="153">
        <v>67244</v>
      </c>
      <c r="E9" s="154"/>
      <c r="F9" s="155">
        <v>43955</v>
      </c>
      <c r="G9" s="156"/>
      <c r="H9" s="157"/>
    </row>
    <row r="10" spans="1:8" x14ac:dyDescent="0.15">
      <c r="A10" s="158"/>
      <c r="B10" s="159"/>
      <c r="C10" s="160"/>
      <c r="D10" s="161">
        <v>29577</v>
      </c>
      <c r="E10" s="162"/>
      <c r="F10" s="163">
        <v>21318</v>
      </c>
      <c r="G10" s="164"/>
      <c r="H10" s="165"/>
    </row>
    <row r="11" spans="1:8" x14ac:dyDescent="0.15">
      <c r="A11" s="146" t="s">
        <v>563</v>
      </c>
      <c r="B11" s="151"/>
      <c r="C11" s="152"/>
      <c r="D11" s="153">
        <v>44602</v>
      </c>
      <c r="E11" s="154"/>
      <c r="F11" s="155">
        <v>41921</v>
      </c>
      <c r="G11" s="156"/>
      <c r="H11" s="157"/>
    </row>
    <row r="12" spans="1:8" x14ac:dyDescent="0.15">
      <c r="A12" s="158"/>
      <c r="B12" s="159"/>
      <c r="C12" s="166"/>
      <c r="D12" s="161">
        <v>20700</v>
      </c>
      <c r="E12" s="162"/>
      <c r="F12" s="163">
        <v>21655</v>
      </c>
      <c r="G12" s="164"/>
      <c r="H12" s="165"/>
    </row>
    <row r="13" spans="1:8" x14ac:dyDescent="0.15">
      <c r="A13" s="146"/>
      <c r="B13" s="151"/>
      <c r="C13" s="152"/>
      <c r="D13" s="153">
        <v>91726</v>
      </c>
      <c r="E13" s="154"/>
      <c r="F13" s="155">
        <v>43220</v>
      </c>
      <c r="G13" s="167"/>
      <c r="H13" s="157"/>
    </row>
    <row r="14" spans="1:8" x14ac:dyDescent="0.15">
      <c r="A14" s="158"/>
      <c r="B14" s="159"/>
      <c r="C14" s="160"/>
      <c r="D14" s="161">
        <v>38888</v>
      </c>
      <c r="E14" s="162"/>
      <c r="F14" s="163">
        <v>22435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2.82</v>
      </c>
      <c r="C19" s="168">
        <f>ROUND(VALUE(SUBSTITUTE(実質収支比率等に係る経年分析!G$48,"▲","-")),2)</f>
        <v>3.47</v>
      </c>
      <c r="D19" s="168">
        <f>ROUND(VALUE(SUBSTITUTE(実質収支比率等に係る経年分析!H$48,"▲","-")),2)</f>
        <v>3.33</v>
      </c>
      <c r="E19" s="168">
        <f>ROUND(VALUE(SUBSTITUTE(実質収支比率等に係る経年分析!I$48,"▲","-")),2)</f>
        <v>6.46</v>
      </c>
      <c r="F19" s="168">
        <f>ROUND(VALUE(SUBSTITUTE(実質収支比率等に係る経年分析!J$48,"▲","-")),2)</f>
        <v>6.54</v>
      </c>
    </row>
    <row r="20" spans="1:11" x14ac:dyDescent="0.15">
      <c r="A20" s="168" t="s">
        <v>57</v>
      </c>
      <c r="B20" s="168">
        <f>ROUND(VALUE(SUBSTITUTE(実質収支比率等に係る経年分析!F$47,"▲","-")),2)</f>
        <v>24.6</v>
      </c>
      <c r="C20" s="168">
        <f>ROUND(VALUE(SUBSTITUTE(実質収支比率等に係る経年分析!G$47,"▲","-")),2)</f>
        <v>24.86</v>
      </c>
      <c r="D20" s="168">
        <f>ROUND(VALUE(SUBSTITUTE(実質収支比率等に係る経年分析!H$47,"▲","-")),2)</f>
        <v>21.15</v>
      </c>
      <c r="E20" s="168">
        <f>ROUND(VALUE(SUBSTITUTE(実質収支比率等に係る経年分析!I$47,"▲","-")),2)</f>
        <v>22.16</v>
      </c>
      <c r="F20" s="168">
        <f>ROUND(VALUE(SUBSTITUTE(実質収支比率等に係る経年分析!J$47,"▲","-")),2)</f>
        <v>25.83</v>
      </c>
    </row>
    <row r="21" spans="1:11" x14ac:dyDescent="0.15">
      <c r="A21" s="168" t="s">
        <v>58</v>
      </c>
      <c r="B21" s="168">
        <f>IF(ISNUMBER(VALUE(SUBSTITUTE(実質収支比率等に係る経年分析!F$49,"▲","-"))),ROUND(VALUE(SUBSTITUTE(実質収支比率等に係る経年分析!F$49,"▲","-")),2),NA())</f>
        <v>-2.16</v>
      </c>
      <c r="C21" s="168">
        <f>IF(ISNUMBER(VALUE(SUBSTITUTE(実質収支比率等に係る経年分析!G$49,"▲","-"))),ROUND(VALUE(SUBSTITUTE(実質収支比率等に係る経年分析!G$49,"▲","-")),2),NA())</f>
        <v>0.48</v>
      </c>
      <c r="D21" s="168">
        <f>IF(ISNUMBER(VALUE(SUBSTITUTE(実質収支比率等に係る経年分析!H$49,"▲","-"))),ROUND(VALUE(SUBSTITUTE(実質収支比率等に係る経年分析!H$49,"▲","-")),2),NA())</f>
        <v>-3.34</v>
      </c>
      <c r="E21" s="168">
        <f>IF(ISNUMBER(VALUE(SUBSTITUTE(実質収支比率等に係る経年分析!I$49,"▲","-"))),ROUND(VALUE(SUBSTITUTE(実質収支比率等に係る経年分析!I$49,"▲","-")),2),NA())</f>
        <v>4.93</v>
      </c>
      <c r="F21" s="168">
        <f>IF(ISNUMBER(VALUE(SUBSTITUTE(実質収支比率等に係る経年分析!J$49,"▲","-"))),ROUND(VALUE(SUBSTITUTE(実質収支比率等に係る経年分析!J$49,"▲","-")),2),NA())</f>
        <v>3.32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0.06</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0.06</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0.11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0.21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0.22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0.21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0.21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0.22</v>
      </c>
    </row>
    <row r="30" spans="1:11" x14ac:dyDescent="0.15">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1.17</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0.71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0.87</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0.76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0.46</v>
      </c>
    </row>
    <row r="31" spans="1:11" x14ac:dyDescent="0.15">
      <c r="A31" s="169" t="str">
        <f>IF(連結実質赤字比率に係る赤字・黒字の構成分析!C$39="",NA(),連結実質赤字比率に係る赤字・黒字の構成分析!C$39)</f>
        <v>病院事業会計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2.48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1.96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1.35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1.18</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0.64</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0.57999999999999996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0.97</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0.95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0.85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1.1599999999999999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1.1599999999999999</v>
      </c>
    </row>
    <row r="34" spans="1:16" x14ac:dyDescent="0.15">
      <c r="A34" s="169" t="str">
        <f>IF(連結実質赤字比率に係る赤字・黒字の構成分析!C$36="",NA(),連結実質赤字比率に係る赤字・黒字の構成分析!C$36)</f>
        <v>工業用水道事業会計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1.97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2.04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1.75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1.82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1.75</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5.61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5.14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4.9000000000000004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4.74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4.2699999999999996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2.82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3.47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3.32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6.46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6.54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5847</v>
      </c>
      <c r="E42" s="170"/>
      <c r="F42" s="170"/>
      <c r="G42" s="170">
        <f>'実質公債費比率（分子）の構造'!L$52</f>
        <v>5617</v>
      </c>
      <c r="H42" s="170"/>
      <c r="I42" s="170"/>
      <c r="J42" s="170">
        <f>'実質公債費比率（分子）の構造'!M$52</f>
        <v>5611</v>
      </c>
      <c r="K42" s="170"/>
      <c r="L42" s="170"/>
      <c r="M42" s="170">
        <f>'実質公債費比率（分子）の構造'!N$52</f>
        <v>5742</v>
      </c>
      <c r="N42" s="170"/>
      <c r="O42" s="170"/>
      <c r="P42" s="170">
        <f>'実質公債費比率（分子）の構造'!O$52</f>
        <v>5994</v>
      </c>
    </row>
    <row r="43" spans="1:16" x14ac:dyDescent="0.15">
      <c r="A43" s="170" t="s">
        <v>66</v>
      </c>
      <c r="B43" s="170">
        <f>'実質公債費比率（分子）の構造'!K$51</f>
        <v>1</v>
      </c>
      <c r="C43" s="170"/>
      <c r="D43" s="170"/>
      <c r="E43" s="170">
        <f>'実質公債費比率（分子）の構造'!L$51</f>
        <v>0</v>
      </c>
      <c r="F43" s="170"/>
      <c r="G43" s="170"/>
      <c r="H43" s="170">
        <f>'実質公債費比率（分子）の構造'!M$51</f>
        <v>0</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173</v>
      </c>
      <c r="C44" s="170"/>
      <c r="D44" s="170"/>
      <c r="E44" s="170">
        <f>'実質公債費比率（分子）の構造'!L$50</f>
        <v>152</v>
      </c>
      <c r="F44" s="170"/>
      <c r="G44" s="170"/>
      <c r="H44" s="170">
        <f>'実質公債費比率（分子）の構造'!M$50</f>
        <v>134</v>
      </c>
      <c r="I44" s="170"/>
      <c r="J44" s="170"/>
      <c r="K44" s="170">
        <f>'実質公債費比率（分子）の構造'!N$50</f>
        <v>246</v>
      </c>
      <c r="L44" s="170"/>
      <c r="M44" s="170"/>
      <c r="N44" s="170">
        <f>'実質公債費比率（分子）の構造'!O$50</f>
        <v>121</v>
      </c>
      <c r="O44" s="170"/>
      <c r="P44" s="170"/>
    </row>
    <row r="45" spans="1:16" x14ac:dyDescent="0.15">
      <c r="A45" s="170" t="s">
        <v>68</v>
      </c>
      <c r="B45" s="170">
        <f>'実質公債費比率（分子）の構造'!K$49</f>
        <v>78</v>
      </c>
      <c r="C45" s="170"/>
      <c r="D45" s="170"/>
      <c r="E45" s="170">
        <f>'実質公債費比率（分子）の構造'!L$49</f>
        <v>72</v>
      </c>
      <c r="F45" s="170"/>
      <c r="G45" s="170"/>
      <c r="H45" s="170">
        <f>'実質公債費比率（分子）の構造'!M$49</f>
        <v>79</v>
      </c>
      <c r="I45" s="170"/>
      <c r="J45" s="170"/>
      <c r="K45" s="170">
        <f>'実質公債費比率（分子）の構造'!N$49</f>
        <v>122</v>
      </c>
      <c r="L45" s="170"/>
      <c r="M45" s="170"/>
      <c r="N45" s="170">
        <f>'実質公債費比率（分子）の構造'!O$49</f>
        <v>103</v>
      </c>
      <c r="O45" s="170"/>
      <c r="P45" s="170"/>
    </row>
    <row r="46" spans="1:16" x14ac:dyDescent="0.15">
      <c r="A46" s="170" t="s">
        <v>69</v>
      </c>
      <c r="B46" s="170">
        <f>'実質公債費比率（分子）の構造'!K$48</f>
        <v>1495</v>
      </c>
      <c r="C46" s="170"/>
      <c r="D46" s="170"/>
      <c r="E46" s="170">
        <f>'実質公債費比率（分子）の構造'!L$48</f>
        <v>1505</v>
      </c>
      <c r="F46" s="170"/>
      <c r="G46" s="170"/>
      <c r="H46" s="170">
        <f>'実質公債費比率（分子）の構造'!M$48</f>
        <v>1496</v>
      </c>
      <c r="I46" s="170"/>
      <c r="J46" s="170"/>
      <c r="K46" s="170">
        <f>'実質公債費比率（分子）の構造'!N$48</f>
        <v>1563</v>
      </c>
      <c r="L46" s="170"/>
      <c r="M46" s="170"/>
      <c r="N46" s="170">
        <f>'実質公債費比率（分子）の構造'!O$48</f>
        <v>1552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5230</v>
      </c>
      <c r="C49" s="170"/>
      <c r="D49" s="170"/>
      <c r="E49" s="170">
        <f>'実質公債費比率（分子）の構造'!L$45</f>
        <v>5158</v>
      </c>
      <c r="F49" s="170"/>
      <c r="G49" s="170"/>
      <c r="H49" s="170">
        <f>'実質公債費比率（分子）の構造'!M$45</f>
        <v>5181</v>
      </c>
      <c r="I49" s="170"/>
      <c r="J49" s="170"/>
      <c r="K49" s="170">
        <f>'実質公債費比率（分子）の構造'!N$45</f>
        <v>5224</v>
      </c>
      <c r="L49" s="170"/>
      <c r="M49" s="170"/>
      <c r="N49" s="170">
        <f>'実質公債費比率（分子）の構造'!O$45</f>
        <v>5670</v>
      </c>
      <c r="O49" s="170"/>
      <c r="P49" s="170"/>
    </row>
    <row r="50" spans="1:16" x14ac:dyDescent="0.15">
      <c r="A50" s="170" t="s">
        <v>73</v>
      </c>
      <c r="B50" s="170" t="e">
        <f>NA()</f>
        <v>#N/A</v>
      </c>
      <c r="C50" s="170">
        <f>IF(ISNUMBER('実質公債費比率（分子）の構造'!K$53),'実質公債費比率（分子）の構造'!K$53,NA())</f>
        <v>1130</v>
      </c>
      <c r="D50" s="170" t="e">
        <f>NA()</f>
        <v>#N/A</v>
      </c>
      <c r="E50" s="170" t="e">
        <f>NA()</f>
        <v>#N/A</v>
      </c>
      <c r="F50" s="170">
        <f>IF(ISNUMBER('実質公債費比率（分子）の構造'!L$53),'実質公債費比率（分子）の構造'!L$53,NA())</f>
        <v>1270</v>
      </c>
      <c r="G50" s="170" t="e">
        <f>NA()</f>
        <v>#N/A</v>
      </c>
      <c r="H50" s="170" t="e">
        <f>NA()</f>
        <v>#N/A</v>
      </c>
      <c r="I50" s="170">
        <f>IF(ISNUMBER('実質公債費比率（分子）の構造'!M$53),'実質公債費比率（分子）の構造'!M$53,NA())</f>
        <v>1279</v>
      </c>
      <c r="J50" s="170" t="e">
        <f>NA()</f>
        <v>#N/A</v>
      </c>
      <c r="K50" s="170" t="e">
        <f>NA()</f>
        <v>#N/A</v>
      </c>
      <c r="L50" s="170">
        <f>IF(ISNUMBER('実質公債費比率（分子）の構造'!N$53),'実質公債費比率（分子）の構造'!N$53,NA())</f>
        <v>1413</v>
      </c>
      <c r="M50" s="170" t="e">
        <f>NA()</f>
        <v>#N/A</v>
      </c>
      <c r="N50" s="170" t="e">
        <f>NA()</f>
        <v>#N/A</v>
      </c>
      <c r="O50" s="170">
        <f>IF(ISNUMBER('実質公債費比率（分子）の構造'!O$53),'実質公債費比率（分子）の構造'!O$53,NA())</f>
        <v>1452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60858</v>
      </c>
      <c r="E56" s="169"/>
      <c r="F56" s="169"/>
      <c r="G56" s="169">
        <f>'将来負担比率（分子）の構造'!J$52</f>
        <v>62422</v>
      </c>
      <c r="H56" s="169"/>
      <c r="I56" s="169"/>
      <c r="J56" s="169">
        <f>'将来負担比率（分子）の構造'!K$52</f>
        <v>64107</v>
      </c>
      <c r="K56" s="169"/>
      <c r="L56" s="169"/>
      <c r="M56" s="169">
        <f>'将来負担比率（分子）の構造'!L$52</f>
        <v>64245</v>
      </c>
      <c r="N56" s="169"/>
      <c r="O56" s="169"/>
      <c r="P56" s="169">
        <f>'将来負担比率（分子）の構造'!M$52</f>
        <v>62049</v>
      </c>
    </row>
    <row r="57" spans="1:16" x14ac:dyDescent="0.15">
      <c r="A57" s="169" t="s">
        <v>44</v>
      </c>
      <c r="B57" s="169"/>
      <c r="C57" s="169"/>
      <c r="D57" s="169">
        <f>'将来負担比率（分子）の構造'!I$51</f>
        <v>11396</v>
      </c>
      <c r="E57" s="169"/>
      <c r="F57" s="169"/>
      <c r="G57" s="169">
        <f>'将来負担比率（分子）の構造'!J$51</f>
        <v>11710</v>
      </c>
      <c r="H57" s="169"/>
      <c r="I57" s="169"/>
      <c r="J57" s="169">
        <f>'将来負担比率（分子）の構造'!K$51</f>
        <v>11199</v>
      </c>
      <c r="K57" s="169"/>
      <c r="L57" s="169"/>
      <c r="M57" s="169">
        <f>'将来負担比率（分子）の構造'!L$51</f>
        <v>10821</v>
      </c>
      <c r="N57" s="169"/>
      <c r="O57" s="169"/>
      <c r="P57" s="169">
        <f>'将来負担比率（分子）の構造'!M$51</f>
        <v>10187</v>
      </c>
    </row>
    <row r="58" spans="1:16" x14ac:dyDescent="0.15">
      <c r="A58" s="169" t="s">
        <v>43</v>
      </c>
      <c r="B58" s="169"/>
      <c r="C58" s="169"/>
      <c r="D58" s="169">
        <f>'将来負担比率（分子）の構造'!I$50</f>
        <v>18150</v>
      </c>
      <c r="E58" s="169"/>
      <c r="F58" s="169"/>
      <c r="G58" s="169">
        <f>'将来負担比率（分子）の構造'!J$50</f>
        <v>18765</v>
      </c>
      <c r="H58" s="169"/>
      <c r="I58" s="169"/>
      <c r="J58" s="169">
        <f>'将来負担比率（分子）の構造'!K$50</f>
        <v>18159</v>
      </c>
      <c r="K58" s="169"/>
      <c r="L58" s="169"/>
      <c r="M58" s="169">
        <f>'将来負担比率（分子）の構造'!L$50</f>
        <v>20138</v>
      </c>
      <c r="N58" s="169"/>
      <c r="O58" s="169"/>
      <c r="P58" s="169">
        <f>'将来負担比率（分子）の構造'!M$50</f>
        <v>22270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f>'将来負担比率（分子）の構造'!J$46</f>
        <v>0</v>
      </c>
      <c r="F61" s="169"/>
      <c r="G61" s="169"/>
      <c r="H61" s="169" t="str">
        <f>'将来負担比率（分子）の構造'!K$46</f>
        <v>-</v>
      </c>
      <c r="I61" s="169"/>
      <c r="J61" s="169"/>
      <c r="K61" s="169">
        <f>'将来負担比率（分子）の構造'!L$46</f>
        <v>195</v>
      </c>
      <c r="L61" s="169"/>
      <c r="M61" s="169"/>
      <c r="N61" s="169" t="str">
        <f>'将来負担比率（分子）の構造'!M$46</f>
        <v>-</v>
      </c>
      <c r="O61" s="169"/>
      <c r="P61" s="169"/>
    </row>
    <row r="62" spans="1:16" x14ac:dyDescent="0.15">
      <c r="A62" s="169" t="s">
        <v>37</v>
      </c>
      <c r="B62" s="169">
        <f>'将来負担比率（分子）の構造'!I$45</f>
        <v>9816</v>
      </c>
      <c r="C62" s="169"/>
      <c r="D62" s="169"/>
      <c r="E62" s="169">
        <f>'将来負担比率（分子）の構造'!J$45</f>
        <v>9597</v>
      </c>
      <c r="F62" s="169"/>
      <c r="G62" s="169"/>
      <c r="H62" s="169">
        <f>'将来負担比率（分子）の構造'!K$45</f>
        <v>9372</v>
      </c>
      <c r="I62" s="169"/>
      <c r="J62" s="169"/>
      <c r="K62" s="169">
        <f>'将来負担比率（分子）の構造'!L$45</f>
        <v>9314</v>
      </c>
      <c r="L62" s="169"/>
      <c r="M62" s="169"/>
      <c r="N62" s="169">
        <f>'将来負担比率（分子）の構造'!M$45</f>
        <v>9300</v>
      </c>
      <c r="O62" s="169"/>
      <c r="P62" s="169"/>
    </row>
    <row r="63" spans="1:16" x14ac:dyDescent="0.15">
      <c r="A63" s="169" t="s">
        <v>36</v>
      </c>
      <c r="B63" s="169">
        <f>'将来負担比率（分子）の構造'!I$44</f>
        <v>314</v>
      </c>
      <c r="C63" s="169"/>
      <c r="D63" s="169"/>
      <c r="E63" s="169">
        <f>'将来負担比率（分子）の構造'!J$44</f>
        <v>463</v>
      </c>
      <c r="F63" s="169"/>
      <c r="G63" s="169"/>
      <c r="H63" s="169">
        <f>'将来負担比率（分子）の構造'!K$44</f>
        <v>382</v>
      </c>
      <c r="I63" s="169"/>
      <c r="J63" s="169"/>
      <c r="K63" s="169">
        <f>'将来負担比率（分子）の構造'!L$44</f>
        <v>298</v>
      </c>
      <c r="L63" s="169"/>
      <c r="M63" s="169"/>
      <c r="N63" s="169">
        <f>'将来負担比率（分子）の構造'!M$44</f>
        <v>194</v>
      </c>
      <c r="O63" s="169"/>
      <c r="P63" s="169"/>
    </row>
    <row r="64" spans="1:16" x14ac:dyDescent="0.15">
      <c r="A64" s="169" t="s">
        <v>35</v>
      </c>
      <c r="B64" s="169">
        <f>'将来負担比率（分子）の構造'!I$43</f>
        <v>17654</v>
      </c>
      <c r="C64" s="169"/>
      <c r="D64" s="169"/>
      <c r="E64" s="169">
        <f>'将来負担比率（分子）の構造'!J$43</f>
        <v>17926</v>
      </c>
      <c r="F64" s="169"/>
      <c r="G64" s="169"/>
      <c r="H64" s="169">
        <f>'将来負担比率（分子）の構造'!K$43</f>
        <v>18173</v>
      </c>
      <c r="I64" s="169"/>
      <c r="J64" s="169"/>
      <c r="K64" s="169">
        <f>'将来負担比率（分子）の構造'!L$43</f>
        <v>18051</v>
      </c>
      <c r="L64" s="169"/>
      <c r="M64" s="169"/>
      <c r="N64" s="169">
        <f>'将来負担比率（分子）の構造'!M$43</f>
        <v>17967</v>
      </c>
      <c r="O64" s="169"/>
      <c r="P64" s="169"/>
    </row>
    <row r="65" spans="1:16" x14ac:dyDescent="0.15">
      <c r="A65" s="169" t="s">
        <v>34</v>
      </c>
      <c r="B65" s="169">
        <f>'将来負担比率（分子）の構造'!I$42</f>
        <v>4398</v>
      </c>
      <c r="C65" s="169"/>
      <c r="D65" s="169"/>
      <c r="E65" s="169">
        <f>'将来負担比率（分子）の構造'!J$42</f>
        <v>4227</v>
      </c>
      <c r="F65" s="169"/>
      <c r="G65" s="169"/>
      <c r="H65" s="169">
        <f>'将来負担比率（分子）の構造'!K$42</f>
        <v>4226</v>
      </c>
      <c r="I65" s="169"/>
      <c r="J65" s="169"/>
      <c r="K65" s="169">
        <f>'将来負担比率（分子）の構造'!L$42</f>
        <v>1871</v>
      </c>
      <c r="L65" s="169"/>
      <c r="M65" s="169"/>
      <c r="N65" s="169">
        <f>'将来負担比率（分子）の構造'!M$42</f>
        <v>1655</v>
      </c>
      <c r="O65" s="169"/>
      <c r="P65" s="169"/>
    </row>
    <row r="66" spans="1:16" x14ac:dyDescent="0.15">
      <c r="A66" s="169" t="s">
        <v>33</v>
      </c>
      <c r="B66" s="169">
        <f>'将来負担比率（分子）の構造'!I$41</f>
        <v>59552</v>
      </c>
      <c r="C66" s="169"/>
      <c r="D66" s="169"/>
      <c r="E66" s="169">
        <f>'将来負担比率（分子）の構造'!J$41</f>
        <v>61228</v>
      </c>
      <c r="F66" s="169"/>
      <c r="G66" s="169"/>
      <c r="H66" s="169">
        <f>'将来負担比率（分子）の構造'!K$41</f>
        <v>63498</v>
      </c>
      <c r="I66" s="169"/>
      <c r="J66" s="169"/>
      <c r="K66" s="169">
        <f>'将来負担比率（分子）の構造'!L$41</f>
        <v>62632</v>
      </c>
      <c r="L66" s="169"/>
      <c r="M66" s="169"/>
      <c r="N66" s="169">
        <f>'将来負担比率（分子）の構造'!M$41</f>
        <v>59162</v>
      </c>
      <c r="O66" s="169"/>
      <c r="P66" s="169"/>
    </row>
    <row r="67" spans="1:16" x14ac:dyDescent="0.15">
      <c r="A67" s="169" t="s">
        <v>77</v>
      </c>
      <c r="B67" s="169" t="e">
        <f>NA()</f>
        <v>#N/A</v>
      </c>
      <c r="C67" s="169">
        <f>IF(ISNUMBER('将来負担比率（分子）の構造'!I$53), IF('将来負担比率（分子）の構造'!I$53 &lt; 0, 0, '将来負担比率（分子）の構造'!I$53), NA())</f>
        <v>1329</v>
      </c>
      <c r="D67" s="169" t="e">
        <f>NA()</f>
        <v>#N/A</v>
      </c>
      <c r="E67" s="169" t="e">
        <f>NA()</f>
        <v>#N/A</v>
      </c>
      <c r="F67" s="169">
        <f>IF(ISNUMBER('将来負担比率（分子）の構造'!J$53), IF('将来負担比率（分子）の構造'!J$53 &lt; 0, 0, '将来負担比率（分子）の構造'!J$53), NA())</f>
        <v>544</v>
      </c>
      <c r="G67" s="169" t="e">
        <f>NA()</f>
        <v>#N/A</v>
      </c>
      <c r="H67" s="169" t="e">
        <f>NA()</f>
        <v>#N/A</v>
      </c>
      <c r="I67" s="169">
        <f>IF(ISNUMBER('将来負担比率（分子）の構造'!K$53), IF('将来負担比率（分子）の構造'!K$53 &lt; 0, 0, '将来負担比率（分子）の構造'!K$53), NA())</f>
        <v>2185</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7554</v>
      </c>
      <c r="C72" s="173">
        <f>基金残高に係る経年分析!G55</f>
        <v>8162</v>
      </c>
      <c r="D72" s="173">
        <f>基金残高に係る経年分析!H55</f>
        <v>9373</v>
      </c>
    </row>
    <row r="73" spans="1:16" x14ac:dyDescent="0.15">
      <c r="A73" s="172" t="s">
        <v>80</v>
      </c>
      <c r="B73" s="173">
        <f>基金残高に係る経年分析!F56</f>
        <v>3701</v>
      </c>
      <c r="C73" s="173">
        <f>基金残高に係る経年分析!G56</f>
        <v>4002</v>
      </c>
      <c r="D73" s="173">
        <f>基金残高に係る経年分析!H56</f>
        <v>4004</v>
      </c>
    </row>
    <row r="74" spans="1:16" x14ac:dyDescent="0.15">
      <c r="A74" s="172" t="s">
        <v>81</v>
      </c>
      <c r="B74" s="173">
        <f>基金残高に係る経年分析!F57</f>
        <v>7841</v>
      </c>
      <c r="C74" s="173">
        <f>基金残高に係る経年分析!G57</f>
        <v>8471</v>
      </c>
      <c r="D74" s="173">
        <f>基金残高に係る経年分析!H57</f>
        <v>9690</v>
      </c>
    </row>
  </sheetData>
  <sheetProtection algorithmName="SHA-512" hashValue="HjlpTxp8u4x/pZX0GlGCrxklihetMgUBwiDWkkERMMz4J0bnp3z1osJQQpC24mCDvIeUIO/oTRYaH3lF41v6pg==" saltValue="nlXJ8+OSBAiCNOp4WTE4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18773190</v>
      </c>
      <c r="S5" s="600"/>
      <c r="T5" s="600"/>
      <c r="U5" s="600"/>
      <c r="V5" s="600"/>
      <c r="W5" s="600"/>
      <c r="X5" s="600"/>
      <c r="Y5" s="601"/>
      <c r="Z5" s="602">
        <v>26.1</v>
      </c>
      <c r="AA5" s="602"/>
      <c r="AB5" s="602"/>
      <c r="AC5" s="602"/>
      <c r="AD5" s="603">
        <v>17867877</v>
      </c>
      <c r="AE5" s="603"/>
      <c r="AF5" s="603"/>
      <c r="AG5" s="603"/>
      <c r="AH5" s="603"/>
      <c r="AI5" s="603"/>
      <c r="AJ5" s="603"/>
      <c r="AK5" s="603"/>
      <c r="AL5" s="604">
        <v>45.7</v>
      </c>
      <c r="AM5" s="605"/>
      <c r="AN5" s="605"/>
      <c r="AO5" s="606"/>
      <c r="AP5" s="596" t="s">
        <v>231</v>
      </c>
      <c r="AQ5" s="597"/>
      <c r="AR5" s="597"/>
      <c r="AS5" s="597"/>
      <c r="AT5" s="597"/>
      <c r="AU5" s="597"/>
      <c r="AV5" s="597"/>
      <c r="AW5" s="597"/>
      <c r="AX5" s="597"/>
      <c r="AY5" s="597"/>
      <c r="AZ5" s="597"/>
      <c r="BA5" s="597"/>
      <c r="BB5" s="597"/>
      <c r="BC5" s="597"/>
      <c r="BD5" s="597"/>
      <c r="BE5" s="597"/>
      <c r="BF5" s="598"/>
      <c r="BG5" s="610">
        <v>17860712</v>
      </c>
      <c r="BH5" s="611"/>
      <c r="BI5" s="611"/>
      <c r="BJ5" s="611"/>
      <c r="BK5" s="611"/>
      <c r="BL5" s="611"/>
      <c r="BM5" s="611"/>
      <c r="BN5" s="612"/>
      <c r="BO5" s="613">
        <v>95.1</v>
      </c>
      <c r="BP5" s="613"/>
      <c r="BQ5" s="613"/>
      <c r="BR5" s="613"/>
      <c r="BS5" s="614">
        <v>258768</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655955</v>
      </c>
      <c r="S6" s="611"/>
      <c r="T6" s="611"/>
      <c r="U6" s="611"/>
      <c r="V6" s="611"/>
      <c r="W6" s="611"/>
      <c r="X6" s="611"/>
      <c r="Y6" s="612"/>
      <c r="Z6" s="613">
        <v>0.9</v>
      </c>
      <c r="AA6" s="613"/>
      <c r="AB6" s="613"/>
      <c r="AC6" s="613"/>
      <c r="AD6" s="614">
        <v>655955</v>
      </c>
      <c r="AE6" s="614"/>
      <c r="AF6" s="614"/>
      <c r="AG6" s="614"/>
      <c r="AH6" s="614"/>
      <c r="AI6" s="614"/>
      <c r="AJ6" s="614"/>
      <c r="AK6" s="614"/>
      <c r="AL6" s="615">
        <v>1.7</v>
      </c>
      <c r="AM6" s="616"/>
      <c r="AN6" s="616"/>
      <c r="AO6" s="617"/>
      <c r="AP6" s="607" t="s">
        <v>236</v>
      </c>
      <c r="AQ6" s="608"/>
      <c r="AR6" s="608"/>
      <c r="AS6" s="608"/>
      <c r="AT6" s="608"/>
      <c r="AU6" s="608"/>
      <c r="AV6" s="608"/>
      <c r="AW6" s="608"/>
      <c r="AX6" s="608"/>
      <c r="AY6" s="608"/>
      <c r="AZ6" s="608"/>
      <c r="BA6" s="608"/>
      <c r="BB6" s="608"/>
      <c r="BC6" s="608"/>
      <c r="BD6" s="608"/>
      <c r="BE6" s="608"/>
      <c r="BF6" s="609"/>
      <c r="BG6" s="610">
        <v>17860712</v>
      </c>
      <c r="BH6" s="611"/>
      <c r="BI6" s="611"/>
      <c r="BJ6" s="611"/>
      <c r="BK6" s="611"/>
      <c r="BL6" s="611"/>
      <c r="BM6" s="611"/>
      <c r="BN6" s="612"/>
      <c r="BO6" s="613">
        <v>95.1</v>
      </c>
      <c r="BP6" s="613"/>
      <c r="BQ6" s="613"/>
      <c r="BR6" s="613"/>
      <c r="BS6" s="614">
        <v>258768</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353873</v>
      </c>
      <c r="CS6" s="611"/>
      <c r="CT6" s="611"/>
      <c r="CU6" s="611"/>
      <c r="CV6" s="611"/>
      <c r="CW6" s="611"/>
      <c r="CX6" s="611"/>
      <c r="CY6" s="612"/>
      <c r="CZ6" s="604">
        <v>0.5</v>
      </c>
      <c r="DA6" s="605"/>
      <c r="DB6" s="605"/>
      <c r="DC6" s="621"/>
      <c r="DD6" s="619" t="s">
        <v>238</v>
      </c>
      <c r="DE6" s="611"/>
      <c r="DF6" s="611"/>
      <c r="DG6" s="611"/>
      <c r="DH6" s="611"/>
      <c r="DI6" s="611"/>
      <c r="DJ6" s="611"/>
      <c r="DK6" s="611"/>
      <c r="DL6" s="611"/>
      <c r="DM6" s="611"/>
      <c r="DN6" s="611"/>
      <c r="DO6" s="611"/>
      <c r="DP6" s="612"/>
      <c r="DQ6" s="619">
        <v>353823</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12251</v>
      </c>
      <c r="S7" s="611"/>
      <c r="T7" s="611"/>
      <c r="U7" s="611"/>
      <c r="V7" s="611"/>
      <c r="W7" s="611"/>
      <c r="X7" s="611"/>
      <c r="Y7" s="612"/>
      <c r="Z7" s="613">
        <v>0</v>
      </c>
      <c r="AA7" s="613"/>
      <c r="AB7" s="613"/>
      <c r="AC7" s="613"/>
      <c r="AD7" s="614">
        <v>12251</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7801062</v>
      </c>
      <c r="BH7" s="611"/>
      <c r="BI7" s="611"/>
      <c r="BJ7" s="611"/>
      <c r="BK7" s="611"/>
      <c r="BL7" s="611"/>
      <c r="BM7" s="611"/>
      <c r="BN7" s="612"/>
      <c r="BO7" s="613">
        <v>41.6</v>
      </c>
      <c r="BP7" s="613"/>
      <c r="BQ7" s="613"/>
      <c r="BR7" s="613"/>
      <c r="BS7" s="614">
        <v>258768</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8762528</v>
      </c>
      <c r="CS7" s="611"/>
      <c r="CT7" s="611"/>
      <c r="CU7" s="611"/>
      <c r="CV7" s="611"/>
      <c r="CW7" s="611"/>
      <c r="CX7" s="611"/>
      <c r="CY7" s="612"/>
      <c r="CZ7" s="613">
        <v>12.7</v>
      </c>
      <c r="DA7" s="613"/>
      <c r="DB7" s="613"/>
      <c r="DC7" s="613"/>
      <c r="DD7" s="619">
        <v>360296</v>
      </c>
      <c r="DE7" s="611"/>
      <c r="DF7" s="611"/>
      <c r="DG7" s="611"/>
      <c r="DH7" s="611"/>
      <c r="DI7" s="611"/>
      <c r="DJ7" s="611"/>
      <c r="DK7" s="611"/>
      <c r="DL7" s="611"/>
      <c r="DM7" s="611"/>
      <c r="DN7" s="611"/>
      <c r="DO7" s="611"/>
      <c r="DP7" s="612"/>
      <c r="DQ7" s="619">
        <v>7514475</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88207</v>
      </c>
      <c r="S8" s="611"/>
      <c r="T8" s="611"/>
      <c r="U8" s="611"/>
      <c r="V8" s="611"/>
      <c r="W8" s="611"/>
      <c r="X8" s="611"/>
      <c r="Y8" s="612"/>
      <c r="Z8" s="613">
        <v>0.1</v>
      </c>
      <c r="AA8" s="613"/>
      <c r="AB8" s="613"/>
      <c r="AC8" s="613"/>
      <c r="AD8" s="614">
        <v>88207</v>
      </c>
      <c r="AE8" s="614"/>
      <c r="AF8" s="614"/>
      <c r="AG8" s="614"/>
      <c r="AH8" s="614"/>
      <c r="AI8" s="614"/>
      <c r="AJ8" s="614"/>
      <c r="AK8" s="614"/>
      <c r="AL8" s="615">
        <v>0.2</v>
      </c>
      <c r="AM8" s="616"/>
      <c r="AN8" s="616"/>
      <c r="AO8" s="617"/>
      <c r="AP8" s="607" t="s">
        <v>243</v>
      </c>
      <c r="AQ8" s="608"/>
      <c r="AR8" s="608"/>
      <c r="AS8" s="608"/>
      <c r="AT8" s="608"/>
      <c r="AU8" s="608"/>
      <c r="AV8" s="608"/>
      <c r="AW8" s="608"/>
      <c r="AX8" s="608"/>
      <c r="AY8" s="608"/>
      <c r="AZ8" s="608"/>
      <c r="BA8" s="608"/>
      <c r="BB8" s="608"/>
      <c r="BC8" s="608"/>
      <c r="BD8" s="608"/>
      <c r="BE8" s="608"/>
      <c r="BF8" s="609"/>
      <c r="BG8" s="610">
        <v>223013</v>
      </c>
      <c r="BH8" s="611"/>
      <c r="BI8" s="611"/>
      <c r="BJ8" s="611"/>
      <c r="BK8" s="611"/>
      <c r="BL8" s="611"/>
      <c r="BM8" s="611"/>
      <c r="BN8" s="612"/>
      <c r="BO8" s="613">
        <v>1.2</v>
      </c>
      <c r="BP8" s="613"/>
      <c r="BQ8" s="613"/>
      <c r="BR8" s="613"/>
      <c r="BS8" s="614" t="s">
        <v>238</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24399014</v>
      </c>
      <c r="CS8" s="611"/>
      <c r="CT8" s="611"/>
      <c r="CU8" s="611"/>
      <c r="CV8" s="611"/>
      <c r="CW8" s="611"/>
      <c r="CX8" s="611"/>
      <c r="CY8" s="612"/>
      <c r="CZ8" s="613">
        <v>35.299999999999997</v>
      </c>
      <c r="DA8" s="613"/>
      <c r="DB8" s="613"/>
      <c r="DC8" s="613"/>
      <c r="DD8" s="619">
        <v>189492</v>
      </c>
      <c r="DE8" s="611"/>
      <c r="DF8" s="611"/>
      <c r="DG8" s="611"/>
      <c r="DH8" s="611"/>
      <c r="DI8" s="611"/>
      <c r="DJ8" s="611"/>
      <c r="DK8" s="611"/>
      <c r="DL8" s="611"/>
      <c r="DM8" s="611"/>
      <c r="DN8" s="611"/>
      <c r="DO8" s="611"/>
      <c r="DP8" s="612"/>
      <c r="DQ8" s="619">
        <v>11671737</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65075</v>
      </c>
      <c r="S9" s="611"/>
      <c r="T9" s="611"/>
      <c r="U9" s="611"/>
      <c r="V9" s="611"/>
      <c r="W9" s="611"/>
      <c r="X9" s="611"/>
      <c r="Y9" s="612"/>
      <c r="Z9" s="613">
        <v>0.1</v>
      </c>
      <c r="AA9" s="613"/>
      <c r="AB9" s="613"/>
      <c r="AC9" s="613"/>
      <c r="AD9" s="614">
        <v>65075</v>
      </c>
      <c r="AE9" s="614"/>
      <c r="AF9" s="614"/>
      <c r="AG9" s="614"/>
      <c r="AH9" s="614"/>
      <c r="AI9" s="614"/>
      <c r="AJ9" s="614"/>
      <c r="AK9" s="614"/>
      <c r="AL9" s="615">
        <v>0.2</v>
      </c>
      <c r="AM9" s="616"/>
      <c r="AN9" s="616"/>
      <c r="AO9" s="617"/>
      <c r="AP9" s="607" t="s">
        <v>246</v>
      </c>
      <c r="AQ9" s="608"/>
      <c r="AR9" s="608"/>
      <c r="AS9" s="608"/>
      <c r="AT9" s="608"/>
      <c r="AU9" s="608"/>
      <c r="AV9" s="608"/>
      <c r="AW9" s="608"/>
      <c r="AX9" s="608"/>
      <c r="AY9" s="608"/>
      <c r="AZ9" s="608"/>
      <c r="BA9" s="608"/>
      <c r="BB9" s="608"/>
      <c r="BC9" s="608"/>
      <c r="BD9" s="608"/>
      <c r="BE9" s="608"/>
      <c r="BF9" s="609"/>
      <c r="BG9" s="610">
        <v>6307806</v>
      </c>
      <c r="BH9" s="611"/>
      <c r="BI9" s="611"/>
      <c r="BJ9" s="611"/>
      <c r="BK9" s="611"/>
      <c r="BL9" s="611"/>
      <c r="BM9" s="611"/>
      <c r="BN9" s="612"/>
      <c r="BO9" s="613">
        <v>33.6</v>
      </c>
      <c r="BP9" s="613"/>
      <c r="BQ9" s="613"/>
      <c r="BR9" s="613"/>
      <c r="BS9" s="614" t="s">
        <v>131</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6708809</v>
      </c>
      <c r="CS9" s="611"/>
      <c r="CT9" s="611"/>
      <c r="CU9" s="611"/>
      <c r="CV9" s="611"/>
      <c r="CW9" s="611"/>
      <c r="CX9" s="611"/>
      <c r="CY9" s="612"/>
      <c r="CZ9" s="613">
        <v>9.6999999999999993</v>
      </c>
      <c r="DA9" s="613"/>
      <c r="DB9" s="613"/>
      <c r="DC9" s="613"/>
      <c r="DD9" s="619">
        <v>71373</v>
      </c>
      <c r="DE9" s="611"/>
      <c r="DF9" s="611"/>
      <c r="DG9" s="611"/>
      <c r="DH9" s="611"/>
      <c r="DI9" s="611"/>
      <c r="DJ9" s="611"/>
      <c r="DK9" s="611"/>
      <c r="DL9" s="611"/>
      <c r="DM9" s="611"/>
      <c r="DN9" s="611"/>
      <c r="DO9" s="611"/>
      <c r="DP9" s="612"/>
      <c r="DQ9" s="619">
        <v>4910717</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141</v>
      </c>
      <c r="S10" s="611"/>
      <c r="T10" s="611"/>
      <c r="U10" s="611"/>
      <c r="V10" s="611"/>
      <c r="W10" s="611"/>
      <c r="X10" s="611"/>
      <c r="Y10" s="612"/>
      <c r="Z10" s="613" t="s">
        <v>238</v>
      </c>
      <c r="AA10" s="613"/>
      <c r="AB10" s="613"/>
      <c r="AC10" s="613"/>
      <c r="AD10" s="614" t="s">
        <v>131</v>
      </c>
      <c r="AE10" s="614"/>
      <c r="AF10" s="614"/>
      <c r="AG10" s="614"/>
      <c r="AH10" s="614"/>
      <c r="AI10" s="614"/>
      <c r="AJ10" s="614"/>
      <c r="AK10" s="614"/>
      <c r="AL10" s="615" t="s">
        <v>238</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361829</v>
      </c>
      <c r="BH10" s="611"/>
      <c r="BI10" s="611"/>
      <c r="BJ10" s="611"/>
      <c r="BK10" s="611"/>
      <c r="BL10" s="611"/>
      <c r="BM10" s="611"/>
      <c r="BN10" s="612"/>
      <c r="BO10" s="613">
        <v>1.9</v>
      </c>
      <c r="BP10" s="613"/>
      <c r="BQ10" s="613"/>
      <c r="BR10" s="613"/>
      <c r="BS10" s="614" t="s">
        <v>131</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61759</v>
      </c>
      <c r="CS10" s="611"/>
      <c r="CT10" s="611"/>
      <c r="CU10" s="611"/>
      <c r="CV10" s="611"/>
      <c r="CW10" s="611"/>
      <c r="CX10" s="611"/>
      <c r="CY10" s="612"/>
      <c r="CZ10" s="613">
        <v>0.1</v>
      </c>
      <c r="DA10" s="613"/>
      <c r="DB10" s="613"/>
      <c r="DC10" s="613"/>
      <c r="DD10" s="619" t="s">
        <v>238</v>
      </c>
      <c r="DE10" s="611"/>
      <c r="DF10" s="611"/>
      <c r="DG10" s="611"/>
      <c r="DH10" s="611"/>
      <c r="DI10" s="611"/>
      <c r="DJ10" s="611"/>
      <c r="DK10" s="611"/>
      <c r="DL10" s="611"/>
      <c r="DM10" s="611"/>
      <c r="DN10" s="611"/>
      <c r="DO10" s="611"/>
      <c r="DP10" s="612"/>
      <c r="DQ10" s="619">
        <v>60068</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3114462</v>
      </c>
      <c r="S11" s="611"/>
      <c r="T11" s="611"/>
      <c r="U11" s="611"/>
      <c r="V11" s="611"/>
      <c r="W11" s="611"/>
      <c r="X11" s="611"/>
      <c r="Y11" s="612"/>
      <c r="Z11" s="615">
        <v>4.3</v>
      </c>
      <c r="AA11" s="616"/>
      <c r="AB11" s="616"/>
      <c r="AC11" s="622"/>
      <c r="AD11" s="619">
        <v>3114462</v>
      </c>
      <c r="AE11" s="611"/>
      <c r="AF11" s="611"/>
      <c r="AG11" s="611"/>
      <c r="AH11" s="611"/>
      <c r="AI11" s="611"/>
      <c r="AJ11" s="611"/>
      <c r="AK11" s="612"/>
      <c r="AL11" s="615">
        <v>8</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908414</v>
      </c>
      <c r="BH11" s="611"/>
      <c r="BI11" s="611"/>
      <c r="BJ11" s="611"/>
      <c r="BK11" s="611"/>
      <c r="BL11" s="611"/>
      <c r="BM11" s="611"/>
      <c r="BN11" s="612"/>
      <c r="BO11" s="613">
        <v>4.8</v>
      </c>
      <c r="BP11" s="613"/>
      <c r="BQ11" s="613"/>
      <c r="BR11" s="613"/>
      <c r="BS11" s="614">
        <v>258768</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1616023</v>
      </c>
      <c r="CS11" s="611"/>
      <c r="CT11" s="611"/>
      <c r="CU11" s="611"/>
      <c r="CV11" s="611"/>
      <c r="CW11" s="611"/>
      <c r="CX11" s="611"/>
      <c r="CY11" s="612"/>
      <c r="CZ11" s="613">
        <v>2.2999999999999998</v>
      </c>
      <c r="DA11" s="613"/>
      <c r="DB11" s="613"/>
      <c r="DC11" s="613"/>
      <c r="DD11" s="619">
        <v>341475</v>
      </c>
      <c r="DE11" s="611"/>
      <c r="DF11" s="611"/>
      <c r="DG11" s="611"/>
      <c r="DH11" s="611"/>
      <c r="DI11" s="611"/>
      <c r="DJ11" s="611"/>
      <c r="DK11" s="611"/>
      <c r="DL11" s="611"/>
      <c r="DM11" s="611"/>
      <c r="DN11" s="611"/>
      <c r="DO11" s="611"/>
      <c r="DP11" s="612"/>
      <c r="DQ11" s="619">
        <v>1195381</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21910</v>
      </c>
      <c r="S12" s="611"/>
      <c r="T12" s="611"/>
      <c r="U12" s="611"/>
      <c r="V12" s="611"/>
      <c r="W12" s="611"/>
      <c r="X12" s="611"/>
      <c r="Y12" s="612"/>
      <c r="Z12" s="613">
        <v>0</v>
      </c>
      <c r="AA12" s="613"/>
      <c r="AB12" s="613"/>
      <c r="AC12" s="613"/>
      <c r="AD12" s="614">
        <v>21910</v>
      </c>
      <c r="AE12" s="614"/>
      <c r="AF12" s="614"/>
      <c r="AG12" s="614"/>
      <c r="AH12" s="614"/>
      <c r="AI12" s="614"/>
      <c r="AJ12" s="614"/>
      <c r="AK12" s="614"/>
      <c r="AL12" s="615">
        <v>0.1</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8750424</v>
      </c>
      <c r="BH12" s="611"/>
      <c r="BI12" s="611"/>
      <c r="BJ12" s="611"/>
      <c r="BK12" s="611"/>
      <c r="BL12" s="611"/>
      <c r="BM12" s="611"/>
      <c r="BN12" s="612"/>
      <c r="BO12" s="613">
        <v>46.6</v>
      </c>
      <c r="BP12" s="613"/>
      <c r="BQ12" s="613"/>
      <c r="BR12" s="613"/>
      <c r="BS12" s="614" t="s">
        <v>238</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1485661</v>
      </c>
      <c r="CS12" s="611"/>
      <c r="CT12" s="611"/>
      <c r="CU12" s="611"/>
      <c r="CV12" s="611"/>
      <c r="CW12" s="611"/>
      <c r="CX12" s="611"/>
      <c r="CY12" s="612"/>
      <c r="CZ12" s="613">
        <v>2.2000000000000002</v>
      </c>
      <c r="DA12" s="613"/>
      <c r="DB12" s="613"/>
      <c r="DC12" s="613"/>
      <c r="DD12" s="619">
        <v>37781</v>
      </c>
      <c r="DE12" s="611"/>
      <c r="DF12" s="611"/>
      <c r="DG12" s="611"/>
      <c r="DH12" s="611"/>
      <c r="DI12" s="611"/>
      <c r="DJ12" s="611"/>
      <c r="DK12" s="611"/>
      <c r="DL12" s="611"/>
      <c r="DM12" s="611"/>
      <c r="DN12" s="611"/>
      <c r="DO12" s="611"/>
      <c r="DP12" s="612"/>
      <c r="DQ12" s="619">
        <v>1391526</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131</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8606812</v>
      </c>
      <c r="BH13" s="611"/>
      <c r="BI13" s="611"/>
      <c r="BJ13" s="611"/>
      <c r="BK13" s="611"/>
      <c r="BL13" s="611"/>
      <c r="BM13" s="611"/>
      <c r="BN13" s="612"/>
      <c r="BO13" s="613">
        <v>45.8</v>
      </c>
      <c r="BP13" s="613"/>
      <c r="BQ13" s="613"/>
      <c r="BR13" s="613"/>
      <c r="BS13" s="614" t="s">
        <v>131</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9279973</v>
      </c>
      <c r="CS13" s="611"/>
      <c r="CT13" s="611"/>
      <c r="CU13" s="611"/>
      <c r="CV13" s="611"/>
      <c r="CW13" s="611"/>
      <c r="CX13" s="611"/>
      <c r="CY13" s="612"/>
      <c r="CZ13" s="613">
        <v>13.4</v>
      </c>
      <c r="DA13" s="613"/>
      <c r="DB13" s="613"/>
      <c r="DC13" s="613"/>
      <c r="DD13" s="619">
        <v>4055148</v>
      </c>
      <c r="DE13" s="611"/>
      <c r="DF13" s="611"/>
      <c r="DG13" s="611"/>
      <c r="DH13" s="611"/>
      <c r="DI13" s="611"/>
      <c r="DJ13" s="611"/>
      <c r="DK13" s="611"/>
      <c r="DL13" s="611"/>
      <c r="DM13" s="611"/>
      <c r="DN13" s="611"/>
      <c r="DO13" s="611"/>
      <c r="DP13" s="612"/>
      <c r="DQ13" s="619">
        <v>6377695</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t="s">
        <v>238</v>
      </c>
      <c r="S14" s="611"/>
      <c r="T14" s="611"/>
      <c r="U14" s="611"/>
      <c r="V14" s="611"/>
      <c r="W14" s="611"/>
      <c r="X14" s="611"/>
      <c r="Y14" s="612"/>
      <c r="Z14" s="613" t="s">
        <v>131</v>
      </c>
      <c r="AA14" s="613"/>
      <c r="AB14" s="613"/>
      <c r="AC14" s="613"/>
      <c r="AD14" s="614" t="s">
        <v>238</v>
      </c>
      <c r="AE14" s="614"/>
      <c r="AF14" s="614"/>
      <c r="AG14" s="614"/>
      <c r="AH14" s="614"/>
      <c r="AI14" s="614"/>
      <c r="AJ14" s="614"/>
      <c r="AK14" s="614"/>
      <c r="AL14" s="615" t="s">
        <v>238</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456666</v>
      </c>
      <c r="BH14" s="611"/>
      <c r="BI14" s="611"/>
      <c r="BJ14" s="611"/>
      <c r="BK14" s="611"/>
      <c r="BL14" s="611"/>
      <c r="BM14" s="611"/>
      <c r="BN14" s="612"/>
      <c r="BO14" s="613">
        <v>2.4</v>
      </c>
      <c r="BP14" s="613"/>
      <c r="BQ14" s="613"/>
      <c r="BR14" s="613"/>
      <c r="BS14" s="614" t="s">
        <v>238</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2526128</v>
      </c>
      <c r="CS14" s="611"/>
      <c r="CT14" s="611"/>
      <c r="CU14" s="611"/>
      <c r="CV14" s="611"/>
      <c r="CW14" s="611"/>
      <c r="CX14" s="611"/>
      <c r="CY14" s="612"/>
      <c r="CZ14" s="613">
        <v>3.7</v>
      </c>
      <c r="DA14" s="613"/>
      <c r="DB14" s="613"/>
      <c r="DC14" s="613"/>
      <c r="DD14" s="619">
        <v>229091</v>
      </c>
      <c r="DE14" s="611"/>
      <c r="DF14" s="611"/>
      <c r="DG14" s="611"/>
      <c r="DH14" s="611"/>
      <c r="DI14" s="611"/>
      <c r="DJ14" s="611"/>
      <c r="DK14" s="611"/>
      <c r="DL14" s="611"/>
      <c r="DM14" s="611"/>
      <c r="DN14" s="611"/>
      <c r="DO14" s="611"/>
      <c r="DP14" s="612"/>
      <c r="DQ14" s="619">
        <v>2292842</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238</v>
      </c>
      <c r="S15" s="611"/>
      <c r="T15" s="611"/>
      <c r="U15" s="611"/>
      <c r="V15" s="611"/>
      <c r="W15" s="611"/>
      <c r="X15" s="611"/>
      <c r="Y15" s="612"/>
      <c r="Z15" s="613" t="s">
        <v>131</v>
      </c>
      <c r="AA15" s="613"/>
      <c r="AB15" s="613"/>
      <c r="AC15" s="613"/>
      <c r="AD15" s="614" t="s">
        <v>238</v>
      </c>
      <c r="AE15" s="614"/>
      <c r="AF15" s="614"/>
      <c r="AG15" s="614"/>
      <c r="AH15" s="614"/>
      <c r="AI15" s="614"/>
      <c r="AJ15" s="614"/>
      <c r="AK15" s="614"/>
      <c r="AL15" s="615" t="s">
        <v>141</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852560</v>
      </c>
      <c r="BH15" s="611"/>
      <c r="BI15" s="611"/>
      <c r="BJ15" s="611"/>
      <c r="BK15" s="611"/>
      <c r="BL15" s="611"/>
      <c r="BM15" s="611"/>
      <c r="BN15" s="612"/>
      <c r="BO15" s="613">
        <v>4.5</v>
      </c>
      <c r="BP15" s="613"/>
      <c r="BQ15" s="613"/>
      <c r="BR15" s="613"/>
      <c r="BS15" s="614" t="s">
        <v>131</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7150428</v>
      </c>
      <c r="CS15" s="611"/>
      <c r="CT15" s="611"/>
      <c r="CU15" s="611"/>
      <c r="CV15" s="611"/>
      <c r="CW15" s="611"/>
      <c r="CX15" s="611"/>
      <c r="CY15" s="612"/>
      <c r="CZ15" s="613">
        <v>10.4</v>
      </c>
      <c r="DA15" s="613"/>
      <c r="DB15" s="613"/>
      <c r="DC15" s="613"/>
      <c r="DD15" s="619">
        <v>451606</v>
      </c>
      <c r="DE15" s="611"/>
      <c r="DF15" s="611"/>
      <c r="DG15" s="611"/>
      <c r="DH15" s="611"/>
      <c r="DI15" s="611"/>
      <c r="DJ15" s="611"/>
      <c r="DK15" s="611"/>
      <c r="DL15" s="611"/>
      <c r="DM15" s="611"/>
      <c r="DN15" s="611"/>
      <c r="DO15" s="611"/>
      <c r="DP15" s="612"/>
      <c r="DQ15" s="619">
        <v>5171090</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55589</v>
      </c>
      <c r="S16" s="611"/>
      <c r="T16" s="611"/>
      <c r="U16" s="611"/>
      <c r="V16" s="611"/>
      <c r="W16" s="611"/>
      <c r="X16" s="611"/>
      <c r="Y16" s="612"/>
      <c r="Z16" s="613">
        <v>0.1</v>
      </c>
      <c r="AA16" s="613"/>
      <c r="AB16" s="613"/>
      <c r="AC16" s="613"/>
      <c r="AD16" s="614">
        <v>55589</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238</v>
      </c>
      <c r="BH16" s="611"/>
      <c r="BI16" s="611"/>
      <c r="BJ16" s="611"/>
      <c r="BK16" s="611"/>
      <c r="BL16" s="611"/>
      <c r="BM16" s="611"/>
      <c r="BN16" s="612"/>
      <c r="BO16" s="613" t="s">
        <v>141</v>
      </c>
      <c r="BP16" s="613"/>
      <c r="BQ16" s="613"/>
      <c r="BR16" s="613"/>
      <c r="BS16" s="614" t="s">
        <v>238</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1079589</v>
      </c>
      <c r="CS16" s="611"/>
      <c r="CT16" s="611"/>
      <c r="CU16" s="611"/>
      <c r="CV16" s="611"/>
      <c r="CW16" s="611"/>
      <c r="CX16" s="611"/>
      <c r="CY16" s="612"/>
      <c r="CZ16" s="613">
        <v>1.6</v>
      </c>
      <c r="DA16" s="613"/>
      <c r="DB16" s="613"/>
      <c r="DC16" s="613"/>
      <c r="DD16" s="619" t="s">
        <v>131</v>
      </c>
      <c r="DE16" s="611"/>
      <c r="DF16" s="611"/>
      <c r="DG16" s="611"/>
      <c r="DH16" s="611"/>
      <c r="DI16" s="611"/>
      <c r="DJ16" s="611"/>
      <c r="DK16" s="611"/>
      <c r="DL16" s="611"/>
      <c r="DM16" s="611"/>
      <c r="DN16" s="611"/>
      <c r="DO16" s="611"/>
      <c r="DP16" s="612"/>
      <c r="DQ16" s="619">
        <v>564177</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291607</v>
      </c>
      <c r="S17" s="611"/>
      <c r="T17" s="611"/>
      <c r="U17" s="611"/>
      <c r="V17" s="611"/>
      <c r="W17" s="611"/>
      <c r="X17" s="611"/>
      <c r="Y17" s="612"/>
      <c r="Z17" s="613">
        <v>0.4</v>
      </c>
      <c r="AA17" s="613"/>
      <c r="AB17" s="613"/>
      <c r="AC17" s="613"/>
      <c r="AD17" s="614">
        <v>291607</v>
      </c>
      <c r="AE17" s="614"/>
      <c r="AF17" s="614"/>
      <c r="AG17" s="614"/>
      <c r="AH17" s="614"/>
      <c r="AI17" s="614"/>
      <c r="AJ17" s="614"/>
      <c r="AK17" s="614"/>
      <c r="AL17" s="615">
        <v>0.7</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238</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5654177</v>
      </c>
      <c r="CS17" s="611"/>
      <c r="CT17" s="611"/>
      <c r="CU17" s="611"/>
      <c r="CV17" s="611"/>
      <c r="CW17" s="611"/>
      <c r="CX17" s="611"/>
      <c r="CY17" s="612"/>
      <c r="CZ17" s="613">
        <v>8.1999999999999993</v>
      </c>
      <c r="DA17" s="613"/>
      <c r="DB17" s="613"/>
      <c r="DC17" s="613"/>
      <c r="DD17" s="619" t="s">
        <v>131</v>
      </c>
      <c r="DE17" s="611"/>
      <c r="DF17" s="611"/>
      <c r="DG17" s="611"/>
      <c r="DH17" s="611"/>
      <c r="DI17" s="611"/>
      <c r="DJ17" s="611"/>
      <c r="DK17" s="611"/>
      <c r="DL17" s="611"/>
      <c r="DM17" s="611"/>
      <c r="DN17" s="611"/>
      <c r="DO17" s="611"/>
      <c r="DP17" s="612"/>
      <c r="DQ17" s="619">
        <v>5423399</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141043</v>
      </c>
      <c r="S18" s="611"/>
      <c r="T18" s="611"/>
      <c r="U18" s="611"/>
      <c r="V18" s="611"/>
      <c r="W18" s="611"/>
      <c r="X18" s="611"/>
      <c r="Y18" s="612"/>
      <c r="Z18" s="613">
        <v>0.2</v>
      </c>
      <c r="AA18" s="613"/>
      <c r="AB18" s="613"/>
      <c r="AC18" s="613"/>
      <c r="AD18" s="614">
        <v>141043</v>
      </c>
      <c r="AE18" s="614"/>
      <c r="AF18" s="614"/>
      <c r="AG18" s="614"/>
      <c r="AH18" s="614"/>
      <c r="AI18" s="614"/>
      <c r="AJ18" s="614"/>
      <c r="AK18" s="614"/>
      <c r="AL18" s="615">
        <v>0.4</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141</v>
      </c>
      <c r="BH18" s="611"/>
      <c r="BI18" s="611"/>
      <c r="BJ18" s="611"/>
      <c r="BK18" s="611"/>
      <c r="BL18" s="611"/>
      <c r="BM18" s="611"/>
      <c r="BN18" s="612"/>
      <c r="BO18" s="613" t="s">
        <v>141</v>
      </c>
      <c r="BP18" s="613"/>
      <c r="BQ18" s="613"/>
      <c r="BR18" s="613"/>
      <c r="BS18" s="614" t="s">
        <v>238</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141</v>
      </c>
      <c r="CS18" s="611"/>
      <c r="CT18" s="611"/>
      <c r="CU18" s="611"/>
      <c r="CV18" s="611"/>
      <c r="CW18" s="611"/>
      <c r="CX18" s="611"/>
      <c r="CY18" s="612"/>
      <c r="CZ18" s="613" t="s">
        <v>238</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137553</v>
      </c>
      <c r="S19" s="611"/>
      <c r="T19" s="611"/>
      <c r="U19" s="611"/>
      <c r="V19" s="611"/>
      <c r="W19" s="611"/>
      <c r="X19" s="611"/>
      <c r="Y19" s="612"/>
      <c r="Z19" s="613">
        <v>0.2</v>
      </c>
      <c r="AA19" s="613"/>
      <c r="AB19" s="613"/>
      <c r="AC19" s="613"/>
      <c r="AD19" s="614">
        <v>137553</v>
      </c>
      <c r="AE19" s="614"/>
      <c r="AF19" s="614"/>
      <c r="AG19" s="614"/>
      <c r="AH19" s="614"/>
      <c r="AI19" s="614"/>
      <c r="AJ19" s="614"/>
      <c r="AK19" s="614"/>
      <c r="AL19" s="615">
        <v>0.4</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912478</v>
      </c>
      <c r="BH19" s="611"/>
      <c r="BI19" s="611"/>
      <c r="BJ19" s="611"/>
      <c r="BK19" s="611"/>
      <c r="BL19" s="611"/>
      <c r="BM19" s="611"/>
      <c r="BN19" s="612"/>
      <c r="BO19" s="613">
        <v>4.9000000000000004</v>
      </c>
      <c r="BP19" s="613"/>
      <c r="BQ19" s="613"/>
      <c r="BR19" s="613"/>
      <c r="BS19" s="614" t="s">
        <v>238</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141</v>
      </c>
      <c r="CS19" s="611"/>
      <c r="CT19" s="611"/>
      <c r="CU19" s="611"/>
      <c r="CV19" s="611"/>
      <c r="CW19" s="611"/>
      <c r="CX19" s="611"/>
      <c r="CY19" s="612"/>
      <c r="CZ19" s="613" t="s">
        <v>238</v>
      </c>
      <c r="DA19" s="613"/>
      <c r="DB19" s="613"/>
      <c r="DC19" s="613"/>
      <c r="DD19" s="619" t="s">
        <v>141</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v>3490</v>
      </c>
      <c r="S20" s="611"/>
      <c r="T20" s="611"/>
      <c r="U20" s="611"/>
      <c r="V20" s="611"/>
      <c r="W20" s="611"/>
      <c r="X20" s="611"/>
      <c r="Y20" s="612"/>
      <c r="Z20" s="613">
        <v>0</v>
      </c>
      <c r="AA20" s="613"/>
      <c r="AB20" s="613"/>
      <c r="AC20" s="613"/>
      <c r="AD20" s="614">
        <v>3490</v>
      </c>
      <c r="AE20" s="614"/>
      <c r="AF20" s="614"/>
      <c r="AG20" s="614"/>
      <c r="AH20" s="614"/>
      <c r="AI20" s="614"/>
      <c r="AJ20" s="614"/>
      <c r="AK20" s="614"/>
      <c r="AL20" s="615">
        <v>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912478</v>
      </c>
      <c r="BH20" s="611"/>
      <c r="BI20" s="611"/>
      <c r="BJ20" s="611"/>
      <c r="BK20" s="611"/>
      <c r="BL20" s="611"/>
      <c r="BM20" s="611"/>
      <c r="BN20" s="612"/>
      <c r="BO20" s="613">
        <v>4.9000000000000004</v>
      </c>
      <c r="BP20" s="613"/>
      <c r="BQ20" s="613"/>
      <c r="BR20" s="613"/>
      <c r="BS20" s="614" t="s">
        <v>238</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69077962</v>
      </c>
      <c r="CS20" s="611"/>
      <c r="CT20" s="611"/>
      <c r="CU20" s="611"/>
      <c r="CV20" s="611"/>
      <c r="CW20" s="611"/>
      <c r="CX20" s="611"/>
      <c r="CY20" s="612"/>
      <c r="CZ20" s="613">
        <v>100</v>
      </c>
      <c r="DA20" s="613"/>
      <c r="DB20" s="613"/>
      <c r="DC20" s="613"/>
      <c r="DD20" s="619">
        <v>5736262</v>
      </c>
      <c r="DE20" s="611"/>
      <c r="DF20" s="611"/>
      <c r="DG20" s="611"/>
      <c r="DH20" s="611"/>
      <c r="DI20" s="611"/>
      <c r="DJ20" s="611"/>
      <c r="DK20" s="611"/>
      <c r="DL20" s="611"/>
      <c r="DM20" s="611"/>
      <c r="DN20" s="611"/>
      <c r="DO20" s="611"/>
      <c r="DP20" s="612"/>
      <c r="DQ20" s="619">
        <v>46926930</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16658965</v>
      </c>
      <c r="S21" s="611"/>
      <c r="T21" s="611"/>
      <c r="U21" s="611"/>
      <c r="V21" s="611"/>
      <c r="W21" s="611"/>
      <c r="X21" s="611"/>
      <c r="Y21" s="612"/>
      <c r="Z21" s="613">
        <v>23.2</v>
      </c>
      <c r="AA21" s="613"/>
      <c r="AB21" s="613"/>
      <c r="AC21" s="613"/>
      <c r="AD21" s="614">
        <v>14142523</v>
      </c>
      <c r="AE21" s="614"/>
      <c r="AF21" s="614"/>
      <c r="AG21" s="614"/>
      <c r="AH21" s="614"/>
      <c r="AI21" s="614"/>
      <c r="AJ21" s="614"/>
      <c r="AK21" s="614"/>
      <c r="AL21" s="615">
        <v>36.200000000000003</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7165</v>
      </c>
      <c r="BH21" s="611"/>
      <c r="BI21" s="611"/>
      <c r="BJ21" s="611"/>
      <c r="BK21" s="611"/>
      <c r="BL21" s="611"/>
      <c r="BM21" s="611"/>
      <c r="BN21" s="612"/>
      <c r="BO21" s="613">
        <v>0</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14142523</v>
      </c>
      <c r="S22" s="611"/>
      <c r="T22" s="611"/>
      <c r="U22" s="611"/>
      <c r="V22" s="611"/>
      <c r="W22" s="611"/>
      <c r="X22" s="611"/>
      <c r="Y22" s="612"/>
      <c r="Z22" s="613">
        <v>19.7</v>
      </c>
      <c r="AA22" s="613"/>
      <c r="AB22" s="613"/>
      <c r="AC22" s="613"/>
      <c r="AD22" s="614">
        <v>14142523</v>
      </c>
      <c r="AE22" s="614"/>
      <c r="AF22" s="614"/>
      <c r="AG22" s="614"/>
      <c r="AH22" s="614"/>
      <c r="AI22" s="614"/>
      <c r="AJ22" s="614"/>
      <c r="AK22" s="614"/>
      <c r="AL22" s="615">
        <v>36.200000000000003</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238</v>
      </c>
      <c r="BP22" s="613"/>
      <c r="BQ22" s="613"/>
      <c r="BR22" s="613"/>
      <c r="BS22" s="614" t="s">
        <v>238</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2516442</v>
      </c>
      <c r="S23" s="611"/>
      <c r="T23" s="611"/>
      <c r="U23" s="611"/>
      <c r="V23" s="611"/>
      <c r="W23" s="611"/>
      <c r="X23" s="611"/>
      <c r="Y23" s="612"/>
      <c r="Z23" s="613">
        <v>3.5</v>
      </c>
      <c r="AA23" s="613"/>
      <c r="AB23" s="613"/>
      <c r="AC23" s="613"/>
      <c r="AD23" s="614" t="s">
        <v>131</v>
      </c>
      <c r="AE23" s="614"/>
      <c r="AF23" s="614"/>
      <c r="AG23" s="614"/>
      <c r="AH23" s="614"/>
      <c r="AI23" s="614"/>
      <c r="AJ23" s="614"/>
      <c r="AK23" s="614"/>
      <c r="AL23" s="615" t="s">
        <v>141</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v>905313</v>
      </c>
      <c r="BH23" s="611"/>
      <c r="BI23" s="611"/>
      <c r="BJ23" s="611"/>
      <c r="BK23" s="611"/>
      <c r="BL23" s="611"/>
      <c r="BM23" s="611"/>
      <c r="BN23" s="612"/>
      <c r="BO23" s="613">
        <v>4.8</v>
      </c>
      <c r="BP23" s="613"/>
      <c r="BQ23" s="613"/>
      <c r="BR23" s="613"/>
      <c r="BS23" s="614" t="s">
        <v>238</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131</v>
      </c>
      <c r="AA24" s="613"/>
      <c r="AB24" s="613"/>
      <c r="AC24" s="613"/>
      <c r="AD24" s="614" t="s">
        <v>131</v>
      </c>
      <c r="AE24" s="614"/>
      <c r="AF24" s="614"/>
      <c r="AG24" s="614"/>
      <c r="AH24" s="614"/>
      <c r="AI24" s="614"/>
      <c r="AJ24" s="614"/>
      <c r="AK24" s="614"/>
      <c r="AL24" s="615" t="s">
        <v>238</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238</v>
      </c>
      <c r="BH24" s="611"/>
      <c r="BI24" s="611"/>
      <c r="BJ24" s="611"/>
      <c r="BK24" s="611"/>
      <c r="BL24" s="611"/>
      <c r="BM24" s="611"/>
      <c r="BN24" s="612"/>
      <c r="BO24" s="613" t="s">
        <v>238</v>
      </c>
      <c r="BP24" s="613"/>
      <c r="BQ24" s="613"/>
      <c r="BR24" s="613"/>
      <c r="BS24" s="614" t="s">
        <v>238</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31818543</v>
      </c>
      <c r="CS24" s="600"/>
      <c r="CT24" s="600"/>
      <c r="CU24" s="600"/>
      <c r="CV24" s="600"/>
      <c r="CW24" s="600"/>
      <c r="CX24" s="600"/>
      <c r="CY24" s="601"/>
      <c r="CZ24" s="604">
        <v>46.1</v>
      </c>
      <c r="DA24" s="605"/>
      <c r="DB24" s="605"/>
      <c r="DC24" s="621"/>
      <c r="DD24" s="645">
        <v>19285229</v>
      </c>
      <c r="DE24" s="600"/>
      <c r="DF24" s="600"/>
      <c r="DG24" s="600"/>
      <c r="DH24" s="600"/>
      <c r="DI24" s="600"/>
      <c r="DJ24" s="600"/>
      <c r="DK24" s="601"/>
      <c r="DL24" s="645">
        <v>18593957</v>
      </c>
      <c r="DM24" s="600"/>
      <c r="DN24" s="600"/>
      <c r="DO24" s="600"/>
      <c r="DP24" s="600"/>
      <c r="DQ24" s="600"/>
      <c r="DR24" s="600"/>
      <c r="DS24" s="600"/>
      <c r="DT24" s="600"/>
      <c r="DU24" s="600"/>
      <c r="DV24" s="601"/>
      <c r="DW24" s="604">
        <v>47.6</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39878254</v>
      </c>
      <c r="S25" s="611"/>
      <c r="T25" s="611"/>
      <c r="U25" s="611"/>
      <c r="V25" s="611"/>
      <c r="W25" s="611"/>
      <c r="X25" s="611"/>
      <c r="Y25" s="612"/>
      <c r="Z25" s="613">
        <v>55.5</v>
      </c>
      <c r="AA25" s="613"/>
      <c r="AB25" s="613"/>
      <c r="AC25" s="613"/>
      <c r="AD25" s="614">
        <v>36456499</v>
      </c>
      <c r="AE25" s="614"/>
      <c r="AF25" s="614"/>
      <c r="AG25" s="614"/>
      <c r="AH25" s="614"/>
      <c r="AI25" s="614"/>
      <c r="AJ25" s="614"/>
      <c r="AK25" s="614"/>
      <c r="AL25" s="615">
        <v>93.3</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141</v>
      </c>
      <c r="BH25" s="611"/>
      <c r="BI25" s="611"/>
      <c r="BJ25" s="611"/>
      <c r="BK25" s="611"/>
      <c r="BL25" s="611"/>
      <c r="BM25" s="611"/>
      <c r="BN25" s="612"/>
      <c r="BO25" s="613" t="s">
        <v>238</v>
      </c>
      <c r="BP25" s="613"/>
      <c r="BQ25" s="613"/>
      <c r="BR25" s="613"/>
      <c r="BS25" s="614" t="s">
        <v>131</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10668971</v>
      </c>
      <c r="CS25" s="642"/>
      <c r="CT25" s="642"/>
      <c r="CU25" s="642"/>
      <c r="CV25" s="642"/>
      <c r="CW25" s="642"/>
      <c r="CX25" s="642"/>
      <c r="CY25" s="643"/>
      <c r="CZ25" s="615">
        <v>15.4</v>
      </c>
      <c r="DA25" s="640"/>
      <c r="DB25" s="640"/>
      <c r="DC25" s="644"/>
      <c r="DD25" s="619">
        <v>9919901</v>
      </c>
      <c r="DE25" s="642"/>
      <c r="DF25" s="642"/>
      <c r="DG25" s="642"/>
      <c r="DH25" s="642"/>
      <c r="DI25" s="642"/>
      <c r="DJ25" s="642"/>
      <c r="DK25" s="643"/>
      <c r="DL25" s="619">
        <v>9868471</v>
      </c>
      <c r="DM25" s="642"/>
      <c r="DN25" s="642"/>
      <c r="DO25" s="642"/>
      <c r="DP25" s="642"/>
      <c r="DQ25" s="642"/>
      <c r="DR25" s="642"/>
      <c r="DS25" s="642"/>
      <c r="DT25" s="642"/>
      <c r="DU25" s="642"/>
      <c r="DV25" s="643"/>
      <c r="DW25" s="615">
        <v>25.2</v>
      </c>
      <c r="DX25" s="640"/>
      <c r="DY25" s="640"/>
      <c r="DZ25" s="640"/>
      <c r="EA25" s="640"/>
      <c r="EB25" s="640"/>
      <c r="EC25" s="641"/>
    </row>
    <row r="26" spans="2:133" ht="11.25" customHeight="1" x14ac:dyDescent="0.15">
      <c r="B26" s="607" t="s">
        <v>299</v>
      </c>
      <c r="C26" s="608"/>
      <c r="D26" s="608"/>
      <c r="E26" s="608"/>
      <c r="F26" s="608"/>
      <c r="G26" s="608"/>
      <c r="H26" s="608"/>
      <c r="I26" s="608"/>
      <c r="J26" s="608"/>
      <c r="K26" s="608"/>
      <c r="L26" s="608"/>
      <c r="M26" s="608"/>
      <c r="N26" s="608"/>
      <c r="O26" s="608"/>
      <c r="P26" s="608"/>
      <c r="Q26" s="609"/>
      <c r="R26" s="610">
        <v>13677</v>
      </c>
      <c r="S26" s="611"/>
      <c r="T26" s="611"/>
      <c r="U26" s="611"/>
      <c r="V26" s="611"/>
      <c r="W26" s="611"/>
      <c r="X26" s="611"/>
      <c r="Y26" s="612"/>
      <c r="Z26" s="613">
        <v>0</v>
      </c>
      <c r="AA26" s="613"/>
      <c r="AB26" s="613"/>
      <c r="AC26" s="613"/>
      <c r="AD26" s="614">
        <v>13677</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238</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6334603</v>
      </c>
      <c r="CS26" s="611"/>
      <c r="CT26" s="611"/>
      <c r="CU26" s="611"/>
      <c r="CV26" s="611"/>
      <c r="CW26" s="611"/>
      <c r="CX26" s="611"/>
      <c r="CY26" s="612"/>
      <c r="CZ26" s="615">
        <v>9.1999999999999993</v>
      </c>
      <c r="DA26" s="640"/>
      <c r="DB26" s="640"/>
      <c r="DC26" s="644"/>
      <c r="DD26" s="619">
        <v>5846592</v>
      </c>
      <c r="DE26" s="611"/>
      <c r="DF26" s="611"/>
      <c r="DG26" s="611"/>
      <c r="DH26" s="611"/>
      <c r="DI26" s="611"/>
      <c r="DJ26" s="611"/>
      <c r="DK26" s="612"/>
      <c r="DL26" s="619" t="s">
        <v>238</v>
      </c>
      <c r="DM26" s="611"/>
      <c r="DN26" s="611"/>
      <c r="DO26" s="611"/>
      <c r="DP26" s="611"/>
      <c r="DQ26" s="611"/>
      <c r="DR26" s="611"/>
      <c r="DS26" s="611"/>
      <c r="DT26" s="611"/>
      <c r="DU26" s="611"/>
      <c r="DV26" s="612"/>
      <c r="DW26" s="615" t="s">
        <v>238</v>
      </c>
      <c r="DX26" s="640"/>
      <c r="DY26" s="640"/>
      <c r="DZ26" s="640"/>
      <c r="EA26" s="640"/>
      <c r="EB26" s="640"/>
      <c r="EC26" s="641"/>
    </row>
    <row r="27" spans="2:133" ht="11.25" customHeight="1" x14ac:dyDescent="0.15">
      <c r="B27" s="607" t="s">
        <v>302</v>
      </c>
      <c r="C27" s="608"/>
      <c r="D27" s="608"/>
      <c r="E27" s="608"/>
      <c r="F27" s="608"/>
      <c r="G27" s="608"/>
      <c r="H27" s="608"/>
      <c r="I27" s="608"/>
      <c r="J27" s="608"/>
      <c r="K27" s="608"/>
      <c r="L27" s="608"/>
      <c r="M27" s="608"/>
      <c r="N27" s="608"/>
      <c r="O27" s="608"/>
      <c r="P27" s="608"/>
      <c r="Q27" s="609"/>
      <c r="R27" s="610">
        <v>243641</v>
      </c>
      <c r="S27" s="611"/>
      <c r="T27" s="611"/>
      <c r="U27" s="611"/>
      <c r="V27" s="611"/>
      <c r="W27" s="611"/>
      <c r="X27" s="611"/>
      <c r="Y27" s="612"/>
      <c r="Z27" s="613">
        <v>0.3</v>
      </c>
      <c r="AA27" s="613"/>
      <c r="AB27" s="613"/>
      <c r="AC27" s="613"/>
      <c r="AD27" s="614" t="s">
        <v>238</v>
      </c>
      <c r="AE27" s="614"/>
      <c r="AF27" s="614"/>
      <c r="AG27" s="614"/>
      <c r="AH27" s="614"/>
      <c r="AI27" s="614"/>
      <c r="AJ27" s="614"/>
      <c r="AK27" s="614"/>
      <c r="AL27" s="615" t="s">
        <v>238</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18773190</v>
      </c>
      <c r="BH27" s="611"/>
      <c r="BI27" s="611"/>
      <c r="BJ27" s="611"/>
      <c r="BK27" s="611"/>
      <c r="BL27" s="611"/>
      <c r="BM27" s="611"/>
      <c r="BN27" s="612"/>
      <c r="BO27" s="613">
        <v>100</v>
      </c>
      <c r="BP27" s="613"/>
      <c r="BQ27" s="613"/>
      <c r="BR27" s="613"/>
      <c r="BS27" s="614">
        <v>258768</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15495395</v>
      </c>
      <c r="CS27" s="642"/>
      <c r="CT27" s="642"/>
      <c r="CU27" s="642"/>
      <c r="CV27" s="642"/>
      <c r="CW27" s="642"/>
      <c r="CX27" s="642"/>
      <c r="CY27" s="643"/>
      <c r="CZ27" s="615">
        <v>22.4</v>
      </c>
      <c r="DA27" s="640"/>
      <c r="DB27" s="640"/>
      <c r="DC27" s="644"/>
      <c r="DD27" s="619">
        <v>3941929</v>
      </c>
      <c r="DE27" s="642"/>
      <c r="DF27" s="642"/>
      <c r="DG27" s="642"/>
      <c r="DH27" s="642"/>
      <c r="DI27" s="642"/>
      <c r="DJ27" s="642"/>
      <c r="DK27" s="643"/>
      <c r="DL27" s="619">
        <v>3302087</v>
      </c>
      <c r="DM27" s="642"/>
      <c r="DN27" s="642"/>
      <c r="DO27" s="642"/>
      <c r="DP27" s="642"/>
      <c r="DQ27" s="642"/>
      <c r="DR27" s="642"/>
      <c r="DS27" s="642"/>
      <c r="DT27" s="642"/>
      <c r="DU27" s="642"/>
      <c r="DV27" s="643"/>
      <c r="DW27" s="615">
        <v>8.4</v>
      </c>
      <c r="DX27" s="640"/>
      <c r="DY27" s="640"/>
      <c r="DZ27" s="640"/>
      <c r="EA27" s="640"/>
      <c r="EB27" s="640"/>
      <c r="EC27" s="641"/>
    </row>
    <row r="28" spans="2:133" ht="11.25" customHeight="1" x14ac:dyDescent="0.15">
      <c r="B28" s="607" t="s">
        <v>305</v>
      </c>
      <c r="C28" s="608"/>
      <c r="D28" s="608"/>
      <c r="E28" s="608"/>
      <c r="F28" s="608"/>
      <c r="G28" s="608"/>
      <c r="H28" s="608"/>
      <c r="I28" s="608"/>
      <c r="J28" s="608"/>
      <c r="K28" s="608"/>
      <c r="L28" s="608"/>
      <c r="M28" s="608"/>
      <c r="N28" s="608"/>
      <c r="O28" s="608"/>
      <c r="P28" s="608"/>
      <c r="Q28" s="609"/>
      <c r="R28" s="610">
        <v>591280</v>
      </c>
      <c r="S28" s="611"/>
      <c r="T28" s="611"/>
      <c r="U28" s="611"/>
      <c r="V28" s="611"/>
      <c r="W28" s="611"/>
      <c r="X28" s="611"/>
      <c r="Y28" s="612"/>
      <c r="Z28" s="613">
        <v>0.8</v>
      </c>
      <c r="AA28" s="613"/>
      <c r="AB28" s="613"/>
      <c r="AC28" s="613"/>
      <c r="AD28" s="614">
        <v>40691</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5654177</v>
      </c>
      <c r="CS28" s="611"/>
      <c r="CT28" s="611"/>
      <c r="CU28" s="611"/>
      <c r="CV28" s="611"/>
      <c r="CW28" s="611"/>
      <c r="CX28" s="611"/>
      <c r="CY28" s="612"/>
      <c r="CZ28" s="615">
        <v>8.1999999999999993</v>
      </c>
      <c r="DA28" s="640"/>
      <c r="DB28" s="640"/>
      <c r="DC28" s="644"/>
      <c r="DD28" s="619">
        <v>5423399</v>
      </c>
      <c r="DE28" s="611"/>
      <c r="DF28" s="611"/>
      <c r="DG28" s="611"/>
      <c r="DH28" s="611"/>
      <c r="DI28" s="611"/>
      <c r="DJ28" s="611"/>
      <c r="DK28" s="612"/>
      <c r="DL28" s="619">
        <v>5423399</v>
      </c>
      <c r="DM28" s="611"/>
      <c r="DN28" s="611"/>
      <c r="DO28" s="611"/>
      <c r="DP28" s="611"/>
      <c r="DQ28" s="611"/>
      <c r="DR28" s="611"/>
      <c r="DS28" s="611"/>
      <c r="DT28" s="611"/>
      <c r="DU28" s="611"/>
      <c r="DV28" s="612"/>
      <c r="DW28" s="615">
        <v>13.9</v>
      </c>
      <c r="DX28" s="640"/>
      <c r="DY28" s="640"/>
      <c r="DZ28" s="640"/>
      <c r="EA28" s="640"/>
      <c r="EB28" s="640"/>
      <c r="EC28" s="641"/>
    </row>
    <row r="29" spans="2:133" ht="11.25" customHeight="1" x14ac:dyDescent="0.15">
      <c r="B29" s="607" t="s">
        <v>307</v>
      </c>
      <c r="C29" s="608"/>
      <c r="D29" s="608"/>
      <c r="E29" s="608"/>
      <c r="F29" s="608"/>
      <c r="G29" s="608"/>
      <c r="H29" s="608"/>
      <c r="I29" s="608"/>
      <c r="J29" s="608"/>
      <c r="K29" s="608"/>
      <c r="L29" s="608"/>
      <c r="M29" s="608"/>
      <c r="N29" s="608"/>
      <c r="O29" s="608"/>
      <c r="P29" s="608"/>
      <c r="Q29" s="609"/>
      <c r="R29" s="610">
        <v>566679</v>
      </c>
      <c r="S29" s="611"/>
      <c r="T29" s="611"/>
      <c r="U29" s="611"/>
      <c r="V29" s="611"/>
      <c r="W29" s="611"/>
      <c r="X29" s="611"/>
      <c r="Y29" s="612"/>
      <c r="Z29" s="613">
        <v>0.8</v>
      </c>
      <c r="AA29" s="613"/>
      <c r="AB29" s="613"/>
      <c r="AC29" s="613"/>
      <c r="AD29" s="614" t="s">
        <v>238</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308</v>
      </c>
      <c r="CE29" s="647"/>
      <c r="CF29" s="607" t="s">
        <v>72</v>
      </c>
      <c r="CG29" s="608"/>
      <c r="CH29" s="608"/>
      <c r="CI29" s="608"/>
      <c r="CJ29" s="608"/>
      <c r="CK29" s="608"/>
      <c r="CL29" s="608"/>
      <c r="CM29" s="608"/>
      <c r="CN29" s="608"/>
      <c r="CO29" s="608"/>
      <c r="CP29" s="608"/>
      <c r="CQ29" s="609"/>
      <c r="CR29" s="610">
        <v>5654136</v>
      </c>
      <c r="CS29" s="642"/>
      <c r="CT29" s="642"/>
      <c r="CU29" s="642"/>
      <c r="CV29" s="642"/>
      <c r="CW29" s="642"/>
      <c r="CX29" s="642"/>
      <c r="CY29" s="643"/>
      <c r="CZ29" s="615">
        <v>8.1999999999999993</v>
      </c>
      <c r="DA29" s="640"/>
      <c r="DB29" s="640"/>
      <c r="DC29" s="644"/>
      <c r="DD29" s="619">
        <v>5423358</v>
      </c>
      <c r="DE29" s="642"/>
      <c r="DF29" s="642"/>
      <c r="DG29" s="642"/>
      <c r="DH29" s="642"/>
      <c r="DI29" s="642"/>
      <c r="DJ29" s="642"/>
      <c r="DK29" s="643"/>
      <c r="DL29" s="619">
        <v>5423358</v>
      </c>
      <c r="DM29" s="642"/>
      <c r="DN29" s="642"/>
      <c r="DO29" s="642"/>
      <c r="DP29" s="642"/>
      <c r="DQ29" s="642"/>
      <c r="DR29" s="642"/>
      <c r="DS29" s="642"/>
      <c r="DT29" s="642"/>
      <c r="DU29" s="642"/>
      <c r="DV29" s="643"/>
      <c r="DW29" s="615">
        <v>13.9</v>
      </c>
      <c r="DX29" s="640"/>
      <c r="DY29" s="640"/>
      <c r="DZ29" s="640"/>
      <c r="EA29" s="640"/>
      <c r="EB29" s="640"/>
      <c r="EC29" s="641"/>
    </row>
    <row r="30" spans="2:133" ht="11.25" customHeight="1" x14ac:dyDescent="0.15">
      <c r="B30" s="607" t="s">
        <v>309</v>
      </c>
      <c r="C30" s="608"/>
      <c r="D30" s="608"/>
      <c r="E30" s="608"/>
      <c r="F30" s="608"/>
      <c r="G30" s="608"/>
      <c r="H30" s="608"/>
      <c r="I30" s="608"/>
      <c r="J30" s="608"/>
      <c r="K30" s="608"/>
      <c r="L30" s="608"/>
      <c r="M30" s="608"/>
      <c r="N30" s="608"/>
      <c r="O30" s="608"/>
      <c r="P30" s="608"/>
      <c r="Q30" s="609"/>
      <c r="R30" s="610">
        <v>15796768</v>
      </c>
      <c r="S30" s="611"/>
      <c r="T30" s="611"/>
      <c r="U30" s="611"/>
      <c r="V30" s="611"/>
      <c r="W30" s="611"/>
      <c r="X30" s="611"/>
      <c r="Y30" s="612"/>
      <c r="Z30" s="613">
        <v>22</v>
      </c>
      <c r="AA30" s="613"/>
      <c r="AB30" s="613"/>
      <c r="AC30" s="613"/>
      <c r="AD30" s="614" t="s">
        <v>238</v>
      </c>
      <c r="AE30" s="614"/>
      <c r="AF30" s="614"/>
      <c r="AG30" s="614"/>
      <c r="AH30" s="614"/>
      <c r="AI30" s="614"/>
      <c r="AJ30" s="614"/>
      <c r="AK30" s="614"/>
      <c r="AL30" s="615" t="s">
        <v>238</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310</v>
      </c>
      <c r="BH30" s="652"/>
      <c r="BI30" s="652"/>
      <c r="BJ30" s="652"/>
      <c r="BK30" s="652"/>
      <c r="BL30" s="652"/>
      <c r="BM30" s="652"/>
      <c r="BN30" s="652"/>
      <c r="BO30" s="652"/>
      <c r="BP30" s="652"/>
      <c r="BQ30" s="653"/>
      <c r="BR30" s="592" t="s">
        <v>311</v>
      </c>
      <c r="BS30" s="652"/>
      <c r="BT30" s="652"/>
      <c r="BU30" s="652"/>
      <c r="BV30" s="652"/>
      <c r="BW30" s="652"/>
      <c r="BX30" s="652"/>
      <c r="BY30" s="652"/>
      <c r="BZ30" s="652"/>
      <c r="CA30" s="652"/>
      <c r="CB30" s="653"/>
      <c r="CD30" s="648"/>
      <c r="CE30" s="649"/>
      <c r="CF30" s="607" t="s">
        <v>312</v>
      </c>
      <c r="CG30" s="608"/>
      <c r="CH30" s="608"/>
      <c r="CI30" s="608"/>
      <c r="CJ30" s="608"/>
      <c r="CK30" s="608"/>
      <c r="CL30" s="608"/>
      <c r="CM30" s="608"/>
      <c r="CN30" s="608"/>
      <c r="CO30" s="608"/>
      <c r="CP30" s="608"/>
      <c r="CQ30" s="609"/>
      <c r="CR30" s="610">
        <v>5455634</v>
      </c>
      <c r="CS30" s="611"/>
      <c r="CT30" s="611"/>
      <c r="CU30" s="611"/>
      <c r="CV30" s="611"/>
      <c r="CW30" s="611"/>
      <c r="CX30" s="611"/>
      <c r="CY30" s="612"/>
      <c r="CZ30" s="615">
        <v>7.9</v>
      </c>
      <c r="DA30" s="640"/>
      <c r="DB30" s="640"/>
      <c r="DC30" s="644"/>
      <c r="DD30" s="619">
        <v>5232989</v>
      </c>
      <c r="DE30" s="611"/>
      <c r="DF30" s="611"/>
      <c r="DG30" s="611"/>
      <c r="DH30" s="611"/>
      <c r="DI30" s="611"/>
      <c r="DJ30" s="611"/>
      <c r="DK30" s="612"/>
      <c r="DL30" s="619">
        <v>5232989</v>
      </c>
      <c r="DM30" s="611"/>
      <c r="DN30" s="611"/>
      <c r="DO30" s="611"/>
      <c r="DP30" s="611"/>
      <c r="DQ30" s="611"/>
      <c r="DR30" s="611"/>
      <c r="DS30" s="611"/>
      <c r="DT30" s="611"/>
      <c r="DU30" s="611"/>
      <c r="DV30" s="612"/>
      <c r="DW30" s="615">
        <v>13.4</v>
      </c>
      <c r="DX30" s="640"/>
      <c r="DY30" s="640"/>
      <c r="DZ30" s="640"/>
      <c r="EA30" s="640"/>
      <c r="EB30" s="640"/>
      <c r="EC30" s="641"/>
    </row>
    <row r="31" spans="2:133" ht="11.25" customHeight="1" x14ac:dyDescent="0.15">
      <c r="B31" s="623" t="s">
        <v>313</v>
      </c>
      <c r="C31" s="624"/>
      <c r="D31" s="624"/>
      <c r="E31" s="624"/>
      <c r="F31" s="624"/>
      <c r="G31" s="624"/>
      <c r="H31" s="624"/>
      <c r="I31" s="624"/>
      <c r="J31" s="624"/>
      <c r="K31" s="624"/>
      <c r="L31" s="624"/>
      <c r="M31" s="624"/>
      <c r="N31" s="624"/>
      <c r="O31" s="624"/>
      <c r="P31" s="624"/>
      <c r="Q31" s="625"/>
      <c r="R31" s="610">
        <v>2532305</v>
      </c>
      <c r="S31" s="611"/>
      <c r="T31" s="611"/>
      <c r="U31" s="611"/>
      <c r="V31" s="611"/>
      <c r="W31" s="611"/>
      <c r="X31" s="611"/>
      <c r="Y31" s="612"/>
      <c r="Z31" s="613">
        <v>3.5</v>
      </c>
      <c r="AA31" s="613"/>
      <c r="AB31" s="613"/>
      <c r="AC31" s="613"/>
      <c r="AD31" s="614">
        <v>2532305</v>
      </c>
      <c r="AE31" s="614"/>
      <c r="AF31" s="614"/>
      <c r="AG31" s="614"/>
      <c r="AH31" s="614"/>
      <c r="AI31" s="614"/>
      <c r="AJ31" s="614"/>
      <c r="AK31" s="614"/>
      <c r="AL31" s="615">
        <v>6.5</v>
      </c>
      <c r="AM31" s="616"/>
      <c r="AN31" s="616"/>
      <c r="AO31" s="617"/>
      <c r="AP31" s="656" t="s">
        <v>314</v>
      </c>
      <c r="AQ31" s="657"/>
      <c r="AR31" s="657"/>
      <c r="AS31" s="657"/>
      <c r="AT31" s="662" t="s">
        <v>315</v>
      </c>
      <c r="AU31" s="212"/>
      <c r="AV31" s="212"/>
      <c r="AW31" s="212"/>
      <c r="AX31" s="596" t="s">
        <v>192</v>
      </c>
      <c r="AY31" s="597"/>
      <c r="AZ31" s="597"/>
      <c r="BA31" s="597"/>
      <c r="BB31" s="597"/>
      <c r="BC31" s="597"/>
      <c r="BD31" s="597"/>
      <c r="BE31" s="597"/>
      <c r="BF31" s="598"/>
      <c r="BG31" s="666">
        <v>99.1</v>
      </c>
      <c r="BH31" s="654"/>
      <c r="BI31" s="654"/>
      <c r="BJ31" s="654"/>
      <c r="BK31" s="654"/>
      <c r="BL31" s="654"/>
      <c r="BM31" s="605">
        <v>97.4</v>
      </c>
      <c r="BN31" s="654"/>
      <c r="BO31" s="654"/>
      <c r="BP31" s="654"/>
      <c r="BQ31" s="655"/>
      <c r="BR31" s="666">
        <v>99.3</v>
      </c>
      <c r="BS31" s="654"/>
      <c r="BT31" s="654"/>
      <c r="BU31" s="654"/>
      <c r="BV31" s="654"/>
      <c r="BW31" s="654"/>
      <c r="BX31" s="605">
        <v>97.1</v>
      </c>
      <c r="BY31" s="654"/>
      <c r="BZ31" s="654"/>
      <c r="CA31" s="654"/>
      <c r="CB31" s="655"/>
      <c r="CD31" s="648"/>
      <c r="CE31" s="649"/>
      <c r="CF31" s="607" t="s">
        <v>316</v>
      </c>
      <c r="CG31" s="608"/>
      <c r="CH31" s="608"/>
      <c r="CI31" s="608"/>
      <c r="CJ31" s="608"/>
      <c r="CK31" s="608"/>
      <c r="CL31" s="608"/>
      <c r="CM31" s="608"/>
      <c r="CN31" s="608"/>
      <c r="CO31" s="608"/>
      <c r="CP31" s="608"/>
      <c r="CQ31" s="609"/>
      <c r="CR31" s="610">
        <v>198502</v>
      </c>
      <c r="CS31" s="642"/>
      <c r="CT31" s="642"/>
      <c r="CU31" s="642"/>
      <c r="CV31" s="642"/>
      <c r="CW31" s="642"/>
      <c r="CX31" s="642"/>
      <c r="CY31" s="643"/>
      <c r="CZ31" s="615">
        <v>0.3</v>
      </c>
      <c r="DA31" s="640"/>
      <c r="DB31" s="640"/>
      <c r="DC31" s="644"/>
      <c r="DD31" s="619">
        <v>190369</v>
      </c>
      <c r="DE31" s="642"/>
      <c r="DF31" s="642"/>
      <c r="DG31" s="642"/>
      <c r="DH31" s="642"/>
      <c r="DI31" s="642"/>
      <c r="DJ31" s="642"/>
      <c r="DK31" s="643"/>
      <c r="DL31" s="619">
        <v>190369</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15">
      <c r="B32" s="607" t="s">
        <v>317</v>
      </c>
      <c r="C32" s="608"/>
      <c r="D32" s="608"/>
      <c r="E32" s="608"/>
      <c r="F32" s="608"/>
      <c r="G32" s="608"/>
      <c r="H32" s="608"/>
      <c r="I32" s="608"/>
      <c r="J32" s="608"/>
      <c r="K32" s="608"/>
      <c r="L32" s="608"/>
      <c r="M32" s="608"/>
      <c r="N32" s="608"/>
      <c r="O32" s="608"/>
      <c r="P32" s="608"/>
      <c r="Q32" s="609"/>
      <c r="R32" s="610">
        <v>4597446</v>
      </c>
      <c r="S32" s="611"/>
      <c r="T32" s="611"/>
      <c r="U32" s="611"/>
      <c r="V32" s="611"/>
      <c r="W32" s="611"/>
      <c r="X32" s="611"/>
      <c r="Y32" s="612"/>
      <c r="Z32" s="613">
        <v>6.4</v>
      </c>
      <c r="AA32" s="613"/>
      <c r="AB32" s="613"/>
      <c r="AC32" s="613"/>
      <c r="AD32" s="614" t="s">
        <v>131</v>
      </c>
      <c r="AE32" s="614"/>
      <c r="AF32" s="614"/>
      <c r="AG32" s="614"/>
      <c r="AH32" s="614"/>
      <c r="AI32" s="614"/>
      <c r="AJ32" s="614"/>
      <c r="AK32" s="614"/>
      <c r="AL32" s="615" t="s">
        <v>131</v>
      </c>
      <c r="AM32" s="616"/>
      <c r="AN32" s="616"/>
      <c r="AO32" s="617"/>
      <c r="AP32" s="658"/>
      <c r="AQ32" s="659"/>
      <c r="AR32" s="659"/>
      <c r="AS32" s="659"/>
      <c r="AT32" s="663"/>
      <c r="AU32" s="208" t="s">
        <v>318</v>
      </c>
      <c r="AX32" s="607" t="s">
        <v>319</v>
      </c>
      <c r="AY32" s="608"/>
      <c r="AZ32" s="608"/>
      <c r="BA32" s="608"/>
      <c r="BB32" s="608"/>
      <c r="BC32" s="608"/>
      <c r="BD32" s="608"/>
      <c r="BE32" s="608"/>
      <c r="BF32" s="609"/>
      <c r="BG32" s="667">
        <v>98.9</v>
      </c>
      <c r="BH32" s="642"/>
      <c r="BI32" s="642"/>
      <c r="BJ32" s="642"/>
      <c r="BK32" s="642"/>
      <c r="BL32" s="642"/>
      <c r="BM32" s="616">
        <v>97</v>
      </c>
      <c r="BN32" s="642"/>
      <c r="BO32" s="642"/>
      <c r="BP32" s="642"/>
      <c r="BQ32" s="665"/>
      <c r="BR32" s="667">
        <v>99.1</v>
      </c>
      <c r="BS32" s="642"/>
      <c r="BT32" s="642"/>
      <c r="BU32" s="642"/>
      <c r="BV32" s="642"/>
      <c r="BW32" s="642"/>
      <c r="BX32" s="616">
        <v>97</v>
      </c>
      <c r="BY32" s="642"/>
      <c r="BZ32" s="642"/>
      <c r="CA32" s="642"/>
      <c r="CB32" s="665"/>
      <c r="CD32" s="650"/>
      <c r="CE32" s="651"/>
      <c r="CF32" s="607" t="s">
        <v>320</v>
      </c>
      <c r="CG32" s="608"/>
      <c r="CH32" s="608"/>
      <c r="CI32" s="608"/>
      <c r="CJ32" s="608"/>
      <c r="CK32" s="608"/>
      <c r="CL32" s="608"/>
      <c r="CM32" s="608"/>
      <c r="CN32" s="608"/>
      <c r="CO32" s="608"/>
      <c r="CP32" s="608"/>
      <c r="CQ32" s="609"/>
      <c r="CR32" s="610">
        <v>41</v>
      </c>
      <c r="CS32" s="611"/>
      <c r="CT32" s="611"/>
      <c r="CU32" s="611"/>
      <c r="CV32" s="611"/>
      <c r="CW32" s="611"/>
      <c r="CX32" s="611"/>
      <c r="CY32" s="612"/>
      <c r="CZ32" s="615">
        <v>0</v>
      </c>
      <c r="DA32" s="640"/>
      <c r="DB32" s="640"/>
      <c r="DC32" s="644"/>
      <c r="DD32" s="619">
        <v>41</v>
      </c>
      <c r="DE32" s="611"/>
      <c r="DF32" s="611"/>
      <c r="DG32" s="611"/>
      <c r="DH32" s="611"/>
      <c r="DI32" s="611"/>
      <c r="DJ32" s="611"/>
      <c r="DK32" s="612"/>
      <c r="DL32" s="619">
        <v>41</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321</v>
      </c>
      <c r="C33" s="608"/>
      <c r="D33" s="608"/>
      <c r="E33" s="608"/>
      <c r="F33" s="608"/>
      <c r="G33" s="608"/>
      <c r="H33" s="608"/>
      <c r="I33" s="608"/>
      <c r="J33" s="608"/>
      <c r="K33" s="608"/>
      <c r="L33" s="608"/>
      <c r="M33" s="608"/>
      <c r="N33" s="608"/>
      <c r="O33" s="608"/>
      <c r="P33" s="608"/>
      <c r="Q33" s="609"/>
      <c r="R33" s="610">
        <v>109752</v>
      </c>
      <c r="S33" s="611"/>
      <c r="T33" s="611"/>
      <c r="U33" s="611"/>
      <c r="V33" s="611"/>
      <c r="W33" s="611"/>
      <c r="X33" s="611"/>
      <c r="Y33" s="612"/>
      <c r="Z33" s="613">
        <v>0.2</v>
      </c>
      <c r="AA33" s="613"/>
      <c r="AB33" s="613"/>
      <c r="AC33" s="613"/>
      <c r="AD33" s="614">
        <v>47576</v>
      </c>
      <c r="AE33" s="614"/>
      <c r="AF33" s="614"/>
      <c r="AG33" s="614"/>
      <c r="AH33" s="614"/>
      <c r="AI33" s="614"/>
      <c r="AJ33" s="614"/>
      <c r="AK33" s="614"/>
      <c r="AL33" s="615">
        <v>0.1</v>
      </c>
      <c r="AM33" s="616"/>
      <c r="AN33" s="616"/>
      <c r="AO33" s="617"/>
      <c r="AP33" s="660"/>
      <c r="AQ33" s="661"/>
      <c r="AR33" s="661"/>
      <c r="AS33" s="661"/>
      <c r="AT33" s="664"/>
      <c r="AU33" s="213"/>
      <c r="AV33" s="213"/>
      <c r="AW33" s="213"/>
      <c r="AX33" s="631" t="s">
        <v>322</v>
      </c>
      <c r="AY33" s="632"/>
      <c r="AZ33" s="632"/>
      <c r="BA33" s="632"/>
      <c r="BB33" s="632"/>
      <c r="BC33" s="632"/>
      <c r="BD33" s="632"/>
      <c r="BE33" s="632"/>
      <c r="BF33" s="633"/>
      <c r="BG33" s="668">
        <v>99.2</v>
      </c>
      <c r="BH33" s="669"/>
      <c r="BI33" s="669"/>
      <c r="BJ33" s="669"/>
      <c r="BK33" s="669"/>
      <c r="BL33" s="669"/>
      <c r="BM33" s="670">
        <v>97.5</v>
      </c>
      <c r="BN33" s="669"/>
      <c r="BO33" s="669"/>
      <c r="BP33" s="669"/>
      <c r="BQ33" s="671"/>
      <c r="BR33" s="668">
        <v>99.3</v>
      </c>
      <c r="BS33" s="669"/>
      <c r="BT33" s="669"/>
      <c r="BU33" s="669"/>
      <c r="BV33" s="669"/>
      <c r="BW33" s="669"/>
      <c r="BX33" s="670">
        <v>96.9</v>
      </c>
      <c r="BY33" s="669"/>
      <c r="BZ33" s="669"/>
      <c r="CA33" s="669"/>
      <c r="CB33" s="671"/>
      <c r="CD33" s="607" t="s">
        <v>323</v>
      </c>
      <c r="CE33" s="608"/>
      <c r="CF33" s="608"/>
      <c r="CG33" s="608"/>
      <c r="CH33" s="608"/>
      <c r="CI33" s="608"/>
      <c r="CJ33" s="608"/>
      <c r="CK33" s="608"/>
      <c r="CL33" s="608"/>
      <c r="CM33" s="608"/>
      <c r="CN33" s="608"/>
      <c r="CO33" s="608"/>
      <c r="CP33" s="608"/>
      <c r="CQ33" s="609"/>
      <c r="CR33" s="610">
        <v>30443568</v>
      </c>
      <c r="CS33" s="642"/>
      <c r="CT33" s="642"/>
      <c r="CU33" s="642"/>
      <c r="CV33" s="642"/>
      <c r="CW33" s="642"/>
      <c r="CX33" s="642"/>
      <c r="CY33" s="643"/>
      <c r="CZ33" s="615">
        <v>44.1</v>
      </c>
      <c r="DA33" s="640"/>
      <c r="DB33" s="640"/>
      <c r="DC33" s="644"/>
      <c r="DD33" s="619">
        <v>24870711</v>
      </c>
      <c r="DE33" s="642"/>
      <c r="DF33" s="642"/>
      <c r="DG33" s="642"/>
      <c r="DH33" s="642"/>
      <c r="DI33" s="642"/>
      <c r="DJ33" s="642"/>
      <c r="DK33" s="643"/>
      <c r="DL33" s="619">
        <v>17710769</v>
      </c>
      <c r="DM33" s="642"/>
      <c r="DN33" s="642"/>
      <c r="DO33" s="642"/>
      <c r="DP33" s="642"/>
      <c r="DQ33" s="642"/>
      <c r="DR33" s="642"/>
      <c r="DS33" s="642"/>
      <c r="DT33" s="642"/>
      <c r="DU33" s="642"/>
      <c r="DV33" s="643"/>
      <c r="DW33" s="615">
        <v>45.3</v>
      </c>
      <c r="DX33" s="640"/>
      <c r="DY33" s="640"/>
      <c r="DZ33" s="640"/>
      <c r="EA33" s="640"/>
      <c r="EB33" s="640"/>
      <c r="EC33" s="641"/>
    </row>
    <row r="34" spans="2:133" ht="11.25" customHeight="1" x14ac:dyDescent="0.15">
      <c r="B34" s="607" t="s">
        <v>324</v>
      </c>
      <c r="C34" s="608"/>
      <c r="D34" s="608"/>
      <c r="E34" s="608"/>
      <c r="F34" s="608"/>
      <c r="G34" s="608"/>
      <c r="H34" s="608"/>
      <c r="I34" s="608"/>
      <c r="J34" s="608"/>
      <c r="K34" s="608"/>
      <c r="L34" s="608"/>
      <c r="M34" s="608"/>
      <c r="N34" s="608"/>
      <c r="O34" s="608"/>
      <c r="P34" s="608"/>
      <c r="Q34" s="609"/>
      <c r="R34" s="610">
        <v>139588</v>
      </c>
      <c r="S34" s="611"/>
      <c r="T34" s="611"/>
      <c r="U34" s="611"/>
      <c r="V34" s="611"/>
      <c r="W34" s="611"/>
      <c r="X34" s="611"/>
      <c r="Y34" s="612"/>
      <c r="Z34" s="613">
        <v>0.2</v>
      </c>
      <c r="AA34" s="613"/>
      <c r="AB34" s="613"/>
      <c r="AC34" s="613"/>
      <c r="AD34" s="614" t="s">
        <v>131</v>
      </c>
      <c r="AE34" s="614"/>
      <c r="AF34" s="614"/>
      <c r="AG34" s="614"/>
      <c r="AH34" s="614"/>
      <c r="AI34" s="614"/>
      <c r="AJ34" s="614"/>
      <c r="AK34" s="614"/>
      <c r="AL34" s="615" t="s">
        <v>131</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325</v>
      </c>
      <c r="CE34" s="608"/>
      <c r="CF34" s="608"/>
      <c r="CG34" s="608"/>
      <c r="CH34" s="608"/>
      <c r="CI34" s="608"/>
      <c r="CJ34" s="608"/>
      <c r="CK34" s="608"/>
      <c r="CL34" s="608"/>
      <c r="CM34" s="608"/>
      <c r="CN34" s="608"/>
      <c r="CO34" s="608"/>
      <c r="CP34" s="608"/>
      <c r="CQ34" s="609"/>
      <c r="CR34" s="610">
        <v>10241498</v>
      </c>
      <c r="CS34" s="611"/>
      <c r="CT34" s="611"/>
      <c r="CU34" s="611"/>
      <c r="CV34" s="611"/>
      <c r="CW34" s="611"/>
      <c r="CX34" s="611"/>
      <c r="CY34" s="612"/>
      <c r="CZ34" s="615">
        <v>14.8</v>
      </c>
      <c r="DA34" s="640"/>
      <c r="DB34" s="640"/>
      <c r="DC34" s="644"/>
      <c r="DD34" s="619">
        <v>7435071</v>
      </c>
      <c r="DE34" s="611"/>
      <c r="DF34" s="611"/>
      <c r="DG34" s="611"/>
      <c r="DH34" s="611"/>
      <c r="DI34" s="611"/>
      <c r="DJ34" s="611"/>
      <c r="DK34" s="612"/>
      <c r="DL34" s="619">
        <v>6199462</v>
      </c>
      <c r="DM34" s="611"/>
      <c r="DN34" s="611"/>
      <c r="DO34" s="611"/>
      <c r="DP34" s="611"/>
      <c r="DQ34" s="611"/>
      <c r="DR34" s="611"/>
      <c r="DS34" s="611"/>
      <c r="DT34" s="611"/>
      <c r="DU34" s="611"/>
      <c r="DV34" s="612"/>
      <c r="DW34" s="615">
        <v>15.9</v>
      </c>
      <c r="DX34" s="640"/>
      <c r="DY34" s="640"/>
      <c r="DZ34" s="640"/>
      <c r="EA34" s="640"/>
      <c r="EB34" s="640"/>
      <c r="EC34" s="641"/>
    </row>
    <row r="35" spans="2:133" ht="11.25" customHeight="1" x14ac:dyDescent="0.15">
      <c r="B35" s="607" t="s">
        <v>326</v>
      </c>
      <c r="C35" s="608"/>
      <c r="D35" s="608"/>
      <c r="E35" s="608"/>
      <c r="F35" s="608"/>
      <c r="G35" s="608"/>
      <c r="H35" s="608"/>
      <c r="I35" s="608"/>
      <c r="J35" s="608"/>
      <c r="K35" s="608"/>
      <c r="L35" s="608"/>
      <c r="M35" s="608"/>
      <c r="N35" s="608"/>
      <c r="O35" s="608"/>
      <c r="P35" s="608"/>
      <c r="Q35" s="609"/>
      <c r="R35" s="610">
        <v>1352454</v>
      </c>
      <c r="S35" s="611"/>
      <c r="T35" s="611"/>
      <c r="U35" s="611"/>
      <c r="V35" s="611"/>
      <c r="W35" s="611"/>
      <c r="X35" s="611"/>
      <c r="Y35" s="612"/>
      <c r="Z35" s="613">
        <v>1.9</v>
      </c>
      <c r="AA35" s="613"/>
      <c r="AB35" s="613"/>
      <c r="AC35" s="613"/>
      <c r="AD35" s="614" t="s">
        <v>131</v>
      </c>
      <c r="AE35" s="614"/>
      <c r="AF35" s="614"/>
      <c r="AG35" s="614"/>
      <c r="AH35" s="614"/>
      <c r="AI35" s="614"/>
      <c r="AJ35" s="614"/>
      <c r="AK35" s="614"/>
      <c r="AL35" s="615" t="s">
        <v>131</v>
      </c>
      <c r="AM35" s="616"/>
      <c r="AN35" s="616"/>
      <c r="AO35" s="617"/>
      <c r="AP35" s="216"/>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1581951</v>
      </c>
      <c r="CS35" s="642"/>
      <c r="CT35" s="642"/>
      <c r="CU35" s="642"/>
      <c r="CV35" s="642"/>
      <c r="CW35" s="642"/>
      <c r="CX35" s="642"/>
      <c r="CY35" s="643"/>
      <c r="CZ35" s="615">
        <v>2.2999999999999998</v>
      </c>
      <c r="DA35" s="640"/>
      <c r="DB35" s="640"/>
      <c r="DC35" s="644"/>
      <c r="DD35" s="619">
        <v>1199510</v>
      </c>
      <c r="DE35" s="642"/>
      <c r="DF35" s="642"/>
      <c r="DG35" s="642"/>
      <c r="DH35" s="642"/>
      <c r="DI35" s="642"/>
      <c r="DJ35" s="642"/>
      <c r="DK35" s="643"/>
      <c r="DL35" s="619">
        <v>1198230</v>
      </c>
      <c r="DM35" s="642"/>
      <c r="DN35" s="642"/>
      <c r="DO35" s="642"/>
      <c r="DP35" s="642"/>
      <c r="DQ35" s="642"/>
      <c r="DR35" s="642"/>
      <c r="DS35" s="642"/>
      <c r="DT35" s="642"/>
      <c r="DU35" s="642"/>
      <c r="DV35" s="643"/>
      <c r="DW35" s="615">
        <v>3.1</v>
      </c>
      <c r="DX35" s="640"/>
      <c r="DY35" s="640"/>
      <c r="DZ35" s="640"/>
      <c r="EA35" s="640"/>
      <c r="EB35" s="640"/>
      <c r="EC35" s="641"/>
    </row>
    <row r="36" spans="2:133" ht="11.25" customHeight="1" x14ac:dyDescent="0.15">
      <c r="B36" s="607" t="s">
        <v>330</v>
      </c>
      <c r="C36" s="608"/>
      <c r="D36" s="608"/>
      <c r="E36" s="608"/>
      <c r="F36" s="608"/>
      <c r="G36" s="608"/>
      <c r="H36" s="608"/>
      <c r="I36" s="608"/>
      <c r="J36" s="608"/>
      <c r="K36" s="608"/>
      <c r="L36" s="608"/>
      <c r="M36" s="608"/>
      <c r="N36" s="608"/>
      <c r="O36" s="608"/>
      <c r="P36" s="608"/>
      <c r="Q36" s="609"/>
      <c r="R36" s="610">
        <v>2973969</v>
      </c>
      <c r="S36" s="611"/>
      <c r="T36" s="611"/>
      <c r="U36" s="611"/>
      <c r="V36" s="611"/>
      <c r="W36" s="611"/>
      <c r="X36" s="611"/>
      <c r="Y36" s="612"/>
      <c r="Z36" s="613">
        <v>4.0999999999999996</v>
      </c>
      <c r="AA36" s="613"/>
      <c r="AB36" s="613"/>
      <c r="AC36" s="613"/>
      <c r="AD36" s="614" t="s">
        <v>238</v>
      </c>
      <c r="AE36" s="614"/>
      <c r="AF36" s="614"/>
      <c r="AG36" s="614"/>
      <c r="AH36" s="614"/>
      <c r="AI36" s="614"/>
      <c r="AJ36" s="614"/>
      <c r="AK36" s="614"/>
      <c r="AL36" s="615" t="s">
        <v>131</v>
      </c>
      <c r="AM36" s="616"/>
      <c r="AN36" s="616"/>
      <c r="AO36" s="617"/>
      <c r="AP36" s="216"/>
      <c r="AQ36" s="676" t="s">
        <v>331</v>
      </c>
      <c r="AR36" s="677"/>
      <c r="AS36" s="677"/>
      <c r="AT36" s="677"/>
      <c r="AU36" s="677"/>
      <c r="AV36" s="677"/>
      <c r="AW36" s="677"/>
      <c r="AX36" s="677"/>
      <c r="AY36" s="678"/>
      <c r="AZ36" s="599">
        <v>8999103</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169739</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8331910</v>
      </c>
      <c r="CS36" s="611"/>
      <c r="CT36" s="611"/>
      <c r="CU36" s="611"/>
      <c r="CV36" s="611"/>
      <c r="CW36" s="611"/>
      <c r="CX36" s="611"/>
      <c r="CY36" s="612"/>
      <c r="CZ36" s="615">
        <v>12.1</v>
      </c>
      <c r="DA36" s="640"/>
      <c r="DB36" s="640"/>
      <c r="DC36" s="644"/>
      <c r="DD36" s="619">
        <v>7453567</v>
      </c>
      <c r="DE36" s="611"/>
      <c r="DF36" s="611"/>
      <c r="DG36" s="611"/>
      <c r="DH36" s="611"/>
      <c r="DI36" s="611"/>
      <c r="DJ36" s="611"/>
      <c r="DK36" s="612"/>
      <c r="DL36" s="619">
        <v>5478875</v>
      </c>
      <c r="DM36" s="611"/>
      <c r="DN36" s="611"/>
      <c r="DO36" s="611"/>
      <c r="DP36" s="611"/>
      <c r="DQ36" s="611"/>
      <c r="DR36" s="611"/>
      <c r="DS36" s="611"/>
      <c r="DT36" s="611"/>
      <c r="DU36" s="611"/>
      <c r="DV36" s="612"/>
      <c r="DW36" s="615">
        <v>14</v>
      </c>
      <c r="DX36" s="640"/>
      <c r="DY36" s="640"/>
      <c r="DZ36" s="640"/>
      <c r="EA36" s="640"/>
      <c r="EB36" s="640"/>
      <c r="EC36" s="641"/>
    </row>
    <row r="37" spans="2:133" ht="11.25" customHeight="1" x14ac:dyDescent="0.15">
      <c r="B37" s="607" t="s">
        <v>334</v>
      </c>
      <c r="C37" s="608"/>
      <c r="D37" s="608"/>
      <c r="E37" s="608"/>
      <c r="F37" s="608"/>
      <c r="G37" s="608"/>
      <c r="H37" s="608"/>
      <c r="I37" s="608"/>
      <c r="J37" s="608"/>
      <c r="K37" s="608"/>
      <c r="L37" s="608"/>
      <c r="M37" s="608"/>
      <c r="N37" s="608"/>
      <c r="O37" s="608"/>
      <c r="P37" s="608"/>
      <c r="Q37" s="609"/>
      <c r="R37" s="610">
        <v>1090040</v>
      </c>
      <c r="S37" s="611"/>
      <c r="T37" s="611"/>
      <c r="U37" s="611"/>
      <c r="V37" s="611"/>
      <c r="W37" s="611"/>
      <c r="X37" s="611"/>
      <c r="Y37" s="612"/>
      <c r="Z37" s="613">
        <v>1.5</v>
      </c>
      <c r="AA37" s="613"/>
      <c r="AB37" s="613"/>
      <c r="AC37" s="613"/>
      <c r="AD37" s="614">
        <v>566</v>
      </c>
      <c r="AE37" s="614"/>
      <c r="AF37" s="614"/>
      <c r="AG37" s="614"/>
      <c r="AH37" s="614"/>
      <c r="AI37" s="614"/>
      <c r="AJ37" s="614"/>
      <c r="AK37" s="614"/>
      <c r="AL37" s="615">
        <v>0</v>
      </c>
      <c r="AM37" s="616"/>
      <c r="AN37" s="616"/>
      <c r="AO37" s="617"/>
      <c r="AQ37" s="673" t="s">
        <v>335</v>
      </c>
      <c r="AR37" s="674"/>
      <c r="AS37" s="674"/>
      <c r="AT37" s="674"/>
      <c r="AU37" s="674"/>
      <c r="AV37" s="674"/>
      <c r="AW37" s="674"/>
      <c r="AX37" s="674"/>
      <c r="AY37" s="675"/>
      <c r="AZ37" s="610">
        <v>1761194</v>
      </c>
      <c r="BA37" s="611"/>
      <c r="BB37" s="611"/>
      <c r="BC37" s="611"/>
      <c r="BD37" s="642"/>
      <c r="BE37" s="642"/>
      <c r="BF37" s="665"/>
      <c r="BG37" s="607" t="s">
        <v>336</v>
      </c>
      <c r="BH37" s="608"/>
      <c r="BI37" s="608"/>
      <c r="BJ37" s="608"/>
      <c r="BK37" s="608"/>
      <c r="BL37" s="608"/>
      <c r="BM37" s="608"/>
      <c r="BN37" s="608"/>
      <c r="BO37" s="608"/>
      <c r="BP37" s="608"/>
      <c r="BQ37" s="608"/>
      <c r="BR37" s="608"/>
      <c r="BS37" s="608"/>
      <c r="BT37" s="608"/>
      <c r="BU37" s="609"/>
      <c r="BV37" s="610">
        <v>-148233</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2336416</v>
      </c>
      <c r="CS37" s="642"/>
      <c r="CT37" s="642"/>
      <c r="CU37" s="642"/>
      <c r="CV37" s="642"/>
      <c r="CW37" s="642"/>
      <c r="CX37" s="642"/>
      <c r="CY37" s="643"/>
      <c r="CZ37" s="615">
        <v>3.4</v>
      </c>
      <c r="DA37" s="640"/>
      <c r="DB37" s="640"/>
      <c r="DC37" s="644"/>
      <c r="DD37" s="619">
        <v>2302892</v>
      </c>
      <c r="DE37" s="642"/>
      <c r="DF37" s="642"/>
      <c r="DG37" s="642"/>
      <c r="DH37" s="642"/>
      <c r="DI37" s="642"/>
      <c r="DJ37" s="642"/>
      <c r="DK37" s="643"/>
      <c r="DL37" s="619">
        <v>2238839</v>
      </c>
      <c r="DM37" s="642"/>
      <c r="DN37" s="642"/>
      <c r="DO37" s="642"/>
      <c r="DP37" s="642"/>
      <c r="DQ37" s="642"/>
      <c r="DR37" s="642"/>
      <c r="DS37" s="642"/>
      <c r="DT37" s="642"/>
      <c r="DU37" s="642"/>
      <c r="DV37" s="643"/>
      <c r="DW37" s="615">
        <v>5.7</v>
      </c>
      <c r="DX37" s="640"/>
      <c r="DY37" s="640"/>
      <c r="DZ37" s="640"/>
      <c r="EA37" s="640"/>
      <c r="EB37" s="640"/>
      <c r="EC37" s="641"/>
    </row>
    <row r="38" spans="2:133" ht="11.25" customHeight="1" x14ac:dyDescent="0.15">
      <c r="B38" s="607" t="s">
        <v>338</v>
      </c>
      <c r="C38" s="608"/>
      <c r="D38" s="608"/>
      <c r="E38" s="608"/>
      <c r="F38" s="608"/>
      <c r="G38" s="608"/>
      <c r="H38" s="608"/>
      <c r="I38" s="608"/>
      <c r="J38" s="608"/>
      <c r="K38" s="608"/>
      <c r="L38" s="608"/>
      <c r="M38" s="608"/>
      <c r="N38" s="608"/>
      <c r="O38" s="608"/>
      <c r="P38" s="608"/>
      <c r="Q38" s="609"/>
      <c r="R38" s="610">
        <v>2000200</v>
      </c>
      <c r="S38" s="611"/>
      <c r="T38" s="611"/>
      <c r="U38" s="611"/>
      <c r="V38" s="611"/>
      <c r="W38" s="611"/>
      <c r="X38" s="611"/>
      <c r="Y38" s="612"/>
      <c r="Z38" s="613">
        <v>2.8</v>
      </c>
      <c r="AA38" s="613"/>
      <c r="AB38" s="613"/>
      <c r="AC38" s="613"/>
      <c r="AD38" s="614" t="s">
        <v>131</v>
      </c>
      <c r="AE38" s="614"/>
      <c r="AF38" s="614"/>
      <c r="AG38" s="614"/>
      <c r="AH38" s="614"/>
      <c r="AI38" s="614"/>
      <c r="AJ38" s="614"/>
      <c r="AK38" s="614"/>
      <c r="AL38" s="615" t="s">
        <v>141</v>
      </c>
      <c r="AM38" s="616"/>
      <c r="AN38" s="616"/>
      <c r="AO38" s="617"/>
      <c r="AQ38" s="673" t="s">
        <v>339</v>
      </c>
      <c r="AR38" s="674"/>
      <c r="AS38" s="674"/>
      <c r="AT38" s="674"/>
      <c r="AU38" s="674"/>
      <c r="AV38" s="674"/>
      <c r="AW38" s="674"/>
      <c r="AX38" s="674"/>
      <c r="AY38" s="675"/>
      <c r="AZ38" s="610">
        <v>569816</v>
      </c>
      <c r="BA38" s="611"/>
      <c r="BB38" s="611"/>
      <c r="BC38" s="611"/>
      <c r="BD38" s="642"/>
      <c r="BE38" s="642"/>
      <c r="BF38" s="665"/>
      <c r="BG38" s="607" t="s">
        <v>340</v>
      </c>
      <c r="BH38" s="608"/>
      <c r="BI38" s="608"/>
      <c r="BJ38" s="608"/>
      <c r="BK38" s="608"/>
      <c r="BL38" s="608"/>
      <c r="BM38" s="608"/>
      <c r="BN38" s="608"/>
      <c r="BO38" s="608"/>
      <c r="BP38" s="608"/>
      <c r="BQ38" s="608"/>
      <c r="BR38" s="608"/>
      <c r="BS38" s="608"/>
      <c r="BT38" s="608"/>
      <c r="BU38" s="609"/>
      <c r="BV38" s="610">
        <v>17609</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6523528</v>
      </c>
      <c r="CS38" s="611"/>
      <c r="CT38" s="611"/>
      <c r="CU38" s="611"/>
      <c r="CV38" s="611"/>
      <c r="CW38" s="611"/>
      <c r="CX38" s="611"/>
      <c r="CY38" s="612"/>
      <c r="CZ38" s="615">
        <v>9.4</v>
      </c>
      <c r="DA38" s="640"/>
      <c r="DB38" s="640"/>
      <c r="DC38" s="644"/>
      <c r="DD38" s="619">
        <v>5340132</v>
      </c>
      <c r="DE38" s="611"/>
      <c r="DF38" s="611"/>
      <c r="DG38" s="611"/>
      <c r="DH38" s="611"/>
      <c r="DI38" s="611"/>
      <c r="DJ38" s="611"/>
      <c r="DK38" s="612"/>
      <c r="DL38" s="619">
        <v>4834202</v>
      </c>
      <c r="DM38" s="611"/>
      <c r="DN38" s="611"/>
      <c r="DO38" s="611"/>
      <c r="DP38" s="611"/>
      <c r="DQ38" s="611"/>
      <c r="DR38" s="611"/>
      <c r="DS38" s="611"/>
      <c r="DT38" s="611"/>
      <c r="DU38" s="611"/>
      <c r="DV38" s="612"/>
      <c r="DW38" s="615">
        <v>12.4</v>
      </c>
      <c r="DX38" s="640"/>
      <c r="DY38" s="640"/>
      <c r="DZ38" s="640"/>
      <c r="EA38" s="640"/>
      <c r="EB38" s="640"/>
      <c r="EC38" s="641"/>
    </row>
    <row r="39" spans="2:133" ht="11.25" customHeight="1" x14ac:dyDescent="0.15">
      <c r="B39" s="607" t="s">
        <v>342</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131</v>
      </c>
      <c r="AM39" s="616"/>
      <c r="AN39" s="616"/>
      <c r="AO39" s="617"/>
      <c r="AQ39" s="673" t="s">
        <v>343</v>
      </c>
      <c r="AR39" s="674"/>
      <c r="AS39" s="674"/>
      <c r="AT39" s="674"/>
      <c r="AU39" s="674"/>
      <c r="AV39" s="674"/>
      <c r="AW39" s="674"/>
      <c r="AX39" s="674"/>
      <c r="AY39" s="675"/>
      <c r="AZ39" s="610">
        <v>153098</v>
      </c>
      <c r="BA39" s="611"/>
      <c r="BB39" s="611"/>
      <c r="BC39" s="611"/>
      <c r="BD39" s="642"/>
      <c r="BE39" s="642"/>
      <c r="BF39" s="665"/>
      <c r="BG39" s="607" t="s">
        <v>344</v>
      </c>
      <c r="BH39" s="608"/>
      <c r="BI39" s="608"/>
      <c r="BJ39" s="608"/>
      <c r="BK39" s="608"/>
      <c r="BL39" s="608"/>
      <c r="BM39" s="608"/>
      <c r="BN39" s="608"/>
      <c r="BO39" s="608"/>
      <c r="BP39" s="608"/>
      <c r="BQ39" s="608"/>
      <c r="BR39" s="608"/>
      <c r="BS39" s="608"/>
      <c r="BT39" s="608"/>
      <c r="BU39" s="609"/>
      <c r="BV39" s="610">
        <v>25660</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3750052</v>
      </c>
      <c r="CS39" s="642"/>
      <c r="CT39" s="642"/>
      <c r="CU39" s="642"/>
      <c r="CV39" s="642"/>
      <c r="CW39" s="642"/>
      <c r="CX39" s="642"/>
      <c r="CY39" s="643"/>
      <c r="CZ39" s="615">
        <v>5.4</v>
      </c>
      <c r="DA39" s="640"/>
      <c r="DB39" s="640"/>
      <c r="DC39" s="644"/>
      <c r="DD39" s="619">
        <v>3441625</v>
      </c>
      <c r="DE39" s="642"/>
      <c r="DF39" s="642"/>
      <c r="DG39" s="642"/>
      <c r="DH39" s="642"/>
      <c r="DI39" s="642"/>
      <c r="DJ39" s="642"/>
      <c r="DK39" s="643"/>
      <c r="DL39" s="619" t="s">
        <v>238</v>
      </c>
      <c r="DM39" s="642"/>
      <c r="DN39" s="642"/>
      <c r="DO39" s="642"/>
      <c r="DP39" s="642"/>
      <c r="DQ39" s="642"/>
      <c r="DR39" s="642"/>
      <c r="DS39" s="642"/>
      <c r="DT39" s="642"/>
      <c r="DU39" s="642"/>
      <c r="DV39" s="643"/>
      <c r="DW39" s="615" t="s">
        <v>238</v>
      </c>
      <c r="DX39" s="640"/>
      <c r="DY39" s="640"/>
      <c r="DZ39" s="640"/>
      <c r="EA39" s="640"/>
      <c r="EB39" s="640"/>
      <c r="EC39" s="641"/>
    </row>
    <row r="40" spans="2:133" ht="11.25" customHeight="1" x14ac:dyDescent="0.15">
      <c r="B40" s="607" t="s">
        <v>346</v>
      </c>
      <c r="C40" s="608"/>
      <c r="D40" s="608"/>
      <c r="E40" s="608"/>
      <c r="F40" s="608"/>
      <c r="G40" s="608"/>
      <c r="H40" s="608"/>
      <c r="I40" s="608"/>
      <c r="J40" s="608"/>
      <c r="K40" s="608"/>
      <c r="L40" s="608"/>
      <c r="M40" s="608"/>
      <c r="N40" s="608"/>
      <c r="O40" s="608"/>
      <c r="P40" s="608"/>
      <c r="Q40" s="609"/>
      <c r="R40" s="610" t="s">
        <v>131</v>
      </c>
      <c r="S40" s="611"/>
      <c r="T40" s="611"/>
      <c r="U40" s="611"/>
      <c r="V40" s="611"/>
      <c r="W40" s="611"/>
      <c r="X40" s="611"/>
      <c r="Y40" s="612"/>
      <c r="Z40" s="613" t="s">
        <v>238</v>
      </c>
      <c r="AA40" s="613"/>
      <c r="AB40" s="613"/>
      <c r="AC40" s="613"/>
      <c r="AD40" s="614" t="s">
        <v>131</v>
      </c>
      <c r="AE40" s="614"/>
      <c r="AF40" s="614"/>
      <c r="AG40" s="614"/>
      <c r="AH40" s="614"/>
      <c r="AI40" s="614"/>
      <c r="AJ40" s="614"/>
      <c r="AK40" s="614"/>
      <c r="AL40" s="615" t="s">
        <v>131</v>
      </c>
      <c r="AM40" s="616"/>
      <c r="AN40" s="616"/>
      <c r="AO40" s="617"/>
      <c r="AQ40" s="673" t="s">
        <v>347</v>
      </c>
      <c r="AR40" s="674"/>
      <c r="AS40" s="674"/>
      <c r="AT40" s="674"/>
      <c r="AU40" s="674"/>
      <c r="AV40" s="674"/>
      <c r="AW40" s="674"/>
      <c r="AX40" s="674"/>
      <c r="AY40" s="675"/>
      <c r="AZ40" s="610">
        <v>123321</v>
      </c>
      <c r="BA40" s="611"/>
      <c r="BB40" s="611"/>
      <c r="BC40" s="611"/>
      <c r="BD40" s="642"/>
      <c r="BE40" s="642"/>
      <c r="BF40" s="665"/>
      <c r="BG40" s="658" t="s">
        <v>348</v>
      </c>
      <c r="BH40" s="659"/>
      <c r="BI40" s="659"/>
      <c r="BJ40" s="659"/>
      <c r="BK40" s="659"/>
      <c r="BL40" s="217"/>
      <c r="BM40" s="608" t="s">
        <v>349</v>
      </c>
      <c r="BN40" s="608"/>
      <c r="BO40" s="608"/>
      <c r="BP40" s="608"/>
      <c r="BQ40" s="608"/>
      <c r="BR40" s="608"/>
      <c r="BS40" s="608"/>
      <c r="BT40" s="608"/>
      <c r="BU40" s="609"/>
      <c r="BV40" s="610">
        <v>96</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14629</v>
      </c>
      <c r="CS40" s="611"/>
      <c r="CT40" s="611"/>
      <c r="CU40" s="611"/>
      <c r="CV40" s="611"/>
      <c r="CW40" s="611"/>
      <c r="CX40" s="611"/>
      <c r="CY40" s="612"/>
      <c r="CZ40" s="615">
        <v>0</v>
      </c>
      <c r="DA40" s="640"/>
      <c r="DB40" s="640"/>
      <c r="DC40" s="644"/>
      <c r="DD40" s="619">
        <v>806</v>
      </c>
      <c r="DE40" s="611"/>
      <c r="DF40" s="611"/>
      <c r="DG40" s="611"/>
      <c r="DH40" s="611"/>
      <c r="DI40" s="611"/>
      <c r="DJ40" s="611"/>
      <c r="DK40" s="612"/>
      <c r="DL40" s="619" t="s">
        <v>131</v>
      </c>
      <c r="DM40" s="611"/>
      <c r="DN40" s="611"/>
      <c r="DO40" s="611"/>
      <c r="DP40" s="611"/>
      <c r="DQ40" s="611"/>
      <c r="DR40" s="611"/>
      <c r="DS40" s="611"/>
      <c r="DT40" s="611"/>
      <c r="DU40" s="611"/>
      <c r="DV40" s="612"/>
      <c r="DW40" s="615" t="s">
        <v>141</v>
      </c>
      <c r="DX40" s="640"/>
      <c r="DY40" s="640"/>
      <c r="DZ40" s="640"/>
      <c r="EA40" s="640"/>
      <c r="EB40" s="640"/>
      <c r="EC40" s="641"/>
    </row>
    <row r="41" spans="2:133" ht="11.25" customHeight="1" x14ac:dyDescent="0.15">
      <c r="B41" s="631" t="s">
        <v>351</v>
      </c>
      <c r="C41" s="632"/>
      <c r="D41" s="632"/>
      <c r="E41" s="632"/>
      <c r="F41" s="632"/>
      <c r="G41" s="632"/>
      <c r="H41" s="632"/>
      <c r="I41" s="632"/>
      <c r="J41" s="632"/>
      <c r="K41" s="632"/>
      <c r="L41" s="632"/>
      <c r="M41" s="632"/>
      <c r="N41" s="632"/>
      <c r="O41" s="632"/>
      <c r="P41" s="632"/>
      <c r="Q41" s="633"/>
      <c r="R41" s="682">
        <v>71886053</v>
      </c>
      <c r="S41" s="683"/>
      <c r="T41" s="683"/>
      <c r="U41" s="683"/>
      <c r="V41" s="683"/>
      <c r="W41" s="683"/>
      <c r="X41" s="683"/>
      <c r="Y41" s="687"/>
      <c r="Z41" s="688">
        <v>100</v>
      </c>
      <c r="AA41" s="688"/>
      <c r="AB41" s="688"/>
      <c r="AC41" s="688"/>
      <c r="AD41" s="689">
        <v>39091314</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1286695</v>
      </c>
      <c r="BA41" s="611"/>
      <c r="BB41" s="611"/>
      <c r="BC41" s="611"/>
      <c r="BD41" s="642"/>
      <c r="BE41" s="642"/>
      <c r="BF41" s="665"/>
      <c r="BG41" s="658"/>
      <c r="BH41" s="659"/>
      <c r="BI41" s="659"/>
      <c r="BJ41" s="659"/>
      <c r="BK41" s="659"/>
      <c r="BL41" s="217"/>
      <c r="BM41" s="608" t="s">
        <v>353</v>
      </c>
      <c r="BN41" s="608"/>
      <c r="BO41" s="608"/>
      <c r="BP41" s="608"/>
      <c r="BQ41" s="608"/>
      <c r="BR41" s="608"/>
      <c r="BS41" s="608"/>
      <c r="BT41" s="608"/>
      <c r="BU41" s="609"/>
      <c r="BV41" s="610" t="s">
        <v>131</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238</v>
      </c>
      <c r="CS41" s="642"/>
      <c r="CT41" s="642"/>
      <c r="CU41" s="642"/>
      <c r="CV41" s="642"/>
      <c r="CW41" s="642"/>
      <c r="CX41" s="642"/>
      <c r="CY41" s="643"/>
      <c r="CZ41" s="615" t="s">
        <v>141</v>
      </c>
      <c r="DA41" s="640"/>
      <c r="DB41" s="640"/>
      <c r="DC41" s="644"/>
      <c r="DD41" s="619" t="s">
        <v>131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355</v>
      </c>
      <c r="AR42" s="680"/>
      <c r="AS42" s="680"/>
      <c r="AT42" s="680"/>
      <c r="AU42" s="680"/>
      <c r="AV42" s="680"/>
      <c r="AW42" s="680"/>
      <c r="AX42" s="680"/>
      <c r="AY42" s="681"/>
      <c r="AZ42" s="682">
        <v>5104979</v>
      </c>
      <c r="BA42" s="683"/>
      <c r="BB42" s="683"/>
      <c r="BC42" s="683"/>
      <c r="BD42" s="669"/>
      <c r="BE42" s="669"/>
      <c r="BF42" s="671"/>
      <c r="BG42" s="660"/>
      <c r="BH42" s="661"/>
      <c r="BI42" s="661"/>
      <c r="BJ42" s="661"/>
      <c r="BK42" s="661"/>
      <c r="BL42" s="218"/>
      <c r="BM42" s="632" t="s">
        <v>356</v>
      </c>
      <c r="BN42" s="632"/>
      <c r="BO42" s="632"/>
      <c r="BP42" s="632"/>
      <c r="BQ42" s="632"/>
      <c r="BR42" s="632"/>
      <c r="BS42" s="632"/>
      <c r="BT42" s="632"/>
      <c r="BU42" s="633"/>
      <c r="BV42" s="682">
        <v>447</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6815851</v>
      </c>
      <c r="CS42" s="642"/>
      <c r="CT42" s="642"/>
      <c r="CU42" s="642"/>
      <c r="CV42" s="642"/>
      <c r="CW42" s="642"/>
      <c r="CX42" s="642"/>
      <c r="CY42" s="643"/>
      <c r="CZ42" s="615">
        <v>9.9</v>
      </c>
      <c r="DA42" s="640"/>
      <c r="DB42" s="640"/>
      <c r="DC42" s="644"/>
      <c r="DD42" s="619">
        <v>2770990</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v>136742</v>
      </c>
      <c r="CS43" s="642"/>
      <c r="CT43" s="642"/>
      <c r="CU43" s="642"/>
      <c r="CV43" s="642"/>
      <c r="CW43" s="642"/>
      <c r="CX43" s="642"/>
      <c r="CY43" s="643"/>
      <c r="CZ43" s="615">
        <v>0.2</v>
      </c>
      <c r="DA43" s="640"/>
      <c r="DB43" s="640"/>
      <c r="DC43" s="644"/>
      <c r="DD43" s="619">
        <v>122575</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308</v>
      </c>
      <c r="CE44" s="647"/>
      <c r="CF44" s="607" t="s">
        <v>361</v>
      </c>
      <c r="CG44" s="608"/>
      <c r="CH44" s="608"/>
      <c r="CI44" s="608"/>
      <c r="CJ44" s="608"/>
      <c r="CK44" s="608"/>
      <c r="CL44" s="608"/>
      <c r="CM44" s="608"/>
      <c r="CN44" s="608"/>
      <c r="CO44" s="608"/>
      <c r="CP44" s="608"/>
      <c r="CQ44" s="609"/>
      <c r="CR44" s="610">
        <v>5736262</v>
      </c>
      <c r="CS44" s="611"/>
      <c r="CT44" s="611"/>
      <c r="CU44" s="611"/>
      <c r="CV44" s="611"/>
      <c r="CW44" s="611"/>
      <c r="CX44" s="611"/>
      <c r="CY44" s="612"/>
      <c r="CZ44" s="615">
        <v>8.3000000000000007</v>
      </c>
      <c r="DA44" s="616"/>
      <c r="DB44" s="616"/>
      <c r="DC44" s="622"/>
      <c r="DD44" s="619">
        <v>2206813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363</v>
      </c>
      <c r="CG45" s="608"/>
      <c r="CH45" s="608"/>
      <c r="CI45" s="608"/>
      <c r="CJ45" s="608"/>
      <c r="CK45" s="608"/>
      <c r="CL45" s="608"/>
      <c r="CM45" s="608"/>
      <c r="CN45" s="608"/>
      <c r="CO45" s="608"/>
      <c r="CP45" s="608"/>
      <c r="CQ45" s="609"/>
      <c r="CR45" s="610">
        <v>2877400</v>
      </c>
      <c r="CS45" s="642"/>
      <c r="CT45" s="642"/>
      <c r="CU45" s="642"/>
      <c r="CV45" s="642"/>
      <c r="CW45" s="642"/>
      <c r="CX45" s="642"/>
      <c r="CY45" s="643"/>
      <c r="CZ45" s="615">
        <v>4.2</v>
      </c>
      <c r="DA45" s="640"/>
      <c r="DB45" s="640"/>
      <c r="DC45" s="644"/>
      <c r="DD45" s="619">
        <v>575815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364</v>
      </c>
      <c r="CG46" s="608"/>
      <c r="CH46" s="608"/>
      <c r="CI46" s="608"/>
      <c r="CJ46" s="608"/>
      <c r="CK46" s="608"/>
      <c r="CL46" s="608"/>
      <c r="CM46" s="608"/>
      <c r="CN46" s="608"/>
      <c r="CO46" s="608"/>
      <c r="CP46" s="608"/>
      <c r="CQ46" s="609"/>
      <c r="CR46" s="610">
        <v>2662270</v>
      </c>
      <c r="CS46" s="611"/>
      <c r="CT46" s="611"/>
      <c r="CU46" s="611"/>
      <c r="CV46" s="611"/>
      <c r="CW46" s="611"/>
      <c r="CX46" s="611"/>
      <c r="CY46" s="612"/>
      <c r="CZ46" s="615">
        <v>3.9</v>
      </c>
      <c r="DA46" s="616"/>
      <c r="DB46" s="616"/>
      <c r="DC46" s="622"/>
      <c r="DD46" s="619">
        <v>1579170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365</v>
      </c>
      <c r="CG47" s="608"/>
      <c r="CH47" s="608"/>
      <c r="CI47" s="608"/>
      <c r="CJ47" s="608"/>
      <c r="CK47" s="608"/>
      <c r="CL47" s="608"/>
      <c r="CM47" s="608"/>
      <c r="CN47" s="608"/>
      <c r="CO47" s="608"/>
      <c r="CP47" s="608"/>
      <c r="CQ47" s="609"/>
      <c r="CR47" s="610">
        <v>1079589</v>
      </c>
      <c r="CS47" s="642"/>
      <c r="CT47" s="642"/>
      <c r="CU47" s="642"/>
      <c r="CV47" s="642"/>
      <c r="CW47" s="642"/>
      <c r="CX47" s="642"/>
      <c r="CY47" s="643"/>
      <c r="CZ47" s="615">
        <v>1.6</v>
      </c>
      <c r="DA47" s="640"/>
      <c r="DB47" s="640"/>
      <c r="DC47" s="644"/>
      <c r="DD47" s="619">
        <v>564177</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366</v>
      </c>
      <c r="CG48" s="608"/>
      <c r="CH48" s="608"/>
      <c r="CI48" s="608"/>
      <c r="CJ48" s="608"/>
      <c r="CK48" s="608"/>
      <c r="CL48" s="608"/>
      <c r="CM48" s="608"/>
      <c r="CN48" s="608"/>
      <c r="CO48" s="608"/>
      <c r="CP48" s="608"/>
      <c r="CQ48" s="609"/>
      <c r="CR48" s="610" t="s">
        <v>141</v>
      </c>
      <c r="CS48" s="611"/>
      <c r="CT48" s="611"/>
      <c r="CU48" s="611"/>
      <c r="CV48" s="611"/>
      <c r="CW48" s="611"/>
      <c r="CX48" s="611"/>
      <c r="CY48" s="612"/>
      <c r="CZ48" s="615" t="s">
        <v>238</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367</v>
      </c>
      <c r="CE49" s="632"/>
      <c r="CF49" s="632"/>
      <c r="CG49" s="632"/>
      <c r="CH49" s="632"/>
      <c r="CI49" s="632"/>
      <c r="CJ49" s="632"/>
      <c r="CK49" s="632"/>
      <c r="CL49" s="632"/>
      <c r="CM49" s="632"/>
      <c r="CN49" s="632"/>
      <c r="CO49" s="632"/>
      <c r="CP49" s="632"/>
      <c r="CQ49" s="633"/>
      <c r="CR49" s="682">
        <v>69077962</v>
      </c>
      <c r="CS49" s="669"/>
      <c r="CT49" s="669"/>
      <c r="CU49" s="669"/>
      <c r="CV49" s="669"/>
      <c r="CW49" s="669"/>
      <c r="CX49" s="669"/>
      <c r="CY49" s="698"/>
      <c r="CZ49" s="690">
        <v>100</v>
      </c>
      <c r="DA49" s="699"/>
      <c r="DB49" s="699"/>
      <c r="DC49" s="700"/>
      <c r="DD49" s="701">
        <v>46926930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4xV+7a1R4ZNFtbADIocBrZvVaM/Aer9+S+GOgYTI+Jix7547hAbpHcRUVJ6SAxnpSktX1ZdFyEmHPp5Wsz/bew==" saltValue="qTxilmBd3PkkysrqBS9hJ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390</v>
      </c>
      <c r="C7" s="737"/>
      <c r="D7" s="737"/>
      <c r="E7" s="737"/>
      <c r="F7" s="737"/>
      <c r="G7" s="737"/>
      <c r="H7" s="737"/>
      <c r="I7" s="737"/>
      <c r="J7" s="737"/>
      <c r="K7" s="737"/>
      <c r="L7" s="737"/>
      <c r="M7" s="737"/>
      <c r="N7" s="737"/>
      <c r="O7" s="737"/>
      <c r="P7" s="738"/>
      <c r="Q7" s="739">
        <v>71898</v>
      </c>
      <c r="R7" s="740"/>
      <c r="S7" s="740"/>
      <c r="T7" s="740"/>
      <c r="U7" s="740"/>
      <c r="V7" s="740">
        <v>69090</v>
      </c>
      <c r="W7" s="740"/>
      <c r="X7" s="740"/>
      <c r="Y7" s="740"/>
      <c r="Z7" s="740"/>
      <c r="AA7" s="740">
        <v>2808</v>
      </c>
      <c r="AB7" s="740"/>
      <c r="AC7" s="740"/>
      <c r="AD7" s="740"/>
      <c r="AE7" s="741"/>
      <c r="AF7" s="742">
        <v>2373</v>
      </c>
      <c r="AG7" s="743"/>
      <c r="AH7" s="743"/>
      <c r="AI7" s="743"/>
      <c r="AJ7" s="744"/>
      <c r="AK7" s="745">
        <v>1320</v>
      </c>
      <c r="AL7" s="746"/>
      <c r="AM7" s="746"/>
      <c r="AN7" s="746"/>
      <c r="AO7" s="746"/>
      <c r="AP7" s="746">
        <v>59162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607</v>
      </c>
      <c r="BT7" s="734"/>
      <c r="BU7" s="734"/>
      <c r="BV7" s="734"/>
      <c r="BW7" s="734"/>
      <c r="BX7" s="734"/>
      <c r="BY7" s="734"/>
      <c r="BZ7" s="734"/>
      <c r="CA7" s="734"/>
      <c r="CB7" s="734"/>
      <c r="CC7" s="734"/>
      <c r="CD7" s="734"/>
      <c r="CE7" s="734"/>
      <c r="CF7" s="734"/>
      <c r="CG7" s="749"/>
      <c r="CH7" s="730">
        <v>-53</v>
      </c>
      <c r="CI7" s="731"/>
      <c r="CJ7" s="731"/>
      <c r="CK7" s="731"/>
      <c r="CL7" s="732"/>
      <c r="CM7" s="730">
        <v>-34</v>
      </c>
      <c r="CN7" s="731"/>
      <c r="CO7" s="731"/>
      <c r="CP7" s="731"/>
      <c r="CQ7" s="732"/>
      <c r="CR7" s="730">
        <v>5</v>
      </c>
      <c r="CS7" s="731"/>
      <c r="CT7" s="731"/>
      <c r="CU7" s="731"/>
      <c r="CV7" s="732"/>
      <c r="CW7" s="730">
        <v>37</v>
      </c>
      <c r="CX7" s="731"/>
      <c r="CY7" s="731"/>
      <c r="CZ7" s="731"/>
      <c r="DA7" s="732"/>
      <c r="DB7" s="730" t="s">
        <v>527</v>
      </c>
      <c r="DC7" s="731"/>
      <c r="DD7" s="731"/>
      <c r="DE7" s="731"/>
      <c r="DF7" s="732"/>
      <c r="DG7" s="730" t="s">
        <v>527</v>
      </c>
      <c r="DH7" s="731"/>
      <c r="DI7" s="731"/>
      <c r="DJ7" s="731"/>
      <c r="DK7" s="732"/>
      <c r="DL7" s="730" t="s">
        <v>527</v>
      </c>
      <c r="DM7" s="731"/>
      <c r="DN7" s="731"/>
      <c r="DO7" s="731"/>
      <c r="DP7" s="732"/>
      <c r="DQ7" s="730" t="s">
        <v>527</v>
      </c>
      <c r="DR7" s="731"/>
      <c r="DS7" s="731"/>
      <c r="DT7" s="731"/>
      <c r="DU7" s="732"/>
      <c r="DV7" s="733"/>
      <c r="DW7" s="734"/>
      <c r="DX7" s="734"/>
      <c r="DY7" s="734"/>
      <c r="DZ7" s="735"/>
      <c r="EA7" s="228"/>
    </row>
    <row r="8" spans="1:131" s="229" customFormat="1" ht="26.25" customHeight="1" x14ac:dyDescent="0.15">
      <c r="A8" s="232">
        <v>2</v>
      </c>
      <c r="B8" s="767" t="s">
        <v>391</v>
      </c>
      <c r="C8" s="768"/>
      <c r="D8" s="768"/>
      <c r="E8" s="768"/>
      <c r="F8" s="768"/>
      <c r="G8" s="768"/>
      <c r="H8" s="768"/>
      <c r="I8" s="768"/>
      <c r="J8" s="768"/>
      <c r="K8" s="768"/>
      <c r="L8" s="768"/>
      <c r="M8" s="768"/>
      <c r="N8" s="768"/>
      <c r="O8" s="768"/>
      <c r="P8" s="769"/>
      <c r="Q8" s="770">
        <v>0</v>
      </c>
      <c r="R8" s="771"/>
      <c r="S8" s="771"/>
      <c r="T8" s="771"/>
      <c r="U8" s="771"/>
      <c r="V8" s="771">
        <v>0</v>
      </c>
      <c r="W8" s="771"/>
      <c r="X8" s="771"/>
      <c r="Y8" s="771"/>
      <c r="Z8" s="771"/>
      <c r="AA8" s="771" t="s">
        <v>618</v>
      </c>
      <c r="AB8" s="771"/>
      <c r="AC8" s="771"/>
      <c r="AD8" s="771"/>
      <c r="AE8" s="772"/>
      <c r="AF8" s="773" t="s">
        <v>131</v>
      </c>
      <c r="AG8" s="774"/>
      <c r="AH8" s="774"/>
      <c r="AI8" s="774"/>
      <c r="AJ8" s="775"/>
      <c r="AK8" s="756" t="s">
        <v>618</v>
      </c>
      <c r="AL8" s="757"/>
      <c r="AM8" s="757"/>
      <c r="AN8" s="757"/>
      <c r="AO8" s="757"/>
      <c r="AP8" s="757" t="s">
        <v>618</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t="s">
        <v>617</v>
      </c>
      <c r="BS8" s="760" t="s">
        <v>608</v>
      </c>
      <c r="BT8" s="761"/>
      <c r="BU8" s="761"/>
      <c r="BV8" s="761"/>
      <c r="BW8" s="761"/>
      <c r="BX8" s="761"/>
      <c r="BY8" s="761"/>
      <c r="BZ8" s="761"/>
      <c r="CA8" s="761"/>
      <c r="CB8" s="761"/>
      <c r="CC8" s="761"/>
      <c r="CD8" s="761"/>
      <c r="CE8" s="761"/>
      <c r="CF8" s="761"/>
      <c r="CG8" s="762"/>
      <c r="CH8" s="763">
        <v>-6</v>
      </c>
      <c r="CI8" s="764"/>
      <c r="CJ8" s="764"/>
      <c r="CK8" s="764"/>
      <c r="CL8" s="765"/>
      <c r="CM8" s="763">
        <v>694</v>
      </c>
      <c r="CN8" s="764"/>
      <c r="CO8" s="764"/>
      <c r="CP8" s="764"/>
      <c r="CQ8" s="765"/>
      <c r="CR8" s="763">
        <v>10</v>
      </c>
      <c r="CS8" s="764"/>
      <c r="CT8" s="764"/>
      <c r="CU8" s="764"/>
      <c r="CV8" s="765"/>
      <c r="CW8" s="763" t="s">
        <v>527</v>
      </c>
      <c r="CX8" s="764"/>
      <c r="CY8" s="764"/>
      <c r="CZ8" s="764"/>
      <c r="DA8" s="765"/>
      <c r="DB8" s="763">
        <v>2</v>
      </c>
      <c r="DC8" s="764"/>
      <c r="DD8" s="764"/>
      <c r="DE8" s="764"/>
      <c r="DF8" s="765"/>
      <c r="DG8" s="763">
        <v>216</v>
      </c>
      <c r="DH8" s="764"/>
      <c r="DI8" s="764"/>
      <c r="DJ8" s="764"/>
      <c r="DK8" s="765"/>
      <c r="DL8" s="763" t="s">
        <v>527</v>
      </c>
      <c r="DM8" s="764"/>
      <c r="DN8" s="764"/>
      <c r="DO8" s="764"/>
      <c r="DP8" s="765"/>
      <c r="DQ8" s="763" t="s">
        <v>527</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609</v>
      </c>
      <c r="BT9" s="761"/>
      <c r="BU9" s="761"/>
      <c r="BV9" s="761"/>
      <c r="BW9" s="761"/>
      <c r="BX9" s="761"/>
      <c r="BY9" s="761"/>
      <c r="BZ9" s="761"/>
      <c r="CA9" s="761"/>
      <c r="CB9" s="761"/>
      <c r="CC9" s="761"/>
      <c r="CD9" s="761"/>
      <c r="CE9" s="761"/>
      <c r="CF9" s="761"/>
      <c r="CG9" s="762"/>
      <c r="CH9" s="763">
        <v>3</v>
      </c>
      <c r="CI9" s="764"/>
      <c r="CJ9" s="764"/>
      <c r="CK9" s="764"/>
      <c r="CL9" s="765"/>
      <c r="CM9" s="763">
        <v>61</v>
      </c>
      <c r="CN9" s="764"/>
      <c r="CO9" s="764"/>
      <c r="CP9" s="764"/>
      <c r="CQ9" s="765"/>
      <c r="CR9" s="763">
        <v>3</v>
      </c>
      <c r="CS9" s="764"/>
      <c r="CT9" s="764"/>
      <c r="CU9" s="764"/>
      <c r="CV9" s="765"/>
      <c r="CW9" s="763" t="s">
        <v>527</v>
      </c>
      <c r="CX9" s="764"/>
      <c r="CY9" s="764"/>
      <c r="CZ9" s="764"/>
      <c r="DA9" s="765"/>
      <c r="DB9" s="763" t="s">
        <v>527</v>
      </c>
      <c r="DC9" s="764"/>
      <c r="DD9" s="764"/>
      <c r="DE9" s="764"/>
      <c r="DF9" s="765"/>
      <c r="DG9" s="763" t="s">
        <v>527</v>
      </c>
      <c r="DH9" s="764"/>
      <c r="DI9" s="764"/>
      <c r="DJ9" s="764"/>
      <c r="DK9" s="765"/>
      <c r="DL9" s="763" t="s">
        <v>527</v>
      </c>
      <c r="DM9" s="764"/>
      <c r="DN9" s="764"/>
      <c r="DO9" s="764"/>
      <c r="DP9" s="765"/>
      <c r="DQ9" s="763" t="s">
        <v>527</v>
      </c>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610</v>
      </c>
      <c r="BT10" s="761"/>
      <c r="BU10" s="761"/>
      <c r="BV10" s="761"/>
      <c r="BW10" s="761"/>
      <c r="BX10" s="761"/>
      <c r="BY10" s="761"/>
      <c r="BZ10" s="761"/>
      <c r="CA10" s="761"/>
      <c r="CB10" s="761"/>
      <c r="CC10" s="761"/>
      <c r="CD10" s="761"/>
      <c r="CE10" s="761"/>
      <c r="CF10" s="761"/>
      <c r="CG10" s="762"/>
      <c r="CH10" s="763">
        <v>5</v>
      </c>
      <c r="CI10" s="764"/>
      <c r="CJ10" s="764"/>
      <c r="CK10" s="764"/>
      <c r="CL10" s="765"/>
      <c r="CM10" s="763">
        <v>292</v>
      </c>
      <c r="CN10" s="764"/>
      <c r="CO10" s="764"/>
      <c r="CP10" s="764"/>
      <c r="CQ10" s="765"/>
      <c r="CR10" s="763">
        <v>153</v>
      </c>
      <c r="CS10" s="764"/>
      <c r="CT10" s="764"/>
      <c r="CU10" s="764"/>
      <c r="CV10" s="765"/>
      <c r="CW10" s="763">
        <v>8</v>
      </c>
      <c r="CX10" s="764"/>
      <c r="CY10" s="764"/>
      <c r="CZ10" s="764"/>
      <c r="DA10" s="765"/>
      <c r="DB10" s="763" t="s">
        <v>527</v>
      </c>
      <c r="DC10" s="764"/>
      <c r="DD10" s="764"/>
      <c r="DE10" s="764"/>
      <c r="DF10" s="765"/>
      <c r="DG10" s="763" t="s">
        <v>527</v>
      </c>
      <c r="DH10" s="764"/>
      <c r="DI10" s="764"/>
      <c r="DJ10" s="764"/>
      <c r="DK10" s="765"/>
      <c r="DL10" s="763" t="s">
        <v>527</v>
      </c>
      <c r="DM10" s="764"/>
      <c r="DN10" s="764"/>
      <c r="DO10" s="764"/>
      <c r="DP10" s="765"/>
      <c r="DQ10" s="763" t="s">
        <v>527</v>
      </c>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611</v>
      </c>
      <c r="BT11" s="761"/>
      <c r="BU11" s="761"/>
      <c r="BV11" s="761"/>
      <c r="BW11" s="761"/>
      <c r="BX11" s="761"/>
      <c r="BY11" s="761"/>
      <c r="BZ11" s="761"/>
      <c r="CA11" s="761"/>
      <c r="CB11" s="761"/>
      <c r="CC11" s="761"/>
      <c r="CD11" s="761"/>
      <c r="CE11" s="761"/>
      <c r="CF11" s="761"/>
      <c r="CG11" s="762"/>
      <c r="CH11" s="763">
        <v>-4</v>
      </c>
      <c r="CI11" s="764"/>
      <c r="CJ11" s="764"/>
      <c r="CK11" s="764"/>
      <c r="CL11" s="765"/>
      <c r="CM11" s="763">
        <v>35</v>
      </c>
      <c r="CN11" s="764"/>
      <c r="CO11" s="764"/>
      <c r="CP11" s="764"/>
      <c r="CQ11" s="765"/>
      <c r="CR11" s="763">
        <v>10</v>
      </c>
      <c r="CS11" s="764"/>
      <c r="CT11" s="764"/>
      <c r="CU11" s="764"/>
      <c r="CV11" s="765"/>
      <c r="CW11" s="763" t="s">
        <v>527</v>
      </c>
      <c r="CX11" s="764"/>
      <c r="CY11" s="764"/>
      <c r="CZ11" s="764"/>
      <c r="DA11" s="765"/>
      <c r="DB11" s="763" t="s">
        <v>527</v>
      </c>
      <c r="DC11" s="764"/>
      <c r="DD11" s="764"/>
      <c r="DE11" s="764"/>
      <c r="DF11" s="765"/>
      <c r="DG11" s="763" t="s">
        <v>527</v>
      </c>
      <c r="DH11" s="764"/>
      <c r="DI11" s="764"/>
      <c r="DJ11" s="764"/>
      <c r="DK11" s="765"/>
      <c r="DL11" s="763" t="s">
        <v>527</v>
      </c>
      <c r="DM11" s="764"/>
      <c r="DN11" s="764"/>
      <c r="DO11" s="764"/>
      <c r="DP11" s="765"/>
      <c r="DQ11" s="763" t="s">
        <v>527</v>
      </c>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t="s">
        <v>612</v>
      </c>
      <c r="BT12" s="761"/>
      <c r="BU12" s="761"/>
      <c r="BV12" s="761"/>
      <c r="BW12" s="761"/>
      <c r="BX12" s="761"/>
      <c r="BY12" s="761"/>
      <c r="BZ12" s="761"/>
      <c r="CA12" s="761"/>
      <c r="CB12" s="761"/>
      <c r="CC12" s="761"/>
      <c r="CD12" s="761"/>
      <c r="CE12" s="761"/>
      <c r="CF12" s="761"/>
      <c r="CG12" s="762"/>
      <c r="CH12" s="763">
        <v>-155</v>
      </c>
      <c r="CI12" s="764"/>
      <c r="CJ12" s="764"/>
      <c r="CK12" s="764"/>
      <c r="CL12" s="765"/>
      <c r="CM12" s="763">
        <v>13</v>
      </c>
      <c r="CN12" s="764"/>
      <c r="CO12" s="764"/>
      <c r="CP12" s="764"/>
      <c r="CQ12" s="765"/>
      <c r="CR12" s="763">
        <v>55</v>
      </c>
      <c r="CS12" s="764"/>
      <c r="CT12" s="764"/>
      <c r="CU12" s="764"/>
      <c r="CV12" s="765"/>
      <c r="CW12" s="763">
        <v>137</v>
      </c>
      <c r="CX12" s="764"/>
      <c r="CY12" s="764"/>
      <c r="CZ12" s="764"/>
      <c r="DA12" s="765"/>
      <c r="DB12" s="763" t="s">
        <v>527</v>
      </c>
      <c r="DC12" s="764"/>
      <c r="DD12" s="764"/>
      <c r="DE12" s="764"/>
      <c r="DF12" s="765"/>
      <c r="DG12" s="763" t="s">
        <v>527</v>
      </c>
      <c r="DH12" s="764"/>
      <c r="DI12" s="764"/>
      <c r="DJ12" s="764"/>
      <c r="DK12" s="765"/>
      <c r="DL12" s="763" t="s">
        <v>527</v>
      </c>
      <c r="DM12" s="764"/>
      <c r="DN12" s="764"/>
      <c r="DO12" s="764"/>
      <c r="DP12" s="765"/>
      <c r="DQ12" s="763" t="s">
        <v>527</v>
      </c>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t="s">
        <v>613</v>
      </c>
      <c r="BT13" s="761"/>
      <c r="BU13" s="761"/>
      <c r="BV13" s="761"/>
      <c r="BW13" s="761"/>
      <c r="BX13" s="761"/>
      <c r="BY13" s="761"/>
      <c r="BZ13" s="761"/>
      <c r="CA13" s="761"/>
      <c r="CB13" s="761"/>
      <c r="CC13" s="761"/>
      <c r="CD13" s="761"/>
      <c r="CE13" s="761"/>
      <c r="CF13" s="761"/>
      <c r="CG13" s="762"/>
      <c r="CH13" s="763">
        <v>0</v>
      </c>
      <c r="CI13" s="764"/>
      <c r="CJ13" s="764"/>
      <c r="CK13" s="764"/>
      <c r="CL13" s="765"/>
      <c r="CM13" s="763">
        <v>58</v>
      </c>
      <c r="CN13" s="764"/>
      <c r="CO13" s="764"/>
      <c r="CP13" s="764"/>
      <c r="CQ13" s="765"/>
      <c r="CR13" s="763">
        <v>20</v>
      </c>
      <c r="CS13" s="764"/>
      <c r="CT13" s="764"/>
      <c r="CU13" s="764"/>
      <c r="CV13" s="765"/>
      <c r="CW13" s="763">
        <v>26</v>
      </c>
      <c r="CX13" s="764"/>
      <c r="CY13" s="764"/>
      <c r="CZ13" s="764"/>
      <c r="DA13" s="765"/>
      <c r="DB13" s="763" t="s">
        <v>527</v>
      </c>
      <c r="DC13" s="764"/>
      <c r="DD13" s="764"/>
      <c r="DE13" s="764"/>
      <c r="DF13" s="765"/>
      <c r="DG13" s="763" t="s">
        <v>527</v>
      </c>
      <c r="DH13" s="764"/>
      <c r="DI13" s="764"/>
      <c r="DJ13" s="764"/>
      <c r="DK13" s="765"/>
      <c r="DL13" s="763" t="s">
        <v>527</v>
      </c>
      <c r="DM13" s="764"/>
      <c r="DN13" s="764"/>
      <c r="DO13" s="764"/>
      <c r="DP13" s="765"/>
      <c r="DQ13" s="763" t="s">
        <v>527</v>
      </c>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t="s">
        <v>614</v>
      </c>
      <c r="BT14" s="761"/>
      <c r="BU14" s="761"/>
      <c r="BV14" s="761"/>
      <c r="BW14" s="761"/>
      <c r="BX14" s="761"/>
      <c r="BY14" s="761"/>
      <c r="BZ14" s="761"/>
      <c r="CA14" s="761"/>
      <c r="CB14" s="761"/>
      <c r="CC14" s="761"/>
      <c r="CD14" s="761"/>
      <c r="CE14" s="761"/>
      <c r="CF14" s="761"/>
      <c r="CG14" s="762"/>
      <c r="CH14" s="763">
        <v>22</v>
      </c>
      <c r="CI14" s="764"/>
      <c r="CJ14" s="764"/>
      <c r="CK14" s="764"/>
      <c r="CL14" s="765"/>
      <c r="CM14" s="763">
        <v>158</v>
      </c>
      <c r="CN14" s="764"/>
      <c r="CO14" s="764"/>
      <c r="CP14" s="764"/>
      <c r="CQ14" s="765"/>
      <c r="CR14" s="763">
        <v>90</v>
      </c>
      <c r="CS14" s="764"/>
      <c r="CT14" s="764"/>
      <c r="CU14" s="764"/>
      <c r="CV14" s="765"/>
      <c r="CW14" s="763">
        <v>125</v>
      </c>
      <c r="CX14" s="764"/>
      <c r="CY14" s="764"/>
      <c r="CZ14" s="764"/>
      <c r="DA14" s="765"/>
      <c r="DB14" s="763" t="s">
        <v>527</v>
      </c>
      <c r="DC14" s="764"/>
      <c r="DD14" s="764"/>
      <c r="DE14" s="764"/>
      <c r="DF14" s="765"/>
      <c r="DG14" s="763" t="s">
        <v>527</v>
      </c>
      <c r="DH14" s="764"/>
      <c r="DI14" s="764"/>
      <c r="DJ14" s="764"/>
      <c r="DK14" s="765"/>
      <c r="DL14" s="763" t="s">
        <v>527</v>
      </c>
      <c r="DM14" s="764"/>
      <c r="DN14" s="764"/>
      <c r="DO14" s="764"/>
      <c r="DP14" s="765"/>
      <c r="DQ14" s="763" t="s">
        <v>527</v>
      </c>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t="s">
        <v>615</v>
      </c>
      <c r="BT15" s="761"/>
      <c r="BU15" s="761"/>
      <c r="BV15" s="761"/>
      <c r="BW15" s="761"/>
      <c r="BX15" s="761"/>
      <c r="BY15" s="761"/>
      <c r="BZ15" s="761"/>
      <c r="CA15" s="761"/>
      <c r="CB15" s="761"/>
      <c r="CC15" s="761"/>
      <c r="CD15" s="761"/>
      <c r="CE15" s="761"/>
      <c r="CF15" s="761"/>
      <c r="CG15" s="762"/>
      <c r="CH15" s="763">
        <v>-80</v>
      </c>
      <c r="CI15" s="764"/>
      <c r="CJ15" s="764"/>
      <c r="CK15" s="764"/>
      <c r="CL15" s="765"/>
      <c r="CM15" s="763">
        <v>11800</v>
      </c>
      <c r="CN15" s="764"/>
      <c r="CO15" s="764"/>
      <c r="CP15" s="764"/>
      <c r="CQ15" s="765"/>
      <c r="CR15" s="763">
        <v>1</v>
      </c>
      <c r="CS15" s="764"/>
      <c r="CT15" s="764"/>
      <c r="CU15" s="764"/>
      <c r="CV15" s="765"/>
      <c r="CW15" s="763">
        <v>0</v>
      </c>
      <c r="CX15" s="764"/>
      <c r="CY15" s="764"/>
      <c r="CZ15" s="764"/>
      <c r="DA15" s="765"/>
      <c r="DB15" s="763" t="s">
        <v>527</v>
      </c>
      <c r="DC15" s="764"/>
      <c r="DD15" s="764"/>
      <c r="DE15" s="764"/>
      <c r="DF15" s="765"/>
      <c r="DG15" s="763" t="s">
        <v>527</v>
      </c>
      <c r="DH15" s="764"/>
      <c r="DI15" s="764"/>
      <c r="DJ15" s="764"/>
      <c r="DK15" s="765"/>
      <c r="DL15" s="763" t="s">
        <v>527</v>
      </c>
      <c r="DM15" s="764"/>
      <c r="DN15" s="764"/>
      <c r="DO15" s="764"/>
      <c r="DP15" s="765"/>
      <c r="DQ15" s="763" t="s">
        <v>527</v>
      </c>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t="s">
        <v>616</v>
      </c>
      <c r="BT16" s="761"/>
      <c r="BU16" s="761"/>
      <c r="BV16" s="761"/>
      <c r="BW16" s="761"/>
      <c r="BX16" s="761"/>
      <c r="BY16" s="761"/>
      <c r="BZ16" s="761"/>
      <c r="CA16" s="761"/>
      <c r="CB16" s="761"/>
      <c r="CC16" s="761"/>
      <c r="CD16" s="761"/>
      <c r="CE16" s="761"/>
      <c r="CF16" s="761"/>
      <c r="CG16" s="762"/>
      <c r="CH16" s="763">
        <v>-7</v>
      </c>
      <c r="CI16" s="764"/>
      <c r="CJ16" s="764"/>
      <c r="CK16" s="764"/>
      <c r="CL16" s="765"/>
      <c r="CM16" s="763">
        <v>748</v>
      </c>
      <c r="CN16" s="764"/>
      <c r="CO16" s="764"/>
      <c r="CP16" s="764"/>
      <c r="CQ16" s="765"/>
      <c r="CR16" s="763">
        <v>60</v>
      </c>
      <c r="CS16" s="764"/>
      <c r="CT16" s="764"/>
      <c r="CU16" s="764"/>
      <c r="CV16" s="765"/>
      <c r="CW16" s="763" t="s">
        <v>527</v>
      </c>
      <c r="CX16" s="764"/>
      <c r="CY16" s="764"/>
      <c r="CZ16" s="764"/>
      <c r="DA16" s="765"/>
      <c r="DB16" s="763">
        <v>430</v>
      </c>
      <c r="DC16" s="764"/>
      <c r="DD16" s="764"/>
      <c r="DE16" s="764"/>
      <c r="DF16" s="765"/>
      <c r="DG16" s="763" t="s">
        <v>527</v>
      </c>
      <c r="DH16" s="764"/>
      <c r="DI16" s="764"/>
      <c r="DJ16" s="764"/>
      <c r="DK16" s="765"/>
      <c r="DL16" s="763" t="s">
        <v>527</v>
      </c>
      <c r="DM16" s="764"/>
      <c r="DN16" s="764"/>
      <c r="DO16" s="764"/>
      <c r="DP16" s="765"/>
      <c r="DQ16" s="763" t="s">
        <v>527</v>
      </c>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393</v>
      </c>
      <c r="B23" s="776" t="s">
        <v>394</v>
      </c>
      <c r="C23" s="777"/>
      <c r="D23" s="777"/>
      <c r="E23" s="777"/>
      <c r="F23" s="777"/>
      <c r="G23" s="777"/>
      <c r="H23" s="777"/>
      <c r="I23" s="777"/>
      <c r="J23" s="777"/>
      <c r="K23" s="777"/>
      <c r="L23" s="777"/>
      <c r="M23" s="777"/>
      <c r="N23" s="777"/>
      <c r="O23" s="777"/>
      <c r="P23" s="778"/>
      <c r="Q23" s="779">
        <v>71886</v>
      </c>
      <c r="R23" s="780"/>
      <c r="S23" s="780"/>
      <c r="T23" s="780"/>
      <c r="U23" s="780"/>
      <c r="V23" s="780">
        <v>69078</v>
      </c>
      <c r="W23" s="780"/>
      <c r="X23" s="780"/>
      <c r="Y23" s="780"/>
      <c r="Z23" s="780"/>
      <c r="AA23" s="780">
        <v>2808</v>
      </c>
      <c r="AB23" s="780"/>
      <c r="AC23" s="780"/>
      <c r="AD23" s="780"/>
      <c r="AE23" s="781"/>
      <c r="AF23" s="782">
        <v>2373</v>
      </c>
      <c r="AG23" s="780"/>
      <c r="AH23" s="780"/>
      <c r="AI23" s="780"/>
      <c r="AJ23" s="783"/>
      <c r="AK23" s="784"/>
      <c r="AL23" s="785"/>
      <c r="AM23" s="785"/>
      <c r="AN23" s="785"/>
      <c r="AO23" s="785"/>
      <c r="AP23" s="780">
        <v>59162</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380</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405</v>
      </c>
      <c r="C28" s="737"/>
      <c r="D28" s="737"/>
      <c r="E28" s="737"/>
      <c r="F28" s="737"/>
      <c r="G28" s="737"/>
      <c r="H28" s="737"/>
      <c r="I28" s="737"/>
      <c r="J28" s="737"/>
      <c r="K28" s="737"/>
      <c r="L28" s="737"/>
      <c r="M28" s="737"/>
      <c r="N28" s="737"/>
      <c r="O28" s="737"/>
      <c r="P28" s="738"/>
      <c r="Q28" s="809">
        <v>15951</v>
      </c>
      <c r="R28" s="810"/>
      <c r="S28" s="810"/>
      <c r="T28" s="810"/>
      <c r="U28" s="810"/>
      <c r="V28" s="810">
        <v>15782</v>
      </c>
      <c r="W28" s="810"/>
      <c r="X28" s="810"/>
      <c r="Y28" s="810"/>
      <c r="Z28" s="810"/>
      <c r="AA28" s="810">
        <v>170</v>
      </c>
      <c r="AB28" s="810"/>
      <c r="AC28" s="810"/>
      <c r="AD28" s="810"/>
      <c r="AE28" s="811"/>
      <c r="AF28" s="812">
        <v>170</v>
      </c>
      <c r="AG28" s="810"/>
      <c r="AH28" s="810"/>
      <c r="AI28" s="810"/>
      <c r="AJ28" s="813"/>
      <c r="AK28" s="814">
        <v>1287</v>
      </c>
      <c r="AL28" s="815"/>
      <c r="AM28" s="815"/>
      <c r="AN28" s="815"/>
      <c r="AO28" s="815"/>
      <c r="AP28" s="815" t="s">
        <v>527</v>
      </c>
      <c r="AQ28" s="815"/>
      <c r="AR28" s="815"/>
      <c r="AS28" s="815"/>
      <c r="AT28" s="815"/>
      <c r="AU28" s="815" t="s">
        <v>527</v>
      </c>
      <c r="AV28" s="815"/>
      <c r="AW28" s="815"/>
      <c r="AX28" s="815"/>
      <c r="AY28" s="815"/>
      <c r="AZ28" s="816" t="s">
        <v>527</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406</v>
      </c>
      <c r="C29" s="768"/>
      <c r="D29" s="768"/>
      <c r="E29" s="768"/>
      <c r="F29" s="768"/>
      <c r="G29" s="768"/>
      <c r="H29" s="768"/>
      <c r="I29" s="768"/>
      <c r="J29" s="768"/>
      <c r="K29" s="768"/>
      <c r="L29" s="768"/>
      <c r="M29" s="768"/>
      <c r="N29" s="768"/>
      <c r="O29" s="768"/>
      <c r="P29" s="769"/>
      <c r="Q29" s="770">
        <v>15609</v>
      </c>
      <c r="R29" s="771"/>
      <c r="S29" s="771"/>
      <c r="T29" s="771"/>
      <c r="U29" s="771"/>
      <c r="V29" s="771">
        <v>15185</v>
      </c>
      <c r="W29" s="771"/>
      <c r="X29" s="771"/>
      <c r="Y29" s="771"/>
      <c r="Z29" s="771"/>
      <c r="AA29" s="771">
        <v>424</v>
      </c>
      <c r="AB29" s="771"/>
      <c r="AC29" s="771"/>
      <c r="AD29" s="771"/>
      <c r="AE29" s="772"/>
      <c r="AF29" s="773">
        <v>424</v>
      </c>
      <c r="AG29" s="774"/>
      <c r="AH29" s="774"/>
      <c r="AI29" s="774"/>
      <c r="AJ29" s="775"/>
      <c r="AK29" s="821">
        <v>2355</v>
      </c>
      <c r="AL29" s="817"/>
      <c r="AM29" s="817"/>
      <c r="AN29" s="817"/>
      <c r="AO29" s="817"/>
      <c r="AP29" s="817" t="s">
        <v>527</v>
      </c>
      <c r="AQ29" s="817"/>
      <c r="AR29" s="817"/>
      <c r="AS29" s="817"/>
      <c r="AT29" s="817"/>
      <c r="AU29" s="817" t="s">
        <v>527</v>
      </c>
      <c r="AV29" s="817"/>
      <c r="AW29" s="817"/>
      <c r="AX29" s="817"/>
      <c r="AY29" s="817"/>
      <c r="AZ29" s="818" t="s">
        <v>527</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407</v>
      </c>
      <c r="C30" s="768"/>
      <c r="D30" s="768"/>
      <c r="E30" s="768"/>
      <c r="F30" s="768"/>
      <c r="G30" s="768"/>
      <c r="H30" s="768"/>
      <c r="I30" s="768"/>
      <c r="J30" s="768"/>
      <c r="K30" s="768"/>
      <c r="L30" s="768"/>
      <c r="M30" s="768"/>
      <c r="N30" s="768"/>
      <c r="O30" s="768"/>
      <c r="P30" s="769"/>
      <c r="Q30" s="770">
        <v>2691</v>
      </c>
      <c r="R30" s="771"/>
      <c r="S30" s="771"/>
      <c r="T30" s="771"/>
      <c r="U30" s="771"/>
      <c r="V30" s="771">
        <v>2609</v>
      </c>
      <c r="W30" s="771"/>
      <c r="X30" s="771"/>
      <c r="Y30" s="771"/>
      <c r="Z30" s="771"/>
      <c r="AA30" s="771">
        <v>82</v>
      </c>
      <c r="AB30" s="771"/>
      <c r="AC30" s="771"/>
      <c r="AD30" s="771"/>
      <c r="AE30" s="772"/>
      <c r="AF30" s="773">
        <v>82</v>
      </c>
      <c r="AG30" s="774"/>
      <c r="AH30" s="774"/>
      <c r="AI30" s="774"/>
      <c r="AJ30" s="775"/>
      <c r="AK30" s="821">
        <v>610</v>
      </c>
      <c r="AL30" s="817"/>
      <c r="AM30" s="817"/>
      <c r="AN30" s="817"/>
      <c r="AO30" s="817"/>
      <c r="AP30" s="817" t="s">
        <v>527</v>
      </c>
      <c r="AQ30" s="817"/>
      <c r="AR30" s="817"/>
      <c r="AS30" s="817"/>
      <c r="AT30" s="817"/>
      <c r="AU30" s="817" t="s">
        <v>527</v>
      </c>
      <c r="AV30" s="817"/>
      <c r="AW30" s="817"/>
      <c r="AX30" s="817"/>
      <c r="AY30" s="817"/>
      <c r="AZ30" s="818" t="s">
        <v>527</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408</v>
      </c>
      <c r="C31" s="768"/>
      <c r="D31" s="768"/>
      <c r="E31" s="768"/>
      <c r="F31" s="768"/>
      <c r="G31" s="768"/>
      <c r="H31" s="768"/>
      <c r="I31" s="768"/>
      <c r="J31" s="768"/>
      <c r="K31" s="768"/>
      <c r="L31" s="768"/>
      <c r="M31" s="768"/>
      <c r="N31" s="768"/>
      <c r="O31" s="768"/>
      <c r="P31" s="769"/>
      <c r="Q31" s="770">
        <v>19</v>
      </c>
      <c r="R31" s="771"/>
      <c r="S31" s="771"/>
      <c r="T31" s="771"/>
      <c r="U31" s="771"/>
      <c r="V31" s="771">
        <v>15</v>
      </c>
      <c r="W31" s="771"/>
      <c r="X31" s="771"/>
      <c r="Y31" s="771"/>
      <c r="Z31" s="771"/>
      <c r="AA31" s="771">
        <v>4</v>
      </c>
      <c r="AB31" s="771"/>
      <c r="AC31" s="771"/>
      <c r="AD31" s="771"/>
      <c r="AE31" s="772"/>
      <c r="AF31" s="773">
        <v>4</v>
      </c>
      <c r="AG31" s="774"/>
      <c r="AH31" s="774"/>
      <c r="AI31" s="774"/>
      <c r="AJ31" s="775"/>
      <c r="AK31" s="821" t="s">
        <v>527</v>
      </c>
      <c r="AL31" s="817"/>
      <c r="AM31" s="817"/>
      <c r="AN31" s="817"/>
      <c r="AO31" s="817"/>
      <c r="AP31" s="817" t="s">
        <v>527</v>
      </c>
      <c r="AQ31" s="817"/>
      <c r="AR31" s="817"/>
      <c r="AS31" s="817"/>
      <c r="AT31" s="817"/>
      <c r="AU31" s="817" t="s">
        <v>527</v>
      </c>
      <c r="AV31" s="817"/>
      <c r="AW31" s="817"/>
      <c r="AX31" s="817"/>
      <c r="AY31" s="817"/>
      <c r="AZ31" s="818" t="s">
        <v>527</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409</v>
      </c>
      <c r="C32" s="768"/>
      <c r="D32" s="768"/>
      <c r="E32" s="768"/>
      <c r="F32" s="768"/>
      <c r="G32" s="768"/>
      <c r="H32" s="768"/>
      <c r="I32" s="768"/>
      <c r="J32" s="768"/>
      <c r="K32" s="768"/>
      <c r="L32" s="768"/>
      <c r="M32" s="768"/>
      <c r="N32" s="768"/>
      <c r="O32" s="768"/>
      <c r="P32" s="769"/>
      <c r="Q32" s="770">
        <v>2013</v>
      </c>
      <c r="R32" s="771"/>
      <c r="S32" s="771"/>
      <c r="T32" s="771"/>
      <c r="U32" s="771"/>
      <c r="V32" s="771">
        <v>2032</v>
      </c>
      <c r="W32" s="771"/>
      <c r="X32" s="771"/>
      <c r="Y32" s="771"/>
      <c r="Z32" s="771"/>
      <c r="AA32" s="771">
        <v>-20</v>
      </c>
      <c r="AB32" s="771"/>
      <c r="AC32" s="771"/>
      <c r="AD32" s="771"/>
      <c r="AE32" s="772"/>
      <c r="AF32" s="773">
        <v>1551</v>
      </c>
      <c r="AG32" s="774"/>
      <c r="AH32" s="774"/>
      <c r="AI32" s="774"/>
      <c r="AJ32" s="775"/>
      <c r="AK32" s="821">
        <v>153</v>
      </c>
      <c r="AL32" s="817"/>
      <c r="AM32" s="817"/>
      <c r="AN32" s="817"/>
      <c r="AO32" s="817"/>
      <c r="AP32" s="817">
        <v>6203</v>
      </c>
      <c r="AQ32" s="817"/>
      <c r="AR32" s="817"/>
      <c r="AS32" s="817"/>
      <c r="AT32" s="817"/>
      <c r="AU32" s="817">
        <v>1234</v>
      </c>
      <c r="AV32" s="817"/>
      <c r="AW32" s="817"/>
      <c r="AX32" s="817"/>
      <c r="AY32" s="817"/>
      <c r="AZ32" s="818" t="s">
        <v>527</v>
      </c>
      <c r="BA32" s="818"/>
      <c r="BB32" s="818"/>
      <c r="BC32" s="818"/>
      <c r="BD32" s="818"/>
      <c r="BE32" s="819" t="s">
        <v>410</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411</v>
      </c>
      <c r="C33" s="768"/>
      <c r="D33" s="768"/>
      <c r="E33" s="768"/>
      <c r="F33" s="768"/>
      <c r="G33" s="768"/>
      <c r="H33" s="768"/>
      <c r="I33" s="768"/>
      <c r="J33" s="768"/>
      <c r="K33" s="768"/>
      <c r="L33" s="768"/>
      <c r="M33" s="768"/>
      <c r="N33" s="768"/>
      <c r="O33" s="768"/>
      <c r="P33" s="769"/>
      <c r="Q33" s="770">
        <v>108</v>
      </c>
      <c r="R33" s="771"/>
      <c r="S33" s="771"/>
      <c r="T33" s="771"/>
      <c r="U33" s="771"/>
      <c r="V33" s="771">
        <v>84</v>
      </c>
      <c r="W33" s="771"/>
      <c r="X33" s="771"/>
      <c r="Y33" s="771"/>
      <c r="Z33" s="771"/>
      <c r="AA33" s="771">
        <v>24</v>
      </c>
      <c r="AB33" s="771"/>
      <c r="AC33" s="771"/>
      <c r="AD33" s="771"/>
      <c r="AE33" s="772"/>
      <c r="AF33" s="773">
        <v>635</v>
      </c>
      <c r="AG33" s="774"/>
      <c r="AH33" s="774"/>
      <c r="AI33" s="774"/>
      <c r="AJ33" s="775"/>
      <c r="AK33" s="821">
        <v>1</v>
      </c>
      <c r="AL33" s="817"/>
      <c r="AM33" s="817"/>
      <c r="AN33" s="817"/>
      <c r="AO33" s="817"/>
      <c r="AP33" s="817" t="s">
        <v>527</v>
      </c>
      <c r="AQ33" s="817"/>
      <c r="AR33" s="817"/>
      <c r="AS33" s="817"/>
      <c r="AT33" s="817"/>
      <c r="AU33" s="817" t="s">
        <v>527</v>
      </c>
      <c r="AV33" s="817"/>
      <c r="AW33" s="817"/>
      <c r="AX33" s="817"/>
      <c r="AY33" s="817"/>
      <c r="AZ33" s="818" t="s">
        <v>527</v>
      </c>
      <c r="BA33" s="818"/>
      <c r="BB33" s="818"/>
      <c r="BC33" s="818"/>
      <c r="BD33" s="818"/>
      <c r="BE33" s="819" t="s">
        <v>410</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412</v>
      </c>
      <c r="C34" s="768"/>
      <c r="D34" s="768"/>
      <c r="E34" s="768"/>
      <c r="F34" s="768"/>
      <c r="G34" s="768"/>
      <c r="H34" s="768"/>
      <c r="I34" s="768"/>
      <c r="J34" s="768"/>
      <c r="K34" s="768"/>
      <c r="L34" s="768"/>
      <c r="M34" s="768"/>
      <c r="N34" s="768"/>
      <c r="O34" s="768"/>
      <c r="P34" s="769"/>
      <c r="Q34" s="770">
        <v>1406</v>
      </c>
      <c r="R34" s="771"/>
      <c r="S34" s="771"/>
      <c r="T34" s="771"/>
      <c r="U34" s="771"/>
      <c r="V34" s="771">
        <v>1632</v>
      </c>
      <c r="W34" s="771"/>
      <c r="X34" s="771"/>
      <c r="Y34" s="771"/>
      <c r="Z34" s="771"/>
      <c r="AA34" s="771">
        <v>-225</v>
      </c>
      <c r="AB34" s="771"/>
      <c r="AC34" s="771"/>
      <c r="AD34" s="771"/>
      <c r="AE34" s="772"/>
      <c r="AF34" s="773">
        <v>235</v>
      </c>
      <c r="AG34" s="774"/>
      <c r="AH34" s="774"/>
      <c r="AI34" s="774"/>
      <c r="AJ34" s="775"/>
      <c r="AK34" s="821">
        <v>570</v>
      </c>
      <c r="AL34" s="817"/>
      <c r="AM34" s="817"/>
      <c r="AN34" s="817"/>
      <c r="AO34" s="817"/>
      <c r="AP34" s="817">
        <v>352</v>
      </c>
      <c r="AQ34" s="817"/>
      <c r="AR34" s="817"/>
      <c r="AS34" s="817"/>
      <c r="AT34" s="817"/>
      <c r="AU34" s="817">
        <v>253</v>
      </c>
      <c r="AV34" s="817"/>
      <c r="AW34" s="817"/>
      <c r="AX34" s="817"/>
      <c r="AY34" s="817"/>
      <c r="AZ34" s="818" t="s">
        <v>527</v>
      </c>
      <c r="BA34" s="818"/>
      <c r="BB34" s="818"/>
      <c r="BC34" s="818"/>
      <c r="BD34" s="818"/>
      <c r="BE34" s="819" t="s">
        <v>413</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414</v>
      </c>
      <c r="C35" s="768"/>
      <c r="D35" s="768"/>
      <c r="E35" s="768"/>
      <c r="F35" s="768"/>
      <c r="G35" s="768"/>
      <c r="H35" s="768"/>
      <c r="I35" s="768"/>
      <c r="J35" s="768"/>
      <c r="K35" s="768"/>
      <c r="L35" s="768"/>
      <c r="M35" s="768"/>
      <c r="N35" s="768"/>
      <c r="O35" s="768"/>
      <c r="P35" s="769"/>
      <c r="Q35" s="770">
        <v>3323</v>
      </c>
      <c r="R35" s="771"/>
      <c r="S35" s="771"/>
      <c r="T35" s="771"/>
      <c r="U35" s="771"/>
      <c r="V35" s="771">
        <v>3323</v>
      </c>
      <c r="W35" s="771"/>
      <c r="X35" s="771"/>
      <c r="Y35" s="771"/>
      <c r="Z35" s="771"/>
      <c r="AA35" s="771" t="s">
        <v>619</v>
      </c>
      <c r="AB35" s="771"/>
      <c r="AC35" s="771"/>
      <c r="AD35" s="771"/>
      <c r="AE35" s="772"/>
      <c r="AF35" s="773">
        <v>353</v>
      </c>
      <c r="AG35" s="774"/>
      <c r="AH35" s="774"/>
      <c r="AI35" s="774"/>
      <c r="AJ35" s="775"/>
      <c r="AK35" s="821">
        <v>1763</v>
      </c>
      <c r="AL35" s="817"/>
      <c r="AM35" s="817"/>
      <c r="AN35" s="817"/>
      <c r="AO35" s="817"/>
      <c r="AP35" s="817">
        <v>18465</v>
      </c>
      <c r="AQ35" s="817"/>
      <c r="AR35" s="817"/>
      <c r="AS35" s="817"/>
      <c r="AT35" s="817"/>
      <c r="AU35" s="817">
        <v>15104</v>
      </c>
      <c r="AV35" s="817"/>
      <c r="AW35" s="817"/>
      <c r="AX35" s="817"/>
      <c r="AY35" s="817"/>
      <c r="AZ35" s="818" t="s">
        <v>527</v>
      </c>
      <c r="BA35" s="818"/>
      <c r="BB35" s="818"/>
      <c r="BC35" s="818"/>
      <c r="BD35" s="818"/>
      <c r="BE35" s="819" t="s">
        <v>413</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t="s">
        <v>415</v>
      </c>
      <c r="C36" s="768"/>
      <c r="D36" s="768"/>
      <c r="E36" s="768"/>
      <c r="F36" s="768"/>
      <c r="G36" s="768"/>
      <c r="H36" s="768"/>
      <c r="I36" s="768"/>
      <c r="J36" s="768"/>
      <c r="K36" s="768"/>
      <c r="L36" s="768"/>
      <c r="M36" s="768"/>
      <c r="N36" s="768"/>
      <c r="O36" s="768"/>
      <c r="P36" s="769"/>
      <c r="Q36" s="770">
        <v>17</v>
      </c>
      <c r="R36" s="771"/>
      <c r="S36" s="771"/>
      <c r="T36" s="771"/>
      <c r="U36" s="771"/>
      <c r="V36" s="771">
        <v>17</v>
      </c>
      <c r="W36" s="771"/>
      <c r="X36" s="771"/>
      <c r="Y36" s="771"/>
      <c r="Z36" s="771"/>
      <c r="AA36" s="771" t="s">
        <v>619</v>
      </c>
      <c r="AB36" s="771"/>
      <c r="AC36" s="771"/>
      <c r="AD36" s="771"/>
      <c r="AE36" s="772"/>
      <c r="AF36" s="773">
        <v>0</v>
      </c>
      <c r="AG36" s="774"/>
      <c r="AH36" s="774"/>
      <c r="AI36" s="774"/>
      <c r="AJ36" s="775"/>
      <c r="AK36" s="821">
        <v>19</v>
      </c>
      <c r="AL36" s="817"/>
      <c r="AM36" s="817"/>
      <c r="AN36" s="817"/>
      <c r="AO36" s="817"/>
      <c r="AP36" s="817">
        <v>21</v>
      </c>
      <c r="AQ36" s="817"/>
      <c r="AR36" s="817"/>
      <c r="AS36" s="817"/>
      <c r="AT36" s="817"/>
      <c r="AU36" s="817">
        <v>21</v>
      </c>
      <c r="AV36" s="817"/>
      <c r="AW36" s="817"/>
      <c r="AX36" s="817"/>
      <c r="AY36" s="817"/>
      <c r="AZ36" s="818" t="s">
        <v>527</v>
      </c>
      <c r="BA36" s="818"/>
      <c r="BB36" s="818"/>
      <c r="BC36" s="818"/>
      <c r="BD36" s="818"/>
      <c r="BE36" s="819" t="s">
        <v>413</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t="s">
        <v>416</v>
      </c>
      <c r="C37" s="768"/>
      <c r="D37" s="768"/>
      <c r="E37" s="768"/>
      <c r="F37" s="768"/>
      <c r="G37" s="768"/>
      <c r="H37" s="768"/>
      <c r="I37" s="768"/>
      <c r="J37" s="768"/>
      <c r="K37" s="768"/>
      <c r="L37" s="768"/>
      <c r="M37" s="768"/>
      <c r="N37" s="768"/>
      <c r="O37" s="768"/>
      <c r="P37" s="769"/>
      <c r="Q37" s="770">
        <v>172</v>
      </c>
      <c r="R37" s="771"/>
      <c r="S37" s="771"/>
      <c r="T37" s="771"/>
      <c r="U37" s="771"/>
      <c r="V37" s="771">
        <v>172</v>
      </c>
      <c r="W37" s="771"/>
      <c r="X37" s="771"/>
      <c r="Y37" s="771"/>
      <c r="Z37" s="771"/>
      <c r="AA37" s="771" t="s">
        <v>619</v>
      </c>
      <c r="AB37" s="771"/>
      <c r="AC37" s="771"/>
      <c r="AD37" s="771"/>
      <c r="AE37" s="772"/>
      <c r="AF37" s="773" t="s">
        <v>131</v>
      </c>
      <c r="AG37" s="774"/>
      <c r="AH37" s="774"/>
      <c r="AI37" s="774"/>
      <c r="AJ37" s="775"/>
      <c r="AK37" s="821">
        <v>153</v>
      </c>
      <c r="AL37" s="817"/>
      <c r="AM37" s="817"/>
      <c r="AN37" s="817"/>
      <c r="AO37" s="817"/>
      <c r="AP37" s="817">
        <v>1026</v>
      </c>
      <c r="AQ37" s="817"/>
      <c r="AR37" s="817"/>
      <c r="AS37" s="817"/>
      <c r="AT37" s="817"/>
      <c r="AU37" s="817">
        <v>895</v>
      </c>
      <c r="AV37" s="817"/>
      <c r="AW37" s="817"/>
      <c r="AX37" s="817"/>
      <c r="AY37" s="817"/>
      <c r="AZ37" s="818" t="s">
        <v>527</v>
      </c>
      <c r="BA37" s="818"/>
      <c r="BB37" s="818"/>
      <c r="BC37" s="818"/>
      <c r="BD37" s="818"/>
      <c r="BE37" s="819" t="s">
        <v>417</v>
      </c>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t="s">
        <v>418</v>
      </c>
      <c r="C38" s="768"/>
      <c r="D38" s="768"/>
      <c r="E38" s="768"/>
      <c r="F38" s="768"/>
      <c r="G38" s="768"/>
      <c r="H38" s="768"/>
      <c r="I38" s="768"/>
      <c r="J38" s="768"/>
      <c r="K38" s="768"/>
      <c r="L38" s="768"/>
      <c r="M38" s="768"/>
      <c r="N38" s="768"/>
      <c r="O38" s="768"/>
      <c r="P38" s="769"/>
      <c r="Q38" s="770">
        <v>29</v>
      </c>
      <c r="R38" s="771"/>
      <c r="S38" s="771"/>
      <c r="T38" s="771"/>
      <c r="U38" s="771"/>
      <c r="V38" s="771">
        <v>11</v>
      </c>
      <c r="W38" s="771"/>
      <c r="X38" s="771"/>
      <c r="Y38" s="771"/>
      <c r="Z38" s="771"/>
      <c r="AA38" s="771">
        <v>18</v>
      </c>
      <c r="AB38" s="771"/>
      <c r="AC38" s="771"/>
      <c r="AD38" s="771"/>
      <c r="AE38" s="772"/>
      <c r="AF38" s="773">
        <v>18</v>
      </c>
      <c r="AG38" s="774"/>
      <c r="AH38" s="774"/>
      <c r="AI38" s="774"/>
      <c r="AJ38" s="775"/>
      <c r="AK38" s="821" t="s">
        <v>527</v>
      </c>
      <c r="AL38" s="817"/>
      <c r="AM38" s="817"/>
      <c r="AN38" s="817"/>
      <c r="AO38" s="817"/>
      <c r="AP38" s="817" t="s">
        <v>527</v>
      </c>
      <c r="AQ38" s="817"/>
      <c r="AR38" s="817"/>
      <c r="AS38" s="817"/>
      <c r="AT38" s="817"/>
      <c r="AU38" s="817" t="s">
        <v>527</v>
      </c>
      <c r="AV38" s="817"/>
      <c r="AW38" s="817"/>
      <c r="AX38" s="817"/>
      <c r="AY38" s="817"/>
      <c r="AZ38" s="818" t="s">
        <v>527</v>
      </c>
      <c r="BA38" s="818"/>
      <c r="BB38" s="818"/>
      <c r="BC38" s="818"/>
      <c r="BD38" s="818"/>
      <c r="BE38" s="819" t="s">
        <v>419</v>
      </c>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t="s">
        <v>420</v>
      </c>
      <c r="C39" s="768"/>
      <c r="D39" s="768"/>
      <c r="E39" s="768"/>
      <c r="F39" s="768"/>
      <c r="G39" s="768"/>
      <c r="H39" s="768"/>
      <c r="I39" s="768"/>
      <c r="J39" s="768"/>
      <c r="K39" s="768"/>
      <c r="L39" s="768"/>
      <c r="M39" s="768"/>
      <c r="N39" s="768"/>
      <c r="O39" s="768"/>
      <c r="P39" s="769"/>
      <c r="Q39" s="770">
        <v>189</v>
      </c>
      <c r="R39" s="771"/>
      <c r="S39" s="771"/>
      <c r="T39" s="771"/>
      <c r="U39" s="771"/>
      <c r="V39" s="771">
        <v>168</v>
      </c>
      <c r="W39" s="771"/>
      <c r="X39" s="771"/>
      <c r="Y39" s="771"/>
      <c r="Z39" s="771"/>
      <c r="AA39" s="771">
        <v>21</v>
      </c>
      <c r="AB39" s="771"/>
      <c r="AC39" s="771"/>
      <c r="AD39" s="771"/>
      <c r="AE39" s="772"/>
      <c r="AF39" s="773">
        <v>21</v>
      </c>
      <c r="AG39" s="774"/>
      <c r="AH39" s="774"/>
      <c r="AI39" s="774"/>
      <c r="AJ39" s="775"/>
      <c r="AK39" s="821">
        <v>51</v>
      </c>
      <c r="AL39" s="817"/>
      <c r="AM39" s="817"/>
      <c r="AN39" s="817"/>
      <c r="AO39" s="817"/>
      <c r="AP39" s="817" t="s">
        <v>527</v>
      </c>
      <c r="AQ39" s="817"/>
      <c r="AR39" s="817"/>
      <c r="AS39" s="817"/>
      <c r="AT39" s="817"/>
      <c r="AU39" s="817" t="s">
        <v>527</v>
      </c>
      <c r="AV39" s="817"/>
      <c r="AW39" s="817"/>
      <c r="AX39" s="817"/>
      <c r="AY39" s="817"/>
      <c r="AZ39" s="818" t="s">
        <v>527</v>
      </c>
      <c r="BA39" s="818"/>
      <c r="BB39" s="818"/>
      <c r="BC39" s="818"/>
      <c r="BD39" s="818"/>
      <c r="BE39" s="819" t="s">
        <v>417</v>
      </c>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t="s">
        <v>421</v>
      </c>
      <c r="C40" s="768"/>
      <c r="D40" s="768"/>
      <c r="E40" s="768"/>
      <c r="F40" s="768"/>
      <c r="G40" s="768"/>
      <c r="H40" s="768"/>
      <c r="I40" s="768"/>
      <c r="J40" s="768"/>
      <c r="K40" s="768"/>
      <c r="L40" s="768"/>
      <c r="M40" s="768"/>
      <c r="N40" s="768"/>
      <c r="O40" s="768"/>
      <c r="P40" s="769"/>
      <c r="Q40" s="770">
        <v>264</v>
      </c>
      <c r="R40" s="771"/>
      <c r="S40" s="771"/>
      <c r="T40" s="771"/>
      <c r="U40" s="771"/>
      <c r="V40" s="771">
        <v>264</v>
      </c>
      <c r="W40" s="771"/>
      <c r="X40" s="771"/>
      <c r="Y40" s="771"/>
      <c r="Z40" s="771"/>
      <c r="AA40" s="771" t="s">
        <v>619</v>
      </c>
      <c r="AB40" s="771"/>
      <c r="AC40" s="771"/>
      <c r="AD40" s="771"/>
      <c r="AE40" s="772"/>
      <c r="AF40" s="773" t="s">
        <v>131</v>
      </c>
      <c r="AG40" s="774"/>
      <c r="AH40" s="774"/>
      <c r="AI40" s="774"/>
      <c r="AJ40" s="775"/>
      <c r="AK40" s="821">
        <v>107</v>
      </c>
      <c r="AL40" s="817"/>
      <c r="AM40" s="817"/>
      <c r="AN40" s="817"/>
      <c r="AO40" s="817"/>
      <c r="AP40" s="817">
        <v>766</v>
      </c>
      <c r="AQ40" s="817"/>
      <c r="AR40" s="817"/>
      <c r="AS40" s="817"/>
      <c r="AT40" s="817"/>
      <c r="AU40" s="817">
        <v>460</v>
      </c>
      <c r="AV40" s="817"/>
      <c r="AW40" s="817"/>
      <c r="AX40" s="817"/>
      <c r="AY40" s="817"/>
      <c r="AZ40" s="818" t="s">
        <v>527</v>
      </c>
      <c r="BA40" s="818"/>
      <c r="BB40" s="818"/>
      <c r="BC40" s="818"/>
      <c r="BD40" s="818"/>
      <c r="BE40" s="819" t="s">
        <v>417</v>
      </c>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422</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393</v>
      </c>
      <c r="B63" s="776" t="s">
        <v>423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3493</v>
      </c>
      <c r="AG63" s="831"/>
      <c r="AH63" s="831"/>
      <c r="AI63" s="831"/>
      <c r="AJ63" s="832"/>
      <c r="AK63" s="833"/>
      <c r="AL63" s="828"/>
      <c r="AM63" s="828"/>
      <c r="AN63" s="828"/>
      <c r="AO63" s="828"/>
      <c r="AP63" s="831">
        <v>26834</v>
      </c>
      <c r="AQ63" s="831"/>
      <c r="AR63" s="831"/>
      <c r="AS63" s="831"/>
      <c r="AT63" s="831"/>
      <c r="AU63" s="831">
        <v>17967</v>
      </c>
      <c r="AV63" s="831"/>
      <c r="AW63" s="831"/>
      <c r="AX63" s="831"/>
      <c r="AY63" s="831"/>
      <c r="AZ63" s="835"/>
      <c r="BA63" s="835"/>
      <c r="BB63" s="835"/>
      <c r="BC63" s="835"/>
      <c r="BD63" s="835"/>
      <c r="BE63" s="836"/>
      <c r="BF63" s="836"/>
      <c r="BG63" s="836"/>
      <c r="BH63" s="836"/>
      <c r="BI63" s="837"/>
      <c r="BJ63" s="838" t="s">
        <v>131</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425</v>
      </c>
      <c r="B66" s="715"/>
      <c r="C66" s="715"/>
      <c r="D66" s="715"/>
      <c r="E66" s="715"/>
      <c r="F66" s="715"/>
      <c r="G66" s="715"/>
      <c r="H66" s="715"/>
      <c r="I66" s="715"/>
      <c r="J66" s="715"/>
      <c r="K66" s="715"/>
      <c r="L66" s="715"/>
      <c r="M66" s="715"/>
      <c r="N66" s="715"/>
      <c r="O66" s="715"/>
      <c r="P66" s="716"/>
      <c r="Q66" s="720" t="s">
        <v>426</v>
      </c>
      <c r="R66" s="721"/>
      <c r="S66" s="721"/>
      <c r="T66" s="721"/>
      <c r="U66" s="722"/>
      <c r="V66" s="720" t="s">
        <v>427</v>
      </c>
      <c r="W66" s="721"/>
      <c r="X66" s="721"/>
      <c r="Y66" s="721"/>
      <c r="Z66" s="722"/>
      <c r="AA66" s="720" t="s">
        <v>399</v>
      </c>
      <c r="AB66" s="721"/>
      <c r="AC66" s="721"/>
      <c r="AD66" s="721"/>
      <c r="AE66" s="722"/>
      <c r="AF66" s="841" t="s">
        <v>428</v>
      </c>
      <c r="AG66" s="802"/>
      <c r="AH66" s="802"/>
      <c r="AI66" s="802"/>
      <c r="AJ66" s="842"/>
      <c r="AK66" s="720" t="s">
        <v>429</v>
      </c>
      <c r="AL66" s="715"/>
      <c r="AM66" s="715"/>
      <c r="AN66" s="715"/>
      <c r="AO66" s="716"/>
      <c r="AP66" s="720" t="s">
        <v>430</v>
      </c>
      <c r="AQ66" s="721"/>
      <c r="AR66" s="721"/>
      <c r="AS66" s="721"/>
      <c r="AT66" s="722"/>
      <c r="AU66" s="720" t="s">
        <v>431</v>
      </c>
      <c r="AV66" s="721"/>
      <c r="AW66" s="721"/>
      <c r="AX66" s="721"/>
      <c r="AY66" s="722"/>
      <c r="AZ66" s="720" t="s">
        <v>380</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596</v>
      </c>
      <c r="C68" s="857"/>
      <c r="D68" s="857"/>
      <c r="E68" s="857"/>
      <c r="F68" s="857"/>
      <c r="G68" s="857"/>
      <c r="H68" s="857"/>
      <c r="I68" s="857"/>
      <c r="J68" s="857"/>
      <c r="K68" s="857"/>
      <c r="L68" s="857"/>
      <c r="M68" s="857"/>
      <c r="N68" s="857"/>
      <c r="O68" s="857"/>
      <c r="P68" s="858"/>
      <c r="Q68" s="859">
        <v>410</v>
      </c>
      <c r="R68" s="853"/>
      <c r="S68" s="853"/>
      <c r="T68" s="853"/>
      <c r="U68" s="853"/>
      <c r="V68" s="853">
        <v>388</v>
      </c>
      <c r="W68" s="853"/>
      <c r="X68" s="853"/>
      <c r="Y68" s="853"/>
      <c r="Z68" s="853"/>
      <c r="AA68" s="853">
        <v>22</v>
      </c>
      <c r="AB68" s="853"/>
      <c r="AC68" s="853"/>
      <c r="AD68" s="853"/>
      <c r="AE68" s="853"/>
      <c r="AF68" s="853">
        <v>22</v>
      </c>
      <c r="AG68" s="853"/>
      <c r="AH68" s="853"/>
      <c r="AI68" s="853"/>
      <c r="AJ68" s="853"/>
      <c r="AK68" s="853" t="s">
        <v>527</v>
      </c>
      <c r="AL68" s="853"/>
      <c r="AM68" s="853"/>
      <c r="AN68" s="853"/>
      <c r="AO68" s="853"/>
      <c r="AP68" s="853">
        <v>8</v>
      </c>
      <c r="AQ68" s="853"/>
      <c r="AR68" s="853"/>
      <c r="AS68" s="853"/>
      <c r="AT68" s="853"/>
      <c r="AU68" s="853" t="s">
        <v>527</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597</v>
      </c>
      <c r="C69" s="861"/>
      <c r="D69" s="861"/>
      <c r="E69" s="861"/>
      <c r="F69" s="861"/>
      <c r="G69" s="861"/>
      <c r="H69" s="861"/>
      <c r="I69" s="861"/>
      <c r="J69" s="861"/>
      <c r="K69" s="861"/>
      <c r="L69" s="861"/>
      <c r="M69" s="861"/>
      <c r="N69" s="861"/>
      <c r="O69" s="861"/>
      <c r="P69" s="862"/>
      <c r="Q69" s="863">
        <v>43</v>
      </c>
      <c r="R69" s="817"/>
      <c r="S69" s="817"/>
      <c r="T69" s="817"/>
      <c r="U69" s="817"/>
      <c r="V69" s="817">
        <v>43</v>
      </c>
      <c r="W69" s="817"/>
      <c r="X69" s="817"/>
      <c r="Y69" s="817"/>
      <c r="Z69" s="817"/>
      <c r="AA69" s="817" t="s">
        <v>527</v>
      </c>
      <c r="AB69" s="817"/>
      <c r="AC69" s="817"/>
      <c r="AD69" s="817"/>
      <c r="AE69" s="817"/>
      <c r="AF69" s="817" t="s">
        <v>527</v>
      </c>
      <c r="AG69" s="817"/>
      <c r="AH69" s="817"/>
      <c r="AI69" s="817"/>
      <c r="AJ69" s="817"/>
      <c r="AK69" s="817" t="s">
        <v>527</v>
      </c>
      <c r="AL69" s="817"/>
      <c r="AM69" s="817"/>
      <c r="AN69" s="817"/>
      <c r="AO69" s="817"/>
      <c r="AP69" s="817" t="s">
        <v>527</v>
      </c>
      <c r="AQ69" s="817"/>
      <c r="AR69" s="817"/>
      <c r="AS69" s="817"/>
      <c r="AT69" s="817"/>
      <c r="AU69" s="817" t="s">
        <v>527</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598</v>
      </c>
      <c r="C70" s="861"/>
      <c r="D70" s="861"/>
      <c r="E70" s="861"/>
      <c r="F70" s="861"/>
      <c r="G70" s="861"/>
      <c r="H70" s="861"/>
      <c r="I70" s="861"/>
      <c r="J70" s="861"/>
      <c r="K70" s="861"/>
      <c r="L70" s="861"/>
      <c r="M70" s="861"/>
      <c r="N70" s="861"/>
      <c r="O70" s="861"/>
      <c r="P70" s="862"/>
      <c r="Q70" s="863">
        <v>738</v>
      </c>
      <c r="R70" s="817"/>
      <c r="S70" s="817"/>
      <c r="T70" s="817"/>
      <c r="U70" s="817"/>
      <c r="V70" s="817">
        <v>728</v>
      </c>
      <c r="W70" s="817"/>
      <c r="X70" s="817"/>
      <c r="Y70" s="817"/>
      <c r="Z70" s="817"/>
      <c r="AA70" s="817">
        <v>10</v>
      </c>
      <c r="AB70" s="817"/>
      <c r="AC70" s="817"/>
      <c r="AD70" s="817"/>
      <c r="AE70" s="817"/>
      <c r="AF70" s="817">
        <v>10</v>
      </c>
      <c r="AG70" s="817"/>
      <c r="AH70" s="817"/>
      <c r="AI70" s="817"/>
      <c r="AJ70" s="817"/>
      <c r="AK70" s="817">
        <v>34</v>
      </c>
      <c r="AL70" s="817"/>
      <c r="AM70" s="817"/>
      <c r="AN70" s="817"/>
      <c r="AO70" s="817"/>
      <c r="AP70" s="817">
        <v>540</v>
      </c>
      <c r="AQ70" s="817"/>
      <c r="AR70" s="817"/>
      <c r="AS70" s="817"/>
      <c r="AT70" s="817"/>
      <c r="AU70" s="817">
        <v>12</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599</v>
      </c>
      <c r="C71" s="861"/>
      <c r="D71" s="861"/>
      <c r="E71" s="861"/>
      <c r="F71" s="861"/>
      <c r="G71" s="861"/>
      <c r="H71" s="861"/>
      <c r="I71" s="861"/>
      <c r="J71" s="861"/>
      <c r="K71" s="861"/>
      <c r="L71" s="861"/>
      <c r="M71" s="861"/>
      <c r="N71" s="861"/>
      <c r="O71" s="861"/>
      <c r="P71" s="862"/>
      <c r="Q71" s="863">
        <v>2437</v>
      </c>
      <c r="R71" s="817"/>
      <c r="S71" s="817"/>
      <c r="T71" s="817"/>
      <c r="U71" s="817"/>
      <c r="V71" s="817">
        <v>2422</v>
      </c>
      <c r="W71" s="817"/>
      <c r="X71" s="817"/>
      <c r="Y71" s="817"/>
      <c r="Z71" s="817"/>
      <c r="AA71" s="817">
        <v>15</v>
      </c>
      <c r="AB71" s="817"/>
      <c r="AC71" s="817"/>
      <c r="AD71" s="817"/>
      <c r="AE71" s="817"/>
      <c r="AF71" s="817">
        <v>15</v>
      </c>
      <c r="AG71" s="817"/>
      <c r="AH71" s="817"/>
      <c r="AI71" s="817"/>
      <c r="AJ71" s="817"/>
      <c r="AK71" s="817">
        <v>64</v>
      </c>
      <c r="AL71" s="817"/>
      <c r="AM71" s="817"/>
      <c r="AN71" s="817"/>
      <c r="AO71" s="817"/>
      <c r="AP71" s="817">
        <v>184</v>
      </c>
      <c r="AQ71" s="817"/>
      <c r="AR71" s="817"/>
      <c r="AS71" s="817"/>
      <c r="AT71" s="817"/>
      <c r="AU71" s="817">
        <v>182</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600</v>
      </c>
      <c r="C72" s="861"/>
      <c r="D72" s="861"/>
      <c r="E72" s="861"/>
      <c r="F72" s="861"/>
      <c r="G72" s="861"/>
      <c r="H72" s="861"/>
      <c r="I72" s="861"/>
      <c r="J72" s="861"/>
      <c r="K72" s="861"/>
      <c r="L72" s="861"/>
      <c r="M72" s="861"/>
      <c r="N72" s="861"/>
      <c r="O72" s="861"/>
      <c r="P72" s="862"/>
      <c r="Q72" s="863">
        <v>357</v>
      </c>
      <c r="R72" s="817"/>
      <c r="S72" s="817"/>
      <c r="T72" s="817"/>
      <c r="U72" s="817"/>
      <c r="V72" s="817">
        <v>91</v>
      </c>
      <c r="W72" s="817"/>
      <c r="X72" s="817"/>
      <c r="Y72" s="817"/>
      <c r="Z72" s="817"/>
      <c r="AA72" s="817">
        <v>266</v>
      </c>
      <c r="AB72" s="817"/>
      <c r="AC72" s="817"/>
      <c r="AD72" s="817"/>
      <c r="AE72" s="817"/>
      <c r="AF72" s="817">
        <v>266</v>
      </c>
      <c r="AG72" s="817"/>
      <c r="AH72" s="817"/>
      <c r="AI72" s="817"/>
      <c r="AJ72" s="817"/>
      <c r="AK72" s="817">
        <v>283</v>
      </c>
      <c r="AL72" s="817"/>
      <c r="AM72" s="817"/>
      <c r="AN72" s="817"/>
      <c r="AO72" s="817"/>
      <c r="AP72" s="817" t="s">
        <v>527</v>
      </c>
      <c r="AQ72" s="817"/>
      <c r="AR72" s="817"/>
      <c r="AS72" s="817"/>
      <c r="AT72" s="817"/>
      <c r="AU72" s="817" t="s">
        <v>527</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601</v>
      </c>
      <c r="C73" s="861"/>
      <c r="D73" s="861"/>
      <c r="E73" s="861"/>
      <c r="F73" s="861"/>
      <c r="G73" s="861"/>
      <c r="H73" s="861"/>
      <c r="I73" s="861"/>
      <c r="J73" s="861"/>
      <c r="K73" s="861"/>
      <c r="L73" s="861"/>
      <c r="M73" s="861"/>
      <c r="N73" s="861"/>
      <c r="O73" s="861"/>
      <c r="P73" s="862"/>
      <c r="Q73" s="863">
        <v>1581</v>
      </c>
      <c r="R73" s="817"/>
      <c r="S73" s="817"/>
      <c r="T73" s="817"/>
      <c r="U73" s="817"/>
      <c r="V73" s="817">
        <v>1605</v>
      </c>
      <c r="W73" s="817"/>
      <c r="X73" s="817"/>
      <c r="Y73" s="817"/>
      <c r="Z73" s="817"/>
      <c r="AA73" s="817">
        <v>-25</v>
      </c>
      <c r="AB73" s="817"/>
      <c r="AC73" s="817"/>
      <c r="AD73" s="817"/>
      <c r="AE73" s="817"/>
      <c r="AF73" s="817">
        <v>1518</v>
      </c>
      <c r="AG73" s="817"/>
      <c r="AH73" s="817"/>
      <c r="AI73" s="817"/>
      <c r="AJ73" s="817"/>
      <c r="AK73" s="817" t="s">
        <v>618</v>
      </c>
      <c r="AL73" s="817"/>
      <c r="AM73" s="817"/>
      <c r="AN73" s="817"/>
      <c r="AO73" s="817"/>
      <c r="AP73" s="817">
        <v>2774</v>
      </c>
      <c r="AQ73" s="817"/>
      <c r="AR73" s="817"/>
      <c r="AS73" s="817"/>
      <c r="AT73" s="817"/>
      <c r="AU73" s="817" t="s">
        <v>527</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602</v>
      </c>
      <c r="C74" s="861"/>
      <c r="D74" s="861"/>
      <c r="E74" s="861"/>
      <c r="F74" s="861"/>
      <c r="G74" s="861"/>
      <c r="H74" s="861"/>
      <c r="I74" s="861"/>
      <c r="J74" s="861"/>
      <c r="K74" s="861"/>
      <c r="L74" s="861"/>
      <c r="M74" s="861"/>
      <c r="N74" s="861"/>
      <c r="O74" s="861"/>
      <c r="P74" s="862"/>
      <c r="Q74" s="863">
        <v>265</v>
      </c>
      <c r="R74" s="817"/>
      <c r="S74" s="817"/>
      <c r="T74" s="817"/>
      <c r="U74" s="817"/>
      <c r="V74" s="817">
        <v>257</v>
      </c>
      <c r="W74" s="817"/>
      <c r="X74" s="817"/>
      <c r="Y74" s="817"/>
      <c r="Z74" s="817"/>
      <c r="AA74" s="817">
        <v>8</v>
      </c>
      <c r="AB74" s="817"/>
      <c r="AC74" s="817"/>
      <c r="AD74" s="817"/>
      <c r="AE74" s="817"/>
      <c r="AF74" s="817">
        <v>8</v>
      </c>
      <c r="AG74" s="817"/>
      <c r="AH74" s="817"/>
      <c r="AI74" s="817"/>
      <c r="AJ74" s="817"/>
      <c r="AK74" s="817">
        <v>43</v>
      </c>
      <c r="AL74" s="817"/>
      <c r="AM74" s="817"/>
      <c r="AN74" s="817"/>
      <c r="AO74" s="817"/>
      <c r="AP74" s="817" t="s">
        <v>527</v>
      </c>
      <c r="AQ74" s="817"/>
      <c r="AR74" s="817"/>
      <c r="AS74" s="817"/>
      <c r="AT74" s="817"/>
      <c r="AU74" s="817" t="s">
        <v>527</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603</v>
      </c>
      <c r="C75" s="861"/>
      <c r="D75" s="861"/>
      <c r="E75" s="861"/>
      <c r="F75" s="861"/>
      <c r="G75" s="861"/>
      <c r="H75" s="861"/>
      <c r="I75" s="861"/>
      <c r="J75" s="861"/>
      <c r="K75" s="861"/>
      <c r="L75" s="861"/>
      <c r="M75" s="861"/>
      <c r="N75" s="861"/>
      <c r="O75" s="861"/>
      <c r="P75" s="862"/>
      <c r="Q75" s="864">
        <v>25</v>
      </c>
      <c r="R75" s="865"/>
      <c r="S75" s="865"/>
      <c r="T75" s="865"/>
      <c r="U75" s="821"/>
      <c r="V75" s="866">
        <v>24</v>
      </c>
      <c r="W75" s="865"/>
      <c r="X75" s="865"/>
      <c r="Y75" s="865"/>
      <c r="Z75" s="821"/>
      <c r="AA75" s="866">
        <v>1</v>
      </c>
      <c r="AB75" s="865"/>
      <c r="AC75" s="865"/>
      <c r="AD75" s="865"/>
      <c r="AE75" s="821"/>
      <c r="AF75" s="866">
        <v>1</v>
      </c>
      <c r="AG75" s="865"/>
      <c r="AH75" s="865"/>
      <c r="AI75" s="865"/>
      <c r="AJ75" s="821"/>
      <c r="AK75" s="866">
        <v>10</v>
      </c>
      <c r="AL75" s="865"/>
      <c r="AM75" s="865"/>
      <c r="AN75" s="865"/>
      <c r="AO75" s="821"/>
      <c r="AP75" s="866" t="s">
        <v>527</v>
      </c>
      <c r="AQ75" s="865"/>
      <c r="AR75" s="865"/>
      <c r="AS75" s="865"/>
      <c r="AT75" s="821"/>
      <c r="AU75" s="866" t="s">
        <v>527</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604</v>
      </c>
      <c r="C76" s="861"/>
      <c r="D76" s="861"/>
      <c r="E76" s="861"/>
      <c r="F76" s="861"/>
      <c r="G76" s="861"/>
      <c r="H76" s="861"/>
      <c r="I76" s="861"/>
      <c r="J76" s="861"/>
      <c r="K76" s="861"/>
      <c r="L76" s="861"/>
      <c r="M76" s="861"/>
      <c r="N76" s="861"/>
      <c r="O76" s="861"/>
      <c r="P76" s="862"/>
      <c r="Q76" s="864">
        <v>38</v>
      </c>
      <c r="R76" s="865"/>
      <c r="S76" s="865"/>
      <c r="T76" s="865"/>
      <c r="U76" s="821"/>
      <c r="V76" s="866">
        <v>38</v>
      </c>
      <c r="W76" s="865"/>
      <c r="X76" s="865"/>
      <c r="Y76" s="865"/>
      <c r="Z76" s="821"/>
      <c r="AA76" s="866">
        <v>0</v>
      </c>
      <c r="AB76" s="865"/>
      <c r="AC76" s="865"/>
      <c r="AD76" s="865"/>
      <c r="AE76" s="821"/>
      <c r="AF76" s="866">
        <v>0</v>
      </c>
      <c r="AG76" s="865"/>
      <c r="AH76" s="865"/>
      <c r="AI76" s="865"/>
      <c r="AJ76" s="821"/>
      <c r="AK76" s="866">
        <v>0</v>
      </c>
      <c r="AL76" s="865"/>
      <c r="AM76" s="865"/>
      <c r="AN76" s="865"/>
      <c r="AO76" s="821"/>
      <c r="AP76" s="866" t="s">
        <v>527</v>
      </c>
      <c r="AQ76" s="865"/>
      <c r="AR76" s="865"/>
      <c r="AS76" s="865"/>
      <c r="AT76" s="821"/>
      <c r="AU76" s="866" t="s">
        <v>527</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605</v>
      </c>
      <c r="C77" s="861"/>
      <c r="D77" s="861"/>
      <c r="E77" s="861"/>
      <c r="F77" s="861"/>
      <c r="G77" s="861"/>
      <c r="H77" s="861"/>
      <c r="I77" s="861"/>
      <c r="J77" s="861"/>
      <c r="K77" s="861"/>
      <c r="L77" s="861"/>
      <c r="M77" s="861"/>
      <c r="N77" s="861"/>
      <c r="O77" s="861"/>
      <c r="P77" s="862"/>
      <c r="Q77" s="864">
        <v>73</v>
      </c>
      <c r="R77" s="865"/>
      <c r="S77" s="865"/>
      <c r="T77" s="865"/>
      <c r="U77" s="821"/>
      <c r="V77" s="866">
        <v>69</v>
      </c>
      <c r="W77" s="865"/>
      <c r="X77" s="865"/>
      <c r="Y77" s="865"/>
      <c r="Z77" s="821"/>
      <c r="AA77" s="866">
        <v>4</v>
      </c>
      <c r="AB77" s="865"/>
      <c r="AC77" s="865"/>
      <c r="AD77" s="865"/>
      <c r="AE77" s="821"/>
      <c r="AF77" s="866">
        <v>4</v>
      </c>
      <c r="AG77" s="865"/>
      <c r="AH77" s="865"/>
      <c r="AI77" s="865"/>
      <c r="AJ77" s="821"/>
      <c r="AK77" s="866">
        <v>6</v>
      </c>
      <c r="AL77" s="865"/>
      <c r="AM77" s="865"/>
      <c r="AN77" s="865"/>
      <c r="AO77" s="821"/>
      <c r="AP77" s="866" t="s">
        <v>527</v>
      </c>
      <c r="AQ77" s="865"/>
      <c r="AR77" s="865"/>
      <c r="AS77" s="865"/>
      <c r="AT77" s="821"/>
      <c r="AU77" s="866" t="s">
        <v>527</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t="s">
        <v>606</v>
      </c>
      <c r="C78" s="861"/>
      <c r="D78" s="861"/>
      <c r="E78" s="861"/>
      <c r="F78" s="861"/>
      <c r="G78" s="861"/>
      <c r="H78" s="861"/>
      <c r="I78" s="861"/>
      <c r="J78" s="861"/>
      <c r="K78" s="861"/>
      <c r="L78" s="861"/>
      <c r="M78" s="861"/>
      <c r="N78" s="861"/>
      <c r="O78" s="861"/>
      <c r="P78" s="862"/>
      <c r="Q78" s="863">
        <v>246035</v>
      </c>
      <c r="R78" s="817"/>
      <c r="S78" s="817"/>
      <c r="T78" s="817"/>
      <c r="U78" s="817"/>
      <c r="V78" s="817">
        <v>245170</v>
      </c>
      <c r="W78" s="817"/>
      <c r="X78" s="817"/>
      <c r="Y78" s="817"/>
      <c r="Z78" s="817"/>
      <c r="AA78" s="817">
        <v>866</v>
      </c>
      <c r="AB78" s="817"/>
      <c r="AC78" s="817"/>
      <c r="AD78" s="817"/>
      <c r="AE78" s="817"/>
      <c r="AF78" s="817">
        <v>866</v>
      </c>
      <c r="AG78" s="817"/>
      <c r="AH78" s="817"/>
      <c r="AI78" s="817"/>
      <c r="AJ78" s="817"/>
      <c r="AK78" s="817" t="s">
        <v>527</v>
      </c>
      <c r="AL78" s="817"/>
      <c r="AM78" s="817"/>
      <c r="AN78" s="817"/>
      <c r="AO78" s="817"/>
      <c r="AP78" s="817" t="s">
        <v>527</v>
      </c>
      <c r="AQ78" s="817"/>
      <c r="AR78" s="817"/>
      <c r="AS78" s="817"/>
      <c r="AT78" s="817"/>
      <c r="AU78" s="817" t="s">
        <v>527</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393</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2710</v>
      </c>
      <c r="AG88" s="831"/>
      <c r="AH88" s="831"/>
      <c r="AI88" s="831"/>
      <c r="AJ88" s="831"/>
      <c r="AK88" s="828"/>
      <c r="AL88" s="828"/>
      <c r="AM88" s="828"/>
      <c r="AN88" s="828"/>
      <c r="AO88" s="828"/>
      <c r="AP88" s="831">
        <v>3506</v>
      </c>
      <c r="AQ88" s="831"/>
      <c r="AR88" s="831"/>
      <c r="AS88" s="831"/>
      <c r="AT88" s="831"/>
      <c r="AU88" s="831">
        <v>194</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776" t="s">
        <v>433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407</v>
      </c>
      <c r="CS102" s="839"/>
      <c r="CT102" s="839"/>
      <c r="CU102" s="839"/>
      <c r="CV102" s="878"/>
      <c r="CW102" s="877">
        <v>333</v>
      </c>
      <c r="CX102" s="839"/>
      <c r="CY102" s="839"/>
      <c r="CZ102" s="839"/>
      <c r="DA102" s="878"/>
      <c r="DB102" s="877">
        <v>432</v>
      </c>
      <c r="DC102" s="839"/>
      <c r="DD102" s="839"/>
      <c r="DE102" s="839"/>
      <c r="DF102" s="878"/>
      <c r="DG102" s="877">
        <v>216</v>
      </c>
      <c r="DH102" s="839"/>
      <c r="DI102" s="839"/>
      <c r="DJ102" s="839"/>
      <c r="DK102" s="878"/>
      <c r="DL102" s="877" t="s">
        <v>527</v>
      </c>
      <c r="DM102" s="839"/>
      <c r="DN102" s="839"/>
      <c r="DO102" s="839"/>
      <c r="DP102" s="878"/>
      <c r="DQ102" s="877" t="s">
        <v>527</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441</v>
      </c>
      <c r="AB109" s="880"/>
      <c r="AC109" s="880"/>
      <c r="AD109" s="880"/>
      <c r="AE109" s="881"/>
      <c r="AF109" s="879" t="s">
        <v>442</v>
      </c>
      <c r="AG109" s="880"/>
      <c r="AH109" s="880"/>
      <c r="AI109" s="880"/>
      <c r="AJ109" s="881"/>
      <c r="AK109" s="879" t="s">
        <v>310</v>
      </c>
      <c r="AL109" s="880"/>
      <c r="AM109" s="880"/>
      <c r="AN109" s="880"/>
      <c r="AO109" s="881"/>
      <c r="AP109" s="879" t="s">
        <v>443</v>
      </c>
      <c r="AQ109" s="880"/>
      <c r="AR109" s="880"/>
      <c r="AS109" s="880"/>
      <c r="AT109" s="882"/>
      <c r="AU109" s="899" t="s">
        <v>440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441</v>
      </c>
      <c r="BR109" s="880"/>
      <c r="BS109" s="880"/>
      <c r="BT109" s="880"/>
      <c r="BU109" s="881"/>
      <c r="BV109" s="879" t="s">
        <v>442</v>
      </c>
      <c r="BW109" s="880"/>
      <c r="BX109" s="880"/>
      <c r="BY109" s="880"/>
      <c r="BZ109" s="881"/>
      <c r="CA109" s="879" t="s">
        <v>310</v>
      </c>
      <c r="CB109" s="880"/>
      <c r="CC109" s="880"/>
      <c r="CD109" s="880"/>
      <c r="CE109" s="881"/>
      <c r="CF109" s="900" t="s">
        <v>443</v>
      </c>
      <c r="CG109" s="900"/>
      <c r="CH109" s="900"/>
      <c r="CI109" s="900"/>
      <c r="CJ109" s="900"/>
      <c r="CK109" s="879" t="s">
        <v>444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441</v>
      </c>
      <c r="DH109" s="880"/>
      <c r="DI109" s="880"/>
      <c r="DJ109" s="880"/>
      <c r="DK109" s="881"/>
      <c r="DL109" s="879" t="s">
        <v>442</v>
      </c>
      <c r="DM109" s="880"/>
      <c r="DN109" s="880"/>
      <c r="DO109" s="880"/>
      <c r="DP109" s="881"/>
      <c r="DQ109" s="879" t="s">
        <v>310</v>
      </c>
      <c r="DR109" s="880"/>
      <c r="DS109" s="880"/>
      <c r="DT109" s="880"/>
      <c r="DU109" s="881"/>
      <c r="DV109" s="879" t="s">
        <v>443</v>
      </c>
      <c r="DW109" s="880"/>
      <c r="DX109" s="880"/>
      <c r="DY109" s="880"/>
      <c r="DZ109" s="882"/>
    </row>
    <row r="110" spans="1:131" s="224" customFormat="1" ht="26.25" customHeight="1" x14ac:dyDescent="0.15">
      <c r="A110" s="883" t="s">
        <v>445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5180824</v>
      </c>
      <c r="AB110" s="887"/>
      <c r="AC110" s="887"/>
      <c r="AD110" s="887"/>
      <c r="AE110" s="888"/>
      <c r="AF110" s="889">
        <v>5223763</v>
      </c>
      <c r="AG110" s="887"/>
      <c r="AH110" s="887"/>
      <c r="AI110" s="887"/>
      <c r="AJ110" s="888"/>
      <c r="AK110" s="889">
        <v>5670466</v>
      </c>
      <c r="AL110" s="887"/>
      <c r="AM110" s="887"/>
      <c r="AN110" s="887"/>
      <c r="AO110" s="888"/>
      <c r="AP110" s="890">
        <v>18.2</v>
      </c>
      <c r="AQ110" s="891"/>
      <c r="AR110" s="891"/>
      <c r="AS110" s="891"/>
      <c r="AT110" s="892"/>
      <c r="AU110" s="893" t="s">
        <v>75</v>
      </c>
      <c r="AV110" s="894"/>
      <c r="AW110" s="894"/>
      <c r="AX110" s="894"/>
      <c r="AY110" s="894"/>
      <c r="AZ110" s="916" t="s">
        <v>446</v>
      </c>
      <c r="BA110" s="884"/>
      <c r="BB110" s="884"/>
      <c r="BC110" s="884"/>
      <c r="BD110" s="884"/>
      <c r="BE110" s="884"/>
      <c r="BF110" s="884"/>
      <c r="BG110" s="884"/>
      <c r="BH110" s="884"/>
      <c r="BI110" s="884"/>
      <c r="BJ110" s="884"/>
      <c r="BK110" s="884"/>
      <c r="BL110" s="884"/>
      <c r="BM110" s="884"/>
      <c r="BN110" s="884"/>
      <c r="BO110" s="884"/>
      <c r="BP110" s="885"/>
      <c r="BQ110" s="917">
        <v>63497992</v>
      </c>
      <c r="BR110" s="918"/>
      <c r="BS110" s="918"/>
      <c r="BT110" s="918"/>
      <c r="BU110" s="918"/>
      <c r="BV110" s="918">
        <v>62632410</v>
      </c>
      <c r="BW110" s="918"/>
      <c r="BX110" s="918"/>
      <c r="BY110" s="918"/>
      <c r="BZ110" s="918"/>
      <c r="CA110" s="918">
        <v>59161737</v>
      </c>
      <c r="CB110" s="918"/>
      <c r="CC110" s="918"/>
      <c r="CD110" s="918"/>
      <c r="CE110" s="918"/>
      <c r="CF110" s="931">
        <v>189.4</v>
      </c>
      <c r="CG110" s="932"/>
      <c r="CH110" s="932"/>
      <c r="CI110" s="932"/>
      <c r="CJ110" s="932"/>
      <c r="CK110" s="933" t="s">
        <v>447</v>
      </c>
      <c r="CL110" s="934"/>
      <c r="CM110" s="916" t="s">
        <v>448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449</v>
      </c>
      <c r="DH110" s="918"/>
      <c r="DI110" s="918"/>
      <c r="DJ110" s="918"/>
      <c r="DK110" s="918"/>
      <c r="DL110" s="918" t="s">
        <v>131</v>
      </c>
      <c r="DM110" s="918"/>
      <c r="DN110" s="918"/>
      <c r="DO110" s="918"/>
      <c r="DP110" s="918"/>
      <c r="DQ110" s="918" t="s">
        <v>131</v>
      </c>
      <c r="DR110" s="918"/>
      <c r="DS110" s="918"/>
      <c r="DT110" s="918"/>
      <c r="DU110" s="918"/>
      <c r="DV110" s="919" t="s">
        <v>450</v>
      </c>
      <c r="DW110" s="919"/>
      <c r="DX110" s="919"/>
      <c r="DY110" s="919"/>
      <c r="DZ110" s="920"/>
    </row>
    <row r="111" spans="1:131" s="224" customFormat="1" ht="26.25" customHeight="1" x14ac:dyDescent="0.15">
      <c r="A111" s="921" t="s">
        <v>451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131</v>
      </c>
      <c r="AB111" s="925"/>
      <c r="AC111" s="925"/>
      <c r="AD111" s="925"/>
      <c r="AE111" s="926"/>
      <c r="AF111" s="927" t="s">
        <v>449</v>
      </c>
      <c r="AG111" s="925"/>
      <c r="AH111" s="925"/>
      <c r="AI111" s="925"/>
      <c r="AJ111" s="926"/>
      <c r="AK111" s="927" t="s">
        <v>449</v>
      </c>
      <c r="AL111" s="925"/>
      <c r="AM111" s="925"/>
      <c r="AN111" s="925"/>
      <c r="AO111" s="926"/>
      <c r="AP111" s="928" t="s">
        <v>131</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v>4225502</v>
      </c>
      <c r="BR111" s="913"/>
      <c r="BS111" s="913"/>
      <c r="BT111" s="913"/>
      <c r="BU111" s="913"/>
      <c r="BV111" s="913">
        <v>1871082</v>
      </c>
      <c r="BW111" s="913"/>
      <c r="BX111" s="913"/>
      <c r="BY111" s="913"/>
      <c r="BZ111" s="913"/>
      <c r="CA111" s="913">
        <v>1654810</v>
      </c>
      <c r="CB111" s="913"/>
      <c r="CC111" s="913"/>
      <c r="CD111" s="913"/>
      <c r="CE111" s="913"/>
      <c r="CF111" s="907">
        <v>5.3</v>
      </c>
      <c r="CG111" s="908"/>
      <c r="CH111" s="908"/>
      <c r="CI111" s="908"/>
      <c r="CJ111" s="908"/>
      <c r="CK111" s="935"/>
      <c r="CL111" s="93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454</v>
      </c>
      <c r="DH111" s="913"/>
      <c r="DI111" s="913"/>
      <c r="DJ111" s="913"/>
      <c r="DK111" s="913"/>
      <c r="DL111" s="913" t="s">
        <v>449</v>
      </c>
      <c r="DM111" s="913"/>
      <c r="DN111" s="913"/>
      <c r="DO111" s="913"/>
      <c r="DP111" s="913"/>
      <c r="DQ111" s="913" t="s">
        <v>449</v>
      </c>
      <c r="DR111" s="913"/>
      <c r="DS111" s="913"/>
      <c r="DT111" s="913"/>
      <c r="DU111" s="913"/>
      <c r="DV111" s="914" t="s">
        <v>449</v>
      </c>
      <c r="DW111" s="914"/>
      <c r="DX111" s="914"/>
      <c r="DY111" s="914"/>
      <c r="DZ111" s="915"/>
    </row>
    <row r="112" spans="1:131" s="224" customFormat="1" ht="26.25" customHeight="1" x14ac:dyDescent="0.15">
      <c r="A112" s="939" t="s">
        <v>455</v>
      </c>
      <c r="B112" s="940"/>
      <c r="C112" s="910" t="s">
        <v>456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457</v>
      </c>
      <c r="AB112" s="946"/>
      <c r="AC112" s="946"/>
      <c r="AD112" s="946"/>
      <c r="AE112" s="947"/>
      <c r="AF112" s="948" t="s">
        <v>449</v>
      </c>
      <c r="AG112" s="946"/>
      <c r="AH112" s="946"/>
      <c r="AI112" s="946"/>
      <c r="AJ112" s="947"/>
      <c r="AK112" s="948" t="s">
        <v>449</v>
      </c>
      <c r="AL112" s="946"/>
      <c r="AM112" s="946"/>
      <c r="AN112" s="946"/>
      <c r="AO112" s="947"/>
      <c r="AP112" s="949" t="s">
        <v>449</v>
      </c>
      <c r="AQ112" s="950"/>
      <c r="AR112" s="950"/>
      <c r="AS112" s="950"/>
      <c r="AT112" s="951"/>
      <c r="AU112" s="895"/>
      <c r="AV112" s="896"/>
      <c r="AW112" s="896"/>
      <c r="AX112" s="896"/>
      <c r="AY112" s="896"/>
      <c r="AZ112" s="909" t="s">
        <v>458</v>
      </c>
      <c r="BA112" s="910"/>
      <c r="BB112" s="910"/>
      <c r="BC112" s="910"/>
      <c r="BD112" s="910"/>
      <c r="BE112" s="910"/>
      <c r="BF112" s="910"/>
      <c r="BG112" s="910"/>
      <c r="BH112" s="910"/>
      <c r="BI112" s="910"/>
      <c r="BJ112" s="910"/>
      <c r="BK112" s="910"/>
      <c r="BL112" s="910"/>
      <c r="BM112" s="910"/>
      <c r="BN112" s="910"/>
      <c r="BO112" s="910"/>
      <c r="BP112" s="911"/>
      <c r="BQ112" s="912">
        <v>18172675</v>
      </c>
      <c r="BR112" s="913"/>
      <c r="BS112" s="913"/>
      <c r="BT112" s="913"/>
      <c r="BU112" s="913"/>
      <c r="BV112" s="913">
        <v>18051039</v>
      </c>
      <c r="BW112" s="913"/>
      <c r="BX112" s="913"/>
      <c r="BY112" s="913"/>
      <c r="BZ112" s="913"/>
      <c r="CA112" s="913">
        <v>17967361</v>
      </c>
      <c r="CB112" s="913"/>
      <c r="CC112" s="913"/>
      <c r="CD112" s="913"/>
      <c r="CE112" s="913"/>
      <c r="CF112" s="907">
        <v>57.5</v>
      </c>
      <c r="CG112" s="908"/>
      <c r="CH112" s="908"/>
      <c r="CI112" s="908"/>
      <c r="CJ112" s="908"/>
      <c r="CK112" s="935"/>
      <c r="CL112" s="936"/>
      <c r="CM112" s="909" t="s">
        <v>459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449</v>
      </c>
      <c r="DH112" s="913"/>
      <c r="DI112" s="913"/>
      <c r="DJ112" s="913"/>
      <c r="DK112" s="913"/>
      <c r="DL112" s="913" t="s">
        <v>449</v>
      </c>
      <c r="DM112" s="913"/>
      <c r="DN112" s="913"/>
      <c r="DO112" s="913"/>
      <c r="DP112" s="913"/>
      <c r="DQ112" s="913" t="s">
        <v>449</v>
      </c>
      <c r="DR112" s="913"/>
      <c r="DS112" s="913"/>
      <c r="DT112" s="913"/>
      <c r="DU112" s="913"/>
      <c r="DV112" s="914" t="s">
        <v>449</v>
      </c>
      <c r="DW112" s="914"/>
      <c r="DX112" s="914"/>
      <c r="DY112" s="914"/>
      <c r="DZ112" s="915"/>
    </row>
    <row r="113" spans="1:130" s="224" customFormat="1" ht="26.25" customHeight="1" x14ac:dyDescent="0.15">
      <c r="A113" s="941"/>
      <c r="B113" s="942"/>
      <c r="C113" s="910" t="s">
        <v>460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1495566</v>
      </c>
      <c r="AB113" s="925"/>
      <c r="AC113" s="925"/>
      <c r="AD113" s="925"/>
      <c r="AE113" s="926"/>
      <c r="AF113" s="927">
        <v>1563079</v>
      </c>
      <c r="AG113" s="925"/>
      <c r="AH113" s="925"/>
      <c r="AI113" s="925"/>
      <c r="AJ113" s="926"/>
      <c r="AK113" s="927">
        <v>1551726</v>
      </c>
      <c r="AL113" s="925"/>
      <c r="AM113" s="925"/>
      <c r="AN113" s="925"/>
      <c r="AO113" s="926"/>
      <c r="AP113" s="928">
        <v>5</v>
      </c>
      <c r="AQ113" s="929"/>
      <c r="AR113" s="929"/>
      <c r="AS113" s="929"/>
      <c r="AT113" s="930"/>
      <c r="AU113" s="895"/>
      <c r="AV113" s="896"/>
      <c r="AW113" s="896"/>
      <c r="AX113" s="896"/>
      <c r="AY113" s="896"/>
      <c r="AZ113" s="909" t="s">
        <v>461</v>
      </c>
      <c r="BA113" s="910"/>
      <c r="BB113" s="910"/>
      <c r="BC113" s="910"/>
      <c r="BD113" s="910"/>
      <c r="BE113" s="910"/>
      <c r="BF113" s="910"/>
      <c r="BG113" s="910"/>
      <c r="BH113" s="910"/>
      <c r="BI113" s="910"/>
      <c r="BJ113" s="910"/>
      <c r="BK113" s="910"/>
      <c r="BL113" s="910"/>
      <c r="BM113" s="910"/>
      <c r="BN113" s="910"/>
      <c r="BO113" s="910"/>
      <c r="BP113" s="911"/>
      <c r="BQ113" s="912">
        <v>381687</v>
      </c>
      <c r="BR113" s="913"/>
      <c r="BS113" s="913"/>
      <c r="BT113" s="913"/>
      <c r="BU113" s="913"/>
      <c r="BV113" s="913">
        <v>298032</v>
      </c>
      <c r="BW113" s="913"/>
      <c r="BX113" s="913"/>
      <c r="BY113" s="913"/>
      <c r="BZ113" s="913"/>
      <c r="CA113" s="913">
        <v>194195</v>
      </c>
      <c r="CB113" s="913"/>
      <c r="CC113" s="913"/>
      <c r="CD113" s="913"/>
      <c r="CE113" s="913"/>
      <c r="CF113" s="907">
        <v>0.6</v>
      </c>
      <c r="CG113" s="908"/>
      <c r="CH113" s="908"/>
      <c r="CI113" s="908"/>
      <c r="CJ113" s="908"/>
      <c r="CK113" s="935"/>
      <c r="CL113" s="936"/>
      <c r="CM113" s="909" t="s">
        <v>462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449</v>
      </c>
      <c r="DH113" s="946"/>
      <c r="DI113" s="946"/>
      <c r="DJ113" s="946"/>
      <c r="DK113" s="947"/>
      <c r="DL113" s="948" t="s">
        <v>449</v>
      </c>
      <c r="DM113" s="946"/>
      <c r="DN113" s="946"/>
      <c r="DO113" s="946"/>
      <c r="DP113" s="947"/>
      <c r="DQ113" s="948" t="s">
        <v>454</v>
      </c>
      <c r="DR113" s="946"/>
      <c r="DS113" s="946"/>
      <c r="DT113" s="946"/>
      <c r="DU113" s="947"/>
      <c r="DV113" s="949" t="s">
        <v>449</v>
      </c>
      <c r="DW113" s="950"/>
      <c r="DX113" s="950"/>
      <c r="DY113" s="950"/>
      <c r="DZ113" s="951"/>
    </row>
    <row r="114" spans="1:130" s="224" customFormat="1" ht="26.25" customHeight="1" x14ac:dyDescent="0.15">
      <c r="A114" s="941"/>
      <c r="B114" s="942"/>
      <c r="C114" s="910" t="s">
        <v>463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79200</v>
      </c>
      <c r="AB114" s="946"/>
      <c r="AC114" s="946"/>
      <c r="AD114" s="946"/>
      <c r="AE114" s="947"/>
      <c r="AF114" s="948">
        <v>121734</v>
      </c>
      <c r="AG114" s="946"/>
      <c r="AH114" s="946"/>
      <c r="AI114" s="946"/>
      <c r="AJ114" s="947"/>
      <c r="AK114" s="948">
        <v>103243</v>
      </c>
      <c r="AL114" s="946"/>
      <c r="AM114" s="946"/>
      <c r="AN114" s="946"/>
      <c r="AO114" s="947"/>
      <c r="AP114" s="949">
        <v>0.3</v>
      </c>
      <c r="AQ114" s="950"/>
      <c r="AR114" s="950"/>
      <c r="AS114" s="950"/>
      <c r="AT114" s="951"/>
      <c r="AU114" s="895"/>
      <c r="AV114" s="896"/>
      <c r="AW114" s="896"/>
      <c r="AX114" s="896"/>
      <c r="AY114" s="896"/>
      <c r="AZ114" s="909" t="s">
        <v>464</v>
      </c>
      <c r="BA114" s="910"/>
      <c r="BB114" s="910"/>
      <c r="BC114" s="910"/>
      <c r="BD114" s="910"/>
      <c r="BE114" s="910"/>
      <c r="BF114" s="910"/>
      <c r="BG114" s="910"/>
      <c r="BH114" s="910"/>
      <c r="BI114" s="910"/>
      <c r="BJ114" s="910"/>
      <c r="BK114" s="910"/>
      <c r="BL114" s="910"/>
      <c r="BM114" s="910"/>
      <c r="BN114" s="910"/>
      <c r="BO114" s="910"/>
      <c r="BP114" s="911"/>
      <c r="BQ114" s="912">
        <v>9371626</v>
      </c>
      <c r="BR114" s="913"/>
      <c r="BS114" s="913"/>
      <c r="BT114" s="913"/>
      <c r="BU114" s="913"/>
      <c r="BV114" s="913">
        <v>9313846</v>
      </c>
      <c r="BW114" s="913"/>
      <c r="BX114" s="913"/>
      <c r="BY114" s="913"/>
      <c r="BZ114" s="913"/>
      <c r="CA114" s="913">
        <v>9300427</v>
      </c>
      <c r="CB114" s="913"/>
      <c r="CC114" s="913"/>
      <c r="CD114" s="913"/>
      <c r="CE114" s="913"/>
      <c r="CF114" s="907">
        <v>29.8</v>
      </c>
      <c r="CG114" s="908"/>
      <c r="CH114" s="908"/>
      <c r="CI114" s="908"/>
      <c r="CJ114" s="908"/>
      <c r="CK114" s="935"/>
      <c r="CL114" s="936"/>
      <c r="CM114" s="909" t="s">
        <v>465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131</v>
      </c>
      <c r="DH114" s="946"/>
      <c r="DI114" s="946"/>
      <c r="DJ114" s="946"/>
      <c r="DK114" s="947"/>
      <c r="DL114" s="948" t="s">
        <v>131</v>
      </c>
      <c r="DM114" s="946"/>
      <c r="DN114" s="946"/>
      <c r="DO114" s="946"/>
      <c r="DP114" s="947"/>
      <c r="DQ114" s="948" t="s">
        <v>454</v>
      </c>
      <c r="DR114" s="946"/>
      <c r="DS114" s="946"/>
      <c r="DT114" s="946"/>
      <c r="DU114" s="947"/>
      <c r="DV114" s="949" t="s">
        <v>449</v>
      </c>
      <c r="DW114" s="950"/>
      <c r="DX114" s="950"/>
      <c r="DY114" s="950"/>
      <c r="DZ114" s="951"/>
    </row>
    <row r="115" spans="1:130" s="224" customFormat="1" ht="26.25" customHeight="1" x14ac:dyDescent="0.15">
      <c r="A115" s="941"/>
      <c r="B115" s="942"/>
      <c r="C115" s="910" t="s">
        <v>466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134326</v>
      </c>
      <c r="AB115" s="925"/>
      <c r="AC115" s="925"/>
      <c r="AD115" s="925"/>
      <c r="AE115" s="926"/>
      <c r="AF115" s="927">
        <v>245965</v>
      </c>
      <c r="AG115" s="925"/>
      <c r="AH115" s="925"/>
      <c r="AI115" s="925"/>
      <c r="AJ115" s="926"/>
      <c r="AK115" s="927">
        <v>121314</v>
      </c>
      <c r="AL115" s="925"/>
      <c r="AM115" s="925"/>
      <c r="AN115" s="925"/>
      <c r="AO115" s="926"/>
      <c r="AP115" s="928">
        <v>0.4</v>
      </c>
      <c r="AQ115" s="929"/>
      <c r="AR115" s="929"/>
      <c r="AS115" s="929"/>
      <c r="AT115" s="930"/>
      <c r="AU115" s="895"/>
      <c r="AV115" s="896"/>
      <c r="AW115" s="896"/>
      <c r="AX115" s="896"/>
      <c r="AY115" s="896"/>
      <c r="AZ115" s="909" t="s">
        <v>467</v>
      </c>
      <c r="BA115" s="910"/>
      <c r="BB115" s="910"/>
      <c r="BC115" s="910"/>
      <c r="BD115" s="910"/>
      <c r="BE115" s="910"/>
      <c r="BF115" s="910"/>
      <c r="BG115" s="910"/>
      <c r="BH115" s="910"/>
      <c r="BI115" s="910"/>
      <c r="BJ115" s="910"/>
      <c r="BK115" s="910"/>
      <c r="BL115" s="910"/>
      <c r="BM115" s="910"/>
      <c r="BN115" s="910"/>
      <c r="BO115" s="910"/>
      <c r="BP115" s="911"/>
      <c r="BQ115" s="912" t="s">
        <v>449</v>
      </c>
      <c r="BR115" s="913"/>
      <c r="BS115" s="913"/>
      <c r="BT115" s="913"/>
      <c r="BU115" s="913"/>
      <c r="BV115" s="913">
        <v>195215</v>
      </c>
      <c r="BW115" s="913"/>
      <c r="BX115" s="913"/>
      <c r="BY115" s="913"/>
      <c r="BZ115" s="913"/>
      <c r="CA115" s="913" t="s">
        <v>131</v>
      </c>
      <c r="CB115" s="913"/>
      <c r="CC115" s="913"/>
      <c r="CD115" s="913"/>
      <c r="CE115" s="913"/>
      <c r="CF115" s="907" t="s">
        <v>131</v>
      </c>
      <c r="CG115" s="908"/>
      <c r="CH115" s="908"/>
      <c r="CI115" s="908"/>
      <c r="CJ115" s="908"/>
      <c r="CK115" s="935"/>
      <c r="CL115" s="936"/>
      <c r="CM115" s="909" t="s">
        <v>468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2321012</v>
      </c>
      <c r="DH115" s="946"/>
      <c r="DI115" s="946"/>
      <c r="DJ115" s="946"/>
      <c r="DK115" s="947"/>
      <c r="DL115" s="948">
        <v>140159</v>
      </c>
      <c r="DM115" s="946"/>
      <c r="DN115" s="946"/>
      <c r="DO115" s="946"/>
      <c r="DP115" s="947"/>
      <c r="DQ115" s="948">
        <v>92541</v>
      </c>
      <c r="DR115" s="946"/>
      <c r="DS115" s="946"/>
      <c r="DT115" s="946"/>
      <c r="DU115" s="947"/>
      <c r="DV115" s="949">
        <v>0.3</v>
      </c>
      <c r="DW115" s="950"/>
      <c r="DX115" s="950"/>
      <c r="DY115" s="950"/>
      <c r="DZ115" s="951"/>
    </row>
    <row r="116" spans="1:130" s="224" customFormat="1" ht="26.25" customHeight="1" x14ac:dyDescent="0.15">
      <c r="A116" s="943"/>
      <c r="B116" s="944"/>
      <c r="C116" s="952" t="s">
        <v>469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283</v>
      </c>
      <c r="AB116" s="946"/>
      <c r="AC116" s="946"/>
      <c r="AD116" s="946"/>
      <c r="AE116" s="947"/>
      <c r="AF116" s="948" t="s">
        <v>449</v>
      </c>
      <c r="AG116" s="946"/>
      <c r="AH116" s="946"/>
      <c r="AI116" s="946"/>
      <c r="AJ116" s="947"/>
      <c r="AK116" s="948" t="s">
        <v>131</v>
      </c>
      <c r="AL116" s="946"/>
      <c r="AM116" s="946"/>
      <c r="AN116" s="946"/>
      <c r="AO116" s="947"/>
      <c r="AP116" s="949" t="s">
        <v>131</v>
      </c>
      <c r="AQ116" s="950"/>
      <c r="AR116" s="950"/>
      <c r="AS116" s="950"/>
      <c r="AT116" s="951"/>
      <c r="AU116" s="895"/>
      <c r="AV116" s="896"/>
      <c r="AW116" s="896"/>
      <c r="AX116" s="896"/>
      <c r="AY116" s="896"/>
      <c r="AZ116" s="954" t="s">
        <v>470</v>
      </c>
      <c r="BA116" s="955"/>
      <c r="BB116" s="955"/>
      <c r="BC116" s="955"/>
      <c r="BD116" s="955"/>
      <c r="BE116" s="955"/>
      <c r="BF116" s="955"/>
      <c r="BG116" s="955"/>
      <c r="BH116" s="955"/>
      <c r="BI116" s="955"/>
      <c r="BJ116" s="955"/>
      <c r="BK116" s="955"/>
      <c r="BL116" s="955"/>
      <c r="BM116" s="955"/>
      <c r="BN116" s="955"/>
      <c r="BO116" s="955"/>
      <c r="BP116" s="956"/>
      <c r="BQ116" s="912" t="s">
        <v>131</v>
      </c>
      <c r="BR116" s="913"/>
      <c r="BS116" s="913"/>
      <c r="BT116" s="913"/>
      <c r="BU116" s="913"/>
      <c r="BV116" s="913" t="s">
        <v>131</v>
      </c>
      <c r="BW116" s="913"/>
      <c r="BX116" s="913"/>
      <c r="BY116" s="913"/>
      <c r="BZ116" s="913"/>
      <c r="CA116" s="913" t="s">
        <v>131</v>
      </c>
      <c r="CB116" s="913"/>
      <c r="CC116" s="913"/>
      <c r="CD116" s="913"/>
      <c r="CE116" s="913"/>
      <c r="CF116" s="907" t="s">
        <v>131</v>
      </c>
      <c r="CG116" s="908"/>
      <c r="CH116" s="908"/>
      <c r="CI116" s="908"/>
      <c r="CJ116" s="908"/>
      <c r="CK116" s="935"/>
      <c r="CL116" s="936"/>
      <c r="CM116" s="909" t="s">
        <v>471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449</v>
      </c>
      <c r="DH116" s="946"/>
      <c r="DI116" s="946"/>
      <c r="DJ116" s="946"/>
      <c r="DK116" s="947"/>
      <c r="DL116" s="948" t="s">
        <v>131</v>
      </c>
      <c r="DM116" s="946"/>
      <c r="DN116" s="946"/>
      <c r="DO116" s="946"/>
      <c r="DP116" s="947"/>
      <c r="DQ116" s="948" t="s">
        <v>131</v>
      </c>
      <c r="DR116" s="946"/>
      <c r="DS116" s="946"/>
      <c r="DT116" s="946"/>
      <c r="DU116" s="947"/>
      <c r="DV116" s="949" t="s">
        <v>449</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472</v>
      </c>
      <c r="Z117" s="881"/>
      <c r="AA117" s="965">
        <v>6890199</v>
      </c>
      <c r="AB117" s="966"/>
      <c r="AC117" s="966"/>
      <c r="AD117" s="966"/>
      <c r="AE117" s="967"/>
      <c r="AF117" s="968">
        <v>7154541</v>
      </c>
      <c r="AG117" s="966"/>
      <c r="AH117" s="966"/>
      <c r="AI117" s="966"/>
      <c r="AJ117" s="967"/>
      <c r="AK117" s="968">
        <v>7446749</v>
      </c>
      <c r="AL117" s="966"/>
      <c r="AM117" s="966"/>
      <c r="AN117" s="966"/>
      <c r="AO117" s="967"/>
      <c r="AP117" s="969"/>
      <c r="AQ117" s="970"/>
      <c r="AR117" s="970"/>
      <c r="AS117" s="970"/>
      <c r="AT117" s="971"/>
      <c r="AU117" s="895"/>
      <c r="AV117" s="896"/>
      <c r="AW117" s="896"/>
      <c r="AX117" s="896"/>
      <c r="AY117" s="896"/>
      <c r="AZ117" s="961" t="s">
        <v>473</v>
      </c>
      <c r="BA117" s="962"/>
      <c r="BB117" s="962"/>
      <c r="BC117" s="962"/>
      <c r="BD117" s="962"/>
      <c r="BE117" s="962"/>
      <c r="BF117" s="962"/>
      <c r="BG117" s="962"/>
      <c r="BH117" s="962"/>
      <c r="BI117" s="962"/>
      <c r="BJ117" s="962"/>
      <c r="BK117" s="962"/>
      <c r="BL117" s="962"/>
      <c r="BM117" s="962"/>
      <c r="BN117" s="962"/>
      <c r="BO117" s="962"/>
      <c r="BP117" s="963"/>
      <c r="BQ117" s="912" t="s">
        <v>449</v>
      </c>
      <c r="BR117" s="913"/>
      <c r="BS117" s="913"/>
      <c r="BT117" s="913"/>
      <c r="BU117" s="913"/>
      <c r="BV117" s="913" t="s">
        <v>449</v>
      </c>
      <c r="BW117" s="913"/>
      <c r="BX117" s="913"/>
      <c r="BY117" s="913"/>
      <c r="BZ117" s="913"/>
      <c r="CA117" s="913" t="s">
        <v>449</v>
      </c>
      <c r="CB117" s="913"/>
      <c r="CC117" s="913"/>
      <c r="CD117" s="913"/>
      <c r="CE117" s="913"/>
      <c r="CF117" s="907" t="s">
        <v>449</v>
      </c>
      <c r="CG117" s="908"/>
      <c r="CH117" s="908"/>
      <c r="CI117" s="908"/>
      <c r="CJ117" s="908"/>
      <c r="CK117" s="935"/>
      <c r="CL117" s="936"/>
      <c r="CM117" s="909" t="s">
        <v>474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131</v>
      </c>
      <c r="DH117" s="946"/>
      <c r="DI117" s="946"/>
      <c r="DJ117" s="946"/>
      <c r="DK117" s="947"/>
      <c r="DL117" s="948" t="s">
        <v>449</v>
      </c>
      <c r="DM117" s="946"/>
      <c r="DN117" s="946"/>
      <c r="DO117" s="946"/>
      <c r="DP117" s="947"/>
      <c r="DQ117" s="948" t="s">
        <v>449</v>
      </c>
      <c r="DR117" s="946"/>
      <c r="DS117" s="946"/>
      <c r="DT117" s="946"/>
      <c r="DU117" s="947"/>
      <c r="DV117" s="949" t="s">
        <v>449</v>
      </c>
      <c r="DW117" s="950"/>
      <c r="DX117" s="950"/>
      <c r="DY117" s="950"/>
      <c r="DZ117" s="951"/>
    </row>
    <row r="118" spans="1:130" s="224" customFormat="1" ht="26.25" customHeight="1" x14ac:dyDescent="0.15">
      <c r="A118" s="899" t="s">
        <v>444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441</v>
      </c>
      <c r="AB118" s="880"/>
      <c r="AC118" s="880"/>
      <c r="AD118" s="880"/>
      <c r="AE118" s="881"/>
      <c r="AF118" s="879" t="s">
        <v>442</v>
      </c>
      <c r="AG118" s="880"/>
      <c r="AH118" s="880"/>
      <c r="AI118" s="880"/>
      <c r="AJ118" s="881"/>
      <c r="AK118" s="879" t="s">
        <v>310</v>
      </c>
      <c r="AL118" s="880"/>
      <c r="AM118" s="880"/>
      <c r="AN118" s="880"/>
      <c r="AO118" s="881"/>
      <c r="AP118" s="957" t="s">
        <v>443</v>
      </c>
      <c r="AQ118" s="958"/>
      <c r="AR118" s="958"/>
      <c r="AS118" s="958"/>
      <c r="AT118" s="959"/>
      <c r="AU118" s="895"/>
      <c r="AV118" s="896"/>
      <c r="AW118" s="896"/>
      <c r="AX118" s="896"/>
      <c r="AY118" s="896"/>
      <c r="AZ118" s="960" t="s">
        <v>475</v>
      </c>
      <c r="BA118" s="952"/>
      <c r="BB118" s="952"/>
      <c r="BC118" s="952"/>
      <c r="BD118" s="952"/>
      <c r="BE118" s="952"/>
      <c r="BF118" s="952"/>
      <c r="BG118" s="952"/>
      <c r="BH118" s="952"/>
      <c r="BI118" s="952"/>
      <c r="BJ118" s="952"/>
      <c r="BK118" s="952"/>
      <c r="BL118" s="952"/>
      <c r="BM118" s="952"/>
      <c r="BN118" s="952"/>
      <c r="BO118" s="952"/>
      <c r="BP118" s="953"/>
      <c r="BQ118" s="986" t="s">
        <v>449</v>
      </c>
      <c r="BR118" s="987"/>
      <c r="BS118" s="987"/>
      <c r="BT118" s="987"/>
      <c r="BU118" s="987"/>
      <c r="BV118" s="987" t="s">
        <v>449</v>
      </c>
      <c r="BW118" s="987"/>
      <c r="BX118" s="987"/>
      <c r="BY118" s="987"/>
      <c r="BZ118" s="987"/>
      <c r="CA118" s="987" t="s">
        <v>449</v>
      </c>
      <c r="CB118" s="987"/>
      <c r="CC118" s="987"/>
      <c r="CD118" s="987"/>
      <c r="CE118" s="987"/>
      <c r="CF118" s="907" t="s">
        <v>449</v>
      </c>
      <c r="CG118" s="908"/>
      <c r="CH118" s="908"/>
      <c r="CI118" s="908"/>
      <c r="CJ118" s="908"/>
      <c r="CK118" s="935"/>
      <c r="CL118" s="936"/>
      <c r="CM118" s="909" t="s">
        <v>476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449</v>
      </c>
      <c r="DH118" s="946"/>
      <c r="DI118" s="946"/>
      <c r="DJ118" s="946"/>
      <c r="DK118" s="947"/>
      <c r="DL118" s="948" t="s">
        <v>449</v>
      </c>
      <c r="DM118" s="946"/>
      <c r="DN118" s="946"/>
      <c r="DO118" s="946"/>
      <c r="DP118" s="947"/>
      <c r="DQ118" s="948" t="s">
        <v>449</v>
      </c>
      <c r="DR118" s="946"/>
      <c r="DS118" s="946"/>
      <c r="DT118" s="946"/>
      <c r="DU118" s="947"/>
      <c r="DV118" s="949" t="s">
        <v>449</v>
      </c>
      <c r="DW118" s="950"/>
      <c r="DX118" s="950"/>
      <c r="DY118" s="950"/>
      <c r="DZ118" s="951"/>
    </row>
    <row r="119" spans="1:130" s="224" customFormat="1" ht="26.25" customHeight="1" x14ac:dyDescent="0.15">
      <c r="A119" s="1043" t="s">
        <v>447</v>
      </c>
      <c r="B119" s="934"/>
      <c r="C119" s="916" t="s">
        <v>448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449</v>
      </c>
      <c r="AB119" s="887"/>
      <c r="AC119" s="887"/>
      <c r="AD119" s="887"/>
      <c r="AE119" s="888"/>
      <c r="AF119" s="889" t="s">
        <v>449</v>
      </c>
      <c r="AG119" s="887"/>
      <c r="AH119" s="887"/>
      <c r="AI119" s="887"/>
      <c r="AJ119" s="888"/>
      <c r="AK119" s="889" t="s">
        <v>449</v>
      </c>
      <c r="AL119" s="887"/>
      <c r="AM119" s="887"/>
      <c r="AN119" s="887"/>
      <c r="AO119" s="888"/>
      <c r="AP119" s="890" t="s">
        <v>449</v>
      </c>
      <c r="AQ119" s="891"/>
      <c r="AR119" s="891"/>
      <c r="AS119" s="891"/>
      <c r="AT119" s="892"/>
      <c r="AU119" s="897"/>
      <c r="AV119" s="898"/>
      <c r="AW119" s="898"/>
      <c r="AX119" s="898"/>
      <c r="AY119" s="898"/>
      <c r="AZ119" s="245" t="s">
        <v>192</v>
      </c>
      <c r="BA119" s="245"/>
      <c r="BB119" s="245"/>
      <c r="BC119" s="245"/>
      <c r="BD119" s="245"/>
      <c r="BE119" s="245"/>
      <c r="BF119" s="245"/>
      <c r="BG119" s="245"/>
      <c r="BH119" s="245"/>
      <c r="BI119" s="245"/>
      <c r="BJ119" s="245"/>
      <c r="BK119" s="245"/>
      <c r="BL119" s="245"/>
      <c r="BM119" s="245"/>
      <c r="BN119" s="245"/>
      <c r="BO119" s="964" t="s">
        <v>477</v>
      </c>
      <c r="BP119" s="992"/>
      <c r="BQ119" s="986">
        <v>95649482</v>
      </c>
      <c r="BR119" s="987"/>
      <c r="BS119" s="987"/>
      <c r="BT119" s="987"/>
      <c r="BU119" s="987"/>
      <c r="BV119" s="987">
        <v>92361624</v>
      </c>
      <c r="BW119" s="987"/>
      <c r="BX119" s="987"/>
      <c r="BY119" s="987"/>
      <c r="BZ119" s="987"/>
      <c r="CA119" s="987">
        <v>88278530</v>
      </c>
      <c r="CB119" s="987"/>
      <c r="CC119" s="987"/>
      <c r="CD119" s="987"/>
      <c r="CE119" s="987"/>
      <c r="CF119" s="988"/>
      <c r="CG119" s="989"/>
      <c r="CH119" s="989"/>
      <c r="CI119" s="989"/>
      <c r="CJ119" s="990"/>
      <c r="CK119" s="937"/>
      <c r="CL119" s="938"/>
      <c r="CM119" s="960" t="s">
        <v>478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1904490</v>
      </c>
      <c r="DH119" s="973"/>
      <c r="DI119" s="973"/>
      <c r="DJ119" s="973"/>
      <c r="DK119" s="974"/>
      <c r="DL119" s="972">
        <v>1730923</v>
      </c>
      <c r="DM119" s="973"/>
      <c r="DN119" s="973"/>
      <c r="DO119" s="973"/>
      <c r="DP119" s="974"/>
      <c r="DQ119" s="972">
        <v>1562269</v>
      </c>
      <c r="DR119" s="973"/>
      <c r="DS119" s="973"/>
      <c r="DT119" s="973"/>
      <c r="DU119" s="974"/>
      <c r="DV119" s="975">
        <v>5</v>
      </c>
      <c r="DW119" s="976"/>
      <c r="DX119" s="976"/>
      <c r="DY119" s="976"/>
      <c r="DZ119" s="977"/>
    </row>
    <row r="120" spans="1:130" s="224" customFormat="1" ht="26.25" customHeight="1" x14ac:dyDescent="0.15">
      <c r="A120" s="1044"/>
      <c r="B120" s="93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131</v>
      </c>
      <c r="AB120" s="946"/>
      <c r="AC120" s="946"/>
      <c r="AD120" s="946"/>
      <c r="AE120" s="947"/>
      <c r="AF120" s="948" t="s">
        <v>131</v>
      </c>
      <c r="AG120" s="946"/>
      <c r="AH120" s="946"/>
      <c r="AI120" s="946"/>
      <c r="AJ120" s="947"/>
      <c r="AK120" s="948" t="s">
        <v>131</v>
      </c>
      <c r="AL120" s="946"/>
      <c r="AM120" s="946"/>
      <c r="AN120" s="946"/>
      <c r="AO120" s="947"/>
      <c r="AP120" s="949" t="s">
        <v>449</v>
      </c>
      <c r="AQ120" s="950"/>
      <c r="AR120" s="950"/>
      <c r="AS120" s="950"/>
      <c r="AT120" s="951"/>
      <c r="AU120" s="978" t="s">
        <v>479</v>
      </c>
      <c r="AV120" s="979"/>
      <c r="AW120" s="979"/>
      <c r="AX120" s="979"/>
      <c r="AY120" s="980"/>
      <c r="AZ120" s="916" t="s">
        <v>480</v>
      </c>
      <c r="BA120" s="884"/>
      <c r="BB120" s="884"/>
      <c r="BC120" s="884"/>
      <c r="BD120" s="884"/>
      <c r="BE120" s="884"/>
      <c r="BF120" s="884"/>
      <c r="BG120" s="884"/>
      <c r="BH120" s="884"/>
      <c r="BI120" s="884"/>
      <c r="BJ120" s="884"/>
      <c r="BK120" s="884"/>
      <c r="BL120" s="884"/>
      <c r="BM120" s="884"/>
      <c r="BN120" s="884"/>
      <c r="BO120" s="884"/>
      <c r="BP120" s="885"/>
      <c r="BQ120" s="917">
        <v>18158917</v>
      </c>
      <c r="BR120" s="918"/>
      <c r="BS120" s="918"/>
      <c r="BT120" s="918"/>
      <c r="BU120" s="918"/>
      <c r="BV120" s="918">
        <v>20138137</v>
      </c>
      <c r="BW120" s="918"/>
      <c r="BX120" s="918"/>
      <c r="BY120" s="918"/>
      <c r="BZ120" s="918"/>
      <c r="CA120" s="918">
        <v>22269856</v>
      </c>
      <c r="CB120" s="918"/>
      <c r="CC120" s="918"/>
      <c r="CD120" s="918"/>
      <c r="CE120" s="918"/>
      <c r="CF120" s="931">
        <v>71.3</v>
      </c>
      <c r="CG120" s="932"/>
      <c r="CH120" s="932"/>
      <c r="CI120" s="932"/>
      <c r="CJ120" s="932"/>
      <c r="CK120" s="993" t="s">
        <v>481</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15561709</v>
      </c>
      <c r="DH120" s="918"/>
      <c r="DI120" s="918"/>
      <c r="DJ120" s="918"/>
      <c r="DK120" s="918"/>
      <c r="DL120" s="918">
        <v>15320572</v>
      </c>
      <c r="DM120" s="918"/>
      <c r="DN120" s="918"/>
      <c r="DO120" s="918"/>
      <c r="DP120" s="918"/>
      <c r="DQ120" s="918">
        <v>15104357</v>
      </c>
      <c r="DR120" s="918"/>
      <c r="DS120" s="918"/>
      <c r="DT120" s="918"/>
      <c r="DU120" s="918"/>
      <c r="DV120" s="919">
        <v>48.3</v>
      </c>
      <c r="DW120" s="919"/>
      <c r="DX120" s="919"/>
      <c r="DY120" s="919"/>
      <c r="DZ120" s="920"/>
    </row>
    <row r="121" spans="1:130" s="224" customFormat="1" ht="26.25" customHeight="1" x14ac:dyDescent="0.15">
      <c r="A121" s="1044"/>
      <c r="B121" s="936"/>
      <c r="C121" s="961" t="s">
        <v>482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131</v>
      </c>
      <c r="AG121" s="946"/>
      <c r="AH121" s="946"/>
      <c r="AI121" s="946"/>
      <c r="AJ121" s="947"/>
      <c r="AK121" s="948" t="s">
        <v>131</v>
      </c>
      <c r="AL121" s="946"/>
      <c r="AM121" s="946"/>
      <c r="AN121" s="946"/>
      <c r="AO121" s="947"/>
      <c r="AP121" s="949" t="s">
        <v>131</v>
      </c>
      <c r="AQ121" s="950"/>
      <c r="AR121" s="950"/>
      <c r="AS121" s="950"/>
      <c r="AT121" s="951"/>
      <c r="AU121" s="981"/>
      <c r="AV121" s="982"/>
      <c r="AW121" s="982"/>
      <c r="AX121" s="982"/>
      <c r="AY121" s="983"/>
      <c r="AZ121" s="909" t="s">
        <v>483</v>
      </c>
      <c r="BA121" s="910"/>
      <c r="BB121" s="910"/>
      <c r="BC121" s="910"/>
      <c r="BD121" s="910"/>
      <c r="BE121" s="910"/>
      <c r="BF121" s="910"/>
      <c r="BG121" s="910"/>
      <c r="BH121" s="910"/>
      <c r="BI121" s="910"/>
      <c r="BJ121" s="910"/>
      <c r="BK121" s="910"/>
      <c r="BL121" s="910"/>
      <c r="BM121" s="910"/>
      <c r="BN121" s="910"/>
      <c r="BO121" s="910"/>
      <c r="BP121" s="911"/>
      <c r="BQ121" s="912">
        <v>11198855</v>
      </c>
      <c r="BR121" s="913"/>
      <c r="BS121" s="913"/>
      <c r="BT121" s="913"/>
      <c r="BU121" s="913"/>
      <c r="BV121" s="913">
        <v>10820569</v>
      </c>
      <c r="BW121" s="913"/>
      <c r="BX121" s="913"/>
      <c r="BY121" s="913"/>
      <c r="BZ121" s="913"/>
      <c r="CA121" s="913">
        <v>10187430</v>
      </c>
      <c r="CB121" s="913"/>
      <c r="CC121" s="913"/>
      <c r="CD121" s="913"/>
      <c r="CE121" s="913"/>
      <c r="CF121" s="907">
        <v>32.6</v>
      </c>
      <c r="CG121" s="908"/>
      <c r="CH121" s="908"/>
      <c r="CI121" s="908"/>
      <c r="CJ121" s="908"/>
      <c r="CK121" s="996"/>
      <c r="CL121" s="997"/>
      <c r="CM121" s="997"/>
      <c r="CN121" s="997"/>
      <c r="CO121" s="998"/>
      <c r="CP121" s="1006" t="s">
        <v>409</v>
      </c>
      <c r="CQ121" s="1007"/>
      <c r="CR121" s="1007"/>
      <c r="CS121" s="1007"/>
      <c r="CT121" s="1007"/>
      <c r="CU121" s="1007"/>
      <c r="CV121" s="1007"/>
      <c r="CW121" s="1007"/>
      <c r="CX121" s="1007"/>
      <c r="CY121" s="1007"/>
      <c r="CZ121" s="1007"/>
      <c r="DA121" s="1007"/>
      <c r="DB121" s="1007"/>
      <c r="DC121" s="1007"/>
      <c r="DD121" s="1007"/>
      <c r="DE121" s="1007"/>
      <c r="DF121" s="1008"/>
      <c r="DG121" s="912">
        <v>972403</v>
      </c>
      <c r="DH121" s="913"/>
      <c r="DI121" s="913"/>
      <c r="DJ121" s="913"/>
      <c r="DK121" s="913"/>
      <c r="DL121" s="913">
        <v>1132006</v>
      </c>
      <c r="DM121" s="913"/>
      <c r="DN121" s="913"/>
      <c r="DO121" s="913"/>
      <c r="DP121" s="913"/>
      <c r="DQ121" s="913">
        <v>1234416</v>
      </c>
      <c r="DR121" s="913"/>
      <c r="DS121" s="913"/>
      <c r="DT121" s="913"/>
      <c r="DU121" s="913"/>
      <c r="DV121" s="914">
        <v>4</v>
      </c>
      <c r="DW121" s="914"/>
      <c r="DX121" s="914"/>
      <c r="DY121" s="914"/>
      <c r="DZ121" s="915"/>
    </row>
    <row r="122" spans="1:130" s="224" customFormat="1" ht="26.25" customHeight="1" x14ac:dyDescent="0.15">
      <c r="A122" s="1044"/>
      <c r="B122" s="936"/>
      <c r="C122" s="909" t="s">
        <v>465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131</v>
      </c>
      <c r="AB122" s="946"/>
      <c r="AC122" s="946"/>
      <c r="AD122" s="946"/>
      <c r="AE122" s="947"/>
      <c r="AF122" s="948" t="s">
        <v>131</v>
      </c>
      <c r="AG122" s="946"/>
      <c r="AH122" s="946"/>
      <c r="AI122" s="946"/>
      <c r="AJ122" s="947"/>
      <c r="AK122" s="948" t="s">
        <v>449</v>
      </c>
      <c r="AL122" s="946"/>
      <c r="AM122" s="946"/>
      <c r="AN122" s="946"/>
      <c r="AO122" s="947"/>
      <c r="AP122" s="949" t="s">
        <v>131</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64106977</v>
      </c>
      <c r="BR122" s="987"/>
      <c r="BS122" s="987"/>
      <c r="BT122" s="987"/>
      <c r="BU122" s="987"/>
      <c r="BV122" s="987">
        <v>64245406</v>
      </c>
      <c r="BW122" s="987"/>
      <c r="BX122" s="987"/>
      <c r="BY122" s="987"/>
      <c r="BZ122" s="987"/>
      <c r="CA122" s="987">
        <v>62049407</v>
      </c>
      <c r="CB122" s="987"/>
      <c r="CC122" s="987"/>
      <c r="CD122" s="987"/>
      <c r="CE122" s="987"/>
      <c r="CF122" s="1004">
        <v>198.6</v>
      </c>
      <c r="CG122" s="1005"/>
      <c r="CH122" s="1005"/>
      <c r="CI122" s="1005"/>
      <c r="CJ122" s="1005"/>
      <c r="CK122" s="996"/>
      <c r="CL122" s="997"/>
      <c r="CM122" s="997"/>
      <c r="CN122" s="997"/>
      <c r="CO122" s="998"/>
      <c r="CP122" s="1006" t="s">
        <v>485</v>
      </c>
      <c r="CQ122" s="1007"/>
      <c r="CR122" s="1007"/>
      <c r="CS122" s="1007"/>
      <c r="CT122" s="1007"/>
      <c r="CU122" s="1007"/>
      <c r="CV122" s="1007"/>
      <c r="CW122" s="1007"/>
      <c r="CX122" s="1007"/>
      <c r="CY122" s="1007"/>
      <c r="CZ122" s="1007"/>
      <c r="DA122" s="1007"/>
      <c r="DB122" s="1007"/>
      <c r="DC122" s="1007"/>
      <c r="DD122" s="1007"/>
      <c r="DE122" s="1007"/>
      <c r="DF122" s="1008"/>
      <c r="DG122" s="912">
        <v>1024636</v>
      </c>
      <c r="DH122" s="913"/>
      <c r="DI122" s="913"/>
      <c r="DJ122" s="913"/>
      <c r="DK122" s="913"/>
      <c r="DL122" s="913">
        <v>966070</v>
      </c>
      <c r="DM122" s="913"/>
      <c r="DN122" s="913"/>
      <c r="DO122" s="913"/>
      <c r="DP122" s="913"/>
      <c r="DQ122" s="913">
        <v>894817</v>
      </c>
      <c r="DR122" s="913"/>
      <c r="DS122" s="913"/>
      <c r="DT122" s="913"/>
      <c r="DU122" s="913"/>
      <c r="DV122" s="914">
        <v>2.9</v>
      </c>
      <c r="DW122" s="914"/>
      <c r="DX122" s="914"/>
      <c r="DY122" s="914"/>
      <c r="DZ122" s="915"/>
    </row>
    <row r="123" spans="1:130" s="224" customFormat="1" ht="26.25" customHeight="1" x14ac:dyDescent="0.15">
      <c r="A123" s="1044"/>
      <c r="B123" s="936"/>
      <c r="C123" s="909" t="s">
        <v>471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449</v>
      </c>
      <c r="AB123" s="946"/>
      <c r="AC123" s="946"/>
      <c r="AD123" s="946"/>
      <c r="AE123" s="947"/>
      <c r="AF123" s="948" t="s">
        <v>449</v>
      </c>
      <c r="AG123" s="946"/>
      <c r="AH123" s="946"/>
      <c r="AI123" s="946"/>
      <c r="AJ123" s="947"/>
      <c r="AK123" s="948" t="s">
        <v>449</v>
      </c>
      <c r="AL123" s="946"/>
      <c r="AM123" s="946"/>
      <c r="AN123" s="946"/>
      <c r="AO123" s="947"/>
      <c r="AP123" s="949" t="s">
        <v>449</v>
      </c>
      <c r="AQ123" s="950"/>
      <c r="AR123" s="950"/>
      <c r="AS123" s="950"/>
      <c r="AT123" s="951"/>
      <c r="AU123" s="984"/>
      <c r="AV123" s="985"/>
      <c r="AW123" s="985"/>
      <c r="AX123" s="985"/>
      <c r="AY123" s="985"/>
      <c r="AZ123" s="245" t="s">
        <v>192</v>
      </c>
      <c r="BA123" s="245"/>
      <c r="BB123" s="245"/>
      <c r="BC123" s="245"/>
      <c r="BD123" s="245"/>
      <c r="BE123" s="245"/>
      <c r="BF123" s="245"/>
      <c r="BG123" s="245"/>
      <c r="BH123" s="245"/>
      <c r="BI123" s="245"/>
      <c r="BJ123" s="245"/>
      <c r="BK123" s="245"/>
      <c r="BL123" s="245"/>
      <c r="BM123" s="245"/>
      <c r="BN123" s="245"/>
      <c r="BO123" s="964" t="s">
        <v>486</v>
      </c>
      <c r="BP123" s="992"/>
      <c r="BQ123" s="1050">
        <v>93464749</v>
      </c>
      <c r="BR123" s="1051"/>
      <c r="BS123" s="1051"/>
      <c r="BT123" s="1051"/>
      <c r="BU123" s="1051"/>
      <c r="BV123" s="1051">
        <v>95204112</v>
      </c>
      <c r="BW123" s="1051"/>
      <c r="BX123" s="1051"/>
      <c r="BY123" s="1051"/>
      <c r="BZ123" s="1051"/>
      <c r="CA123" s="1051">
        <v>94506693</v>
      </c>
      <c r="CB123" s="1051"/>
      <c r="CC123" s="1051"/>
      <c r="CD123" s="1051"/>
      <c r="CE123" s="1051"/>
      <c r="CF123" s="988"/>
      <c r="CG123" s="989"/>
      <c r="CH123" s="989"/>
      <c r="CI123" s="989"/>
      <c r="CJ123" s="990"/>
      <c r="CK123" s="996"/>
      <c r="CL123" s="997"/>
      <c r="CM123" s="997"/>
      <c r="CN123" s="997"/>
      <c r="CO123" s="998"/>
      <c r="CP123" s="1006" t="s">
        <v>487</v>
      </c>
      <c r="CQ123" s="1007"/>
      <c r="CR123" s="1007"/>
      <c r="CS123" s="1007"/>
      <c r="CT123" s="1007"/>
      <c r="CU123" s="1007"/>
      <c r="CV123" s="1007"/>
      <c r="CW123" s="1007"/>
      <c r="CX123" s="1007"/>
      <c r="CY123" s="1007"/>
      <c r="CZ123" s="1007"/>
      <c r="DA123" s="1007"/>
      <c r="DB123" s="1007"/>
      <c r="DC123" s="1007"/>
      <c r="DD123" s="1007"/>
      <c r="DE123" s="1007"/>
      <c r="DF123" s="1008"/>
      <c r="DG123" s="945">
        <v>559322</v>
      </c>
      <c r="DH123" s="946"/>
      <c r="DI123" s="946"/>
      <c r="DJ123" s="946"/>
      <c r="DK123" s="947"/>
      <c r="DL123" s="948">
        <v>541911</v>
      </c>
      <c r="DM123" s="946"/>
      <c r="DN123" s="946"/>
      <c r="DO123" s="946"/>
      <c r="DP123" s="947"/>
      <c r="DQ123" s="948">
        <v>459890</v>
      </c>
      <c r="DR123" s="946"/>
      <c r="DS123" s="946"/>
      <c r="DT123" s="946"/>
      <c r="DU123" s="947"/>
      <c r="DV123" s="949">
        <v>1.5</v>
      </c>
      <c r="DW123" s="950"/>
      <c r="DX123" s="950"/>
      <c r="DY123" s="950"/>
      <c r="DZ123" s="951"/>
    </row>
    <row r="124" spans="1:130" s="224" customFormat="1" ht="26.25" customHeight="1" thickBot="1" x14ac:dyDescent="0.2">
      <c r="A124" s="1044"/>
      <c r="B124" s="936"/>
      <c r="C124" s="909" t="s">
        <v>474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488</v>
      </c>
      <c r="AB124" s="946"/>
      <c r="AC124" s="946"/>
      <c r="AD124" s="946"/>
      <c r="AE124" s="947"/>
      <c r="AF124" s="948" t="s">
        <v>131</v>
      </c>
      <c r="AG124" s="946"/>
      <c r="AH124" s="946"/>
      <c r="AI124" s="946"/>
      <c r="AJ124" s="947"/>
      <c r="AK124" s="948" t="s">
        <v>131</v>
      </c>
      <c r="AL124" s="946"/>
      <c r="AM124" s="946"/>
      <c r="AN124" s="946"/>
      <c r="AO124" s="947"/>
      <c r="AP124" s="949" t="s">
        <v>488</v>
      </c>
      <c r="AQ124" s="950"/>
      <c r="AR124" s="950"/>
      <c r="AS124" s="950"/>
      <c r="AT124" s="951"/>
      <c r="AU124" s="1046" t="s">
        <v>489</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7</v>
      </c>
      <c r="BR124" s="1014"/>
      <c r="BS124" s="1014"/>
      <c r="BT124" s="1014"/>
      <c r="BU124" s="1014"/>
      <c r="BV124" s="1014" t="s">
        <v>131</v>
      </c>
      <c r="BW124" s="1014"/>
      <c r="BX124" s="1014"/>
      <c r="BY124" s="1014"/>
      <c r="BZ124" s="1014"/>
      <c r="CA124" s="1014" t="s">
        <v>490</v>
      </c>
      <c r="CB124" s="1014"/>
      <c r="CC124" s="1014"/>
      <c r="CD124" s="1014"/>
      <c r="CE124" s="1014"/>
      <c r="CF124" s="1015"/>
      <c r="CG124" s="1016"/>
      <c r="CH124" s="1016"/>
      <c r="CI124" s="1016"/>
      <c r="CJ124" s="1017"/>
      <c r="CK124" s="999"/>
      <c r="CL124" s="999"/>
      <c r="CM124" s="999"/>
      <c r="CN124" s="999"/>
      <c r="CO124" s="1000"/>
      <c r="CP124" s="1006" t="s">
        <v>491</v>
      </c>
      <c r="CQ124" s="1007"/>
      <c r="CR124" s="1007"/>
      <c r="CS124" s="1007"/>
      <c r="CT124" s="1007"/>
      <c r="CU124" s="1007"/>
      <c r="CV124" s="1007"/>
      <c r="CW124" s="1007"/>
      <c r="CX124" s="1007"/>
      <c r="CY124" s="1007"/>
      <c r="CZ124" s="1007"/>
      <c r="DA124" s="1007"/>
      <c r="DB124" s="1007"/>
      <c r="DC124" s="1007"/>
      <c r="DD124" s="1007"/>
      <c r="DE124" s="1007"/>
      <c r="DF124" s="1008"/>
      <c r="DG124" s="991">
        <v>54605</v>
      </c>
      <c r="DH124" s="973"/>
      <c r="DI124" s="973"/>
      <c r="DJ124" s="973"/>
      <c r="DK124" s="974"/>
      <c r="DL124" s="972">
        <v>90480</v>
      </c>
      <c r="DM124" s="973"/>
      <c r="DN124" s="973"/>
      <c r="DO124" s="973"/>
      <c r="DP124" s="974"/>
      <c r="DQ124" s="972">
        <v>273881</v>
      </c>
      <c r="DR124" s="973"/>
      <c r="DS124" s="973"/>
      <c r="DT124" s="973"/>
      <c r="DU124" s="974"/>
      <c r="DV124" s="975">
        <v>0.9</v>
      </c>
      <c r="DW124" s="976"/>
      <c r="DX124" s="976"/>
      <c r="DY124" s="976"/>
      <c r="DZ124" s="977"/>
    </row>
    <row r="125" spans="1:130" s="224" customFormat="1" ht="26.25" customHeight="1" x14ac:dyDescent="0.15">
      <c r="A125" s="1044"/>
      <c r="B125" s="936"/>
      <c r="C125" s="909" t="s">
        <v>476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131</v>
      </c>
      <c r="AG125" s="946"/>
      <c r="AH125" s="946"/>
      <c r="AI125" s="946"/>
      <c r="AJ125" s="947"/>
      <c r="AK125" s="948" t="s">
        <v>131</v>
      </c>
      <c r="AL125" s="946"/>
      <c r="AM125" s="946"/>
      <c r="AN125" s="946"/>
      <c r="AO125" s="947"/>
      <c r="AP125" s="949" t="s">
        <v>131</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492</v>
      </c>
      <c r="CL125" s="994"/>
      <c r="CM125" s="994"/>
      <c r="CN125" s="994"/>
      <c r="CO125" s="995"/>
      <c r="CP125" s="916" t="s">
        <v>493</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490</v>
      </c>
      <c r="DM125" s="918"/>
      <c r="DN125" s="918"/>
      <c r="DO125" s="918"/>
      <c r="DP125" s="918"/>
      <c r="DQ125" s="918" t="s">
        <v>131</v>
      </c>
      <c r="DR125" s="918"/>
      <c r="DS125" s="918"/>
      <c r="DT125" s="918"/>
      <c r="DU125" s="918"/>
      <c r="DV125" s="919" t="s">
        <v>131</v>
      </c>
      <c r="DW125" s="919"/>
      <c r="DX125" s="919"/>
      <c r="DY125" s="919"/>
      <c r="DZ125" s="920"/>
    </row>
    <row r="126" spans="1:130" s="224" customFormat="1" ht="26.25" customHeight="1" thickBot="1" x14ac:dyDescent="0.2">
      <c r="A126" s="1044"/>
      <c r="B126" s="936"/>
      <c r="C126" s="909" t="s">
        <v>478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133213</v>
      </c>
      <c r="AB126" s="946"/>
      <c r="AC126" s="946"/>
      <c r="AD126" s="946"/>
      <c r="AE126" s="947"/>
      <c r="AF126" s="948">
        <v>245024</v>
      </c>
      <c r="AG126" s="946"/>
      <c r="AH126" s="946"/>
      <c r="AI126" s="946"/>
      <c r="AJ126" s="947"/>
      <c r="AK126" s="948">
        <v>120522</v>
      </c>
      <c r="AL126" s="946"/>
      <c r="AM126" s="946"/>
      <c r="AN126" s="946"/>
      <c r="AO126" s="947"/>
      <c r="AP126" s="949">
        <v>0.4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494</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v>195215</v>
      </c>
      <c r="DM126" s="913"/>
      <c r="DN126" s="913"/>
      <c r="DO126" s="913"/>
      <c r="DP126" s="913"/>
      <c r="DQ126" s="913" t="s">
        <v>131</v>
      </c>
      <c r="DR126" s="913"/>
      <c r="DS126" s="913"/>
      <c r="DT126" s="913"/>
      <c r="DU126" s="913"/>
      <c r="DV126" s="914" t="s">
        <v>131</v>
      </c>
      <c r="DW126" s="914"/>
      <c r="DX126" s="914"/>
      <c r="DY126" s="914"/>
      <c r="DZ126" s="915"/>
    </row>
    <row r="127" spans="1:130" s="224" customFormat="1" ht="26.25" customHeight="1" x14ac:dyDescent="0.15">
      <c r="A127" s="1045"/>
      <c r="B127" s="938"/>
      <c r="C127" s="960" t="s">
        <v>495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1113</v>
      </c>
      <c r="AB127" s="946"/>
      <c r="AC127" s="946"/>
      <c r="AD127" s="946"/>
      <c r="AE127" s="947"/>
      <c r="AF127" s="948">
        <v>941</v>
      </c>
      <c r="AG127" s="946"/>
      <c r="AH127" s="946"/>
      <c r="AI127" s="946"/>
      <c r="AJ127" s="947"/>
      <c r="AK127" s="948">
        <v>792</v>
      </c>
      <c r="AL127" s="946"/>
      <c r="AM127" s="946"/>
      <c r="AN127" s="946"/>
      <c r="AO127" s="947"/>
      <c r="AP127" s="949">
        <v>0</v>
      </c>
      <c r="AQ127" s="950"/>
      <c r="AR127" s="950"/>
      <c r="AS127" s="950"/>
      <c r="AT127" s="951"/>
      <c r="AU127" s="226"/>
      <c r="AV127" s="226"/>
      <c r="AW127" s="226"/>
      <c r="AX127" s="1018" t="s">
        <v>496</v>
      </c>
      <c r="AY127" s="1019"/>
      <c r="AZ127" s="1019"/>
      <c r="BA127" s="1019"/>
      <c r="BB127" s="1019"/>
      <c r="BC127" s="1019"/>
      <c r="BD127" s="1019"/>
      <c r="BE127" s="1020"/>
      <c r="BF127" s="1021" t="s">
        <v>497</v>
      </c>
      <c r="BG127" s="1019"/>
      <c r="BH127" s="1019"/>
      <c r="BI127" s="1019"/>
      <c r="BJ127" s="1019"/>
      <c r="BK127" s="1019"/>
      <c r="BL127" s="1020"/>
      <c r="BM127" s="1021" t="s">
        <v>498</v>
      </c>
      <c r="BN127" s="1019"/>
      <c r="BO127" s="1019"/>
      <c r="BP127" s="1019"/>
      <c r="BQ127" s="1019"/>
      <c r="BR127" s="1019"/>
      <c r="BS127" s="1020"/>
      <c r="BT127" s="1021" t="s">
        <v>499</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500</v>
      </c>
      <c r="CQ127" s="910"/>
      <c r="CR127" s="910"/>
      <c r="CS127" s="910"/>
      <c r="CT127" s="910"/>
      <c r="CU127" s="910"/>
      <c r="CV127" s="910"/>
      <c r="CW127" s="910"/>
      <c r="CX127" s="910"/>
      <c r="CY127" s="910"/>
      <c r="CZ127" s="910"/>
      <c r="DA127" s="910"/>
      <c r="DB127" s="910"/>
      <c r="DC127" s="910"/>
      <c r="DD127" s="910"/>
      <c r="DE127" s="910"/>
      <c r="DF127" s="911"/>
      <c r="DG127" s="912" t="s">
        <v>131</v>
      </c>
      <c r="DH127" s="913"/>
      <c r="DI127" s="913"/>
      <c r="DJ127" s="913"/>
      <c r="DK127" s="913"/>
      <c r="DL127" s="913" t="s">
        <v>490</v>
      </c>
      <c r="DM127" s="913"/>
      <c r="DN127" s="913"/>
      <c r="DO127" s="913"/>
      <c r="DP127" s="913"/>
      <c r="DQ127" s="913" t="s">
        <v>131</v>
      </c>
      <c r="DR127" s="913"/>
      <c r="DS127" s="913"/>
      <c r="DT127" s="913"/>
      <c r="DU127" s="913"/>
      <c r="DV127" s="914" t="s">
        <v>490</v>
      </c>
      <c r="DW127" s="914"/>
      <c r="DX127" s="914"/>
      <c r="DY127" s="914"/>
      <c r="DZ127" s="915"/>
    </row>
    <row r="128" spans="1:130" s="224" customFormat="1" ht="26.25" customHeight="1" thickBot="1" x14ac:dyDescent="0.2">
      <c r="A128" s="1028" t="s">
        <v>501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502</v>
      </c>
      <c r="X128" s="1030"/>
      <c r="Y128" s="1030"/>
      <c r="Z128" s="1031"/>
      <c r="AA128" s="1032">
        <v>967625</v>
      </c>
      <c r="AB128" s="1033"/>
      <c r="AC128" s="1033"/>
      <c r="AD128" s="1033"/>
      <c r="AE128" s="1034"/>
      <c r="AF128" s="1035">
        <v>982395</v>
      </c>
      <c r="AG128" s="1033"/>
      <c r="AH128" s="1033"/>
      <c r="AI128" s="1033"/>
      <c r="AJ128" s="1034"/>
      <c r="AK128" s="1035">
        <v>945781</v>
      </c>
      <c r="AL128" s="1033"/>
      <c r="AM128" s="1033"/>
      <c r="AN128" s="1033"/>
      <c r="AO128" s="1034"/>
      <c r="AP128" s="1036"/>
      <c r="AQ128" s="1037"/>
      <c r="AR128" s="1037"/>
      <c r="AS128" s="1037"/>
      <c r="AT128" s="1038"/>
      <c r="AU128" s="226"/>
      <c r="AV128" s="226"/>
      <c r="AW128" s="226"/>
      <c r="AX128" s="883" t="s">
        <v>503</v>
      </c>
      <c r="AY128" s="884"/>
      <c r="AZ128" s="884"/>
      <c r="BA128" s="884"/>
      <c r="BB128" s="884"/>
      <c r="BC128" s="884"/>
      <c r="BD128" s="884"/>
      <c r="BE128" s="885"/>
      <c r="BF128" s="1039" t="s">
        <v>490</v>
      </c>
      <c r="BG128" s="1040"/>
      <c r="BH128" s="1040"/>
      <c r="BI128" s="1040"/>
      <c r="BJ128" s="1040"/>
      <c r="BK128" s="1040"/>
      <c r="BL128" s="1041"/>
      <c r="BM128" s="1039">
        <v>11.56</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504</v>
      </c>
      <c r="CQ128" s="713"/>
      <c r="CR128" s="713"/>
      <c r="CS128" s="713"/>
      <c r="CT128" s="713"/>
      <c r="CU128" s="713"/>
      <c r="CV128" s="713"/>
      <c r="CW128" s="713"/>
      <c r="CX128" s="713"/>
      <c r="CY128" s="713"/>
      <c r="CZ128" s="713"/>
      <c r="DA128" s="713"/>
      <c r="DB128" s="713"/>
      <c r="DC128" s="713"/>
      <c r="DD128" s="713"/>
      <c r="DE128" s="713"/>
      <c r="DF128" s="1023"/>
      <c r="DG128" s="1024" t="s">
        <v>131</v>
      </c>
      <c r="DH128" s="1025"/>
      <c r="DI128" s="1025"/>
      <c r="DJ128" s="1025"/>
      <c r="DK128" s="1025"/>
      <c r="DL128" s="1025" t="s">
        <v>131</v>
      </c>
      <c r="DM128" s="1025"/>
      <c r="DN128" s="1025"/>
      <c r="DO128" s="1025"/>
      <c r="DP128" s="1025"/>
      <c r="DQ128" s="1025" t="s">
        <v>490</v>
      </c>
      <c r="DR128" s="1025"/>
      <c r="DS128" s="1025"/>
      <c r="DT128" s="1025"/>
      <c r="DU128" s="1025"/>
      <c r="DV128" s="1026" t="s">
        <v>131</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505</v>
      </c>
      <c r="X129" s="1058"/>
      <c r="Y129" s="1058"/>
      <c r="Z129" s="1059"/>
      <c r="AA129" s="945">
        <v>35711541</v>
      </c>
      <c r="AB129" s="946"/>
      <c r="AC129" s="946"/>
      <c r="AD129" s="946"/>
      <c r="AE129" s="947"/>
      <c r="AF129" s="948">
        <v>36832846</v>
      </c>
      <c r="AG129" s="946"/>
      <c r="AH129" s="946"/>
      <c r="AI129" s="946"/>
      <c r="AJ129" s="947"/>
      <c r="AK129" s="948">
        <v>36289459</v>
      </c>
      <c r="AL129" s="946"/>
      <c r="AM129" s="946"/>
      <c r="AN129" s="946"/>
      <c r="AO129" s="947"/>
      <c r="AP129" s="1060"/>
      <c r="AQ129" s="1061"/>
      <c r="AR129" s="1061"/>
      <c r="AS129" s="1061"/>
      <c r="AT129" s="1062"/>
      <c r="AU129" s="227"/>
      <c r="AV129" s="227"/>
      <c r="AW129" s="227"/>
      <c r="AX129" s="1052" t="s">
        <v>506</v>
      </c>
      <c r="AY129" s="910"/>
      <c r="AZ129" s="910"/>
      <c r="BA129" s="910"/>
      <c r="BB129" s="910"/>
      <c r="BC129" s="910"/>
      <c r="BD129" s="910"/>
      <c r="BE129" s="911"/>
      <c r="BF129" s="1053" t="s">
        <v>131</v>
      </c>
      <c r="BG129" s="1054"/>
      <c r="BH129" s="1054"/>
      <c r="BI129" s="1054"/>
      <c r="BJ129" s="1054"/>
      <c r="BK129" s="1054"/>
      <c r="BL129" s="1055"/>
      <c r="BM129" s="1053">
        <v>16.559999999999999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508</v>
      </c>
      <c r="X130" s="1058"/>
      <c r="Y130" s="1058"/>
      <c r="Z130" s="1059"/>
      <c r="AA130" s="945">
        <v>4643214</v>
      </c>
      <c r="AB130" s="946"/>
      <c r="AC130" s="946"/>
      <c r="AD130" s="946"/>
      <c r="AE130" s="947"/>
      <c r="AF130" s="948">
        <v>4759461</v>
      </c>
      <c r="AG130" s="946"/>
      <c r="AH130" s="946"/>
      <c r="AI130" s="946"/>
      <c r="AJ130" s="947"/>
      <c r="AK130" s="948">
        <v>5047276</v>
      </c>
      <c r="AL130" s="946"/>
      <c r="AM130" s="946"/>
      <c r="AN130" s="946"/>
      <c r="AO130" s="947"/>
      <c r="AP130" s="1060"/>
      <c r="AQ130" s="1061"/>
      <c r="AR130" s="1061"/>
      <c r="AS130" s="1061"/>
      <c r="AT130" s="1062"/>
      <c r="AU130" s="227"/>
      <c r="AV130" s="227"/>
      <c r="AW130" s="227"/>
      <c r="AX130" s="1052" t="s">
        <v>509</v>
      </c>
      <c r="AY130" s="910"/>
      <c r="AZ130" s="910"/>
      <c r="BA130" s="910"/>
      <c r="BB130" s="910"/>
      <c r="BC130" s="910"/>
      <c r="BD130" s="910"/>
      <c r="BE130" s="911"/>
      <c r="BF130" s="1088">
        <v>4.3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510</v>
      </c>
      <c r="X131" s="1095"/>
      <c r="Y131" s="1095"/>
      <c r="Z131" s="1096"/>
      <c r="AA131" s="991">
        <v>31068327</v>
      </c>
      <c r="AB131" s="973"/>
      <c r="AC131" s="973"/>
      <c r="AD131" s="973"/>
      <c r="AE131" s="974"/>
      <c r="AF131" s="972">
        <v>32073385</v>
      </c>
      <c r="AG131" s="973"/>
      <c r="AH131" s="973"/>
      <c r="AI131" s="973"/>
      <c r="AJ131" s="974"/>
      <c r="AK131" s="972">
        <v>31242183</v>
      </c>
      <c r="AL131" s="973"/>
      <c r="AM131" s="973"/>
      <c r="AN131" s="973"/>
      <c r="AO131" s="974"/>
      <c r="AP131" s="1097"/>
      <c r="AQ131" s="1098"/>
      <c r="AR131" s="1098"/>
      <c r="AS131" s="1098"/>
      <c r="AT131" s="1099"/>
      <c r="AU131" s="227"/>
      <c r="AV131" s="227"/>
      <c r="AW131" s="227"/>
      <c r="AX131" s="1070" t="s">
        <v>511</v>
      </c>
      <c r="AY131" s="713"/>
      <c r="AZ131" s="713"/>
      <c r="BA131" s="713"/>
      <c r="BB131" s="713"/>
      <c r="BC131" s="713"/>
      <c r="BD131" s="713"/>
      <c r="BE131" s="1023"/>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513</v>
      </c>
      <c r="W132" s="1081"/>
      <c r="X132" s="1081"/>
      <c r="Y132" s="1081"/>
      <c r="Z132" s="1082"/>
      <c r="AA132" s="1083">
        <v>4.1178915109999998</v>
      </c>
      <c r="AB132" s="1084"/>
      <c r="AC132" s="1084"/>
      <c r="AD132" s="1084"/>
      <c r="AE132" s="1085"/>
      <c r="AF132" s="1086">
        <v>4.4045397770000001</v>
      </c>
      <c r="AG132" s="1084"/>
      <c r="AH132" s="1084"/>
      <c r="AI132" s="1084"/>
      <c r="AJ132" s="1085"/>
      <c r="AK132" s="1086">
        <v>4.6529783150000004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514</v>
      </c>
      <c r="W133" s="1064"/>
      <c r="X133" s="1064"/>
      <c r="Y133" s="1064"/>
      <c r="Z133" s="1065"/>
      <c r="AA133" s="1066">
        <v>3.9</v>
      </c>
      <c r="AB133" s="1067"/>
      <c r="AC133" s="1067"/>
      <c r="AD133" s="1067"/>
      <c r="AE133" s="1068"/>
      <c r="AF133" s="1066">
        <v>4.2</v>
      </c>
      <c r="AG133" s="1067"/>
      <c r="AH133" s="1067"/>
      <c r="AI133" s="1067"/>
      <c r="AJ133" s="1068"/>
      <c r="AK133" s="1066">
        <v>4.3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QM8OP7VPPPMz4noA8Wj7O+cZyGsWfiGQndJaQarrz/eBXwj0H0RnSOVJLcBAjJOH4eindVWTnPTy/R8HGoxww==" saltValue="sNW1zfMpdZHj+5EjuHdX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6AFDC-ED7E-4F5A-9511-8F38BB7F07F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Y6miy1v7W3Rv6r1WuVotG4ZEOB/KZU9A7XnJD2HwGpdUd2RQkktV3QC+zzKFmKlpAJ/q8xG3JhwGDBdPO7SlbA==" saltValue="oZY5XT3zDuriB/LHD//AW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r8FjWFpxwZh5H/aIfUX2xME0pvlC71E27rnJKWiOcT5DK8q971klzQSqHS4MxJFY9ZAS0FXH3Zi0iI5xWEHig==" saltValue="MGEXfh3dyCUOPz/cb8cG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517</v>
      </c>
      <c r="AL6" s="260"/>
      <c r="AM6" s="260"/>
      <c r="AN6" s="260"/>
    </row>
    <row r="7" spans="1:46" ht="13.5" customHeight="1" x14ac:dyDescent="0.15">
      <c r="A7" s="259"/>
      <c r="AK7" s="262"/>
      <c r="AL7" s="263"/>
      <c r="AM7" s="263"/>
      <c r="AN7" s="264"/>
      <c r="AO7" s="1101" t="s">
        <v>518</v>
      </c>
      <c r="AP7" s="265"/>
      <c r="AQ7" s="266" t="s">
        <v>519</v>
      </c>
      <c r="AR7" s="267"/>
    </row>
    <row r="8" spans="1:46" x14ac:dyDescent="0.15">
      <c r="A8" s="259"/>
      <c r="AK8" s="268"/>
      <c r="AL8" s="269"/>
      <c r="AM8" s="269"/>
      <c r="AN8" s="270"/>
      <c r="AO8" s="1102"/>
      <c r="AP8" s="271" t="s">
        <v>520</v>
      </c>
      <c r="AQ8" s="272" t="s">
        <v>521</v>
      </c>
      <c r="AR8" s="273" t="s">
        <v>522</v>
      </c>
    </row>
    <row r="9" spans="1:46" x14ac:dyDescent="0.15">
      <c r="A9" s="259"/>
      <c r="AK9" s="1103" t="s">
        <v>523</v>
      </c>
      <c r="AL9" s="1104"/>
      <c r="AM9" s="1104"/>
      <c r="AN9" s="1105"/>
      <c r="AO9" s="274">
        <v>10668971</v>
      </c>
      <c r="AP9" s="274">
        <v>82957</v>
      </c>
      <c r="AQ9" s="275">
        <v>62374</v>
      </c>
      <c r="AR9" s="276">
        <v>33</v>
      </c>
    </row>
    <row r="10" spans="1:46" ht="13.5" customHeight="1" x14ac:dyDescent="0.15">
      <c r="A10" s="259"/>
      <c r="AK10" s="1103" t="s">
        <v>524</v>
      </c>
      <c r="AL10" s="1104"/>
      <c r="AM10" s="1104"/>
      <c r="AN10" s="1105"/>
      <c r="AO10" s="277">
        <v>1668063</v>
      </c>
      <c r="AP10" s="277">
        <v>12970</v>
      </c>
      <c r="AQ10" s="278">
        <v>4230</v>
      </c>
      <c r="AR10" s="279">
        <v>206.6</v>
      </c>
    </row>
    <row r="11" spans="1:46" ht="13.5" customHeight="1" x14ac:dyDescent="0.15">
      <c r="A11" s="259"/>
      <c r="AK11" s="1103" t="s">
        <v>525</v>
      </c>
      <c r="AL11" s="1104"/>
      <c r="AM11" s="1104"/>
      <c r="AN11" s="1105"/>
      <c r="AO11" s="277">
        <v>309684</v>
      </c>
      <c r="AP11" s="277">
        <v>2408</v>
      </c>
      <c r="AQ11" s="278">
        <v>601</v>
      </c>
      <c r="AR11" s="279">
        <v>300.7</v>
      </c>
    </row>
    <row r="12" spans="1:46" ht="13.5" customHeight="1" x14ac:dyDescent="0.15">
      <c r="A12" s="259"/>
      <c r="AK12" s="1103" t="s">
        <v>526</v>
      </c>
      <c r="AL12" s="1104"/>
      <c r="AM12" s="1104"/>
      <c r="AN12" s="1105"/>
      <c r="AO12" s="277" t="s">
        <v>527</v>
      </c>
      <c r="AP12" s="277" t="s">
        <v>527</v>
      </c>
      <c r="AQ12" s="278">
        <v>13</v>
      </c>
      <c r="AR12" s="279" t="s">
        <v>527</v>
      </c>
    </row>
    <row r="13" spans="1:46" ht="13.5" customHeight="1" x14ac:dyDescent="0.15">
      <c r="A13" s="259"/>
      <c r="AK13" s="1103" t="s">
        <v>528</v>
      </c>
      <c r="AL13" s="1104"/>
      <c r="AM13" s="1104"/>
      <c r="AN13" s="1105"/>
      <c r="AO13" s="277">
        <v>373365</v>
      </c>
      <c r="AP13" s="277">
        <v>2903</v>
      </c>
      <c r="AQ13" s="278">
        <v>2559</v>
      </c>
      <c r="AR13" s="279">
        <v>13.4</v>
      </c>
    </row>
    <row r="14" spans="1:46" ht="13.5" customHeight="1" x14ac:dyDescent="0.15">
      <c r="A14" s="259"/>
      <c r="AK14" s="1103" t="s">
        <v>529</v>
      </c>
      <c r="AL14" s="1104"/>
      <c r="AM14" s="1104"/>
      <c r="AN14" s="1105"/>
      <c r="AO14" s="277">
        <v>136742</v>
      </c>
      <c r="AP14" s="277">
        <v>1063</v>
      </c>
      <c r="AQ14" s="278">
        <v>1133</v>
      </c>
      <c r="AR14" s="279">
        <v>-6.2</v>
      </c>
    </row>
    <row r="15" spans="1:46" ht="13.5" customHeight="1" x14ac:dyDescent="0.15">
      <c r="A15" s="259"/>
      <c r="AK15" s="1106" t="s">
        <v>530</v>
      </c>
      <c r="AL15" s="1107"/>
      <c r="AM15" s="1107"/>
      <c r="AN15" s="1108"/>
      <c r="AO15" s="277">
        <v>-849209</v>
      </c>
      <c r="AP15" s="277">
        <v>-6603</v>
      </c>
      <c r="AQ15" s="278">
        <v>-4006</v>
      </c>
      <c r="AR15" s="279">
        <v>64.8</v>
      </c>
    </row>
    <row r="16" spans="1:46" x14ac:dyDescent="0.15">
      <c r="A16" s="259"/>
      <c r="AK16" s="1106" t="s">
        <v>192</v>
      </c>
      <c r="AL16" s="1107"/>
      <c r="AM16" s="1107"/>
      <c r="AN16" s="1108"/>
      <c r="AO16" s="277">
        <v>12307616</v>
      </c>
      <c r="AP16" s="277">
        <v>95698</v>
      </c>
      <c r="AQ16" s="278">
        <v>66904</v>
      </c>
      <c r="AR16" s="279">
        <v>43</v>
      </c>
    </row>
    <row r="17" spans="1:46" x14ac:dyDescent="0.15">
      <c r="A17" s="259"/>
    </row>
    <row r="18" spans="1:46" x14ac:dyDescent="0.15">
      <c r="A18" s="259"/>
      <c r="AQ18" s="280"/>
      <c r="AR18" s="280"/>
    </row>
    <row r="19" spans="1:46" x14ac:dyDescent="0.15">
      <c r="A19" s="259"/>
      <c r="AK19" s="255" t="s">
        <v>531</v>
      </c>
    </row>
    <row r="20" spans="1:46" x14ac:dyDescent="0.15">
      <c r="A20" s="259"/>
      <c r="AK20" s="281"/>
      <c r="AL20" s="282"/>
      <c r="AM20" s="282"/>
      <c r="AN20" s="283"/>
      <c r="AO20" s="284" t="s">
        <v>532</v>
      </c>
      <c r="AP20" s="285" t="s">
        <v>533</v>
      </c>
      <c r="AQ20" s="286" t="s">
        <v>534</v>
      </c>
      <c r="AR20" s="287"/>
    </row>
    <row r="21" spans="1:46" s="260" customFormat="1" x14ac:dyDescent="0.15">
      <c r="A21" s="288"/>
      <c r="AK21" s="1109" t="s">
        <v>535</v>
      </c>
      <c r="AL21" s="1110"/>
      <c r="AM21" s="1110"/>
      <c r="AN21" s="1111"/>
      <c r="AO21" s="289">
        <v>8.16</v>
      </c>
      <c r="AP21" s="290">
        <v>6.16</v>
      </c>
      <c r="AQ21" s="291">
        <v>2</v>
      </c>
      <c r="AS21" s="292"/>
      <c r="AT21" s="288"/>
    </row>
    <row r="22" spans="1:46" s="260" customFormat="1" x14ac:dyDescent="0.15">
      <c r="A22" s="288"/>
      <c r="AK22" s="1109" t="s">
        <v>536</v>
      </c>
      <c r="AL22" s="1110"/>
      <c r="AM22" s="1110"/>
      <c r="AN22" s="1111"/>
      <c r="AO22" s="293">
        <v>97.6</v>
      </c>
      <c r="AP22" s="294">
        <v>98.9</v>
      </c>
      <c r="AQ22" s="295">
        <v>-1.3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539</v>
      </c>
      <c r="AL29" s="260"/>
      <c r="AM29" s="260"/>
      <c r="AN29" s="260"/>
      <c r="AS29" s="302"/>
    </row>
    <row r="30" spans="1:46" ht="13.5" customHeight="1" x14ac:dyDescent="0.15">
      <c r="A30" s="259"/>
      <c r="AK30" s="262"/>
      <c r="AL30" s="263"/>
      <c r="AM30" s="263"/>
      <c r="AN30" s="264"/>
      <c r="AO30" s="1101" t="s">
        <v>518</v>
      </c>
      <c r="AP30" s="265"/>
      <c r="AQ30" s="266" t="s">
        <v>519</v>
      </c>
      <c r="AR30" s="267"/>
    </row>
    <row r="31" spans="1:46" x14ac:dyDescent="0.15">
      <c r="A31" s="259"/>
      <c r="AK31" s="268"/>
      <c r="AL31" s="269"/>
      <c r="AM31" s="269"/>
      <c r="AN31" s="270"/>
      <c r="AO31" s="1102"/>
      <c r="AP31" s="271" t="s">
        <v>520</v>
      </c>
      <c r="AQ31" s="272" t="s">
        <v>521</v>
      </c>
      <c r="AR31" s="273" t="s">
        <v>522</v>
      </c>
    </row>
    <row r="32" spans="1:46" ht="27" customHeight="1" x14ac:dyDescent="0.15">
      <c r="A32" s="259"/>
      <c r="AK32" s="1117" t="s">
        <v>540</v>
      </c>
      <c r="AL32" s="1118"/>
      <c r="AM32" s="1118"/>
      <c r="AN32" s="1119"/>
      <c r="AO32" s="303">
        <v>5670466</v>
      </c>
      <c r="AP32" s="303">
        <v>44091</v>
      </c>
      <c r="AQ32" s="304">
        <v>33699</v>
      </c>
      <c r="AR32" s="305">
        <v>30.8</v>
      </c>
    </row>
    <row r="33" spans="1:46" ht="13.5" customHeight="1" x14ac:dyDescent="0.15">
      <c r="A33" s="259"/>
      <c r="AK33" s="1117" t="s">
        <v>541</v>
      </c>
      <c r="AL33" s="1118"/>
      <c r="AM33" s="1118"/>
      <c r="AN33" s="1119"/>
      <c r="AO33" s="303" t="s">
        <v>527</v>
      </c>
      <c r="AP33" s="303" t="s">
        <v>527</v>
      </c>
      <c r="AQ33" s="304" t="s">
        <v>527</v>
      </c>
      <c r="AR33" s="305" t="s">
        <v>527</v>
      </c>
    </row>
    <row r="34" spans="1:46" ht="27" customHeight="1" x14ac:dyDescent="0.15">
      <c r="A34" s="259"/>
      <c r="AK34" s="1117" t="s">
        <v>542</v>
      </c>
      <c r="AL34" s="1118"/>
      <c r="AM34" s="1118"/>
      <c r="AN34" s="1119"/>
      <c r="AO34" s="303" t="s">
        <v>527</v>
      </c>
      <c r="AP34" s="303" t="s">
        <v>527</v>
      </c>
      <c r="AQ34" s="304">
        <v>23</v>
      </c>
      <c r="AR34" s="305" t="s">
        <v>527</v>
      </c>
    </row>
    <row r="35" spans="1:46" ht="27" customHeight="1" x14ac:dyDescent="0.15">
      <c r="A35" s="259"/>
      <c r="AK35" s="1117" t="s">
        <v>543</v>
      </c>
      <c r="AL35" s="1118"/>
      <c r="AM35" s="1118"/>
      <c r="AN35" s="1119"/>
      <c r="AO35" s="303">
        <v>1551726</v>
      </c>
      <c r="AP35" s="303">
        <v>12065</v>
      </c>
      <c r="AQ35" s="304">
        <v>5771</v>
      </c>
      <c r="AR35" s="305">
        <v>109.1</v>
      </c>
    </row>
    <row r="36" spans="1:46" ht="27" customHeight="1" x14ac:dyDescent="0.15">
      <c r="A36" s="259"/>
      <c r="AK36" s="1117" t="s">
        <v>544</v>
      </c>
      <c r="AL36" s="1118"/>
      <c r="AM36" s="1118"/>
      <c r="AN36" s="1119"/>
      <c r="AO36" s="303">
        <v>103243</v>
      </c>
      <c r="AP36" s="303">
        <v>803</v>
      </c>
      <c r="AQ36" s="304">
        <v>1158</v>
      </c>
      <c r="AR36" s="305">
        <v>-30.7</v>
      </c>
    </row>
    <row r="37" spans="1:46" ht="13.5" customHeight="1" x14ac:dyDescent="0.15">
      <c r="A37" s="259"/>
      <c r="AK37" s="1117" t="s">
        <v>545</v>
      </c>
      <c r="AL37" s="1118"/>
      <c r="AM37" s="1118"/>
      <c r="AN37" s="1119"/>
      <c r="AO37" s="303">
        <v>121314</v>
      </c>
      <c r="AP37" s="303">
        <v>943</v>
      </c>
      <c r="AQ37" s="304">
        <v>631</v>
      </c>
      <c r="AR37" s="305">
        <v>49.4</v>
      </c>
    </row>
    <row r="38" spans="1:46" ht="27" customHeight="1" x14ac:dyDescent="0.15">
      <c r="A38" s="259"/>
      <c r="AK38" s="1120" t="s">
        <v>546</v>
      </c>
      <c r="AL38" s="1121"/>
      <c r="AM38" s="1121"/>
      <c r="AN38" s="1122"/>
      <c r="AO38" s="306" t="s">
        <v>527</v>
      </c>
      <c r="AP38" s="306" t="s">
        <v>527</v>
      </c>
      <c r="AQ38" s="307">
        <v>0</v>
      </c>
      <c r="AR38" s="295" t="s">
        <v>527</v>
      </c>
      <c r="AS38" s="302"/>
    </row>
    <row r="39" spans="1:46" x14ac:dyDescent="0.15">
      <c r="A39" s="259"/>
      <c r="AK39" s="1120" t="s">
        <v>547</v>
      </c>
      <c r="AL39" s="1121"/>
      <c r="AM39" s="1121"/>
      <c r="AN39" s="1122"/>
      <c r="AO39" s="303">
        <v>-945781</v>
      </c>
      <c r="AP39" s="303">
        <v>-7354</v>
      </c>
      <c r="AQ39" s="304">
        <v>-6112</v>
      </c>
      <c r="AR39" s="305">
        <v>20.3</v>
      </c>
      <c r="AS39" s="302"/>
    </row>
    <row r="40" spans="1:46" ht="27" customHeight="1" x14ac:dyDescent="0.15">
      <c r="A40" s="259"/>
      <c r="AK40" s="1117" t="s">
        <v>548</v>
      </c>
      <c r="AL40" s="1118"/>
      <c r="AM40" s="1118"/>
      <c r="AN40" s="1119"/>
      <c r="AO40" s="303">
        <v>-5047276</v>
      </c>
      <c r="AP40" s="303">
        <v>-39245</v>
      </c>
      <c r="AQ40" s="304">
        <v>-25565</v>
      </c>
      <c r="AR40" s="305">
        <v>53.5</v>
      </c>
      <c r="AS40" s="302"/>
    </row>
    <row r="41" spans="1:46" x14ac:dyDescent="0.15">
      <c r="A41" s="259"/>
      <c r="AK41" s="1123" t="s">
        <v>303</v>
      </c>
      <c r="AL41" s="1124"/>
      <c r="AM41" s="1124"/>
      <c r="AN41" s="1125"/>
      <c r="AO41" s="303">
        <v>1453692</v>
      </c>
      <c r="AP41" s="303">
        <v>11303</v>
      </c>
      <c r="AQ41" s="304">
        <v>9604</v>
      </c>
      <c r="AR41" s="305">
        <v>17.7</v>
      </c>
      <c r="AS41" s="302"/>
    </row>
    <row r="42" spans="1:46" x14ac:dyDescent="0.15">
      <c r="A42" s="259"/>
      <c r="AK42" s="308" t="s">
        <v>549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550</v>
      </c>
    </row>
    <row r="48" spans="1:46" x14ac:dyDescent="0.15">
      <c r="A48" s="259"/>
      <c r="AK48" s="313" t="s">
        <v>551</v>
      </c>
      <c r="AL48" s="313"/>
      <c r="AM48" s="313"/>
      <c r="AN48" s="313"/>
      <c r="AO48" s="313"/>
      <c r="AP48" s="313"/>
      <c r="AQ48" s="314"/>
      <c r="AR48" s="313"/>
    </row>
    <row r="49" spans="1:44" ht="13.5" customHeight="1" x14ac:dyDescent="0.15">
      <c r="A49" s="259"/>
      <c r="AK49" s="315"/>
      <c r="AL49" s="316"/>
      <c r="AM49" s="1112" t="s">
        <v>518</v>
      </c>
      <c r="AN49" s="1114" t="s">
        <v>552</v>
      </c>
      <c r="AO49" s="1115"/>
      <c r="AP49" s="1115"/>
      <c r="AQ49" s="1115"/>
      <c r="AR49" s="1116"/>
    </row>
    <row r="50" spans="1:44" x14ac:dyDescent="0.15">
      <c r="A50" s="259"/>
      <c r="AK50" s="317"/>
      <c r="AL50" s="318"/>
      <c r="AM50" s="1113"/>
      <c r="AN50" s="319" t="s">
        <v>553</v>
      </c>
      <c r="AO50" s="320" t="s">
        <v>554</v>
      </c>
      <c r="AP50" s="321" t="s">
        <v>555</v>
      </c>
      <c r="AQ50" s="322" t="s">
        <v>556</v>
      </c>
      <c r="AR50" s="323" t="s">
        <v>557</v>
      </c>
    </row>
    <row r="51" spans="1:44" x14ac:dyDescent="0.15">
      <c r="A51" s="259"/>
      <c r="AK51" s="315" t="s">
        <v>558</v>
      </c>
      <c r="AL51" s="316"/>
      <c r="AM51" s="324">
        <v>23816377</v>
      </c>
      <c r="AN51" s="325">
        <v>175972</v>
      </c>
      <c r="AO51" s="326">
        <v>25.9</v>
      </c>
      <c r="AP51" s="327">
        <v>43226</v>
      </c>
      <c r="AQ51" s="328">
        <v>1.3</v>
      </c>
      <c r="AR51" s="329">
        <v>24.6</v>
      </c>
    </row>
    <row r="52" spans="1:44" x14ac:dyDescent="0.15">
      <c r="A52" s="259"/>
      <c r="AK52" s="330"/>
      <c r="AL52" s="331" t="s">
        <v>559</v>
      </c>
      <c r="AM52" s="332">
        <v>6697466</v>
      </c>
      <c r="AN52" s="333">
        <v>49485</v>
      </c>
      <c r="AO52" s="334">
        <v>7.1</v>
      </c>
      <c r="AP52" s="335">
        <v>22622</v>
      </c>
      <c r="AQ52" s="336">
        <v>-0.2</v>
      </c>
      <c r="AR52" s="337">
        <v>7.3</v>
      </c>
    </row>
    <row r="53" spans="1:44" x14ac:dyDescent="0.15">
      <c r="A53" s="259"/>
      <c r="AK53" s="315" t="s">
        <v>560</v>
      </c>
      <c r="AL53" s="316"/>
      <c r="AM53" s="324">
        <v>10920983</v>
      </c>
      <c r="AN53" s="325">
        <v>81728</v>
      </c>
      <c r="AO53" s="326">
        <v>-53.6</v>
      </c>
      <c r="AP53" s="327">
        <v>42836</v>
      </c>
      <c r="AQ53" s="328">
        <v>-0.9</v>
      </c>
      <c r="AR53" s="329">
        <v>-52.7</v>
      </c>
    </row>
    <row r="54" spans="1:44" x14ac:dyDescent="0.15">
      <c r="A54" s="259"/>
      <c r="AK54" s="330"/>
      <c r="AL54" s="331" t="s">
        <v>559</v>
      </c>
      <c r="AM54" s="332">
        <v>5828730</v>
      </c>
      <c r="AN54" s="333">
        <v>43620</v>
      </c>
      <c r="AO54" s="334">
        <v>-11.9</v>
      </c>
      <c r="AP54" s="335">
        <v>22936</v>
      </c>
      <c r="AQ54" s="336">
        <v>1.4</v>
      </c>
      <c r="AR54" s="337">
        <v>-13.3</v>
      </c>
    </row>
    <row r="55" spans="1:44" x14ac:dyDescent="0.15">
      <c r="A55" s="259"/>
      <c r="AK55" s="315" t="s">
        <v>561</v>
      </c>
      <c r="AL55" s="316"/>
      <c r="AM55" s="324">
        <v>11775636</v>
      </c>
      <c r="AN55" s="325">
        <v>89083</v>
      </c>
      <c r="AO55" s="326">
        <v>9</v>
      </c>
      <c r="AP55" s="327">
        <v>44161</v>
      </c>
      <c r="AQ55" s="328">
        <v>3.1</v>
      </c>
      <c r="AR55" s="329">
        <v>5.9</v>
      </c>
    </row>
    <row r="56" spans="1:44" x14ac:dyDescent="0.15">
      <c r="A56" s="259"/>
      <c r="AK56" s="330"/>
      <c r="AL56" s="331" t="s">
        <v>559</v>
      </c>
      <c r="AM56" s="332">
        <v>6748982</v>
      </c>
      <c r="AN56" s="333">
        <v>51056</v>
      </c>
      <c r="AO56" s="334">
        <v>17</v>
      </c>
      <c r="AP56" s="335">
        <v>23644</v>
      </c>
      <c r="AQ56" s="336">
        <v>3.1</v>
      </c>
      <c r="AR56" s="337">
        <v>13.9</v>
      </c>
    </row>
    <row r="57" spans="1:44" x14ac:dyDescent="0.15">
      <c r="A57" s="259"/>
      <c r="AK57" s="315" t="s">
        <v>562</v>
      </c>
      <c r="AL57" s="316"/>
      <c r="AM57" s="324">
        <v>8764549</v>
      </c>
      <c r="AN57" s="325">
        <v>67244</v>
      </c>
      <c r="AO57" s="326">
        <v>-24.5</v>
      </c>
      <c r="AP57" s="327">
        <v>43955</v>
      </c>
      <c r="AQ57" s="328">
        <v>-0.5</v>
      </c>
      <c r="AR57" s="329">
        <v>-24</v>
      </c>
    </row>
    <row r="58" spans="1:44" x14ac:dyDescent="0.15">
      <c r="A58" s="259"/>
      <c r="AK58" s="330"/>
      <c r="AL58" s="331" t="s">
        <v>559</v>
      </c>
      <c r="AM58" s="332">
        <v>3855063</v>
      </c>
      <c r="AN58" s="333">
        <v>29577</v>
      </c>
      <c r="AO58" s="334">
        <v>-42.1</v>
      </c>
      <c r="AP58" s="335">
        <v>21318</v>
      </c>
      <c r="AQ58" s="336">
        <v>-9.8000000000000007</v>
      </c>
      <c r="AR58" s="337">
        <v>-32.299999999999997</v>
      </c>
    </row>
    <row r="59" spans="1:44" x14ac:dyDescent="0.15">
      <c r="A59" s="259"/>
      <c r="AK59" s="315" t="s">
        <v>563</v>
      </c>
      <c r="AL59" s="316"/>
      <c r="AM59" s="324">
        <v>5736262</v>
      </c>
      <c r="AN59" s="325">
        <v>44602</v>
      </c>
      <c r="AO59" s="326">
        <v>-33.700000000000003</v>
      </c>
      <c r="AP59" s="327">
        <v>41921</v>
      </c>
      <c r="AQ59" s="328">
        <v>-4.5999999999999996</v>
      </c>
      <c r="AR59" s="329">
        <v>-29.1</v>
      </c>
    </row>
    <row r="60" spans="1:44" x14ac:dyDescent="0.15">
      <c r="A60" s="259"/>
      <c r="AK60" s="330"/>
      <c r="AL60" s="331" t="s">
        <v>559</v>
      </c>
      <c r="AM60" s="332">
        <v>2662270</v>
      </c>
      <c r="AN60" s="333">
        <v>20700</v>
      </c>
      <c r="AO60" s="334">
        <v>-30</v>
      </c>
      <c r="AP60" s="335">
        <v>21655</v>
      </c>
      <c r="AQ60" s="336">
        <v>1.6</v>
      </c>
      <c r="AR60" s="337">
        <v>-31.6</v>
      </c>
    </row>
    <row r="61" spans="1:44" x14ac:dyDescent="0.15">
      <c r="A61" s="259"/>
      <c r="AK61" s="315" t="s">
        <v>564</v>
      </c>
      <c r="AL61" s="338"/>
      <c r="AM61" s="324">
        <v>12202761</v>
      </c>
      <c r="AN61" s="325">
        <v>91726</v>
      </c>
      <c r="AO61" s="326">
        <v>-15.4</v>
      </c>
      <c r="AP61" s="327">
        <v>43220</v>
      </c>
      <c r="AQ61" s="339">
        <v>-0.3</v>
      </c>
      <c r="AR61" s="329">
        <v>-15.1</v>
      </c>
    </row>
    <row r="62" spans="1:44" x14ac:dyDescent="0.15">
      <c r="A62" s="259"/>
      <c r="AK62" s="330"/>
      <c r="AL62" s="331" t="s">
        <v>559</v>
      </c>
      <c r="AM62" s="332">
        <v>5158502</v>
      </c>
      <c r="AN62" s="333">
        <v>38888</v>
      </c>
      <c r="AO62" s="334">
        <v>-12</v>
      </c>
      <c r="AP62" s="335">
        <v>22435</v>
      </c>
      <c r="AQ62" s="336">
        <v>-0.8</v>
      </c>
      <c r="AR62" s="337">
        <v>-11.2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4pRKrSvyxrs64ZcysfJF8rUEwCNecV/2/oaoIIsWGldNY32xnbf6mGBt4MTrinD0Fn/eQMtjMkO4yav9SHv0YA==" saltValue="o6C6NbddI6bW8eD+dXq3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566</v>
      </c>
    </row>
    <row r="121" spans="125:125" ht="13.5" hidden="1" customHeight="1" x14ac:dyDescent="0.15">
      <c r="DU121" s="253"/>
    </row>
  </sheetData>
  <sheetProtection algorithmName="SHA-512" hashValue="HYhYSWge9FHsyu8h8GekbrVhQmp7uMLFUMSQXtQT11KbYuDcvo8H6+0SozimU0AH/ZJreo+L/omuqV9TMlMZkw==" saltValue="m8/AiRxSRFoZmLa5OEYU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567</v>
      </c>
    </row>
  </sheetData>
  <sheetProtection algorithmName="SHA-512" hashValue="llwhjA2TLl44OHr3w2fCIuBESE1fTh2oHZpuPQsEY72kpr8umlpxYOGubXyEvrXQa3Nbj9Qbvbgaliyl1opRCA==" saltValue="e0lwRRzGIzCxlwQOu0D+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26" t="s">
        <v>3</v>
      </c>
      <c r="D47" s="1126"/>
      <c r="E47" s="1127"/>
      <c r="F47" s="11">
        <v>24.6</v>
      </c>
      <c r="G47" s="12">
        <v>24.86</v>
      </c>
      <c r="H47" s="12">
        <v>21.15</v>
      </c>
      <c r="I47" s="12">
        <v>22.16</v>
      </c>
      <c r="J47" s="13">
        <v>25.83</v>
      </c>
    </row>
    <row r="48" spans="2:10" ht="57.75" customHeight="1" x14ac:dyDescent="0.15">
      <c r="B48" s="14"/>
      <c r="C48" s="1128" t="s">
        <v>4</v>
      </c>
      <c r="D48" s="1128"/>
      <c r="E48" s="1129"/>
      <c r="F48" s="15">
        <v>2.82</v>
      </c>
      <c r="G48" s="16">
        <v>3.47</v>
      </c>
      <c r="H48" s="16">
        <v>3.33</v>
      </c>
      <c r="I48" s="16">
        <v>6.46</v>
      </c>
      <c r="J48" s="17">
        <v>6.54</v>
      </c>
    </row>
    <row r="49" spans="2:10" ht="57.75" customHeight="1" thickBot="1" x14ac:dyDescent="0.2">
      <c r="B49" s="18"/>
      <c r="C49" s="1130" t="s">
        <v>5</v>
      </c>
      <c r="D49" s="1130"/>
      <c r="E49" s="1131"/>
      <c r="F49" s="19" t="s">
        <v>573</v>
      </c>
      <c r="G49" s="20">
        <v>0.48</v>
      </c>
      <c r="H49" s="20" t="s">
        <v>574</v>
      </c>
      <c r="I49" s="20">
        <v>4.93</v>
      </c>
      <c r="J49" s="21">
        <v>3.32</v>
      </c>
    </row>
    <row r="50" spans="2:10" x14ac:dyDescent="0.15"/>
  </sheetData>
  <sheetProtection algorithmName="SHA-512" hashValue="igEuyqFH6O5ON4D/xs/yZycUVaCnH7cS3rdfRYvVPZSUd9RBgERlYW5x6bKDLhp87YSmCJdeZPCkLX98+55Q6w==" saltValue="ArsdhEEst1NozYRrkiek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2024-03-12T04:17:16Z</cp:lastPrinted>
  <dcterms:created xsi:type="dcterms:W3CDTF">2024-02-05T02:56:24Z</dcterms:created>
  <dcterms:modified xsi:type="dcterms:W3CDTF">2024-03-18T06:20:56Z</dcterms:modified>
  <cp:category/>
</cp:coreProperties>
</file>