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7F9D5439-9B2E-4E26-8FDC-B85B1699BAC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CO35" i="10"/>
  <c r="CO36" i="10" s="1"/>
  <c r="AM35" i="10"/>
  <c r="U35" i="10"/>
  <c r="U36" i="10" s="1"/>
  <c r="U37" i="10" s="1"/>
  <c r="C35" i="10"/>
  <c r="CO34" i="10"/>
  <c r="BW34" i="10"/>
  <c r="BW35" i="10" s="1"/>
  <c r="BW36" i="10" s="1"/>
  <c r="BW37" i="10" s="1"/>
  <c r="BW38" i="10" s="1"/>
  <c r="BW39" i="10" s="1"/>
  <c r="BW40" i="10" s="1"/>
  <c r="BW41" i="10" s="1"/>
  <c r="BW42" i="10" s="1"/>
  <c r="AM34" i="10"/>
  <c r="U34" i="10"/>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<sst xmlns="http://schemas.openxmlformats.org/spreadsheetml/2006/main" count="1165" uniqueCount="606">
  <si>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</si>
  <si>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</si>
  <si>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</si>
  <si>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</si>
  <si>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</si>
  <si>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</si>
  <si>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</si>
  <si>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</si>
  <si>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</si>
  <si>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</si>
  <si>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</si>
  <si>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</si>
  <si>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</si>
  <si>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</si>
  <si>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</si>
  <si>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</si>
  <si>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</si>
  <si>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</si>
  <si>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</si>
  <si>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</si>
  <si>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</si>
  <si>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</si>
  <si>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</si>
  <si>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</si>
  <si>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</si>
  <si>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</si>
  <si>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</si>
  <si>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</si>
  <si>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</si>
  <si>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</si>
  <si>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</si>
  <si>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</si>
  <si>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</si>
  <si>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</si>
  <si>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</si>
  <si>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</si>
  <si>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</si>
  <si>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</si>
  <si>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</si>
  <si>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</si>
  <si>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</si>
  <si>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</si>
  <si>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</si>
  <si>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</si>
  <si>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</si>
  <si>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</si>
  <si>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</si>
  <si>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</si>
  <si>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</si>
  <si>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</si>
  <si>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</si>
  <si>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</si>
  <si>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</si>
  <si>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</si>
  <si>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</si>
  <si>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</si>
  <si>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</si>
  <si>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</si>
  <si>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</si>
  <si>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</si>
  <si>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</si>
  <si>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</si>
  <si>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</si>
  <si>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</si>
  <si>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</si>
  <si>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</si>
  <si>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</si>
  <si>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</si>
  <si>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</si>
  <si>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</si>
  <si>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</si>
  <si>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</si>
  <si>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</si>
  <si>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</si>
  <si>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</si>
  <si>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</si>
  <si>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</si>
  <si>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</si>
  <si>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</si>
  <si>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</si>
  <si>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</si>
  <si>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</si>
  <si>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</si>
  <si>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</si>
  <si>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</si>
  <si>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</si>
  <si>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</si>
  <si>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</si>
  <si>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</si>
  <si>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</si>
  <si>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</si>
  <si>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</si>
  <si>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</si>
  <si>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</si>
  <si>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</si>
  <si>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</si>
  <si>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</si>
  <si>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</si>
  <si>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</si>
  <si>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</si>
  <si>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</si>
  <si>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</si>
  <si>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</si>
  <si>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</si>
  <si>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</si>
  <si>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</si>
  <si>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</si>
  <si>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</si>
  <si>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</si>
  <si>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</si>
  <si>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</si>
  <si>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</si>
  <si>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</si>
  <si>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</si>
  <si>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</si>
  <si>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</si>
  <si>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</si>
  <si>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</si>
  <si>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</si>
  <si>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</si>
  <si>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</si>
  <si>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</si>
  <si>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</si>
  <si>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</si>
  <si>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</si>
  <si>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</si>
  <si>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</si>
  <si>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</si>
  <si>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</si>
  <si>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</si>
  <si>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</si>
  <si>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</si>
  <si>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</si>
  <si>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</si>
  <si>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</si>
  <si>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</si>
  <si>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</si>
  <si>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</si>
  <si>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</si>
  <si>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</si>
  <si>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</si>
  <si>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</si>
  <si>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</si>
  <si>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</si>
  <si>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</si>
  <si>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</si>
  <si>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</si>
  <si>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</si>
  <si>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</si>
  <si>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</si>
  <si>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</si>
  <si>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</si>
  <si>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</si>
  <si>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</si>
  <si>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</si>
  <si>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</si>
  <si>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</si>
  <si>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</si>
  <si>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</si>
  <si>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</si>
  <si>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</si>
  <si>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</si>
  <si>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</si>
  <si>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</si>
  <si>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</si>
  <si>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</si>
  <si>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</si>
  <si>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</si>
  <si>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</si>
  <si>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</si>
  <si>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</si>
  <si>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</si>
  <si>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</si>
  <si>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</si>
  <si>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</si>
  <si>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</si>
  <si>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</si>
  <si>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</si>
  <si>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</si>
  <si>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</si>
  <si>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</si>
  <si>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</si>
  <si>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</si>
  <si>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</si>
  <si>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</si>
  <si>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</si>
  <si>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</si>
  <si>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</si>
  <si>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</si>
  <si>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</si>
  <si>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</si>
  <si>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</si>
  <si>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</si>
  <si>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</si>
  <si>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</si>
  <si>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</si>
  <si>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</si>
  <si>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</si>
  <si>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</si>
  <si>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</si>
  <si>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</si>
  <si>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</si>
  <si>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</si>
  <si>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</si>
  <si>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</si>
  <si>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</si>
  <si>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</si>
  <si>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</si>
  <si>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</si>
  <si>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</si>
  <si>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</si>
  <si>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</si>
  <si>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</si>
  <si>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</si>
  <si>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</si>
  <si>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</si>
  <si>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</si>
  <si>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</si>
  <si>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山口県阿武町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</si>
  <si>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</si>
  <si>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</si>
  <si>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</si>
  <si>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</si>
  <si>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</si>
  <si>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</si>
  <si>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</si>
  <si>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</si>
  <si>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</si>
  <si>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</si>
  <si>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</si>
  <si>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</si>
  <si>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</si>
  <si>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</si>
  <si>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</si>
  <si>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</si>
  <si>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</si>
  <si>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</si>
  <si>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</si>
  <si>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</si>
  <si>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</si>
  <si>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</si>
  <si>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</si>
  <si>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</si>
  <si>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</si>
  <si>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</si>
  <si>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</si>
  <si>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</si>
  <si>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</si>
  <si>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</si>
  <si>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</si>
  <si>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</si>
  <si>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</si>
  <si>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</si>
  <si>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</si>
  <si>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</si>
  <si>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</si>
  <si>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</si>
  <si>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</si>
  <si>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</si>
  <si>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</si>
  <si>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</si>
  <si>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</si>
  <si>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</si>
  <si>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</si>
  <si>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</si>
  <si>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</si>
  <si>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</si>
  <si>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</si>
  <si>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</si>
  <si>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</si>
  <si>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</si>
  <si>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</si>
  <si>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</si>
  <si>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</si>
  <si>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</si>
  <si>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</si>
  <si>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</si>
  <si>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</si>
  <si>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</si>
  <si>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</si>
  <si>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</si>
  <si>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</si>
  <si>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</si>
  <si>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</si>
  <si>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</si>
  <si>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</si>
  <si>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</si>
  <si>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</si>
  <si>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</si>
  <si>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</si>
  <si>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</si>
  <si>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</si>
  <si>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</si>
  <si>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</si>
  <si>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</si>
  <si>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</si>
  <si>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</si>
  <si>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</si>
  <si>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</si>
  <si>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</si>
  <si>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</si>
  <si>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</si>
  <si>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</si>
  <si>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</si>
  <si>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</si>
  <si>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</si>
  <si>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</si>
  <si>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</si>
  <si>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</si>
  <si>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</si>
  <si>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</si>
  <si>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</si>
  <si>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</si>
  <si>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</si>
  <si>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</si>
  <si>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</si>
  <si>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</si>
  <si>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</si>
  <si>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</si>
  <si>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</si>
  <si>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</si>
  <si>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</si>
  <si>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</si>
  <si>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</si>
  <si>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</si>
  <si>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</si>
  <si>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</si>
  <si>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</si>
  <si>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</si>
  <si>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</si>
  <si>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</si>
  <si>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</si>
  <si>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</si>
  <si>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</si>
  <si>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</si>
  <si>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</si>
  <si>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</si>
  <si>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</si>
  <si>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</si>
  <si>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</si>
  <si>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</si>
  <si>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</si>
  <si>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</si>
  <si>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</si>
  <si>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</si>
  <si>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</si>
  <si>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</si>
  <si>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</si>
  <si>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</si>
  <si>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</si>
  <si>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</si>
  <si>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</si>
  <si>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</si>
  <si>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</si>
  <si>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</si>
  <si>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</si>
  <si>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</si>
  <si>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</si>
  <si>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</si>
  <si>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</si>
  <si>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</si>
  <si>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</si>
  <si>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</si>
  <si>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</si>
  <si>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</si>
  <si>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</si>
  <si>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</si>
  <si>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</si>
  <si>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</si>
  <si>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</si>
  <si>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山口県阿武町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</si>
  <si>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</si>
  <si>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</si>
  <si>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</si>
  <si>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</si>
  <si>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</si>
  <si>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</si>
  <si>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</si>
  <si>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</si>
  <si>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</si>
  <si>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</si>
  <si>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</si>
  <si>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</si>
  <si>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</si>
  <si>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</si>
  <si>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</si>
  <si>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</si>
  <si>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</si>
  <si>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</si>
  <si>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</si>
  <si>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</si>
  <si>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</si>
  <si>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</si>
  <si>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</si>
  <si>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</si>
  <si>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</si>
  <si>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</si>
  <si>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</si>
  <si>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</si>
  <si>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</si>
  <si>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</si>
  <si>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</si>
  <si>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</si>
  <si>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</si>
  <si>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</si>
  <si>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</si>
  <si>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</si>
  <si>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</si>
  <si>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</si>
  <si>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簡易水道事業特別会計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</si>
  <si>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</si>
  <si>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</si>
  <si>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</si>
  <si>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</si>
  <si>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</si>
  <si>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</si>
  <si>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</si>
  <si>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</si>
  <si>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</si>
  <si>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</si>
  <si>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</si>
  <si>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</si>
  <si>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</si>
  <si>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</si>
  <si>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</si>
  <si>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</si>
  <si>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</si>
  <si>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</si>
  <si>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</si>
  <si>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</si>
  <si>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</si>
  <si>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</si>
  <si>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</si>
  <si>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</si>
  <si>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</si>
  <si>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</si>
  <si>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</si>
  <si>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</si>
  <si>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</si>
  <si>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</si>
  <si>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</si>
  <si>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</si>
  <si>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</si>
  <si>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</si>
  <si>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</si>
  <si>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</si>
  <si>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</si>
  <si>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</si>
  <si>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</si>
  <si>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</si>
  <si>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</si>
  <si>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</si>
  <si>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</si>
  <si>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</si>
  <si>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</si>
  <si>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</si>
  <si>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</si>
  <si>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</si>
  <si>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</si>
  <si>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</si>
  <si>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</si>
  <si>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</si>
  <si>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</si>
  <si>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</si>
  <si>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</si>
  <si>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</si>
  <si>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</si>
  <si>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</si>
  <si>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</si>
  <si>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</si>
  <si>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</si>
  <si>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</si>
  <si>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</si>
  <si>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</si>
  <si>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</si>
  <si>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</si>
  <si>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</si>
  <si>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</si>
  <si>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</si>
  <si>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</si>
  <si>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</si>
  <si>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</si>
  <si>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</si>
  <si>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</si>
  <si>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</si>
  <si>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</si>
  <si>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</si>
  <si>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</si>
  <si>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</si>
  <si>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</si>
  <si>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</si>
  <si>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</si>
  <si>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</si>
  <si>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</si>
  <si>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</si>
  <si>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</si>
  <si>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</si>
  <si>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</si>
  <si>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</si>
  <si>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</si>
  <si>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</si>
  <si>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</si>
  <si>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</si>
  <si>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</si>
  <si>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</si>
  <si>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</si>
  <si>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</si>
  <si>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</si>
  <si>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</si>
  <si>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</si>
  <si>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</si>
  <si>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</si>
  <si>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</si>
  <si>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</si>
  <si>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</si>
  <si>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</si>
  <si>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</si>
  <si>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</si>
  <si>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</si>
  <si>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</si>
  <si>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</si>
  <si>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</si>
  <si>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</si>
  <si>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</si>
  <si>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</si>
  <si>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</si>
  <si>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</si>
  <si>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</si>
  <si>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</si>
  <si>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</si>
  <si>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</si>
  <si>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</si>
  <si>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</si>
  <si>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</si>
  <si>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</si>
  <si>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</si>
  <si>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</si>
  <si>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</si>
  <si>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</si>
  <si>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</si>
  <si>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</si>
  <si>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</si>
  <si>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</si>
  <si>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</si>
  <si>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</si>
  <si>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</si>
  <si>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</si>
  <si>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</si>
  <si>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</si>
  <si>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</si>
  <si>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</si>
  <si>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</si>
  <si>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</si>
  <si>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</si>
  <si>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</si>
  <si>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</si>
  <si>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</si>
  <si>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</si>
  <si>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</si>
  <si>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</si>
  <si>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</si>
  <si>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</si>
  <si>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</si>
  <si>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</si>
  <si>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</si>
  <si>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</si>
  <si>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</si>
  <si>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</si>
  <si>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</si>
  <si>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2.51</t>
  </si>
  <si>
    <t>一般会計</t>
  </si>
  <si>
    <t>介護保険事業特別会計</t>
  </si>
  <si>
    <t>国民健康保険事業（事業勘定）特別会計</t>
  </si>
  <si>
    <t>漁業集落排水事業特別会計</t>
  </si>
  <si>
    <t>▲ 0.13</t>
  </si>
  <si>
    <t>簡易水道事業特別会計</t>
  </si>
  <si>
    <t>後期高齢者医療事業特別会計</t>
  </si>
  <si>
    <t>国民健康保険事業（直診勘定）特別会計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</si>
  <si>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</si>
  <si>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</si>
  <si>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</si>
  <si>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</si>
  <si>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</si>
  <si>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</si>
  <si>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</si>
  <si>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</si>
  <si>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</si>
  <si>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</si>
  <si>
    <t>地域福祉基金</t>
  </si>
  <si>
    <t>ふるさと振興基金</t>
  </si>
  <si>
    <t>観光施設等整備基金</t>
  </si>
  <si>
    <t>ふるさと水と土保全基金</t>
  </si>
  <si>
    <t>-</t>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</si>
  <si>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</si>
  <si>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</si>
  <si>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</si>
  <si>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</si>
  <si>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</si>
  <si>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</si>
  <si>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</si>
  <si>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</si>
  <si>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</si>
  <si>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</si>
  <si>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無角和種振興公社</t>
  </si>
  <si>
    <t>あぶクリエイション</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</si>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</sst>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0E4-4BF2-A519-8BB504FA06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173118</c:v>
                </c:pt>
                <c:pt idx="1">
                  <c:v>124150</c:v>
                </c:pt>
                <c:pt idx="2">
                  <c:v>221714</c:v>
                </c:pt>
                <c:pt idx="3">
                  <c:v>244627</c:v>
                </c:pt>
                <c:pt idx="4">
                  <c:v>155334</c:v>
                </c:pt>
              </c:numCache>
            </c:numRef>
          </c:val>
          <c:smooth val="0"/>
          <c:extLst>
            <c:ext xmlns:c16="http://schemas.microsoft.com/office/drawing/2014/chart" uri="{C3380CC4-5D6E-409C-BE32-E72D297353CC}">
              <c16:uniqueId val="{00000001-E0E4-4BF2-A519-8BB504FA06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19.72</c:v>
                </c:pt>
                <c:pt idx="1">
                  <c:v>17.23</c:v>
                </c:pt>
                <c:pt idx="2">
                  <c:v>21.46</c:v>
                </c:pt>
                <c:pt idx="3">
                  <c:v>30.87</c:v>
                </c:pt>
                <c:pt idx="4">
                  <c:v>38.86</c:v>
                </c:pt>
              </c:numCache>
            </c:numRef>
          </c:val>
          <c:extLst>
            <c:ext xmlns:c16="http://schemas.microsoft.com/office/drawing/2014/chart" uri="{C3380CC4-5D6E-409C-BE32-E72D297353CC}">
              <c16:uniqueId val="{00000000-44C3-43E8-B511-553AACD4E6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15.14</c:v>
                </c:pt>
                <c:pt idx="1">
                  <c:v>15.16</c:v>
                </c:pt>
                <c:pt idx="2">
                  <c:v>14.69</c:v>
                </c:pt>
                <c:pt idx="3">
                  <c:v>17.82</c:v>
                </c:pt>
                <c:pt idx="4">
                  <c:v>22.81</c:v>
                </c:pt>
              </c:numCache>
            </c:numRef>
          </c:val>
          <c:extLst>
            <c:ext xmlns:c16="http://schemas.microsoft.com/office/drawing/2014/chart" uri="{C3380CC4-5D6E-409C-BE32-E72D297353CC}">
              <c16:uniqueId val="{00000001-44C3-43E8-B511-553AACD4E6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2.72</c:v>
                </c:pt>
                <c:pt idx="1">
                  <c:v>-2.5099999999999998</c:v>
                </c:pt>
                <c:pt idx="2">
                  <c:v>4.7699999999999996</c:v>
                </c:pt>
                <c:pt idx="3">
                  <c:v>15.68</c:v>
                </c:pt>
                <c:pt idx="4">
                  <c:v>11.71</c:v>
                </c:pt>
              </c:numCache>
            </c:numRef>
          </c:val>
          <c:smooth val="0"/>
          <c:extLst>
            <c:ext xmlns:c16="http://schemas.microsoft.com/office/drawing/2014/chart" uri="{C3380CC4-5D6E-409C-BE32-E72D297353CC}">
              <c16:uniqueId val="{00000002-44C3-43E8-B511-553AACD4E6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02-45C8-BE49-A1C13A7B0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02-45C8-BE49-A1C13A7B0D3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02-45C8-BE49-A1C13A7B0D3E}"/>
            </c:ext>
          </c:extLst>
        </c:ser>
        <c:ser>
          <c:idx val="3"/>
          <c:order val="3"/>
          <c:tx>
            <c:strRef>
              <c:f>データシート!$A$30</c:f>
              <c:strCache>
                <c:ptCount val="1"/>
                <c:pt idx="0">
                  <c:v>国民健康保険事業（直診勘定）特別会計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F02-45C8-BE49-A1C13A7B0D3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c:v>
                </c:pt>
                <c:pt idx="8">
                  <c:v>#N/A</c:v>
                </c:pt>
                <c:pt idx="9">
                  <c:v>0.01</c:v>
                </c:pt>
              </c:numCache>
            </c:numRef>
          </c:val>
          <c:extLst>
            <c:ext xmlns:c16="http://schemas.microsoft.com/office/drawing/2014/chart" uri="{C3380CC4-5D6E-409C-BE32-E72D297353CC}">
              <c16:uniqueId val="{00000004-1F02-45C8-BE49-A1C13A7B0D3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7.0000000000000007E-2</c:v>
                </c:pt>
                <c:pt idx="4">
                  <c:v>#N/A</c:v>
                </c:pt>
                <c:pt idx="5">
                  <c:v>0.09</c:v>
                </c:pt>
                <c:pt idx="6">
                  <c:v>#N/A</c:v>
                </c:pt>
                <c:pt idx="7">
                  <c:v>0.11</c:v>
                </c:pt>
                <c:pt idx="8">
                  <c:v>#N/A</c:v>
                </c:pt>
                <c:pt idx="9">
                  <c:v>0.06</c:v>
                </c:pt>
              </c:numCache>
            </c:numRef>
          </c:val>
          <c:extLst>
            <c:ext xmlns:c16="http://schemas.microsoft.com/office/drawing/2014/chart" uri="{C3380CC4-5D6E-409C-BE32-E72D297353CC}">
              <c16:uniqueId val="{00000005-1F02-45C8-BE49-A1C13A7B0D3E}"/>
            </c:ext>
          </c:extLst>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0.13</c:v>
                </c:pt>
                <c:pt idx="5">
                  <c:v>#N/A</c:v>
                </c:pt>
                <c:pt idx="6">
                  <c:v>#N/A</c:v>
                </c:pt>
                <c:pt idx="7">
                  <c:v>0</c:v>
                </c:pt>
                <c:pt idx="8">
                  <c:v>#N/A</c:v>
                </c:pt>
                <c:pt idx="9">
                  <c:v>0.13</c:v>
                </c:pt>
              </c:numCache>
            </c:numRef>
          </c:val>
          <c:extLst>
            <c:ext xmlns:c16="http://schemas.microsoft.com/office/drawing/2014/chart" uri="{C3380CC4-5D6E-409C-BE32-E72D297353CC}">
              <c16:uniqueId val="{00000006-1F02-45C8-BE49-A1C13A7B0D3E}"/>
            </c:ext>
          </c:extLst>
        </c:ser>
        <c:ser>
          <c:idx val="7"/>
          <c:order val="7"/>
          <c:tx>
            <c:strRef>
              <c:f>データシート!$A$34</c:f>
              <c:strCache>
                <c:ptCount val="1"/>
                <c:pt idx="0">
                  <c:v>国民健康保険事業（事業勘定）特別会計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4.79</c:v>
                </c:pt>
                <c:pt idx="2">
                  <c:v>#N/A</c:v>
                </c:pt>
                <c:pt idx="3">
                  <c:v>2.2400000000000002</c:v>
                </c:pt>
                <c:pt idx="4">
                  <c:v>#N/A</c:v>
                </c:pt>
                <c:pt idx="5">
                  <c:v>1.23</c:v>
                </c:pt>
                <c:pt idx="6">
                  <c:v>#N/A</c:v>
                </c:pt>
                <c:pt idx="7">
                  <c:v>0.92</c:v>
                </c:pt>
                <c:pt idx="8">
                  <c:v>#N/A</c:v>
                </c:pt>
                <c:pt idx="9">
                  <c:v>0.2</c:v>
                </c:pt>
              </c:numCache>
            </c:numRef>
          </c:val>
          <c:extLst>
            <c:ext xmlns:c16="http://schemas.microsoft.com/office/drawing/2014/chart" uri="{C3380CC4-5D6E-409C-BE32-E72D297353CC}">
              <c16:uniqueId val="{00000007-1F02-45C8-BE49-A1C13A7B0D3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0.03</c:v>
                </c:pt>
                <c:pt idx="4">
                  <c:v>#N/A</c:v>
                </c:pt>
                <c:pt idx="5">
                  <c:v>0</c:v>
                </c:pt>
                <c:pt idx="6">
                  <c:v>#N/A</c:v>
                </c:pt>
                <c:pt idx="7">
                  <c:v>0.01</c:v>
                </c:pt>
                <c:pt idx="8">
                  <c:v>#N/A</c:v>
                </c:pt>
                <c:pt idx="9">
                  <c:v>0.68</c:v>
                </c:pt>
              </c:numCache>
            </c:numRef>
          </c:val>
          <c:extLst>
            <c:ext xmlns:c16="http://schemas.microsoft.com/office/drawing/2014/chart" uri="{C3380CC4-5D6E-409C-BE32-E72D297353CC}">
              <c16:uniqueId val="{00000008-1F02-45C8-BE49-A1C13A7B0D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19.71</c:v>
                </c:pt>
                <c:pt idx="2">
                  <c:v>#N/A</c:v>
                </c:pt>
                <c:pt idx="3">
                  <c:v>17.23</c:v>
                </c:pt>
                <c:pt idx="4">
                  <c:v>#N/A</c:v>
                </c:pt>
                <c:pt idx="5">
                  <c:v>21.46</c:v>
                </c:pt>
                <c:pt idx="6">
                  <c:v>#N/A</c:v>
                </c:pt>
                <c:pt idx="7">
                  <c:v>30.87</c:v>
                </c:pt>
                <c:pt idx="8">
                  <c:v>#N/A</c:v>
                </c:pt>
                <c:pt idx="9">
                  <c:v>38.86</c:v>
                </c:pt>
              </c:numCache>
            </c:numRef>
          </c:val>
          <c:extLst>
            <c:ext xmlns:c16="http://schemas.microsoft.com/office/drawing/2014/chart" uri="{C3380CC4-5D6E-409C-BE32-E72D297353CC}">
              <c16:uniqueId val="{00000009-1F02-45C8-BE49-A1C13A7B0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298</c:v>
                </c:pt>
                <c:pt idx="5">
                  <c:v>292</c:v>
                </c:pt>
                <c:pt idx="8">
                  <c:v>282</c:v>
                </c:pt>
                <c:pt idx="11">
                  <c:v>265</c:v>
                </c:pt>
                <c:pt idx="14">
                  <c:v>269</c:v>
                </c:pt>
              </c:numCache>
            </c:numRef>
          </c:val>
          <c:extLst>
            <c:ext xmlns:c16="http://schemas.microsoft.com/office/drawing/2014/chart" uri="{C3380CC4-5D6E-409C-BE32-E72D297353CC}">
              <c16:uniqueId val="{00000000-9518-4C5B-8762-595BCB232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18-4C5B-8762-595BCB232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18-4C5B-8762-595BCB232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18-4C5B-8762-595BCB232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c:v>
                </c:pt>
                <c:pt idx="3">
                  <c:v>37</c:v>
                </c:pt>
                <c:pt idx="6">
                  <c:v>31</c:v>
                </c:pt>
                <c:pt idx="9">
                  <c:v>36</c:v>
                </c:pt>
                <c:pt idx="12">
                  <c:v>37</c:v>
                </c:pt>
              </c:numCache>
            </c:numRef>
          </c:val>
          <c:extLst>
            <c:ext xmlns:c16="http://schemas.microsoft.com/office/drawing/2014/chart" uri="{C3380CC4-5D6E-409C-BE32-E72D297353CC}">
              <c16:uniqueId val="{00000004-9518-4C5B-8762-595BCB232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8-4C5B-8762-595BCB232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18-4C5B-8762-595BCB232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237</c:v>
                </c:pt>
                <c:pt idx="3">
                  <c:v>239</c:v>
                </c:pt>
                <c:pt idx="6">
                  <c:v>230</c:v>
                </c:pt>
                <c:pt idx="9">
                  <c:v>215</c:v>
                </c:pt>
                <c:pt idx="12">
                  <c:v>223</c:v>
                </c:pt>
              </c:numCache>
            </c:numRef>
          </c:val>
          <c:extLst>
            <c:ext xmlns:c16="http://schemas.microsoft.com/office/drawing/2014/chart" uri="{C3380CC4-5D6E-409C-BE32-E72D297353CC}">
              <c16:uniqueId val="{00000007-9518-4C5B-8762-595BCB232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c:v>
                </c:pt>
                <c:pt idx="2">
                  <c:v>#N/A</c:v>
                </c:pt>
                <c:pt idx="3">
                  <c:v>#N/A</c:v>
                </c:pt>
                <c:pt idx="4">
                  <c:v>-16</c:v>
                </c:pt>
                <c:pt idx="5">
                  <c:v>#N/A</c:v>
                </c:pt>
                <c:pt idx="6">
                  <c:v>#N/A</c:v>
                </c:pt>
                <c:pt idx="7">
                  <c:v>-21</c:v>
                </c:pt>
                <c:pt idx="8">
                  <c:v>#N/A</c:v>
                </c:pt>
                <c:pt idx="9">
                  <c:v>#N/A</c:v>
                </c:pt>
                <c:pt idx="10">
                  <c:v>-14</c:v>
                </c:pt>
                <c:pt idx="11">
                  <c:v>#N/A</c:v>
                </c:pt>
                <c:pt idx="12">
                  <c:v>#N/A</c:v>
                </c:pt>
                <c:pt idx="13">
                  <c:v>-9</c:v>
                </c:pt>
                <c:pt idx="14">
                  <c:v>#N/A</c:v>
                </c:pt>
              </c:numCache>
            </c:numRef>
          </c:val>
          <c:smooth val="0"/>
          <c:extLst>
            <c:ext xmlns:c16="http://schemas.microsoft.com/office/drawing/2014/chart" uri="{C3380CC4-5D6E-409C-BE32-E72D297353CC}">
              <c16:uniqueId val="{00000008-9518-4C5B-8762-595BCB232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2398</c:v>
                </c:pt>
                <c:pt idx="5">
                  <c:v>2338</c:v>
                </c:pt>
                <c:pt idx="8">
                  <c:v>2373</c:v>
                </c:pt>
                <c:pt idx="11">
                  <c:v>2500</c:v>
                </c:pt>
                <c:pt idx="14">
                  <c:v>2448</c:v>
                </c:pt>
              </c:numCache>
            </c:numRef>
          </c:val>
          <c:extLst>
            <c:ext xmlns:c16="http://schemas.microsoft.com/office/drawing/2014/chart" uri="{C3380CC4-5D6E-409C-BE32-E72D297353CC}">
              <c16:uniqueId val="{00000000-F2F9-422B-9625-EB1912914F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c:v>
                </c:pt>
                <c:pt idx="5">
                  <c:v>35</c:v>
                </c:pt>
                <c:pt idx="8">
                  <c:v>31</c:v>
                </c:pt>
                <c:pt idx="11">
                  <c:v>27</c:v>
                </c:pt>
                <c:pt idx="14">
                  <c:v>23</c:v>
                </c:pt>
              </c:numCache>
            </c:numRef>
          </c:val>
          <c:extLst>
            <c:ext xmlns:c16="http://schemas.microsoft.com/office/drawing/2014/chart" uri="{C3380CC4-5D6E-409C-BE32-E72D297353CC}">
              <c16:uniqueId val="{00000001-F2F9-422B-9625-EB1912914F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2286</c:v>
                </c:pt>
                <c:pt idx="5">
                  <c:v>2530</c:v>
                </c:pt>
                <c:pt idx="8">
                  <c:v>2503</c:v>
                </c:pt>
                <c:pt idx="11">
                  <c:v>2733</c:v>
                </c:pt>
                <c:pt idx="14">
                  <c:v>2989</c:v>
                </c:pt>
              </c:numCache>
            </c:numRef>
          </c:val>
          <c:extLst>
            <c:ext xmlns:c16="http://schemas.microsoft.com/office/drawing/2014/chart" uri="{C3380CC4-5D6E-409C-BE32-E72D297353CC}">
              <c16:uniqueId val="{00000002-F2F9-422B-9625-EB1912914F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9-422B-9625-EB1912914F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9-422B-9625-EB1912914F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9-422B-9625-EB1912914F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288</c:v>
                </c:pt>
                <c:pt idx="3">
                  <c:v>388</c:v>
                </c:pt>
                <c:pt idx="6">
                  <c:v>252</c:v>
                </c:pt>
                <c:pt idx="9">
                  <c:v>367</c:v>
                </c:pt>
                <c:pt idx="12">
                  <c:v>429</c:v>
                </c:pt>
              </c:numCache>
            </c:numRef>
          </c:val>
          <c:extLst>
            <c:ext xmlns:c16="http://schemas.microsoft.com/office/drawing/2014/chart" uri="{C3380CC4-5D6E-409C-BE32-E72D297353CC}">
              <c16:uniqueId val="{00000006-F2F9-422B-9625-EB1912914F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2F9-422B-9625-EB1912914F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281</c:v>
                </c:pt>
                <c:pt idx="3">
                  <c:v>238</c:v>
                </c:pt>
                <c:pt idx="6">
                  <c:v>203</c:v>
                </c:pt>
                <c:pt idx="9">
                  <c:v>192</c:v>
                </c:pt>
                <c:pt idx="12">
                  <c:v>180</c:v>
                </c:pt>
              </c:numCache>
            </c:numRef>
          </c:val>
          <c:extLst>
            <c:ext xmlns:c16="http://schemas.microsoft.com/office/drawing/2014/chart" uri="{C3380CC4-5D6E-409C-BE32-E72D297353CC}">
              <c16:uniqueId val="{00000008-F2F9-422B-9625-EB1912914F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F9-422B-9625-EB1912914F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1812</c:v>
                </c:pt>
                <c:pt idx="3">
                  <c:v>1747</c:v>
                </c:pt>
                <c:pt idx="6">
                  <c:v>1777</c:v>
                </c:pt>
                <c:pt idx="9">
                  <c:v>2019</c:v>
                </c:pt>
                <c:pt idx="12">
                  <c:v>2028</c:v>
                </c:pt>
              </c:numCache>
            </c:numRef>
          </c:val>
          <c:extLst>
            <c:ext xmlns:c16="http://schemas.microsoft.com/office/drawing/2014/chart" uri="{C3380CC4-5D6E-409C-BE32-E72D297353CC}">
              <c16:uniqueId val="{0000000A-F2F9-422B-9625-EB1912914F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F9-422B-9625-EB1912914F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c:v>
                </c:pt>
                <c:pt idx="1">
                  <c:v>404</c:v>
                </c:pt>
                <c:pt idx="2">
                  <c:v>504</c:v>
                </c:pt>
              </c:numCache>
            </c:numRef>
          </c:val>
          <c:extLst>
            <c:ext xmlns:c16="http://schemas.microsoft.com/office/drawing/2014/chart" uri="{C3380CC4-5D6E-409C-BE32-E72D297353CC}">
              <c16:uniqueId val="{00000000-E28C-4B12-BED7-13B99BD653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28C-4B12-BED7-13B99BD653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1908</c:v>
                </c:pt>
                <c:pt idx="1">
                  <c:v>2066</c:v>
                </c:pt>
                <c:pt idx="2">
                  <c:v>2224</c:v>
                </c:pt>
              </c:numCache>
            </c:numRef>
          </c:val>
          <c:extLst>
            <c:ext xmlns:c16="http://schemas.microsoft.com/office/drawing/2014/chart" uri="{C3380CC4-5D6E-409C-BE32-E72D297353CC}">
              <c16:uniqueId val="{00000002-E28C-4B12-BED7-13B99BD653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新規借入等の抑制を行ってきたことにより地方債残高も減少傾向で推移してきたことに加え、起債する際は、元利償還金等に対する交付税措置額の高い起債（過疎債等）を主に利用するなど、実質公債費比率の減少に努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年度から単年度で比率がマイナスとなっている。</a:t>
          </a:r>
        </a:p>
        <a:p>
          <a:r>
            <a:rPr kumimoji="1" lang="ja-JP" altLang="en-US" sz="1400">
              <a:latin typeface="ＭＳ ゴシック" pitchFamily="49" charset="-128"/>
              <a:ea typeface="ＭＳ ゴシック" pitchFamily="49" charset="-128"/>
            </a:rPr>
            <a:t>　ただし、近年の事業増に伴い、新規借入額が増加したことから、今後の公債費が増える見込みである。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きたが、今年度は事業増により地方債残高が増加した。しかしながら、地方債の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千円のみ。主な積立については、財政調整基金へ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億円、公共施設整備基金へ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・観光施設等整備基金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観光施設の整備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千万円・預金利子を積立て、ふるさと振興基金へのふるさと寄附金の積立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、観光施設整備基金への入湯税の積立等により増額となっている。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％程度を基金として保有したことになり、今後は毎年度収支の状況をみながら、計画的に積立を行っていく予定。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年度に一部取崩をして以降、積立も取崩もしていない。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地方債残高が近年の事業増により再び増加してきたため、今後は毎年度の収支状況をみながら、計画的に積立を行っていく予定。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44F1546-FB36-4F52-BB4C-5B80B8094F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84336A8-DED8-4143-8B9B-9B1375167BD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5C8C3A9-5EFE-4DB1-8245-C8E459A671F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285E5D0-E51E-4003-8B74-C90F7C2425A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4429536-E661-4B48-8AF3-5174C7ED813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EE59590-36ED-4813-991B-4179EE51604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DF5E662-3FDF-4FFF-B081-1F6AE0CE84E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4F0B984-5A78-48F0-A8B1-47BA31D6A3A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2AD5FC-9446-45C9-A03E-98BA800DD97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1CA44C4-18D4-4E34-8731-9EAD01D5214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3,038
115.95
4,209,829
3,297,368
858,862
2,209,886
2,027,794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A1F0969-9DFB-4394-925E-1CB6D38CEE8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D093017-ADB0-450E-9650-7B810948A46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7930B07-4AF6-49CF-859C-4688369D2C6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BA9B1B2-07E3-4363-961A-116E2533A3B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0BF8A81-84D6-4086-91F2-71CB62BCA9A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2A0EB64-C671-4F1F-9CD6-D44C4DA88E5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36F6FF3-BAB8-4B2A-A838-1951E530EF2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F2F9C38-4FE5-4157-957F-56F77BA21AE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40A5A3D-F8A2-4AE8-90FE-9937F686901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53A35D3-E209-43A2-9EA6-D926B82AB76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993B64B-CCF8-48A5-87E5-5F9F0A561D1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8C7FDC0-115A-453A-834B-8AA79055656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E389159-DCCB-4EEC-BC5B-8D446D499BA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80F14F9-2D6A-4796-8D0B-93085567BFF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8D6EC67-5FAF-47A0-8310-B0DD55B61A5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4CAF900-5E45-47DB-852B-156C9F28BC9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D52AA1E-C15D-487B-AC0F-952B42ACC6B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B6ED1F7-C4E2-498F-8541-E9F2F575112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5224F06-22C3-4DDB-B3EB-5BF98A266FF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588C41D-F1B6-427A-A0C8-38A69BB9C3F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A2019C9-4884-4144-A772-53FCC642384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F38F58F-41B9-4243-8F44-B9721185F5C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B9F7984-5A22-4498-91E2-C24B2C37F3D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2383704-4DA2-4231-A0F2-0DA40515328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745BEA2-EC86-4E25-AF17-3252EA89B81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6C0B36-D1D4-4540-915F-6357113C0DB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D975955-CF0E-44BB-A263-D66F132F60C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85FAC13-C1B3-41C5-99E5-588484874EC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0CBE5A-7CBE-43D2-A139-3131C943DE3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1C9040C-EC05-494A-8641-34D5AE4906D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DD556D0-3767-40C1-A1C0-BD3D80090ED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D93366B-9085-4944-A088-376296420ED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100B211-0DF9-47ED-BFDB-6ACDD59928D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E41C62A-C1B3-4F03-91A9-19EFDA4DDA9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E23646-76BB-4129-8449-C38D5CCD03B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A341757-85E2-45BB-AD8A-5A1A49B8D6E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C78BD01-EDD1-4DC8-9E0D-F70140A41B3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年度現年度分の税徴収率は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98.94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％で、高い徴収率を維持しているものの、人口減少や全国平均を大きく上回る高齢化率（令和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…51.41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％）に加え、町内に大きな事業所もないことから、税収も伸びず財政力指数も類似団体平均とほぼ同じであるが、全国平均、山口県平均を大きく下回っている。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UJI</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ターン者の受入れをはじめとする各種定住対策に積極的に取り組むとともに、町出身者のネットワークを活用した企業誘致を促進する等財政力の向上に努める。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79C60B6-1B71-4EEA-9F1C-41CBA8271D9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2E39B03-5514-4F13-8AAC-2EDBE8D9D88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9A64239-E04D-4F2D-BBFB-682578F4421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93A1C48-919C-495B-8740-0FB5353FB18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BAF3E5A-737E-43E5-B478-CFC64A6FD8D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9BA99AF-74D1-46B3-84F3-122FF5DFAA0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2F2882A-BF60-4E4B-8939-B350A22DFF8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523057D-9A79-4A37-91C3-0CF7E519D99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051D8AA-B0AD-48CD-B4AB-1275BE99524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E452E17-F975-4C11-B657-7FAB664250B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89942C0-EC09-4BE7-82A6-7CC233E2599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412E955-20EC-4DF0-83CF-C49F02C6606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EE71D1A-7DA2-4424-B989-5CCAF3A04FA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800CB1E-ED27-4AE4-A800-520585525EE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59D1ECC3-BFE7-4E78-BCEB-9F7B2CCEEAE8}"/>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82DE115-55BB-4D11-8288-9D0023782A88}"/>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6393CC64-F3AA-40D8-9EAD-DBA7195576B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90F18937-46A6-4832-816A-BCDDB81FB14F}"/>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3C907A07-0A63-4318-8C4D-C2E14CB3346F}"/>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8C24B52C-FEEF-4C1B-9D4B-B00FB4DFE5DD}"/>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47F3D280-9314-4B17-8AD2-695796305406}"/>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6D91296-4602-4ECD-927A-1EA58973E93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CF701462-6727-40E5-9E7E-CDD53D5E9863}"/>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62C64A35-EC0E-45F4-847C-C7BE89F468D8}"/>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833C46E-A922-4F4C-96E2-988C1EBEC832}"/>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a:extLst>
            <a:ext uri="{FF2B5EF4-FFF2-40B4-BE49-F238E27FC236}">
              <a16:creationId xmlns:a16="http://schemas.microsoft.com/office/drawing/2014/main" id="{8D6C0C37-D551-4C7A-9B56-6239E7217E36}"/>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504A8AD6-2E44-45B5-AC42-CB46994CEED2}"/>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DAABED87-3ABB-4B4A-ABCC-CBA6DACEDC4C}"/>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a:extLst>
            <a:ext uri="{FF2B5EF4-FFF2-40B4-BE49-F238E27FC236}">
              <a16:creationId xmlns:a16="http://schemas.microsoft.com/office/drawing/2014/main" id="{C5EF4AA6-9441-45C4-B4EE-4649849BA2B1}"/>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180E1806-A838-4620-92C4-7B5430A49DC2}"/>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21431F47-C442-4B53-B36E-BAA99C4A66A9}"/>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BE0CB6E3-8E65-4AD7-B7BF-F7441D0643A6}"/>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31E734F2-EF39-40F7-8E00-82497A7DF184}"/>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BEE9558-2038-45D9-9AB8-3312B7DB581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1BB90B2-8D2F-4287-BDC2-53026E4C190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F4F6E92-74D5-4EC7-9372-9A8032DE603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43FF0AB-02D6-4F18-9DDE-006CD5B89DF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CCB560F-7A26-47FB-B69A-AB883643F92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B4F91D85-38A5-4329-B7A5-344B50267C85}"/>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D63E951A-1336-41F5-A262-66F9CB36A1DF}"/>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D799C474-1430-4585-91A3-D6DC34CF1655}"/>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CAA32604-43B3-4BDC-A8B0-4A2B2A5046DE}"/>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FF35D469-E985-48EB-9C7A-A7CD6C2A1F25}"/>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D8AE4531-55BE-423A-9336-6D32AE478D3C}"/>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7CDCC548-A8FC-4369-818A-B626367FC446}"/>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262E9E58-F77A-4D49-ADE1-270B777CAF09}"/>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a:extLst>
            <a:ext uri="{FF2B5EF4-FFF2-40B4-BE49-F238E27FC236}">
              <a16:creationId xmlns:a16="http://schemas.microsoft.com/office/drawing/2014/main" id="{A93C731C-94D8-4A00-8899-98EE974BFA4A}"/>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4A73F723-5A23-47E2-99E7-6FC604AE992D}"/>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2D7B49C-AD1A-4A03-A112-07AD88DF678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C6FD011-40E9-4B4C-8D6C-7F186830D2A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689276B-3B91-4D97-848F-54095E22CE9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D4C1C78-8F2F-4BFB-8F0C-64026B7CA23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D3BB7068-E763-4A92-BA35-5E8BC4F8977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CDE7DC1-7437-43A4-99AD-65F7285D677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6055D5C-FA80-490C-A308-1FE3B4109CC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C3CD036-865D-4A4A-B41D-D71AC5BE6BE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5EAE540-773B-40E5-BD86-345056021B4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2B39D08-7BAA-4172-BCDB-513724F92B4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C904CB88-86C7-47FD-A313-BEF9C854986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523019E-769C-4EA9-9B15-CC30BB47D5B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3863CA4-EAFF-4BB1-9B40-49BE22249A4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年度の経常収支比率は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％で、前年度より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価格高騰による物件費等の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前年度から悪化したものの、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全国平均、山口県平均を大きく下回っている。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ただし、今後も経常的経費は増加傾向で推移することが懸念されることから、更なる事務事業の徹底した見直しや施策の重点化を図りながら健全財政を維持する。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D3E975E-922B-4281-98DA-6B575CC4F1E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B2A9C4FB-87C9-45B3-9AD1-10003A0E0BB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BA55108-5798-44B4-A721-D94236276EF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487F967-DEA0-47C6-89ED-B078D4816CC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9A021FF4-52E1-455A-9CC4-4F5335B86E0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BAE7B90-17F7-48B4-9EAA-0E2CE7CAE4D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BF3421B-8AAC-420F-AF3A-5CAE58565F4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1A267E9-3402-4F7A-A1FF-C89E44E979C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884186A0-D64C-40E5-AB9F-3DB5418D5DD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8557FA3-B4E5-4542-9094-3EB9A2ACA40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A32BF3F-2817-438B-A29A-C3F1B9EAFD9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1A82EFAC-9B77-4389-96C2-ABF97B7162F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488D31F2-E616-404C-8A1F-6A6977602D0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972D77C-DFF2-4A5D-AAF1-ACF934BCD54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9FA0931-6797-4745-A5C0-4732FA9D2EA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047BC30-4C89-4096-ABB4-CD08DA3BB4E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3F1B5513-9A88-40F6-99F0-602E636EF668}"/>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5E5CEA81-E852-4FC6-B8F1-8A779C94D913}"/>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1C3AAB5E-9AB8-44CB-BF69-7E8585A4B1B3}"/>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8C87D6FA-C804-4EFF-90C5-1ACF352DB0C2}"/>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DD269D6-3822-4403-AEFB-B97678F26036}"/>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139488</xdr:rowOff>
    </xdr:to>
    <xdr:cxnSp macro="">
      <xdr:nvCxnSpPr>
        <xdr:cNvPr id="131" name="直線コネクタ 130">
          <a:extLst>
            <a:ext uri="{FF2B5EF4-FFF2-40B4-BE49-F238E27FC236}">
              <a16:creationId xmlns:a16="http://schemas.microsoft.com/office/drawing/2014/main" id="{D3F37CDF-61F9-4A97-AF06-5853A6DA17A6}"/>
            </a:ext>
          </a:extLst>
        </xdr:cNvPr>
        <xdr:cNvCxnSpPr/>
      </xdr:nvCxnSpPr>
      <xdr:spPr>
        <a:xfrm>
          <a:off x="4114800" y="1051348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4835AA27-B4E8-47C9-ACAC-FA1D5492D4E2}"/>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4238ED07-90C5-4CEF-AEB6-DFFF20DA5DD2}"/>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63</xdr:row>
      <xdr:rowOff>126365</xdr:rowOff>
    </xdr:to>
    <xdr:cxnSp macro="">
      <xdr:nvCxnSpPr>
        <xdr:cNvPr id="134" name="直線コネクタ 133">
          <a:extLst>
            <a:ext uri="{FF2B5EF4-FFF2-40B4-BE49-F238E27FC236}">
              <a16:creationId xmlns:a16="http://schemas.microsoft.com/office/drawing/2014/main" id="{9D3276EB-8AA6-4168-9EDD-0A5DB95AD49F}"/>
            </a:ext>
          </a:extLst>
        </xdr:cNvPr>
        <xdr:cNvCxnSpPr/>
      </xdr:nvCxnSpPr>
      <xdr:spPr>
        <a:xfrm flipV="1">
          <a:off x="3225800" y="10513483"/>
          <a:ext cx="8890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C0328F35-6786-4EF6-B170-4E0466FF93E9}"/>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1594B621-B8BE-473D-9135-FDF0B5A40F4F}"/>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EBA8F8D1-63EA-4B0E-80EC-0902F7142391}"/>
            </a:ext>
          </a:extLst>
        </xdr:cNvPr>
        <xdr:cNvCxnSpPr/>
      </xdr:nvCxnSpPr>
      <xdr:spPr>
        <a:xfrm flipV="1">
          <a:off x="2336800" y="1092771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6F21B968-D7C9-4D10-A34F-E7356F13FE93}"/>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EF1B8A18-C204-4D1B-96EE-8032222EC82E}"/>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127846</xdr:rowOff>
    </xdr:to>
    <xdr:cxnSp macro="">
      <xdr:nvCxnSpPr>
        <xdr:cNvPr id="140" name="直線コネクタ 139">
          <a:extLst>
            <a:ext uri="{FF2B5EF4-FFF2-40B4-BE49-F238E27FC236}">
              <a16:creationId xmlns:a16="http://schemas.microsoft.com/office/drawing/2014/main" id="{4B719A86-48E9-417A-86BA-CDE59BD0367F}"/>
            </a:ext>
          </a:extLst>
        </xdr:cNvPr>
        <xdr:cNvCxnSpPr/>
      </xdr:nvCxnSpPr>
      <xdr:spPr>
        <a:xfrm flipV="1">
          <a:off x="1447800" y="1106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D9278B4-D126-4297-8FCE-3B35A639D6C3}"/>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F9B3AFB3-B02F-4089-88C6-349AA2580F2D}"/>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1066EC83-AFB9-47D3-8557-DE6D8FFB8A2A}"/>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4D672603-B1A4-416D-BC6D-5776921FF6B7}"/>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E0F9079-11A0-4076-B8DD-FA54B0F78DD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182BAAF-7953-497A-B88A-4687F115E4F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8D129E4-069C-4ECB-84D1-755A7638F3D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75994E6-4E5F-4D6A-AE0D-87B8E8F8B01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E0383B7-15AD-4D92-B743-9C5C4D14956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0" name="楕円 149">
          <a:extLst>
            <a:ext uri="{FF2B5EF4-FFF2-40B4-BE49-F238E27FC236}">
              <a16:creationId xmlns:a16="http://schemas.microsoft.com/office/drawing/2014/main" id="{AA2E1066-6752-42D3-B6E2-90C12236281F}"/>
            </a:ext>
          </a:extLst>
        </xdr:cNvPr>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1" name="財政構造の弾力性該当値テキスト">
          <a:extLst>
            <a:ext uri="{FF2B5EF4-FFF2-40B4-BE49-F238E27FC236}">
              <a16:creationId xmlns:a16="http://schemas.microsoft.com/office/drawing/2014/main" id="{F79440D1-D21D-45FD-8EAF-F0907711CE23}"/>
            </a:ext>
          </a:extLst>
        </xdr:cNvPr>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2" name="楕円 151">
          <a:extLst>
            <a:ext uri="{FF2B5EF4-FFF2-40B4-BE49-F238E27FC236}">
              <a16:creationId xmlns:a16="http://schemas.microsoft.com/office/drawing/2014/main" id="{AEA91B83-A35A-4C6C-8771-483D9DD118E9}"/>
            </a:ext>
          </a:extLst>
        </xdr:cNvPr>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3" name="テキスト ボックス 152">
          <a:extLst>
            <a:ext uri="{FF2B5EF4-FFF2-40B4-BE49-F238E27FC236}">
              <a16:creationId xmlns:a16="http://schemas.microsoft.com/office/drawing/2014/main" id="{1E9C2FE8-5448-4AC8-8302-E407FDD6C249}"/>
            </a:ext>
          </a:extLst>
        </xdr:cNvPr>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4" name="楕円 153">
          <a:extLst>
            <a:ext uri="{FF2B5EF4-FFF2-40B4-BE49-F238E27FC236}">
              <a16:creationId xmlns:a16="http://schemas.microsoft.com/office/drawing/2014/main" id="{2EDF6082-5AD5-4240-B2D1-7F39F7E9F32B}"/>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55" name="テキスト ボックス 154">
          <a:extLst>
            <a:ext uri="{FF2B5EF4-FFF2-40B4-BE49-F238E27FC236}">
              <a16:creationId xmlns:a16="http://schemas.microsoft.com/office/drawing/2014/main" id="{A90DB67E-5AB2-4FC7-9944-00AA09D380E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BDB4CE7C-E121-4E5F-9B4E-ECC3549E1952}"/>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A7756C87-7550-4C4B-ADB6-4CDF7448AADA}"/>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8" name="楕円 157">
          <a:extLst>
            <a:ext uri="{FF2B5EF4-FFF2-40B4-BE49-F238E27FC236}">
              <a16:creationId xmlns:a16="http://schemas.microsoft.com/office/drawing/2014/main" id="{B1E9B1B2-81A1-4288-AD5C-1E37DEDA36A2}"/>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59" name="テキスト ボックス 158">
          <a:extLst>
            <a:ext uri="{FF2B5EF4-FFF2-40B4-BE49-F238E27FC236}">
              <a16:creationId xmlns:a16="http://schemas.microsoft.com/office/drawing/2014/main" id="{CA88A2C2-8060-40DD-B8BB-00C8ED6DE03B}"/>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F79ABD8-113F-471B-81EC-996BF2B109D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6279268-1534-4AE3-9C00-87FDDBC2394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D74394BA-B81A-452C-9ED7-4F16CDC85E4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788FC52B-2F1D-45FE-84E0-74BD0C5B5AE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6484956-7908-4F29-A1A5-0D910CFAE21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B054C4D-7086-4C4C-A5D1-68DA327CE17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23966AE-2309-4BAF-B26E-850E92BC21E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F73BDA6-484F-4D7E-A70B-9635F97CAFA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FE075FC-078E-4056-9510-E0668FC91AA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DA0E1B8-D1AB-469E-BDCD-54F5142F424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2489C58-5E72-4A34-84B4-BE326FA3078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703E78B-BD5C-402D-8A8C-9341F27CA28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2977EA7-1377-4F21-B8CF-70E513370E6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人当たり人件費・物件費は、これまでの職員や議員の削減等をはじめとする行財政対策の効果により類似団体平均より低く推移している。令和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前年度は下回ったものの、物価高騰の影響により例年と比較すれば</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は増加傾向にある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今後、人件費については、定年退職者の増による職員の若返りにより減少する見込みであり、物件費は、引き続き更なる事務事業の見直しや事業の厳選等により経費節減を図る。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11CA2E0-761F-4EE5-8068-FFC219D6B17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2A45FCC-C0FC-4CEA-9C09-D5BF5ED1884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C0E7174-1174-4224-BB4F-E4EE6D67E5C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5C9FED8-836D-4351-88DD-AD1CBB7EB32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B6ABE102-4F6E-48A4-874B-3D5B7D74142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8BDBD5DA-0D00-4B96-8222-89FCED310F0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E691295F-6433-4BC0-85AB-6EBD9469DF9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04CA81B-0258-424D-86C2-13302FAD933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984B0BA-3B13-44CA-B89B-62C12EB92B01}"/>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F54A20E-87F6-4192-B71A-7B6A01D4E5A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8D9E26C3-536B-47BB-AE01-2D54285BB4A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839A838-E9E6-4689-AC17-750093B28B6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5BFCCD8-4E4B-4A9A-92DB-A80AB65E3C9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A4467615-8286-4F99-96B9-139A2DFACF1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EA9E084-C7D6-4E9B-AB43-5B6DEC56AD9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A4EDA547-CDC1-442B-97FB-2F942CEE460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761EADA6-1745-4494-9498-5AE25AE185E2}"/>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CCFB1693-8817-4155-9DDE-C98127E8DADB}"/>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CC1B71A-85C0-4DD4-B3CC-6BBCDDC32FC5}"/>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DF62CEB3-00F8-496B-9830-D9A4DB32BE56}"/>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67193</xdr:rowOff>
    </xdr:from>
    <xdr:to>
      <xdr:col>23</xdr:col>
      <xdr:colOff>133350</xdr:colOff>
      <xdr:row>82</xdr:row>
      <xdr:rowOff>91632</xdr:rowOff>
    </xdr:to>
    <xdr:cxnSp macro="">
      <xdr:nvCxnSpPr>
        <xdr:cNvPr id="193" name="直線コネクタ 192">
          <a:extLst>
            <a:ext uri="{FF2B5EF4-FFF2-40B4-BE49-F238E27FC236}">
              <a16:creationId xmlns:a16="http://schemas.microsoft.com/office/drawing/2014/main" id="{F6367D38-5B7D-4B01-A233-293D19EE7960}"/>
            </a:ext>
          </a:extLst>
        </xdr:cNvPr>
        <xdr:cNvCxnSpPr/>
      </xdr:nvCxnSpPr>
      <xdr:spPr>
        <a:xfrm flipV="1">
          <a:off x="4114800" y="14126093"/>
          <a:ext cx="8382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16FDED9F-DD42-4E69-8799-2A5C285DAEB5}"/>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88B75B86-9A4B-42D2-804A-F0452FAB1D1E}"/>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48668</xdr:rowOff>
    </xdr:from>
    <xdr:to>
      <xdr:col>19</xdr:col>
      <xdr:colOff>133350</xdr:colOff>
      <xdr:row>82</xdr:row>
      <xdr:rowOff>91632</xdr:rowOff>
    </xdr:to>
    <xdr:cxnSp macro="">
      <xdr:nvCxnSpPr>
        <xdr:cNvPr id="196" name="直線コネクタ 195">
          <a:extLst>
            <a:ext uri="{FF2B5EF4-FFF2-40B4-BE49-F238E27FC236}">
              <a16:creationId xmlns:a16="http://schemas.microsoft.com/office/drawing/2014/main" id="{F8317319-E825-48DA-824E-60A0BB6303FD}"/>
            </a:ext>
          </a:extLst>
        </xdr:cNvPr>
        <xdr:cNvCxnSpPr/>
      </xdr:nvCxnSpPr>
      <xdr:spPr>
        <a:xfrm>
          <a:off x="3225800" y="14107568"/>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6931B20B-AE0C-4B3B-835B-B4711140A8C2}"/>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1258E0A6-9DC3-41C5-A9D8-788A8E1FF73F}"/>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36471</xdr:rowOff>
    </xdr:from>
    <xdr:to>
      <xdr:col>15</xdr:col>
      <xdr:colOff>82550</xdr:colOff>
      <xdr:row>82</xdr:row>
      <xdr:rowOff>48668</xdr:rowOff>
    </xdr:to>
    <xdr:cxnSp macro="">
      <xdr:nvCxnSpPr>
        <xdr:cNvPr id="199" name="直線コネクタ 198">
          <a:extLst>
            <a:ext uri="{FF2B5EF4-FFF2-40B4-BE49-F238E27FC236}">
              <a16:creationId xmlns:a16="http://schemas.microsoft.com/office/drawing/2014/main" id="{9E240A83-40B9-4B65-9008-B5033C7C42ED}"/>
            </a:ext>
          </a:extLst>
        </xdr:cNvPr>
        <xdr:cNvCxnSpPr/>
      </xdr:nvCxnSpPr>
      <xdr:spPr>
        <a:xfrm>
          <a:off x="2336800" y="14095371"/>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820CD42E-F8EF-4795-BA2F-B4873AEFDA2B}"/>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F5181DC5-B5A0-46D6-931E-59E1F4901D9E}"/>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1344</xdr:rowOff>
    </xdr:from>
    <xdr:to>
      <xdr:col>11</xdr:col>
      <xdr:colOff>31750</xdr:colOff>
      <xdr:row>82</xdr:row>
      <xdr:rowOff>36471</xdr:rowOff>
    </xdr:to>
    <xdr:cxnSp macro="">
      <xdr:nvCxnSpPr>
        <xdr:cNvPr id="202" name="直線コネクタ 201">
          <a:extLst>
            <a:ext uri="{FF2B5EF4-FFF2-40B4-BE49-F238E27FC236}">
              <a16:creationId xmlns:a16="http://schemas.microsoft.com/office/drawing/2014/main" id="{7347B8E5-5C5E-4986-9867-D909A0D7D250}"/>
            </a:ext>
          </a:extLst>
        </xdr:cNvPr>
        <xdr:cNvCxnSpPr/>
      </xdr:nvCxnSpPr>
      <xdr:spPr>
        <a:xfrm>
          <a:off x="1447800" y="14060244"/>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31B62ACE-B173-486B-93C3-D05EA06DDBA4}"/>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92B2B785-80C6-4BDE-9D07-587E205BF218}"/>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109D066F-A853-45CF-A1CB-652CCF22EB0F}"/>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3269D88B-7EB8-46E8-98DC-6866E13E2A0F}"/>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0991B71-8981-418C-8BB7-1FF10868475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BB68A18-0F33-4203-B857-AD494BF4B46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3E7C660-E4A7-48B6-930D-7295E7B0722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9FA58AE-2879-4533-B8DE-48248092B8E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63AA9BB-923D-4485-AC83-FE8F558C780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16393</xdr:rowOff>
    </xdr:from>
    <xdr:to>
      <xdr:col>23</xdr:col>
      <xdr:colOff>184150</xdr:colOff>
      <xdr:row>82</xdr:row>
      <xdr:rowOff>117993</xdr:rowOff>
    </xdr:to>
    <xdr:sp macro="" textlink="">
      <xdr:nvSpPr>
        <xdr:cNvPr id="212" name="楕円 211">
          <a:extLst>
            <a:ext uri="{FF2B5EF4-FFF2-40B4-BE49-F238E27FC236}">
              <a16:creationId xmlns:a16="http://schemas.microsoft.com/office/drawing/2014/main" id="{509527A7-D8AC-4178-9FC7-053CD0F4C238}"/>
            </a:ext>
          </a:extLst>
        </xdr:cNvPr>
        <xdr:cNvSpPr/>
      </xdr:nvSpPr>
      <xdr:spPr>
        <a:xfrm>
          <a:off x="4902200" y="140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109120</xdr:rowOff>
    </xdr:from>
    <xdr:ext cx="762000" cy="259045"/>
    <xdr:sp macro="" textlink="">
      <xdr:nvSpPr>
        <xdr:cNvPr id="213" name="人件費・物件費等の状況該当値テキスト">
          <a:extLst>
            <a:ext uri="{FF2B5EF4-FFF2-40B4-BE49-F238E27FC236}">
              <a16:creationId xmlns:a16="http://schemas.microsoft.com/office/drawing/2014/main" id="{7DE8BDE6-C9D2-4EFE-A1E6-1E726FA9A388}"/>
            </a:ext>
          </a:extLst>
        </xdr:cNvPr>
        <xdr:cNvSpPr txBox="1"/>
      </xdr:nvSpPr>
      <xdr:spPr>
        <a:xfrm>
          <a:off x="5041900" y="139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40832</xdr:rowOff>
    </xdr:from>
    <xdr:to>
      <xdr:col>19</xdr:col>
      <xdr:colOff>184150</xdr:colOff>
      <xdr:row>82</xdr:row>
      <xdr:rowOff>142432</xdr:rowOff>
    </xdr:to>
    <xdr:sp macro="" textlink="">
      <xdr:nvSpPr>
        <xdr:cNvPr id="214" name="楕円 213">
          <a:extLst>
            <a:ext uri="{FF2B5EF4-FFF2-40B4-BE49-F238E27FC236}">
              <a16:creationId xmlns:a16="http://schemas.microsoft.com/office/drawing/2014/main" id="{66CF040D-951D-458B-9790-3851680A106C}"/>
            </a:ext>
          </a:extLst>
        </xdr:cNvPr>
        <xdr:cNvSpPr/>
      </xdr:nvSpPr>
      <xdr:spPr>
        <a:xfrm>
          <a:off x="4064000" y="140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152609</xdr:rowOff>
    </xdr:from>
    <xdr:ext cx="736600" cy="259045"/>
    <xdr:sp macro="" textlink="">
      <xdr:nvSpPr>
        <xdr:cNvPr id="215" name="テキスト ボックス 214">
          <a:extLst>
            <a:ext uri="{FF2B5EF4-FFF2-40B4-BE49-F238E27FC236}">
              <a16:creationId xmlns:a16="http://schemas.microsoft.com/office/drawing/2014/main" id="{46E286CA-B0FF-4A6F-A2A9-DCD7BF1CE5E7}"/>
            </a:ext>
          </a:extLst>
        </xdr:cNvPr>
        <xdr:cNvSpPr txBox="1"/>
      </xdr:nvSpPr>
      <xdr:spPr>
        <a:xfrm>
          <a:off x="3733800" y="1386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169318</xdr:rowOff>
    </xdr:from>
    <xdr:to>
      <xdr:col>15</xdr:col>
      <xdr:colOff>133350</xdr:colOff>
      <xdr:row>82</xdr:row>
      <xdr:rowOff>99468</xdr:rowOff>
    </xdr:to>
    <xdr:sp macro="" textlink="">
      <xdr:nvSpPr>
        <xdr:cNvPr id="216" name="楕円 215">
          <a:extLst>
            <a:ext uri="{FF2B5EF4-FFF2-40B4-BE49-F238E27FC236}">
              <a16:creationId xmlns:a16="http://schemas.microsoft.com/office/drawing/2014/main" id="{AD89A402-8435-45C5-B3E9-B4A35465EF95}"/>
            </a:ext>
          </a:extLst>
        </xdr:cNvPr>
        <xdr:cNvSpPr/>
      </xdr:nvSpPr>
      <xdr:spPr>
        <a:xfrm>
          <a:off x="3175000" y="140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109645</xdr:rowOff>
    </xdr:from>
    <xdr:ext cx="762000" cy="259045"/>
    <xdr:sp macro="" textlink="">
      <xdr:nvSpPr>
        <xdr:cNvPr id="217" name="テキスト ボックス 216">
          <a:extLst>
            <a:ext uri="{FF2B5EF4-FFF2-40B4-BE49-F238E27FC236}">
              <a16:creationId xmlns:a16="http://schemas.microsoft.com/office/drawing/2014/main" id="{B5F0783F-C455-4E5D-8704-EEB6524E7E98}"/>
            </a:ext>
          </a:extLst>
        </xdr:cNvPr>
        <xdr:cNvSpPr txBox="1"/>
      </xdr:nvSpPr>
      <xdr:spPr>
        <a:xfrm>
          <a:off x="2844800" y="1382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157121</xdr:rowOff>
    </xdr:from>
    <xdr:to>
      <xdr:col>11</xdr:col>
      <xdr:colOff>82550</xdr:colOff>
      <xdr:row>82</xdr:row>
      <xdr:rowOff>87271</xdr:rowOff>
    </xdr:to>
    <xdr:sp macro="" textlink="">
      <xdr:nvSpPr>
        <xdr:cNvPr id="218" name="楕円 217">
          <a:extLst>
            <a:ext uri="{FF2B5EF4-FFF2-40B4-BE49-F238E27FC236}">
              <a16:creationId xmlns:a16="http://schemas.microsoft.com/office/drawing/2014/main" id="{9B92174F-2324-45A3-9C60-D8AC85C19724}"/>
            </a:ext>
          </a:extLst>
        </xdr:cNvPr>
        <xdr:cNvSpPr/>
      </xdr:nvSpPr>
      <xdr:spPr>
        <a:xfrm>
          <a:off x="2286000" y="14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97448</xdr:rowOff>
    </xdr:from>
    <xdr:ext cx="762000" cy="259045"/>
    <xdr:sp macro="" textlink="">
      <xdr:nvSpPr>
        <xdr:cNvPr id="219" name="テキスト ボックス 218">
          <a:extLst>
            <a:ext uri="{FF2B5EF4-FFF2-40B4-BE49-F238E27FC236}">
              <a16:creationId xmlns:a16="http://schemas.microsoft.com/office/drawing/2014/main" id="{1088E7D8-F06B-42EC-BAFF-5C3FCFA0769D}"/>
            </a:ext>
          </a:extLst>
        </xdr:cNvPr>
        <xdr:cNvSpPr txBox="1"/>
      </xdr:nvSpPr>
      <xdr:spPr>
        <a:xfrm>
          <a:off x="1955800" y="1381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121994</xdr:rowOff>
    </xdr:from>
    <xdr:to>
      <xdr:col>7</xdr:col>
      <xdr:colOff>31750</xdr:colOff>
      <xdr:row>82</xdr:row>
      <xdr:rowOff>52144</xdr:rowOff>
    </xdr:to>
    <xdr:sp macro="" textlink="">
      <xdr:nvSpPr>
        <xdr:cNvPr id="220" name="楕円 219">
          <a:extLst>
            <a:ext uri="{FF2B5EF4-FFF2-40B4-BE49-F238E27FC236}">
              <a16:creationId xmlns:a16="http://schemas.microsoft.com/office/drawing/2014/main" id="{52C5B914-82CF-42A4-ADA0-D0EA0594EE74}"/>
            </a:ext>
          </a:extLst>
        </xdr:cNvPr>
        <xdr:cNvSpPr/>
      </xdr:nvSpPr>
      <xdr:spPr>
        <a:xfrm>
          <a:off x="1397000" y="140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62321</xdr:rowOff>
    </xdr:from>
    <xdr:ext cx="762000" cy="259045"/>
    <xdr:sp macro="" textlink="">
      <xdr:nvSpPr>
        <xdr:cNvPr id="221" name="テキスト ボックス 220">
          <a:extLst>
            <a:ext uri="{FF2B5EF4-FFF2-40B4-BE49-F238E27FC236}">
              <a16:creationId xmlns:a16="http://schemas.microsoft.com/office/drawing/2014/main" id="{8583E698-871B-4280-8A66-00DC33AFF98B}"/>
            </a:ext>
          </a:extLst>
        </xdr:cNvPr>
        <xdr:cNvSpPr txBox="1"/>
      </xdr:nvSpPr>
      <xdr:spPr>
        <a:xfrm>
          <a:off x="1066800" y="1377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57AB5EC-0880-47C9-AD99-73E1642A616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771B2D2-7941-4A67-AC8E-2E493FFEB00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C695F32-B126-4F65-B56C-801E18AD04A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9D8D162-2FFB-43F2-A180-5239938D9ED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5A8A763-B1C9-4DAA-9C60-3AF1BC44840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56EDFE9-F42D-4E0A-910E-FA2F461E495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CA12A2E-4C94-4CC5-908B-5AB4284F615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6B7F762-1B62-41CF-A660-F83188A9D8E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A0EB5BE5-CB6B-409D-B146-1B5D67C2500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E0AD103-B39A-4306-A141-E30279A8AAA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9ADE7ED-3B2E-43D9-836A-72F6C44AE4F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2FEDD04-B4C3-46F3-8A61-8AA7EE96CF5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60CDAD7-78DE-47A9-95E1-FCB4D1A2629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給与制度は類似団体平均より若干高いが、山口県下では低い水準である。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当町の給与制度は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級制を用いており制度的に給与水準を低く抑えている。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級制、県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級制）</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AB0C689-78EF-4D1E-A589-03EF2CE921B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EAABBB3-317B-4594-9F14-316FD530115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7C4F3AC-8759-490D-87D8-DFB68B577F73}"/>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E592AC37-488C-4233-A696-FDA0F5DB4F6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5E9833E2-955B-40B8-ADB9-C209AA23A606}"/>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FBD8F508-FACC-4D1A-8332-3CC5991C82A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BDD1EE87-A674-43D6-8B8E-47B097585705}"/>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4E23792B-7556-472F-A486-2678A805090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AA428621-229E-4A4B-8319-F8F48FDF805D}"/>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74A788C6-3882-4ABD-A2DC-1352AC346074}"/>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0759D0E-80B6-4372-8F61-5E74DC13676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BF38D57-2F16-4301-89A7-B0ACB78514A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03BE618-7668-4DFF-A305-12D7F864CB1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63203571-4072-489B-98EF-E54F6BA9FD3C}"/>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CDD8C9A-C95F-4E8B-9DE6-8786561E486F}"/>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863255A5-64B8-4576-9905-BE03C8CF1305}"/>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F158DCE1-5843-442A-8C1C-6306ABDD3B14}"/>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7D8582BB-74CD-42BF-BFA1-0397C7223075}"/>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86868</xdr:rowOff>
    </xdr:from>
    <xdr:to>
      <xdr:col>81</xdr:col>
      <xdr:colOff>44450</xdr:colOff>
      <xdr:row>88</xdr:row>
      <xdr:rowOff>91694</xdr:rowOff>
    </xdr:to>
    <xdr:cxnSp macro="">
      <xdr:nvCxnSpPr>
        <xdr:cNvPr id="253" name="直線コネクタ 252">
          <a:extLst>
            <a:ext uri="{FF2B5EF4-FFF2-40B4-BE49-F238E27FC236}">
              <a16:creationId xmlns:a16="http://schemas.microsoft.com/office/drawing/2014/main" id="{5AC6A77F-24C4-4E38-8B1F-531C6425366C}"/>
            </a:ext>
          </a:extLst>
        </xdr:cNvPr>
        <xdr:cNvCxnSpPr/>
      </xdr:nvCxnSpPr>
      <xdr:spPr>
        <a:xfrm>
          <a:off x="16179800" y="151744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32C62936-634E-4E99-8984-2EAB0075F8E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7DB6766E-AF62-43C0-8E83-4525955E9DCB}"/>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86868</xdr:rowOff>
    </xdr:to>
    <xdr:cxnSp macro="">
      <xdr:nvCxnSpPr>
        <xdr:cNvPr id="256" name="直線コネクタ 255">
          <a:extLst>
            <a:ext uri="{FF2B5EF4-FFF2-40B4-BE49-F238E27FC236}">
              <a16:creationId xmlns:a16="http://schemas.microsoft.com/office/drawing/2014/main" id="{8615FCBE-43F1-4DF2-BBC7-C36CBF754A6F}"/>
            </a:ext>
          </a:extLst>
        </xdr:cNvPr>
        <xdr:cNvCxnSpPr/>
      </xdr:nvCxnSpPr>
      <xdr:spPr>
        <a:xfrm>
          <a:off x="15290800" y="1517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234AE3B9-CA6B-4634-832F-A9C1440F21BB}"/>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2EA22287-0080-4858-87B4-567FCC617469}"/>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86868</xdr:rowOff>
    </xdr:from>
    <xdr:to>
      <xdr:col>72</xdr:col>
      <xdr:colOff>203200</xdr:colOff>
      <xdr:row>88</xdr:row>
      <xdr:rowOff>168911</xdr:rowOff>
    </xdr:to>
    <xdr:cxnSp macro="">
      <xdr:nvCxnSpPr>
        <xdr:cNvPr id="259" name="直線コネクタ 258">
          <a:extLst>
            <a:ext uri="{FF2B5EF4-FFF2-40B4-BE49-F238E27FC236}">
              <a16:creationId xmlns:a16="http://schemas.microsoft.com/office/drawing/2014/main" id="{D9B2B376-EB0D-4A92-A294-D2932E0A54BA}"/>
            </a:ext>
          </a:extLst>
        </xdr:cNvPr>
        <xdr:cNvCxnSpPr/>
      </xdr:nvCxnSpPr>
      <xdr:spPr>
        <a:xfrm flipV="1">
          <a:off x="14401800" y="15174468"/>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A217B605-0852-471F-9699-E058D3BBCB9C}"/>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63D9A4BA-64AC-4741-BD41-F5BE305DB1B1}"/>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26415</xdr:rowOff>
    </xdr:to>
    <xdr:cxnSp macro="">
      <xdr:nvCxnSpPr>
        <xdr:cNvPr id="262" name="直線コネクタ 261">
          <a:extLst>
            <a:ext uri="{FF2B5EF4-FFF2-40B4-BE49-F238E27FC236}">
              <a16:creationId xmlns:a16="http://schemas.microsoft.com/office/drawing/2014/main" id="{E0C16DE7-C3D6-4114-8FE6-46D7D1C6C1B8}"/>
            </a:ext>
          </a:extLst>
        </xdr:cNvPr>
        <xdr:cNvCxnSpPr/>
      </xdr:nvCxnSpPr>
      <xdr:spPr>
        <a:xfrm flipV="1">
          <a:off x="13512800" y="1525651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BC60794-1256-436B-994B-25F6DD237F09}"/>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4751F945-4A38-4FD4-8F5B-501FA2F4FBB9}"/>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4D144C4-4C35-40CE-A68E-F14E8C4FD703}"/>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2270F293-B802-4CDF-96C6-4403B735633D}"/>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715F4BE-636E-4CDA-9D2C-7B6FCB23A21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E3B97BE-028A-4630-A763-13E8106812A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817B8FC-1C17-4D6A-917C-F280379EDA5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BAE7DBC-76F7-4D92-B741-AD1691B52B8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B28C077-01EE-454B-A853-5A0A05E6785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40894</xdr:rowOff>
    </xdr:from>
    <xdr:to>
      <xdr:col>81</xdr:col>
      <xdr:colOff>95250</xdr:colOff>
      <xdr:row>88</xdr:row>
      <xdr:rowOff>142494</xdr:rowOff>
    </xdr:to>
    <xdr:sp macro="" textlink="">
      <xdr:nvSpPr>
        <xdr:cNvPr id="272" name="楕円 271">
          <a:extLst>
            <a:ext uri="{FF2B5EF4-FFF2-40B4-BE49-F238E27FC236}">
              <a16:creationId xmlns:a16="http://schemas.microsoft.com/office/drawing/2014/main" id="{EC688194-B9F2-41F0-AB8C-4601FA156004}"/>
            </a:ext>
          </a:extLst>
        </xdr:cNvPr>
        <xdr:cNvSpPr/>
      </xdr:nvSpPr>
      <xdr:spPr>
        <a:xfrm>
          <a:off x="169672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12971</xdr:rowOff>
    </xdr:from>
    <xdr:ext cx="762000" cy="259045"/>
    <xdr:sp macro="" textlink="">
      <xdr:nvSpPr>
        <xdr:cNvPr id="273" name="給与水準   （国との比較）該当値テキスト">
          <a:extLst>
            <a:ext uri="{FF2B5EF4-FFF2-40B4-BE49-F238E27FC236}">
              <a16:creationId xmlns:a16="http://schemas.microsoft.com/office/drawing/2014/main" id="{2F73D112-8C68-4E57-932A-EC4A82406A8A}"/>
            </a:ext>
          </a:extLst>
        </xdr:cNvPr>
        <xdr:cNvSpPr txBox="1"/>
      </xdr:nvSpPr>
      <xdr:spPr>
        <a:xfrm>
          <a:off x="17106900" y="15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36068</xdr:rowOff>
    </xdr:from>
    <xdr:to>
      <xdr:col>77</xdr:col>
      <xdr:colOff>95250</xdr:colOff>
      <xdr:row>88</xdr:row>
      <xdr:rowOff>137668</xdr:rowOff>
    </xdr:to>
    <xdr:sp macro="" textlink="">
      <xdr:nvSpPr>
        <xdr:cNvPr id="274" name="楕円 273">
          <a:extLst>
            <a:ext uri="{FF2B5EF4-FFF2-40B4-BE49-F238E27FC236}">
              <a16:creationId xmlns:a16="http://schemas.microsoft.com/office/drawing/2014/main" id="{7BA1431D-E090-48F9-8580-86508539FE08}"/>
            </a:ext>
          </a:extLst>
        </xdr:cNvPr>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122445</xdr:rowOff>
    </xdr:from>
    <xdr:ext cx="736600" cy="259045"/>
    <xdr:sp macro="" textlink="">
      <xdr:nvSpPr>
        <xdr:cNvPr id="275" name="テキスト ボックス 274">
          <a:extLst>
            <a:ext uri="{FF2B5EF4-FFF2-40B4-BE49-F238E27FC236}">
              <a16:creationId xmlns:a16="http://schemas.microsoft.com/office/drawing/2014/main" id="{4B45DA8A-FBF4-4DA9-9F5D-8BF293123D73}"/>
            </a:ext>
          </a:extLst>
        </xdr:cNvPr>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36068</xdr:rowOff>
    </xdr:from>
    <xdr:to>
      <xdr:col>73</xdr:col>
      <xdr:colOff>44450</xdr:colOff>
      <xdr:row>88</xdr:row>
      <xdr:rowOff>137668</xdr:rowOff>
    </xdr:to>
    <xdr:sp macro="" textlink="">
      <xdr:nvSpPr>
        <xdr:cNvPr id="276" name="楕円 275">
          <a:extLst>
            <a:ext uri="{FF2B5EF4-FFF2-40B4-BE49-F238E27FC236}">
              <a16:creationId xmlns:a16="http://schemas.microsoft.com/office/drawing/2014/main" id="{FDA1670B-C89E-434C-B575-4AEAD0FFEAE1}"/>
            </a:ext>
          </a:extLst>
        </xdr:cNvPr>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122445</xdr:rowOff>
    </xdr:from>
    <xdr:ext cx="762000" cy="259045"/>
    <xdr:sp macro="" textlink="">
      <xdr:nvSpPr>
        <xdr:cNvPr id="277" name="テキスト ボックス 276">
          <a:extLst>
            <a:ext uri="{FF2B5EF4-FFF2-40B4-BE49-F238E27FC236}">
              <a16:creationId xmlns:a16="http://schemas.microsoft.com/office/drawing/2014/main" id="{2CF947DB-40CD-4DD7-919B-9C9EFC7CC91B}"/>
            </a:ext>
          </a:extLst>
        </xdr:cNvPr>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78" name="楕円 277">
          <a:extLst>
            <a:ext uri="{FF2B5EF4-FFF2-40B4-BE49-F238E27FC236}">
              <a16:creationId xmlns:a16="http://schemas.microsoft.com/office/drawing/2014/main" id="{D1E5254B-F1FA-4DC4-A739-F743D8779A9F}"/>
            </a:ext>
          </a:extLst>
        </xdr:cNvPr>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79" name="テキスト ボックス 278">
          <a:extLst>
            <a:ext uri="{FF2B5EF4-FFF2-40B4-BE49-F238E27FC236}">
              <a16:creationId xmlns:a16="http://schemas.microsoft.com/office/drawing/2014/main" id="{91EC558A-74A9-402C-8A5B-ECF08E2735AB}"/>
            </a:ext>
          </a:extLst>
        </xdr:cNvPr>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147065</xdr:rowOff>
    </xdr:from>
    <xdr:to>
      <xdr:col>64</xdr:col>
      <xdr:colOff>152400</xdr:colOff>
      <xdr:row>89</xdr:row>
      <xdr:rowOff>77215</xdr:rowOff>
    </xdr:to>
    <xdr:sp macro="" textlink="">
      <xdr:nvSpPr>
        <xdr:cNvPr id="280" name="楕円 279">
          <a:extLst>
            <a:ext uri="{FF2B5EF4-FFF2-40B4-BE49-F238E27FC236}">
              <a16:creationId xmlns:a16="http://schemas.microsoft.com/office/drawing/2014/main" id="{0B54CBF1-5633-465F-A2BA-54C984C09116}"/>
            </a:ext>
          </a:extLst>
        </xdr:cNvPr>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61992</xdr:rowOff>
    </xdr:from>
    <xdr:ext cx="762000" cy="259045"/>
    <xdr:sp macro="" textlink="">
      <xdr:nvSpPr>
        <xdr:cNvPr id="281" name="テキスト ボックス 280">
          <a:extLst>
            <a:ext uri="{FF2B5EF4-FFF2-40B4-BE49-F238E27FC236}">
              <a16:creationId xmlns:a16="http://schemas.microsoft.com/office/drawing/2014/main" id="{D8FA36AC-5200-4765-9C61-161CFDE1C99E}"/>
            </a:ext>
          </a:extLst>
        </xdr:cNvPr>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7E68930-22F6-4237-9B6A-75F1908267A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075A956-5702-42A3-AB25-F20D0CA48D1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FA41108-7EC5-471B-BF3D-1B817635070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EDC25B9-D79B-4AEC-A5D5-29676408474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69304FD-3B5E-43B8-998E-44207B34399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11F04BF1-F704-4FEE-BA7B-8EF200C6AA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2B69C7F-D562-451F-B3BD-1408A943892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0C14A2C-C058-4461-924D-D7877E8939F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A57E8EA-6F3D-42E5-BB2C-E77D5D49E84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069E703-1577-480A-B7AD-1EF778637D2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E1492D9B-B8D6-44B5-B077-B40261C41BE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32F80C6-541B-4F0F-B603-6FC22988B7C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47A5201D-B51A-45AA-9033-289230EE792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これまで取り組んできた職員や議員の削減等行財政改革の効果により、千人当たり職員数は類似団体平均より低い。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、今後数年間で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再任用職員を含め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人を超える退職が見込まれることから、計画的な職員補充を行う等適切な定員管理に努める。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09D3720-235D-491B-93AF-42571E17893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314EC76-97E3-4815-B303-47446FA5A76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B511ACB-2FA9-402E-BCB3-1B017422ED9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9D84B75-0A47-4281-B9E8-BC7EDFAD40D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D91F487-0694-4E7C-AED6-3D4A337FA89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5288D03-9B51-4F94-B7F6-1EE8535941A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C4FC253-8F99-485C-BBD3-09292143246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AD22DF7C-52EF-4F98-A00A-121DFC1E5FD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C99CE29-D384-4E79-98A5-A1D16F382A7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58C9C70-C083-4C5D-9BE9-8E4BEE024AE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1397789-E089-4B4A-9D3B-587D29106E1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37F047F9-E245-4A65-AA42-9BC5C952C47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E0A2F457-B931-4D69-A833-F032F52F939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2D9A5D0-617C-4D4F-A1A3-6C8C2C2CD80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48963D4-1007-4590-B579-4CF40A46896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F673AEE-11CB-457C-BB00-A1E9A1B29F7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35F99E2-CF11-42E4-A466-EC6E0AB9824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5464685-3BE5-4387-BC70-7DCF0FF7922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1ACF5D19-F792-4CDE-9DA5-6D13A15DDA11}"/>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BC16DF1C-E37C-4D3F-AC9E-31764BED4EB9}"/>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5E3B50DE-D75D-4504-B084-D3542B43650E}"/>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C6EBAFF9-F1C4-4E2B-A50B-BE7CB19A5483}"/>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2E5B35B7-A961-4F0E-BB92-1B53734D24D1}"/>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67582</xdr:rowOff>
    </xdr:to>
    <xdr:cxnSp macro="">
      <xdr:nvCxnSpPr>
        <xdr:cNvPr id="318" name="直線コネクタ 317">
          <a:extLst>
            <a:ext uri="{FF2B5EF4-FFF2-40B4-BE49-F238E27FC236}">
              <a16:creationId xmlns:a16="http://schemas.microsoft.com/office/drawing/2014/main" id="{406ED688-15B0-4973-A86C-594F16E09968}"/>
            </a:ext>
          </a:extLst>
        </xdr:cNvPr>
        <xdr:cNvCxnSpPr/>
      </xdr:nvCxnSpPr>
      <xdr:spPr>
        <a:xfrm>
          <a:off x="16179800" y="10174515"/>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B916CCC8-5684-4C3A-A2A4-4A97B279F9DC}"/>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9FBEFF20-C9B0-4ACD-8F48-7AA15DE145D9}"/>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46899</xdr:rowOff>
    </xdr:from>
    <xdr:to>
      <xdr:col>77</xdr:col>
      <xdr:colOff>44450</xdr:colOff>
      <xdr:row>59</xdr:row>
      <xdr:rowOff>58965</xdr:rowOff>
    </xdr:to>
    <xdr:cxnSp macro="">
      <xdr:nvCxnSpPr>
        <xdr:cNvPr id="321" name="直線コネクタ 320">
          <a:extLst>
            <a:ext uri="{FF2B5EF4-FFF2-40B4-BE49-F238E27FC236}">
              <a16:creationId xmlns:a16="http://schemas.microsoft.com/office/drawing/2014/main" id="{BC4750CD-9E90-4643-8CA4-13743B72902E}"/>
            </a:ext>
          </a:extLst>
        </xdr:cNvPr>
        <xdr:cNvCxnSpPr/>
      </xdr:nvCxnSpPr>
      <xdr:spPr>
        <a:xfrm>
          <a:off x="15290800" y="1016244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75E6E82A-9416-4CA6-9F04-E0E506369583}"/>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7D9FE8CA-5BD2-4BDF-8873-5C312A090266}"/>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46555</xdr:rowOff>
    </xdr:from>
    <xdr:to>
      <xdr:col>72</xdr:col>
      <xdr:colOff>203200</xdr:colOff>
      <xdr:row>59</xdr:row>
      <xdr:rowOff>46899</xdr:rowOff>
    </xdr:to>
    <xdr:cxnSp macro="">
      <xdr:nvCxnSpPr>
        <xdr:cNvPr id="324" name="直線コネクタ 323">
          <a:extLst>
            <a:ext uri="{FF2B5EF4-FFF2-40B4-BE49-F238E27FC236}">
              <a16:creationId xmlns:a16="http://schemas.microsoft.com/office/drawing/2014/main" id="{090E9754-8745-4B1B-8ED9-C09848F098F3}"/>
            </a:ext>
          </a:extLst>
        </xdr:cNvPr>
        <xdr:cNvCxnSpPr/>
      </xdr:nvCxnSpPr>
      <xdr:spPr>
        <a:xfrm>
          <a:off x="14401800" y="1016210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863B171-9A3B-4146-9F1A-AB4BF99622A3}"/>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DE54B151-6F41-4198-A7F0-225715CD0379}"/>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46555</xdr:rowOff>
    </xdr:to>
    <xdr:cxnSp macro="">
      <xdr:nvCxnSpPr>
        <xdr:cNvPr id="327" name="直線コネクタ 326">
          <a:extLst>
            <a:ext uri="{FF2B5EF4-FFF2-40B4-BE49-F238E27FC236}">
              <a16:creationId xmlns:a16="http://schemas.microsoft.com/office/drawing/2014/main" id="{26B9FE2B-3B1B-4BBF-915E-5287B3F72D29}"/>
            </a:ext>
          </a:extLst>
        </xdr:cNvPr>
        <xdr:cNvCxnSpPr/>
      </xdr:nvCxnSpPr>
      <xdr:spPr>
        <a:xfrm>
          <a:off x="13512800" y="1016072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12DD116B-6545-4C13-B65F-FAD9226A611B}"/>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90198116-3E36-4DFE-9EC1-6F3E69E72ADD}"/>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B3E36616-C3F6-4C2D-9992-D1C0302173BB}"/>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2EA29D36-FDF9-418B-B74F-C4E97A5575F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935F407-D678-47CB-ADAF-880A1015894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854E6C7-09D3-4183-AEEC-4F43E3A4D5D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D93E477-B850-49B0-987F-19297D8AD95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E250B92-0539-4DCE-91B4-7BBD6815A25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6EB241E-F273-4D65-B2BE-FCA1B684BC2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16782</xdr:rowOff>
    </xdr:from>
    <xdr:to>
      <xdr:col>81</xdr:col>
      <xdr:colOff>95250</xdr:colOff>
      <xdr:row>59</xdr:row>
      <xdr:rowOff>118382</xdr:rowOff>
    </xdr:to>
    <xdr:sp macro="" textlink="">
      <xdr:nvSpPr>
        <xdr:cNvPr id="337" name="楕円 336">
          <a:extLst>
            <a:ext uri="{FF2B5EF4-FFF2-40B4-BE49-F238E27FC236}">
              <a16:creationId xmlns:a16="http://schemas.microsoft.com/office/drawing/2014/main" id="{BB8E568E-86D2-4DCC-9826-2C2E1EEB2F09}"/>
            </a:ext>
          </a:extLst>
        </xdr:cNvPr>
        <xdr:cNvSpPr/>
      </xdr:nvSpPr>
      <xdr:spPr>
        <a:xfrm>
          <a:off x="169672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33309</xdr:rowOff>
    </xdr:from>
    <xdr:ext cx="762000" cy="259045"/>
    <xdr:sp macro="" textlink="">
      <xdr:nvSpPr>
        <xdr:cNvPr id="338" name="定員管理の状況該当値テキスト">
          <a:extLst>
            <a:ext uri="{FF2B5EF4-FFF2-40B4-BE49-F238E27FC236}">
              <a16:creationId xmlns:a16="http://schemas.microsoft.com/office/drawing/2014/main" id="{5599F0FC-95AE-4195-B7ED-D693E0015157}"/>
            </a:ext>
          </a:extLst>
        </xdr:cNvPr>
        <xdr:cNvSpPr txBox="1"/>
      </xdr:nvSpPr>
      <xdr:spPr>
        <a:xfrm>
          <a:off x="17106900" y="99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39" name="楕円 338">
          <a:extLst>
            <a:ext uri="{FF2B5EF4-FFF2-40B4-BE49-F238E27FC236}">
              <a16:creationId xmlns:a16="http://schemas.microsoft.com/office/drawing/2014/main" id="{436DB631-C3D8-4E2E-92F3-BAD6E7F05CC7}"/>
            </a:ext>
          </a:extLst>
        </xdr:cNvPr>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0" name="テキスト ボックス 339">
          <a:extLst>
            <a:ext uri="{FF2B5EF4-FFF2-40B4-BE49-F238E27FC236}">
              <a16:creationId xmlns:a16="http://schemas.microsoft.com/office/drawing/2014/main" id="{3BE57957-6FEC-4908-AA8A-722ABA0AAE8F}"/>
            </a:ext>
          </a:extLst>
        </xdr:cNvPr>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1" name="楕円 340">
          <a:extLst>
            <a:ext uri="{FF2B5EF4-FFF2-40B4-BE49-F238E27FC236}">
              <a16:creationId xmlns:a16="http://schemas.microsoft.com/office/drawing/2014/main" id="{15BA6BD0-F294-4A51-A05E-C0975E3DD834}"/>
            </a:ext>
          </a:extLst>
        </xdr:cNvPr>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2" name="テキスト ボックス 341">
          <a:extLst>
            <a:ext uri="{FF2B5EF4-FFF2-40B4-BE49-F238E27FC236}">
              <a16:creationId xmlns:a16="http://schemas.microsoft.com/office/drawing/2014/main" id="{30CDCF99-06D3-450E-91C0-8E7C8A99CCD5}"/>
            </a:ext>
          </a:extLst>
        </xdr:cNvPr>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167205</xdr:rowOff>
    </xdr:from>
    <xdr:to>
      <xdr:col>68</xdr:col>
      <xdr:colOff>203200</xdr:colOff>
      <xdr:row>59</xdr:row>
      <xdr:rowOff>97355</xdr:rowOff>
    </xdr:to>
    <xdr:sp macro="" textlink="">
      <xdr:nvSpPr>
        <xdr:cNvPr id="343" name="楕円 342">
          <a:extLst>
            <a:ext uri="{FF2B5EF4-FFF2-40B4-BE49-F238E27FC236}">
              <a16:creationId xmlns:a16="http://schemas.microsoft.com/office/drawing/2014/main" id="{97FA239C-9CD1-4B22-898E-0013D9BDA31B}"/>
            </a:ext>
          </a:extLst>
        </xdr:cNvPr>
        <xdr:cNvSpPr/>
      </xdr:nvSpPr>
      <xdr:spPr>
        <a:xfrm>
          <a:off x="143510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107532</xdr:rowOff>
    </xdr:from>
    <xdr:ext cx="762000" cy="259045"/>
    <xdr:sp macro="" textlink="">
      <xdr:nvSpPr>
        <xdr:cNvPr id="344" name="テキスト ボックス 343">
          <a:extLst>
            <a:ext uri="{FF2B5EF4-FFF2-40B4-BE49-F238E27FC236}">
              <a16:creationId xmlns:a16="http://schemas.microsoft.com/office/drawing/2014/main" id="{AB35AA3E-DDBB-4155-B086-FF666482DE5D}"/>
            </a:ext>
          </a:extLst>
        </xdr:cNvPr>
        <xdr:cNvSpPr txBox="1"/>
      </xdr:nvSpPr>
      <xdr:spPr>
        <a:xfrm>
          <a:off x="14020800" y="988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5" name="楕円 344">
          <a:extLst>
            <a:ext uri="{FF2B5EF4-FFF2-40B4-BE49-F238E27FC236}">
              <a16:creationId xmlns:a16="http://schemas.microsoft.com/office/drawing/2014/main" id="{C53BAA77-D6C0-4822-8210-1542A0345753}"/>
            </a:ext>
          </a:extLst>
        </xdr:cNvPr>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6" name="テキスト ボックス 345">
          <a:extLst>
            <a:ext uri="{FF2B5EF4-FFF2-40B4-BE49-F238E27FC236}">
              <a16:creationId xmlns:a16="http://schemas.microsoft.com/office/drawing/2014/main" id="{D3535D77-ED1F-49AF-922E-27186E73CD3C}"/>
            </a:ext>
          </a:extLst>
        </xdr:cNvPr>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832151C-0DFA-4C0B-B41E-24ED6BD97DC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E778638-691E-42BF-AD51-FA51B029CC7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4ADC994-C2E9-4E4D-BCA0-E73E2C82950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7044637-6E05-4282-9BFA-B9694A929D6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4CCEC6F-9E11-4339-A511-CE697C6607F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BAA4D26-1D16-4381-B6CC-7B447CDB148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F52DFA3-8A51-4B1A-88D9-DEBA162135A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3ECD9FB-78CF-4614-8199-E3D65AA0558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2E396AD-4BEE-4E87-AB61-31E673EDC2B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2A9D54D-0FE4-4E71-BAF4-41B29D50B35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DBE796A-3019-4DF8-8531-649C3879DEF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93BA1D78-607D-4E98-AA6B-3B75822ECE4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FFD0C4D-9284-404B-A979-3C252042AA6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可能な限りの繰上償還や新規借入の抑制、また、起債する際は交付税措置率の高いもの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過疎債等）を活用してきたことで、ここ数年は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マイナス数値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で推移しており、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においては、事業増による新規借入額の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元金償還が順次開始されることに伴い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、公債費比率の上昇が予想されるため、プライマリーバランスを注視しながら今後の実施事業を厳選するとともに、大きく起債に頼ることのない財政運営に努める。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49E04F3-24D1-4FAB-A6C0-F734EB8978D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249635D-3DFD-4081-A0C8-BDE3F9E079E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1603D61-D5D8-4635-8A9E-E5FBC38F3CD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3189BF60-8E82-4801-84E5-44E0532BDCA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1FB513DB-BD32-489B-A2B7-DB4B97258F0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8F03B69-6578-4773-95E4-438F4E422D0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457B051F-73B2-4B0A-A87C-D33445A80DE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CEF0788A-C3B1-42A3-83B2-811721385DA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1FF61337-D9AF-45CD-B233-01C37C66685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4BCD2B4D-4D76-4F9E-9019-1736BC4A74E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AEE76C97-756A-4553-9581-379D1D8FCF4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8CC30B56-353D-41E2-B2F9-9F2565ED30A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30BF228D-DF0B-4252-B607-E2CC750B1AA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A488E748-EBB5-4710-9885-B7EFCC7BE9D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E4BEF825-C76B-4A55-BCD8-A4CA63346D3C}"/>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D441B842-EA2B-47C7-8B8B-2D55623D3D67}"/>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2206AF15-6770-4B3B-9069-04C73E0709B4}"/>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8BE0766B-4301-4B1F-B751-61622C4C308E}"/>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5BE743D0-5865-4356-8938-A5C38906654E}"/>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11430</xdr:rowOff>
    </xdr:to>
    <xdr:cxnSp macro="">
      <xdr:nvCxnSpPr>
        <xdr:cNvPr id="379" name="直線コネクタ 378">
          <a:extLst>
            <a:ext uri="{FF2B5EF4-FFF2-40B4-BE49-F238E27FC236}">
              <a16:creationId xmlns:a16="http://schemas.microsoft.com/office/drawing/2014/main" id="{D9AA4865-B4B0-46BD-B16A-4D8D632BDDD4}"/>
            </a:ext>
          </a:extLst>
        </xdr:cNvPr>
        <xdr:cNvCxnSpPr/>
      </xdr:nvCxnSpPr>
      <xdr:spPr>
        <a:xfrm>
          <a:off x="16179800" y="651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231BE2D1-7F9A-421D-B62D-3125BBFD7BBD}"/>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2AEB10E9-E6FA-45B8-8126-2DF23A271EC8}"/>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166794</xdr:rowOff>
    </xdr:to>
    <xdr:cxnSp macro="">
      <xdr:nvCxnSpPr>
        <xdr:cNvPr id="382" name="直線コネクタ 381">
          <a:extLst>
            <a:ext uri="{FF2B5EF4-FFF2-40B4-BE49-F238E27FC236}">
              <a16:creationId xmlns:a16="http://schemas.microsoft.com/office/drawing/2014/main" id="{1893C08F-A25B-478F-9C41-ED3ABE12CEF4}"/>
            </a:ext>
          </a:extLst>
        </xdr:cNvPr>
        <xdr:cNvCxnSpPr/>
      </xdr:nvCxnSpPr>
      <xdr:spPr>
        <a:xfrm>
          <a:off x="15290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62EA7E40-5FFA-41BC-94FE-2B4D6E13F385}"/>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87553612-B1CD-44EC-AA1F-2FD8E9109F93}"/>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150707</xdr:rowOff>
    </xdr:to>
    <xdr:cxnSp macro="">
      <xdr:nvCxnSpPr>
        <xdr:cNvPr id="385" name="直線コネクタ 384">
          <a:extLst>
            <a:ext uri="{FF2B5EF4-FFF2-40B4-BE49-F238E27FC236}">
              <a16:creationId xmlns:a16="http://schemas.microsoft.com/office/drawing/2014/main" id="{D5616006-07C8-4673-9E6F-DE5AE52F7E38}"/>
            </a:ext>
          </a:extLst>
        </xdr:cNvPr>
        <xdr:cNvCxnSpPr/>
      </xdr:nvCxnSpPr>
      <xdr:spPr>
        <a:xfrm>
          <a:off x="14401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7AB3FC96-5F87-46D3-8D36-88076E9C01F8}"/>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AED96614-0C8D-440A-A615-CECCB042B32A}"/>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37</xdr:row>
      <xdr:rowOff>150707</xdr:rowOff>
    </xdr:to>
    <xdr:cxnSp macro="">
      <xdr:nvCxnSpPr>
        <xdr:cNvPr id="388" name="直線コネクタ 387">
          <a:extLst>
            <a:ext uri="{FF2B5EF4-FFF2-40B4-BE49-F238E27FC236}">
              <a16:creationId xmlns:a16="http://schemas.microsoft.com/office/drawing/2014/main" id="{5700769C-01BC-41C8-9728-901312F90D58}"/>
            </a:ext>
          </a:extLst>
        </xdr:cNvPr>
        <xdr:cNvCxnSpPr/>
      </xdr:nvCxnSpPr>
      <xdr:spPr>
        <a:xfrm flipV="1">
          <a:off x="13512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F05FC1DF-F1F9-462A-B35F-A3ABEF67E438}"/>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48881D33-83B9-4C10-8494-9AD56314A7DC}"/>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8565F61-1492-48FE-89B4-D4526D993449}"/>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14D038A4-849B-4150-853C-D48EA088EFC3}"/>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103BA62-EBBB-4B67-A009-9F6AF6DA4F1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E84E902-1F45-4C91-8761-39699FD0231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636BAE7-72A9-4FFA-9E09-EBC123EE450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BC8E349-1A20-43EF-9A51-5C52B152021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F693F0C-61D6-4D9D-A4C1-98CA1180813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398" name="楕円 397">
          <a:extLst>
            <a:ext uri="{FF2B5EF4-FFF2-40B4-BE49-F238E27FC236}">
              <a16:creationId xmlns:a16="http://schemas.microsoft.com/office/drawing/2014/main" id="{C514CAE7-6486-4E4B-A390-21E36DE286BF}"/>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399" name="公債費負担の状況該当値テキスト">
          <a:extLst>
            <a:ext uri="{FF2B5EF4-FFF2-40B4-BE49-F238E27FC236}">
              <a16:creationId xmlns:a16="http://schemas.microsoft.com/office/drawing/2014/main" id="{D57644BE-A38F-40EC-BAE2-5D8C9471155C}"/>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0" name="楕円 399">
          <a:extLst>
            <a:ext uri="{FF2B5EF4-FFF2-40B4-BE49-F238E27FC236}">
              <a16:creationId xmlns:a16="http://schemas.microsoft.com/office/drawing/2014/main" id="{CC415DCA-3CC9-4F52-A7D1-65E466D3CDE3}"/>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401" name="テキスト ボックス 400">
          <a:extLst>
            <a:ext uri="{FF2B5EF4-FFF2-40B4-BE49-F238E27FC236}">
              <a16:creationId xmlns:a16="http://schemas.microsoft.com/office/drawing/2014/main" id="{84761E53-47E2-4C28-8A22-9458AEEB9822}"/>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2" name="楕円 401">
          <a:extLst>
            <a:ext uri="{FF2B5EF4-FFF2-40B4-BE49-F238E27FC236}">
              <a16:creationId xmlns:a16="http://schemas.microsoft.com/office/drawing/2014/main" id="{FEE0F650-61C7-43DD-B48D-2181ABF0E82D}"/>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3" name="テキスト ボックス 402">
          <a:extLst>
            <a:ext uri="{FF2B5EF4-FFF2-40B4-BE49-F238E27FC236}">
              <a16:creationId xmlns:a16="http://schemas.microsoft.com/office/drawing/2014/main" id="{C52372D0-655B-4E8A-81B8-EC4455C155A3}"/>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04" name="楕円 403">
          <a:extLst>
            <a:ext uri="{FF2B5EF4-FFF2-40B4-BE49-F238E27FC236}">
              <a16:creationId xmlns:a16="http://schemas.microsoft.com/office/drawing/2014/main" id="{C1EB690A-BD38-4039-879A-854F0560D916}"/>
            </a:ext>
          </a:extLst>
        </xdr:cNvPr>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05" name="テキスト ボックス 404">
          <a:extLst>
            <a:ext uri="{FF2B5EF4-FFF2-40B4-BE49-F238E27FC236}">
              <a16:creationId xmlns:a16="http://schemas.microsoft.com/office/drawing/2014/main" id="{730B459D-97ED-41CF-A7E9-38B17838FEE7}"/>
            </a:ext>
          </a:extLst>
        </xdr:cNvPr>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6" name="楕円 405">
          <a:extLst>
            <a:ext uri="{FF2B5EF4-FFF2-40B4-BE49-F238E27FC236}">
              <a16:creationId xmlns:a16="http://schemas.microsoft.com/office/drawing/2014/main" id="{0974F695-185D-4B7B-ACD8-5D0B680E3C71}"/>
            </a:ext>
          </a:extLst>
        </xdr:cNvPr>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07" name="テキスト ボックス 406">
          <a:extLst>
            <a:ext uri="{FF2B5EF4-FFF2-40B4-BE49-F238E27FC236}">
              <a16:creationId xmlns:a16="http://schemas.microsoft.com/office/drawing/2014/main" id="{84C27AE9-6F50-4BA1-9012-2B2F41604384}"/>
            </a:ext>
          </a:extLst>
        </xdr:cNvPr>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DCF8C31F-AABD-476A-BD54-734E3D09A00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93F2511-EA45-4F4D-BBC2-2C983530D40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E2F43AD4-41DE-4B4C-8015-CB2B122546D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6B1DE44-93E8-4FA1-AF0F-DCB1955D9B7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91AE74C6-D835-49D7-9880-FDCCD8D55F5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B44E9368-0B8F-4F47-B1B9-D29E1B2B0FA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9168AE4-634B-4910-A051-C8BD61A279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20CF5DC5-41A8-48CC-89EC-EB57321DCB0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FA9D392-66B0-4A4E-BCEE-10CD5C44F8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5199B9B7-5BEB-4C3E-9D7B-51ABAB8B62E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24DFAAFF-4721-4F92-9F6A-C4464B6D2FC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43AD48C-4834-43D0-80C7-D5B0CC0FF08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9CCE961-2D5B-46A8-87EA-CC7BA5D7EE3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11257DE-D81B-4D5D-8A4E-E74F42C2A3D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3110DEB-4A08-408F-BE9B-451B770C706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D5837D2-8ECD-4A06-A47B-EE52EE194CD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F3DBDA2E-07B1-4B0B-B2CC-E34A2E72494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230CBD5F-3EE4-46D0-A1D7-6D2739F20B9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43508683-A201-4EC8-8765-306B4964F94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83D812A-538D-4032-AC67-EB9FF82B519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585288E9-17AD-4DDE-BE1C-B1A8338FDF3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85CAA450-4BFF-45B5-8845-BA52104B5C2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6A73FF2C-0BF4-4E4E-B607-DBE3A95F25C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63D54488-9FDB-4B7D-9DBF-218EB0D3383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319A383D-7913-44EA-AE4F-43F093CB313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305331B6-B892-4F08-AA45-0F99509A06F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F0D15A8-1C89-4821-BE1C-24A0659DBC1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4868762-6923-4790-9678-CB8F7FD7F9C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9350CEB2-1545-4990-AEB3-4345AE058F98}"/>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4BB3B07-3F61-4180-8C00-E4D549C2D25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CB48F1EA-E430-46D4-888B-B7EE0A105414}"/>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6CA6A13-BA74-4A25-A9EE-AD1AB8AF0FB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9003456D-FA44-415B-880E-A9BBA4B7394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9637FFCE-9BDF-495A-8614-2005EA0A27D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D0AD6073-2E1C-4B13-AC16-C112AA1A638D}"/>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BEC1A2A1-414B-40F3-B1DB-CCCA74C6998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19908B1-1456-44A2-BE3B-AF5DE8DF6BA1}"/>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EAC12020-047B-4D06-A48C-0F84C9E7B86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17DFA8E0-EAB7-4800-ADAB-1F55F9DC1A39}"/>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3DDCCD8B-59B1-441C-BDB6-A8657CF5282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9C339D55-0882-435E-B270-480020AF193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32DDA4A8-C596-403A-918D-03B0F72DDCA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3D27FF03-921B-4325-BC22-D400DC73FA17}"/>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52818F4-3D44-472A-94FF-AFCAAF95C9B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ABB1E54-CAF3-4212-BA7D-739CE7421BF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720B645-C2C0-4339-80FA-F4CA8639393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BD99F77-CF29-4B31-931F-4521B6E381C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2197E82-D1BA-4713-BFC8-9B83B007D89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3,038
115.95
4,209,829
3,297,368
858,862
2,209,886
2,027,794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人件費は、類似団体平均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と同率となっている。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今後数年間で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再任用職員を含めた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人を超える退職が見込まれていることから、計画的な人員補充を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行い、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適切な人員管理に努める。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3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斎場業務、消防救急業務を萩市に、可燃ゴミ処理業務を萩・長門清掃一部事務組合にそれぞれ委託しているほか、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物価高騰により光熱水費等が増加し前年度を上回った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次年度において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も物価高騰の影響を受けることから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、更なる事務事業の見直しや事業の厳選等により経費節減を図る。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079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21844</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079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948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33274</xdr:rowOff>
    </xdr:from>
    <xdr:to>
      <xdr:col>69</xdr:col>
      <xdr:colOff>92075</xdr:colOff>
      <xdr:row>19</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290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153924</xdr:rowOff>
    </xdr:from>
    <xdr:to>
      <xdr:col>69</xdr:col>
      <xdr:colOff>142875</xdr:colOff>
      <xdr:row>19</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68851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当町は、高齢化比率が令和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51.41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％と全国平均に比べ、かなり高く、老人福祉施設への措置者数は令和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人と増加しており、また人口に対する割合が高く、また、養護老人ホーム</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、特別養護老人ホーム</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入所者のうち、障害者自立支援制度による介護給付を受ける方の割合が高く、類似団体平均を上回っている。また、障害福祉サービス費も増加傾向にある。今後とも、健康づくり事業や疾病予防事業、介護予防事業等を強化し、扶助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45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公営事業会計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会計及び公営企業会計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会計への一般会計からの繰出金が、前年度より減額となったものの、類似団体平均より若干高い。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引き続き、特に公営企業会計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144145</xdr:rowOff>
    </xdr:from>
    <xdr:to>
      <xdr:col>82</xdr:col>
      <xdr:colOff>107950</xdr:colOff>
      <xdr:row>57</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167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144145</xdr:rowOff>
    </xdr:from>
    <xdr:to>
      <xdr:col>78</xdr:col>
      <xdr:colOff>69850</xdr:colOff>
      <xdr:row>58</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167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75565</xdr:rowOff>
    </xdr:from>
    <xdr:to>
      <xdr:col>73</xdr:col>
      <xdr:colOff>180975</xdr:colOff>
      <xdr:row>58</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19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86995</xdr:rowOff>
    </xdr:from>
    <xdr:to>
      <xdr:col>69</xdr:col>
      <xdr:colOff>92075</xdr:colOff>
      <xdr:row>58</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31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99060</xdr:rowOff>
    </xdr:from>
    <xdr:to>
      <xdr:col>82</xdr:col>
      <xdr:colOff>158750</xdr:colOff>
      <xdr:row>58</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93345</xdr:rowOff>
    </xdr:from>
    <xdr:to>
      <xdr:col>78</xdr:col>
      <xdr:colOff>120650</xdr:colOff>
      <xdr:row>58</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24765</xdr:rowOff>
    </xdr:from>
    <xdr:to>
      <xdr:col>74</xdr:col>
      <xdr:colOff>31750</xdr:colOff>
      <xdr:row>58</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111142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36195</xdr:rowOff>
    </xdr:from>
    <xdr:to>
      <xdr:col>69</xdr:col>
      <xdr:colOff>142875</xdr:colOff>
      <xdr:row>58</xdr:row>
      <xdr:rowOff>137795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122572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町営バス運行費補助や病院群輪番制病院運営事業補助、社会福祉協議会等への外部団体へそれぞれ補助しており、年々経費は増加するものの、類似団体平均を下回っている。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引き続き経費節減に努めるとともに、補助金の見直しを含め更なる経費節減を図る。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065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88138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065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地方債の繰上償還や償還満了、新規借入の抑制等により類似団体平均より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低く推移しているが、令和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事業の増加により地方債残高が増加傾向にあり、順次据置期間の満了により今後公債費が増加すると予想される。公債費のうち相当部分が地方交付税措置されるため、直ちに財政運営に支障はないが、今後必要な事業の見極めを行い新規借入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36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ただ、今後も扶助費、物件費、補助費等はいずれも増加傾向で推移することが懸念されることから、更なる事務事業の見直しや事業の厳選、補助金等の見直し等により経費節減を図る。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086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80</xdr:row>
      <xdr:rowOff>16511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08661"/>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16511</xdr:rowOff>
    </xdr:from>
    <xdr:to>
      <xdr:col>73</xdr:col>
      <xdr:colOff>180975</xdr:colOff>
      <xdr:row>80</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325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115570</xdr:rowOff>
    </xdr:from>
    <xdr:to>
      <xdr:col>69</xdr:col>
      <xdr:colOff>92075</xdr:colOff>
      <xdr:row>80</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831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137161</xdr:rowOff>
    </xdr:from>
    <xdr:to>
      <xdr:col>74</xdr:col>
      <xdr:colOff>31750</xdr:colOff>
      <xdr:row>80</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110489</xdr:rowOff>
    </xdr:from>
    <xdr:to>
      <xdr:col>65</xdr:col>
      <xdr:colOff>53975</xdr:colOff>
      <xdr:row>81</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25416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43964</xdr:rowOff>
    </xdr:from>
    <xdr:to>
      <xdr:col>29</xdr:col>
      <xdr:colOff>127000</xdr:colOff>
      <xdr:row>20</xdr:row>
      <xdr:rowOff>56654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20589"/>
          <a:ext cx="647700" cy="1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43964</xdr:rowOff>
    </xdr:from>
    <xdr:to>
      <xdr:col>26</xdr:col>
      <xdr:colOff>50800</xdr:colOff>
      <xdr:row>20</xdr:row>
      <xdr:rowOff>70934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20589"/>
          <a:ext cx="698500" cy="26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70299</xdr:rowOff>
    </xdr:from>
    <xdr:to>
      <xdr:col>22</xdr:col>
      <xdr:colOff>114300</xdr:colOff>
      <xdr:row>20</xdr:row>
      <xdr:rowOff>70934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46924"/>
          <a:ext cx="698500" cy="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70299</xdr:rowOff>
    </xdr:from>
    <xdr:to>
      <xdr:col>18</xdr:col>
      <xdr:colOff>177800</xdr:colOff>
      <xdr:row>20</xdr:row>
      <xdr:rowOff>80277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46924"/>
          <a:ext cx="698500" cy="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5854</xdr:rowOff>
    </xdr:from>
    <xdr:to>
      <xdr:col>29</xdr:col>
      <xdr:colOff>177800</xdr:colOff>
      <xdr:row>20</xdr:row>
      <xdr:rowOff>107454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8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85881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164614</xdr:rowOff>
    </xdr:from>
    <xdr:to>
      <xdr:col>26</xdr:col>
      <xdr:colOff>101600</xdr:colOff>
      <xdr:row>20</xdr:row>
      <xdr:rowOff>94764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79541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20134</xdr:rowOff>
    </xdr:from>
    <xdr:to>
      <xdr:col>22</xdr:col>
      <xdr:colOff>165100</xdr:colOff>
      <xdr:row>20</xdr:row>
      <xdr:rowOff>121734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106511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19499</xdr:rowOff>
    </xdr:from>
    <xdr:to>
      <xdr:col>19</xdr:col>
      <xdr:colOff>38100</xdr:colOff>
      <xdr:row>20</xdr:row>
      <xdr:rowOff>121099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9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105876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8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29477</xdr:rowOff>
    </xdr:from>
    <xdr:to>
      <xdr:col>15</xdr:col>
      <xdr:colOff>101600</xdr:colOff>
      <xdr:row>20</xdr:row>
      <xdr:rowOff>131077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0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115854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9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25479</xdr:rowOff>
    </xdr:from>
    <xdr:to>
      <xdr:col>29</xdr:col>
      <xdr:colOff>127000</xdr:colOff>
      <xdr:row>38</xdr:row>
      <xdr:rowOff>34536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93079"/>
          <a:ext cx="647700" cy="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34536</xdr:rowOff>
    </xdr:from>
    <xdr:to>
      <xdr:col>26</xdr:col>
      <xdr:colOff>50800</xdr:colOff>
      <xdr:row>38</xdr:row>
      <xdr:rowOff>42866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502136"/>
          <a:ext cx="698500" cy="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34189</xdr:rowOff>
    </xdr:from>
    <xdr:to>
      <xdr:col>22</xdr:col>
      <xdr:colOff>114300</xdr:colOff>
      <xdr:row>38</xdr:row>
      <xdr:rowOff>42866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501789"/>
          <a:ext cx="698500" cy="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34189</xdr:rowOff>
    </xdr:from>
    <xdr:to>
      <xdr:col>18</xdr:col>
      <xdr:colOff>177800</xdr:colOff>
      <xdr:row>38</xdr:row>
      <xdr:rowOff>48833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501789"/>
          <a:ext cx="698500" cy="14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317579</xdr:rowOff>
    </xdr:from>
    <xdr:to>
      <xdr:col>29</xdr:col>
      <xdr:colOff>177800</xdr:colOff>
      <xdr:row>38</xdr:row>
      <xdr:rowOff>76279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44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226156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5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326636</xdr:rowOff>
    </xdr:from>
    <xdr:to>
      <xdr:col>26</xdr:col>
      <xdr:colOff>101600</xdr:colOff>
      <xdr:row>38</xdr:row>
      <xdr:rowOff>85336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45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70113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5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334966</xdr:rowOff>
    </xdr:from>
    <xdr:to>
      <xdr:col>22</xdr:col>
      <xdr:colOff>165100</xdr:colOff>
      <xdr:row>38</xdr:row>
      <xdr:rowOff>93666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45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78443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5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326289</xdr:rowOff>
    </xdr:from>
    <xdr:to>
      <xdr:col>19</xdr:col>
      <xdr:colOff>38100</xdr:colOff>
      <xdr:row>38</xdr:row>
      <xdr:rowOff>84989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5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69766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340933</xdr:rowOff>
    </xdr:from>
    <xdr:to>
      <xdr:col>15</xdr:col>
      <xdr:colOff>101600</xdr:colOff>
      <xdr:row>38</xdr:row>
      <xdr:rowOff>99633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6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84410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55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3,038
115.95
4,209,829
3,297,368
858,862
2,209,886
2,027,794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25522</xdr:rowOff>
    </xdr:from>
    <xdr:to>
      <xdr:col>24</xdr:col>
      <xdr:colOff>63500</xdr:colOff>
      <xdr:row>37</xdr:row>
      <xdr:rowOff>37365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69172"/>
          <a:ext cx="8382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25522</xdr:rowOff>
    </xdr:from>
    <xdr:to>
      <xdr:col>19</xdr:col>
      <xdr:colOff>177800</xdr:colOff>
      <xdr:row>37</xdr:row>
      <xdr:rowOff>51085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9172"/>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51085</xdr:rowOff>
    </xdr:from>
    <xdr:to>
      <xdr:col>15</xdr:col>
      <xdr:colOff>50800</xdr:colOff>
      <xdr:row>37</xdr:row>
      <xdr:rowOff>70874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4735"/>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70874</xdr:rowOff>
    </xdr:from>
    <xdr:to>
      <xdr:col>10</xdr:col>
      <xdr:colOff>114300</xdr:colOff>
      <xdr:row>37</xdr:row>
      <xdr:rowOff>80818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452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158015</xdr:rowOff>
    </xdr:from>
    <xdr:to>
      <xdr:col>24</xdr:col>
      <xdr:colOff>114300</xdr:colOff>
      <xdr:row>37</xdr:row>
      <xdr:rowOff>88165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136442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146172</xdr:rowOff>
    </xdr:from>
    <xdr:to>
      <xdr:col>20</xdr:col>
      <xdr:colOff>38100</xdr:colOff>
      <xdr:row>37</xdr:row>
      <xdr:rowOff>76322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67449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xdr:rowOff>
    </xdr:from>
    <xdr:to>
      <xdr:col>15</xdr:col>
      <xdr:colOff>101600</xdr:colOff>
      <xdr:row>37</xdr:row>
      <xdr:rowOff>101885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93012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20074</xdr:rowOff>
    </xdr:from>
    <xdr:to>
      <xdr:col>10</xdr:col>
      <xdr:colOff>165100</xdr:colOff>
      <xdr:row>37</xdr:row>
      <xdr:rowOff>121674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112801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30018</xdr:rowOff>
    </xdr:from>
    <xdr:to>
      <xdr:col>6</xdr:col>
      <xdr:colOff>38100</xdr:colOff>
      <xdr:row>37</xdr:row>
      <xdr:rowOff>131618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122745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158915</xdr:rowOff>
    </xdr:from>
    <xdr:to>
      <xdr:col>24</xdr:col>
      <xdr:colOff>63500</xdr:colOff>
      <xdr:row>58</xdr:row>
      <xdr:rowOff>14953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1565"/>
          <a:ext cx="8382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158915</xdr:rowOff>
    </xdr:from>
    <xdr:to>
      <xdr:col>19</xdr:col>
      <xdr:colOff>177800</xdr:colOff>
      <xdr:row>58</xdr:row>
      <xdr:rowOff>31392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1565"/>
          <a:ext cx="889000" cy="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31392</xdr:rowOff>
    </xdr:from>
    <xdr:to>
      <xdr:col>15</xdr:col>
      <xdr:colOff>50800</xdr:colOff>
      <xdr:row>58</xdr:row>
      <xdr:rowOff>38193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549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38193</xdr:rowOff>
    </xdr:from>
    <xdr:to>
      <xdr:col>10</xdr:col>
      <xdr:colOff>114300</xdr:colOff>
      <xdr:row>58</xdr:row>
      <xdr:rowOff>79232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2293"/>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135603</xdr:rowOff>
    </xdr:from>
    <xdr:to>
      <xdr:col>24</xdr:col>
      <xdr:colOff>114300</xdr:colOff>
      <xdr:row>58</xdr:row>
      <xdr:rowOff>65753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114030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108115</xdr:rowOff>
    </xdr:from>
    <xdr:to>
      <xdr:col>20</xdr:col>
      <xdr:colOff>38100</xdr:colOff>
      <xdr:row>58</xdr:row>
      <xdr:rowOff>38265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54792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5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152042</xdr:rowOff>
    </xdr:from>
    <xdr:to>
      <xdr:col>15</xdr:col>
      <xdr:colOff>101600</xdr:colOff>
      <xdr:row>58</xdr:row>
      <xdr:rowOff>82192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73319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158843</xdr:rowOff>
    </xdr:from>
    <xdr:to>
      <xdr:col>10</xdr:col>
      <xdr:colOff>165100</xdr:colOff>
      <xdr:row>58</xdr:row>
      <xdr:rowOff>88993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80120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28432</xdr:rowOff>
    </xdr:from>
    <xdr:to>
      <xdr:col>6</xdr:col>
      <xdr:colOff>38100</xdr:colOff>
      <xdr:row>58</xdr:row>
      <xdr:rowOff>130032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121159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10861</xdr:rowOff>
    </xdr:from>
    <xdr:to>
      <xdr:col>24</xdr:col>
      <xdr:colOff>63500</xdr:colOff>
      <xdr:row>78</xdr:row>
      <xdr:rowOff>18433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3961"/>
          <a:ext cx="8382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18280</xdr:rowOff>
    </xdr:from>
    <xdr:to>
      <xdr:col>19</xdr:col>
      <xdr:colOff>177800</xdr:colOff>
      <xdr:row>78</xdr:row>
      <xdr:rowOff>18433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9138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11598</xdr:rowOff>
    </xdr:from>
    <xdr:to>
      <xdr:col>15</xdr:col>
      <xdr:colOff>50800</xdr:colOff>
      <xdr:row>78</xdr:row>
      <xdr:rowOff>18280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84698"/>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11598</xdr:rowOff>
    </xdr:from>
    <xdr:to>
      <xdr:col>10</xdr:col>
      <xdr:colOff>114300</xdr:colOff>
      <xdr:row>78</xdr:row>
      <xdr:rowOff>17701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4698"/>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131511</xdr:rowOff>
    </xdr:from>
    <xdr:to>
      <xdr:col>24</xdr:col>
      <xdr:colOff>114300</xdr:colOff>
      <xdr:row>78</xdr:row>
      <xdr:rowOff>61661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46438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139083</xdr:rowOff>
    </xdr:from>
    <xdr:to>
      <xdr:col>20</xdr:col>
      <xdr:colOff>38100</xdr:colOff>
      <xdr:row>78</xdr:row>
      <xdr:rowOff>69233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60360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138930</xdr:rowOff>
    </xdr:from>
    <xdr:to>
      <xdr:col>15</xdr:col>
      <xdr:colOff>101600</xdr:colOff>
      <xdr:row>78</xdr:row>
      <xdr:rowOff>69080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60207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132248</xdr:rowOff>
    </xdr:from>
    <xdr:to>
      <xdr:col>10</xdr:col>
      <xdr:colOff>165100</xdr:colOff>
      <xdr:row>78</xdr:row>
      <xdr:rowOff>62398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53525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138351</xdr:rowOff>
    </xdr:from>
    <xdr:to>
      <xdr:col>6</xdr:col>
      <xdr:colOff>38100</xdr:colOff>
      <xdr:row>78</xdr:row>
      <xdr:rowOff>68501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59628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121565</xdr:rowOff>
    </xdr:from>
    <xdr:to>
      <xdr:col>24</xdr:col>
      <xdr:colOff>63500</xdr:colOff>
      <xdr:row>95</xdr:row>
      <xdr:rowOff>88570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37865"/>
          <a:ext cx="8382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88570</xdr:rowOff>
    </xdr:from>
    <xdr:to>
      <xdr:col>19</xdr:col>
      <xdr:colOff>177800</xdr:colOff>
      <xdr:row>95</xdr:row>
      <xdr:rowOff>151709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76320"/>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113762</xdr:rowOff>
    </xdr:from>
    <xdr:to>
      <xdr:col>15</xdr:col>
      <xdr:colOff>50800</xdr:colOff>
      <xdr:row>95</xdr:row>
      <xdr:rowOff>151709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0151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113762</xdr:rowOff>
    </xdr:from>
    <xdr:to>
      <xdr:col>10</xdr:col>
      <xdr:colOff>114300</xdr:colOff>
      <xdr:row>95</xdr:row>
      <xdr:rowOff>125436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01512"/>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70765</xdr:rowOff>
    </xdr:from>
    <xdr:to>
      <xdr:col>24</xdr:col>
      <xdr:colOff>114300</xdr:colOff>
      <xdr:row>95</xdr:row>
      <xdr:rowOff>915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93642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37770</xdr:rowOff>
    </xdr:from>
    <xdr:to>
      <xdr:col>20</xdr:col>
      <xdr:colOff>38100</xdr:colOff>
      <xdr:row>95</xdr:row>
      <xdr:rowOff>139370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130497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100909</xdr:rowOff>
    </xdr:from>
    <xdr:to>
      <xdr:col>15</xdr:col>
      <xdr:colOff>101600</xdr:colOff>
      <xdr:row>96</xdr:row>
      <xdr:rowOff>31059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47586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62962</xdr:rowOff>
    </xdr:from>
    <xdr:to>
      <xdr:col>10</xdr:col>
      <xdr:colOff>165100</xdr:colOff>
      <xdr:row>95</xdr:row>
      <xdr:rowOff>164562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74636</xdr:rowOff>
    </xdr:from>
    <xdr:to>
      <xdr:col>6</xdr:col>
      <xdr:colOff>38100</xdr:colOff>
      <xdr:row>96</xdr:row>
      <xdr:rowOff>4786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21313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24213</xdr:rowOff>
    </xdr:from>
    <xdr:to>
      <xdr:col>55</xdr:col>
      <xdr:colOff>0</xdr:colOff>
      <xdr:row>37</xdr:row>
      <xdr:rowOff>125066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67863"/>
          <a:ext cx="838200" cy="1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14901</xdr:rowOff>
    </xdr:from>
    <xdr:to>
      <xdr:col>50</xdr:col>
      <xdr:colOff>114300</xdr:colOff>
      <xdr:row>37</xdr:row>
      <xdr:rowOff>24213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58551"/>
          <a:ext cx="8890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14901</xdr:rowOff>
    </xdr:from>
    <xdr:to>
      <xdr:col>45</xdr:col>
      <xdr:colOff>177800</xdr:colOff>
      <xdr:row>38</xdr:row>
      <xdr:rowOff>60604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58551"/>
          <a:ext cx="889000" cy="2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60604</xdr:rowOff>
    </xdr:from>
    <xdr:to>
      <xdr:col>41</xdr:col>
      <xdr:colOff>50800</xdr:colOff>
      <xdr:row>38</xdr:row>
      <xdr:rowOff>70955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5704"/>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74266</xdr:rowOff>
    </xdr:from>
    <xdr:to>
      <xdr:col>55</xdr:col>
      <xdr:colOff>50800</xdr:colOff>
      <xdr:row>38</xdr:row>
      <xdr:rowOff>4415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17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160643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144863</xdr:rowOff>
    </xdr:from>
    <xdr:to>
      <xdr:col>50</xdr:col>
      <xdr:colOff>165100</xdr:colOff>
      <xdr:row>37</xdr:row>
      <xdr:rowOff>75013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66140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135551</xdr:rowOff>
    </xdr:from>
    <xdr:to>
      <xdr:col>46</xdr:col>
      <xdr:colOff>38100</xdr:colOff>
      <xdr:row>37</xdr:row>
      <xdr:rowOff>65701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56828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0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xdr:rowOff>
    </xdr:from>
    <xdr:to>
      <xdr:col>41</xdr:col>
      <xdr:colOff>101600</xdr:colOff>
      <xdr:row>38</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102531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20155</xdr:rowOff>
    </xdr:from>
    <xdr:to>
      <xdr:col>36</xdr:col>
      <xdr:colOff>165100</xdr:colOff>
      <xdr:row>38</xdr:row>
      <xdr:rowOff>121755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57045</xdr:rowOff>
    </xdr:from>
    <xdr:to>
      <xdr:col>55</xdr:col>
      <xdr:colOff>0</xdr:colOff>
      <xdr:row>57</xdr:row>
      <xdr:rowOff>108076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29695"/>
          <a:ext cx="8382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57045</xdr:rowOff>
    </xdr:from>
    <xdr:to>
      <xdr:col>50</xdr:col>
      <xdr:colOff>114300</xdr:colOff>
      <xdr:row>57</xdr:row>
      <xdr:rowOff>70141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29695"/>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70141</xdr:rowOff>
    </xdr:from>
    <xdr:to>
      <xdr:col>45</xdr:col>
      <xdr:colOff>177800</xdr:colOff>
      <xdr:row>57</xdr:row>
      <xdr:rowOff>125899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42791"/>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97913</xdr:rowOff>
    </xdr:from>
    <xdr:to>
      <xdr:col>41</xdr:col>
      <xdr:colOff>50800</xdr:colOff>
      <xdr:row>57</xdr:row>
      <xdr:rowOff>125899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70563"/>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57276</xdr:rowOff>
    </xdr:from>
    <xdr:to>
      <xdr:col>55</xdr:col>
      <xdr:colOff>50800</xdr:colOff>
      <xdr:row>57</xdr:row>
      <xdr:rowOff>158876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143653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6245</xdr:rowOff>
    </xdr:from>
    <xdr:to>
      <xdr:col>50</xdr:col>
      <xdr:colOff>165100</xdr:colOff>
      <xdr:row>57</xdr:row>
      <xdr:rowOff>107845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98972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19341</xdr:rowOff>
    </xdr:from>
    <xdr:to>
      <xdr:col>46</xdr:col>
      <xdr:colOff>38100</xdr:colOff>
      <xdr:row>57</xdr:row>
      <xdr:rowOff>120941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112068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8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75099</xdr:rowOff>
    </xdr:from>
    <xdr:to>
      <xdr:col>41</xdr:col>
      <xdr:colOff>101600</xdr:colOff>
      <xdr:row>58</xdr:row>
      <xdr:rowOff>5249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167826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47113</xdr:rowOff>
    </xdr:from>
    <xdr:to>
      <xdr:col>36</xdr:col>
      <xdr:colOff>165100</xdr:colOff>
      <xdr:row>57</xdr:row>
      <xdr:rowOff>148713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139840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1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119774</xdr:rowOff>
    </xdr:from>
    <xdr:to>
      <xdr:col>55</xdr:col>
      <xdr:colOff>0</xdr:colOff>
      <xdr:row>78</xdr:row>
      <xdr:rowOff>17852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21424"/>
          <a:ext cx="838200" cy="6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119774</xdr:rowOff>
    </xdr:from>
    <xdr:to>
      <xdr:col>50</xdr:col>
      <xdr:colOff>114300</xdr:colOff>
      <xdr:row>77</xdr:row>
      <xdr:rowOff>130079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21424"/>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130079</xdr:rowOff>
    </xdr:from>
    <xdr:to>
      <xdr:col>45</xdr:col>
      <xdr:colOff>177800</xdr:colOff>
      <xdr:row>78</xdr:row>
      <xdr:rowOff>10139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31729"/>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146546</xdr:rowOff>
    </xdr:from>
    <xdr:to>
      <xdr:col>41</xdr:col>
      <xdr:colOff>50800</xdr:colOff>
      <xdr:row>78</xdr:row>
      <xdr:rowOff>10139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48196"/>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138502</xdr:rowOff>
    </xdr:from>
    <xdr:to>
      <xdr:col>55</xdr:col>
      <xdr:colOff>50800</xdr:colOff>
      <xdr:row>78</xdr:row>
      <xdr:rowOff>68652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68974</xdr:rowOff>
    </xdr:from>
    <xdr:to>
      <xdr:col>50</xdr:col>
      <xdr:colOff>165100</xdr:colOff>
      <xdr:row>77</xdr:row>
      <xdr:rowOff>170574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15651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79279</xdr:rowOff>
    </xdr:from>
    <xdr:to>
      <xdr:col>46</xdr:col>
      <xdr:colOff>38100</xdr:colOff>
      <xdr:row>78</xdr:row>
      <xdr:rowOff>9429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25956</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130789</xdr:rowOff>
    </xdr:from>
    <xdr:to>
      <xdr:col>41</xdr:col>
      <xdr:colOff>101600</xdr:colOff>
      <xdr:row>78</xdr:row>
      <xdr:rowOff>60939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52066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95746</xdr:rowOff>
    </xdr:from>
    <xdr:to>
      <xdr:col>36</xdr:col>
      <xdr:colOff>165100</xdr:colOff>
      <xdr:row>78</xdr:row>
      <xdr:rowOff>25896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42423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142703</xdr:rowOff>
    </xdr:from>
    <xdr:to>
      <xdr:col>55</xdr:col>
      <xdr:colOff>0</xdr:colOff>
      <xdr:row>98</xdr:row>
      <xdr:rowOff>22141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73353"/>
          <a:ext cx="838200" cy="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22141</xdr:rowOff>
    </xdr:from>
    <xdr:to>
      <xdr:col>50</xdr:col>
      <xdr:colOff>114300</xdr:colOff>
      <xdr:row>98</xdr:row>
      <xdr:rowOff>34387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24241"/>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34387</xdr:rowOff>
    </xdr:from>
    <xdr:to>
      <xdr:col>45</xdr:col>
      <xdr:colOff>177800</xdr:colOff>
      <xdr:row>98</xdr:row>
      <xdr:rowOff>39489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36487"/>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39489</xdr:rowOff>
    </xdr:from>
    <xdr:to>
      <xdr:col>41</xdr:col>
      <xdr:colOff>50800</xdr:colOff>
      <xdr:row>98</xdr:row>
      <xdr:rowOff>64010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41589"/>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91903</xdr:rowOff>
    </xdr:from>
    <xdr:to>
      <xdr:col>55</xdr:col>
      <xdr:colOff>50800</xdr:colOff>
      <xdr:row>98</xdr:row>
      <xdr:rowOff>22053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70330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0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142791</xdr:rowOff>
    </xdr:from>
    <xdr:to>
      <xdr:col>50</xdr:col>
      <xdr:colOff>165100</xdr:colOff>
      <xdr:row>98</xdr:row>
      <xdr:rowOff>72941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64068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6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155037</xdr:rowOff>
    </xdr:from>
    <xdr:to>
      <xdr:col>46</xdr:col>
      <xdr:colOff>38100</xdr:colOff>
      <xdr:row>98</xdr:row>
      <xdr:rowOff>85187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76314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160139</xdr:rowOff>
    </xdr:from>
    <xdr:to>
      <xdr:col>41</xdr:col>
      <xdr:colOff>101600</xdr:colOff>
      <xdr:row>98</xdr:row>
      <xdr:rowOff>90289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81416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13210</xdr:rowOff>
    </xdr:from>
    <xdr:to>
      <xdr:col>36</xdr:col>
      <xdr:colOff>165100</xdr:colOff>
      <xdr:row>98</xdr:row>
      <xdr:rowOff>114810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105937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35479</xdr:rowOff>
    </xdr:from>
    <xdr:to>
      <xdr:col>85</xdr:col>
      <xdr:colOff>127000</xdr:colOff>
      <xdr:row>39</xdr:row>
      <xdr:rowOff>39455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2029"/>
          <a:ext cx="8382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38409</xdr:rowOff>
    </xdr:from>
    <xdr:to>
      <xdr:col>81</xdr:col>
      <xdr:colOff>50800</xdr:colOff>
      <xdr:row>39</xdr:row>
      <xdr:rowOff>39455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4959"/>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38409</xdr:rowOff>
    </xdr:from>
    <xdr:to>
      <xdr:col>76</xdr:col>
      <xdr:colOff>114300</xdr:colOff>
      <xdr:row>39</xdr:row>
      <xdr:rowOff>40225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4959"/>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34835</xdr:rowOff>
    </xdr:from>
    <xdr:to>
      <xdr:col>71</xdr:col>
      <xdr:colOff>177800</xdr:colOff>
      <xdr:row>39</xdr:row>
      <xdr:rowOff>40225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1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156129</xdr:rowOff>
    </xdr:from>
    <xdr:to>
      <xdr:col>85</xdr:col>
      <xdr:colOff>177800</xdr:colOff>
      <xdr:row>39</xdr:row>
      <xdr:rowOff>86279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160105</xdr:rowOff>
    </xdr:from>
    <xdr:to>
      <xdr:col>81</xdr:col>
      <xdr:colOff>101600</xdr:colOff>
      <xdr:row>39</xdr:row>
      <xdr:rowOff>90255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81382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159059</xdr:rowOff>
    </xdr:from>
    <xdr:to>
      <xdr:col>76</xdr:col>
      <xdr:colOff>165100</xdr:colOff>
      <xdr:row>39</xdr:row>
      <xdr:rowOff>89209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80336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160875</xdr:rowOff>
    </xdr:from>
    <xdr:to>
      <xdr:col>72</xdr:col>
      <xdr:colOff>38100</xdr:colOff>
      <xdr:row>39</xdr:row>
      <xdr:rowOff>91025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82152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155485</xdr:rowOff>
    </xdr:from>
    <xdr:to>
      <xdr:col>67</xdr:col>
      <xdr:colOff>101600</xdr:colOff>
      <xdr:row>39</xdr:row>
      <xdr:rowOff>85635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76762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77394</xdr:rowOff>
    </xdr:from>
    <xdr:to>
      <xdr:col>85</xdr:col>
      <xdr:colOff>127000</xdr:colOff>
      <xdr:row>78</xdr:row>
      <xdr:rowOff>84682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50494"/>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78510</xdr:rowOff>
    </xdr:from>
    <xdr:to>
      <xdr:col>81</xdr:col>
      <xdr:colOff>50800</xdr:colOff>
      <xdr:row>78</xdr:row>
      <xdr:rowOff>84682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5161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75451</xdr:rowOff>
    </xdr:from>
    <xdr:to>
      <xdr:col>76</xdr:col>
      <xdr:colOff>114300</xdr:colOff>
      <xdr:row>78</xdr:row>
      <xdr:rowOff>78510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4855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75451</xdr:rowOff>
    </xdr:from>
    <xdr:to>
      <xdr:col>71</xdr:col>
      <xdr:colOff>177800</xdr:colOff>
      <xdr:row>78</xdr:row>
      <xdr:rowOff>79832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48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26594</xdr:rowOff>
    </xdr:from>
    <xdr:to>
      <xdr:col>85</xdr:col>
      <xdr:colOff>177800</xdr:colOff>
      <xdr:row>78</xdr:row>
      <xdr:rowOff>128194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112971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33882</xdr:rowOff>
    </xdr:from>
    <xdr:to>
      <xdr:col>81</xdr:col>
      <xdr:colOff>101600</xdr:colOff>
      <xdr:row>78</xdr:row>
      <xdr:rowOff>135482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126609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27710</xdr:rowOff>
    </xdr:from>
    <xdr:to>
      <xdr:col>76</xdr:col>
      <xdr:colOff>165100</xdr:colOff>
      <xdr:row>78</xdr:row>
      <xdr:rowOff>129310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120437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24651</xdr:rowOff>
    </xdr:from>
    <xdr:to>
      <xdr:col>72</xdr:col>
      <xdr:colOff>38100</xdr:colOff>
      <xdr:row>78</xdr:row>
      <xdr:rowOff>126251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117378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29032</xdr:rowOff>
    </xdr:from>
    <xdr:to>
      <xdr:col>67</xdr:col>
      <xdr:colOff>101600</xdr:colOff>
      <xdr:row>78</xdr:row>
      <xdr:rowOff>130632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121759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62898</xdr:rowOff>
    </xdr:from>
    <xdr:to>
      <xdr:col>85</xdr:col>
      <xdr:colOff>127000</xdr:colOff>
      <xdr:row>98</xdr:row>
      <xdr:rowOff>63686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64998"/>
          <a:ext cx="8382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63686</xdr:rowOff>
    </xdr:from>
    <xdr:to>
      <xdr:col>81</xdr:col>
      <xdr:colOff>50800</xdr:colOff>
      <xdr:row>98</xdr:row>
      <xdr:rowOff>137464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65786"/>
          <a:ext cx="889000" cy="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80766</xdr:rowOff>
    </xdr:from>
    <xdr:to>
      <xdr:col>76</xdr:col>
      <xdr:colOff>114300</xdr:colOff>
      <xdr:row>98</xdr:row>
      <xdr:rowOff>137464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2866"/>
          <a:ext cx="889000" cy="5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80766</xdr:rowOff>
    </xdr:from>
    <xdr:to>
      <xdr:col>71</xdr:col>
      <xdr:colOff>177800</xdr:colOff>
      <xdr:row>98</xdr:row>
      <xdr:rowOff>110606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2866"/>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12098</xdr:rowOff>
    </xdr:from>
    <xdr:to>
      <xdr:col>85</xdr:col>
      <xdr:colOff>177800</xdr:colOff>
      <xdr:row>98</xdr:row>
      <xdr:rowOff>113698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12886</xdr:rowOff>
    </xdr:from>
    <xdr:to>
      <xdr:col>81</xdr:col>
      <xdr:colOff>101600</xdr:colOff>
      <xdr:row>98</xdr:row>
      <xdr:rowOff>114486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105613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86664</xdr:rowOff>
    </xdr:from>
    <xdr:to>
      <xdr:col>76</xdr:col>
      <xdr:colOff>165100</xdr:colOff>
      <xdr:row>99</xdr:row>
      <xdr:rowOff>16814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7941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29966</xdr:rowOff>
    </xdr:from>
    <xdr:to>
      <xdr:col>72</xdr:col>
      <xdr:colOff>38100</xdr:colOff>
      <xdr:row>98</xdr:row>
      <xdr:rowOff>131566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122693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59806</xdr:rowOff>
    </xdr:from>
    <xdr:to>
      <xdr:col>67</xdr:col>
      <xdr:colOff>101600</xdr:colOff>
      <xdr:row>98</xdr:row>
      <xdr:rowOff>161406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152533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43841</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9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43627</xdr:rowOff>
    </xdr:from>
    <xdr:to>
      <xdr:col>102</xdr:col>
      <xdr:colOff>114300</xdr:colOff>
      <xdr:row>59</xdr:row>
      <xdr:rowOff>43841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9177"/>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164491</xdr:rowOff>
    </xdr:from>
    <xdr:to>
      <xdr:col>102</xdr:col>
      <xdr:colOff>165100</xdr:colOff>
      <xdr:row>59</xdr:row>
      <xdr:rowOff>94641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85768</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164277</xdr:rowOff>
    </xdr:from>
    <xdr:to>
      <xdr:col>98</xdr:col>
      <xdr:colOff>38100</xdr:colOff>
      <xdr:row>59</xdr:row>
      <xdr:rowOff>94427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85554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0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20070</xdr:rowOff>
    </xdr:from>
    <xdr:to>
      <xdr:col>116</xdr:col>
      <xdr:colOff>63500</xdr:colOff>
      <xdr:row>77</xdr:row>
      <xdr:rowOff>22744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2172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10843</xdr:rowOff>
    </xdr:from>
    <xdr:to>
      <xdr:col>111</xdr:col>
      <xdr:colOff>177800</xdr:colOff>
      <xdr:row>77</xdr:row>
      <xdr:rowOff>20070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12493"/>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10843</xdr:rowOff>
    </xdr:from>
    <xdr:to>
      <xdr:col>107</xdr:col>
      <xdr:colOff>50800</xdr:colOff>
      <xdr:row>77</xdr:row>
      <xdr:rowOff>13946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1249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13946</xdr:rowOff>
    </xdr:from>
    <xdr:to>
      <xdr:col>102</xdr:col>
      <xdr:colOff>114300</xdr:colOff>
      <xdr:row>77</xdr:row>
      <xdr:rowOff>24318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15596"/>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143394</xdr:rowOff>
    </xdr:from>
    <xdr:to>
      <xdr:col>116</xdr:col>
      <xdr:colOff>114300</xdr:colOff>
      <xdr:row>77</xdr:row>
      <xdr:rowOff>73544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121821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5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140720</xdr:rowOff>
    </xdr:from>
    <xdr:to>
      <xdr:col>112</xdr:col>
      <xdr:colOff>38100</xdr:colOff>
      <xdr:row>77</xdr:row>
      <xdr:rowOff>70870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61997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6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131493</xdr:rowOff>
    </xdr:from>
    <xdr:to>
      <xdr:col>107</xdr:col>
      <xdr:colOff>101600</xdr:colOff>
      <xdr:row>77</xdr:row>
      <xdr:rowOff>61643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52770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134596</xdr:rowOff>
    </xdr:from>
    <xdr:to>
      <xdr:col>102</xdr:col>
      <xdr:colOff>165100</xdr:colOff>
      <xdr:row>77</xdr:row>
      <xdr:rowOff>64746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55873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144968</xdr:rowOff>
    </xdr:from>
    <xdr:to>
      <xdr:col>98</xdr:col>
      <xdr:colOff>38100</xdr:colOff>
      <xdr:row>77</xdr:row>
      <xdr:rowOff>75118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66245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類</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似団体平均より低いが、年々増加傾向で推移している。これは、地域おこし協力隊及び会計年度任用職員の増と数年後に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名を超える退職者が見込まれることから計画的に人員を補充しているためである。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特別給付金事業等の増加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・公債費は、類似団体平均より大きく下回っている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が、近年の事業増により順次元金償還が開始されることから今後は増加する見込みである。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・物件費は、類似団体平均より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コロナ禍以前に比べると、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新型コロナウイルス感染症対応経費、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情報政策費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、地方創生関係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費等により増加している。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・普通建設事業費は、全体では類似団体平均より低い。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まちの縁側事業拠点施設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等の完了により令和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公共施設整備基金へ</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積み立てにより、前年度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とほぼ同額となった。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
3,038
115.95
4,209,829
3,297,368
858,862
2,209,886
2,027,794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86227</xdr:rowOff>
    </xdr:from>
    <xdr:to>
      <xdr:col>24</xdr:col>
      <xdr:colOff>63500</xdr:colOff>
      <xdr:row>37</xdr:row>
      <xdr:rowOff>128994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9877"/>
          <a:ext cx="8382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128994</xdr:rowOff>
    </xdr:from>
    <xdr:to>
      <xdr:col>19</xdr:col>
      <xdr:colOff>177800</xdr:colOff>
      <xdr:row>37</xdr:row>
      <xdr:rowOff>147529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2644"/>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127775</xdr:rowOff>
    </xdr:from>
    <xdr:to>
      <xdr:col>15</xdr:col>
      <xdr:colOff>50800</xdr:colOff>
      <xdr:row>37</xdr:row>
      <xdr:rowOff>147529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1425"/>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127775</xdr:rowOff>
    </xdr:from>
    <xdr:to>
      <xdr:col>10</xdr:col>
      <xdr:colOff>114300</xdr:colOff>
      <xdr:row>37</xdr:row>
      <xdr:rowOff>133852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142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35427</xdr:rowOff>
    </xdr:from>
    <xdr:to>
      <xdr:col>24</xdr:col>
      <xdr:colOff>114300</xdr:colOff>
      <xdr:row>37</xdr:row>
      <xdr:rowOff>137027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78194</xdr:rowOff>
    </xdr:from>
    <xdr:to>
      <xdr:col>20</xdr:col>
      <xdr:colOff>38100</xdr:colOff>
      <xdr:row>38</xdr:row>
      <xdr:rowOff>8344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170921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96729</xdr:rowOff>
    </xdr:from>
    <xdr:to>
      <xdr:col>15</xdr:col>
      <xdr:colOff>101600</xdr:colOff>
      <xdr:row>38</xdr:row>
      <xdr:rowOff>26879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18007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76975</xdr:rowOff>
    </xdr:from>
    <xdr:to>
      <xdr:col>10</xdr:col>
      <xdr:colOff>165100</xdr:colOff>
      <xdr:row>38</xdr:row>
      <xdr:rowOff>7125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169701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83052</xdr:rowOff>
    </xdr:from>
    <xdr:to>
      <xdr:col>6</xdr:col>
      <xdr:colOff>38100</xdr:colOff>
      <xdr:row>38</xdr:row>
      <xdr:rowOff>13202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149591</xdr:rowOff>
    </xdr:from>
    <xdr:to>
      <xdr:col>24</xdr:col>
      <xdr:colOff>63500</xdr:colOff>
      <xdr:row>58</xdr:row>
      <xdr:rowOff>18038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50791"/>
          <a:ext cx="838200" cy="2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149591</xdr:rowOff>
    </xdr:from>
    <xdr:to>
      <xdr:col>19</xdr:col>
      <xdr:colOff>177800</xdr:colOff>
      <xdr:row>57</xdr:row>
      <xdr:rowOff>86673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50791"/>
          <a:ext cx="889000" cy="1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86673</xdr:rowOff>
    </xdr:from>
    <xdr:to>
      <xdr:col>15</xdr:col>
      <xdr:colOff>50800</xdr:colOff>
      <xdr:row>58</xdr:row>
      <xdr:rowOff>18355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9323"/>
          <a:ext cx="889000" cy="10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18355</xdr:rowOff>
    </xdr:from>
    <xdr:to>
      <xdr:col>10</xdr:col>
      <xdr:colOff>114300</xdr:colOff>
      <xdr:row>58</xdr:row>
      <xdr:rowOff>70324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245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138688</xdr:rowOff>
    </xdr:from>
    <xdr:to>
      <xdr:col>24</xdr:col>
      <xdr:colOff>114300</xdr:colOff>
      <xdr:row>58</xdr:row>
      <xdr:rowOff>68838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53615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98791</xdr:rowOff>
    </xdr:from>
    <xdr:to>
      <xdr:col>20</xdr:col>
      <xdr:colOff>38100</xdr:colOff>
      <xdr:row>57</xdr:row>
      <xdr:rowOff>28941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45468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35873</xdr:rowOff>
    </xdr:from>
    <xdr:to>
      <xdr:col>15</xdr:col>
      <xdr:colOff>101600</xdr:colOff>
      <xdr:row>57</xdr:row>
      <xdr:rowOff>137473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128600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139005</xdr:rowOff>
    </xdr:from>
    <xdr:to>
      <xdr:col>10</xdr:col>
      <xdr:colOff>165100</xdr:colOff>
      <xdr:row>58</xdr:row>
      <xdr:rowOff>69155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19524</xdr:rowOff>
    </xdr:from>
    <xdr:to>
      <xdr:col>6</xdr:col>
      <xdr:colOff>38100</xdr:colOff>
      <xdr:row>58</xdr:row>
      <xdr:rowOff>121124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112251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161139</xdr:rowOff>
    </xdr:from>
    <xdr:to>
      <xdr:col>24</xdr:col>
      <xdr:colOff>63500</xdr:colOff>
      <xdr:row>77</xdr:row>
      <xdr:rowOff>60111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91339"/>
          <a:ext cx="8382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60111</xdr:rowOff>
    </xdr:from>
    <xdr:to>
      <xdr:col>19</xdr:col>
      <xdr:colOff>177800</xdr:colOff>
      <xdr:row>77</xdr:row>
      <xdr:rowOff>101194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1761"/>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79826</xdr:rowOff>
    </xdr:from>
    <xdr:to>
      <xdr:col>15</xdr:col>
      <xdr:colOff>50800</xdr:colOff>
      <xdr:row>77</xdr:row>
      <xdr:rowOff>101194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81476"/>
          <a:ext cx="8890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103956</xdr:rowOff>
    </xdr:from>
    <xdr:to>
      <xdr:col>10</xdr:col>
      <xdr:colOff>114300</xdr:colOff>
      <xdr:row>77</xdr:row>
      <xdr:rowOff>79826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34156"/>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110339</xdr:rowOff>
    </xdr:from>
    <xdr:to>
      <xdr:col>24</xdr:col>
      <xdr:colOff>114300</xdr:colOff>
      <xdr:row>77</xdr:row>
      <xdr:rowOff>40489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88766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9311</xdr:rowOff>
    </xdr:from>
    <xdr:to>
      <xdr:col>20</xdr:col>
      <xdr:colOff>38100</xdr:colOff>
      <xdr:row>77</xdr:row>
      <xdr:rowOff>110911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102038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50394</xdr:rowOff>
    </xdr:from>
    <xdr:to>
      <xdr:col>15</xdr:col>
      <xdr:colOff>101600</xdr:colOff>
      <xdr:row>77</xdr:row>
      <xdr:rowOff>151994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143121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29026</xdr:rowOff>
    </xdr:from>
    <xdr:to>
      <xdr:col>10</xdr:col>
      <xdr:colOff>165100</xdr:colOff>
      <xdr:row>77</xdr:row>
      <xdr:rowOff>130626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121753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53156</xdr:rowOff>
    </xdr:from>
    <xdr:to>
      <xdr:col>6</xdr:col>
      <xdr:colOff>38100</xdr:colOff>
      <xdr:row>76</xdr:row>
      <xdr:rowOff>154756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171283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76205</xdr:rowOff>
    </xdr:from>
    <xdr:to>
      <xdr:col>24</xdr:col>
      <xdr:colOff>63500</xdr:colOff>
      <xdr:row>98</xdr:row>
      <xdr:rowOff>82533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8305"/>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82533</xdr:rowOff>
    </xdr:from>
    <xdr:to>
      <xdr:col>19</xdr:col>
      <xdr:colOff>177800</xdr:colOff>
      <xdr:row>98</xdr:row>
      <xdr:rowOff>122417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4633"/>
          <a:ext cx="8890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122417</xdr:rowOff>
    </xdr:from>
    <xdr:to>
      <xdr:col>15</xdr:col>
      <xdr:colOff>50800</xdr:colOff>
      <xdr:row>98</xdr:row>
      <xdr:rowOff>124047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451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124047</xdr:rowOff>
    </xdr:from>
    <xdr:to>
      <xdr:col>10</xdr:col>
      <xdr:colOff>114300</xdr:colOff>
      <xdr:row>98</xdr:row>
      <xdr:rowOff>132056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6147"/>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25405</xdr:rowOff>
    </xdr:from>
    <xdr:to>
      <xdr:col>24</xdr:col>
      <xdr:colOff>114300</xdr:colOff>
      <xdr:row>98</xdr:row>
      <xdr:rowOff>127005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111782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31733</xdr:rowOff>
    </xdr:from>
    <xdr:to>
      <xdr:col>20</xdr:col>
      <xdr:colOff>38100</xdr:colOff>
      <xdr:row>98</xdr:row>
      <xdr:rowOff>133333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124460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71617</xdr:rowOff>
    </xdr:from>
    <xdr:to>
      <xdr:col>15</xdr:col>
      <xdr:colOff>101600</xdr:colOff>
      <xdr:row>99</xdr:row>
      <xdr:rowOff>1767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164344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73247</xdr:rowOff>
    </xdr:from>
    <xdr:to>
      <xdr:col>10</xdr:col>
      <xdr:colOff>165100</xdr:colOff>
      <xdr:row>99</xdr:row>
      <xdr:rowOff>3397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165974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81256</xdr:rowOff>
    </xdr:from>
    <xdr:to>
      <xdr:col>6</xdr:col>
      <xdr:colOff>38100</xdr:colOff>
      <xdr:row>99</xdr:row>
      <xdr:rowOff>11406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161671</xdr:rowOff>
    </xdr:from>
    <xdr:to>
      <xdr:col>55</xdr:col>
      <xdr:colOff>0</xdr:colOff>
      <xdr:row>38</xdr:row>
      <xdr:rowOff>162433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7677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162433</xdr:rowOff>
    </xdr:from>
    <xdr:to>
      <xdr:col>50</xdr:col>
      <xdr:colOff>114300</xdr:colOff>
      <xdr:row>38</xdr:row>
      <xdr:rowOff>163576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775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155956</xdr:rowOff>
    </xdr:from>
    <xdr:to>
      <xdr:col>45</xdr:col>
      <xdr:colOff>177800</xdr:colOff>
      <xdr:row>38</xdr:row>
      <xdr:rowOff>163576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710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150749</xdr:rowOff>
    </xdr:from>
    <xdr:to>
      <xdr:col>41</xdr:col>
      <xdr:colOff>50800</xdr:colOff>
      <xdr:row>38</xdr:row>
      <xdr:rowOff>155956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6584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110871</xdr:rowOff>
    </xdr:from>
    <xdr:to>
      <xdr:col>55</xdr:col>
      <xdr:colOff>50800</xdr:colOff>
      <xdr:row>39</xdr:row>
      <xdr:rowOff>41021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111633</xdr:rowOff>
    </xdr:from>
    <xdr:to>
      <xdr:col>50</xdr:col>
      <xdr:colOff>165100</xdr:colOff>
      <xdr:row>39</xdr:row>
      <xdr:rowOff>41783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32910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112776</xdr:rowOff>
    </xdr:from>
    <xdr:to>
      <xdr:col>46</xdr:col>
      <xdr:colOff>38100</xdr:colOff>
      <xdr:row>39</xdr:row>
      <xdr:rowOff>42926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34053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105156</xdr:rowOff>
    </xdr:from>
    <xdr:to>
      <xdr:col>41</xdr:col>
      <xdr:colOff>101600</xdr:colOff>
      <xdr:row>39</xdr:row>
      <xdr:rowOff>35306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26433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1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99949</xdr:rowOff>
    </xdr:from>
    <xdr:to>
      <xdr:col>36</xdr:col>
      <xdr:colOff>165100</xdr:colOff>
      <xdr:row>39</xdr:row>
      <xdr:rowOff>30099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21226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83029</xdr:rowOff>
    </xdr:from>
    <xdr:to>
      <xdr:col>55</xdr:col>
      <xdr:colOff>0</xdr:colOff>
      <xdr:row>58</xdr:row>
      <xdr:rowOff>89537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7129"/>
          <a:ext cx="8382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89537</xdr:rowOff>
    </xdr:from>
    <xdr:to>
      <xdr:col>50</xdr:col>
      <xdr:colOff>114300</xdr:colOff>
      <xdr:row>58</xdr:row>
      <xdr:rowOff>93822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3637"/>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93822</xdr:rowOff>
    </xdr:from>
    <xdr:to>
      <xdr:col>45</xdr:col>
      <xdr:colOff>177800</xdr:colOff>
      <xdr:row>58</xdr:row>
      <xdr:rowOff>100328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7922"/>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100328</xdr:rowOff>
    </xdr:from>
    <xdr:to>
      <xdr:col>41</xdr:col>
      <xdr:colOff>50800</xdr:colOff>
      <xdr:row>58</xdr:row>
      <xdr:rowOff>104398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442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32229</xdr:rowOff>
    </xdr:from>
    <xdr:to>
      <xdr:col>55</xdr:col>
      <xdr:colOff>50800</xdr:colOff>
      <xdr:row>58</xdr:row>
      <xdr:rowOff>133829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38737</xdr:rowOff>
    </xdr:from>
    <xdr:to>
      <xdr:col>50</xdr:col>
      <xdr:colOff>165100</xdr:colOff>
      <xdr:row>58</xdr:row>
      <xdr:rowOff>140337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131464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43022</xdr:rowOff>
    </xdr:from>
    <xdr:to>
      <xdr:col>46</xdr:col>
      <xdr:colOff>38100</xdr:colOff>
      <xdr:row>58</xdr:row>
      <xdr:rowOff>144622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135749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49528</xdr:rowOff>
    </xdr:from>
    <xdr:to>
      <xdr:col>41</xdr:col>
      <xdr:colOff>101600</xdr:colOff>
      <xdr:row>58</xdr:row>
      <xdr:rowOff>151128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142255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53598</xdr:rowOff>
    </xdr:from>
    <xdr:to>
      <xdr:col>36</xdr:col>
      <xdr:colOff>165100</xdr:colOff>
      <xdr:row>58</xdr:row>
      <xdr:rowOff>155198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146325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122806</xdr:rowOff>
    </xdr:from>
    <xdr:to>
      <xdr:col>55</xdr:col>
      <xdr:colOff>0</xdr:colOff>
      <xdr:row>78</xdr:row>
      <xdr:rowOff>84790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24456"/>
          <a:ext cx="8382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45896</xdr:rowOff>
    </xdr:from>
    <xdr:to>
      <xdr:col>50</xdr:col>
      <xdr:colOff>114300</xdr:colOff>
      <xdr:row>78</xdr:row>
      <xdr:rowOff>84790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8996"/>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45896</xdr:rowOff>
    </xdr:from>
    <xdr:to>
      <xdr:col>45</xdr:col>
      <xdr:colOff>177800</xdr:colOff>
      <xdr:row>78</xdr:row>
      <xdr:rowOff>112506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8996"/>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106232</xdr:rowOff>
    </xdr:from>
    <xdr:to>
      <xdr:col>41</xdr:col>
      <xdr:colOff>50800</xdr:colOff>
      <xdr:row>78</xdr:row>
      <xdr:rowOff>112506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793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72006</xdr:rowOff>
    </xdr:from>
    <xdr:to>
      <xdr:col>55</xdr:col>
      <xdr:colOff>50800</xdr:colOff>
      <xdr:row>78</xdr:row>
      <xdr:rowOff>2156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94883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2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33990</xdr:rowOff>
    </xdr:from>
    <xdr:to>
      <xdr:col>50</xdr:col>
      <xdr:colOff>165100</xdr:colOff>
      <xdr:row>78</xdr:row>
      <xdr:rowOff>135590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126717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166546</xdr:rowOff>
    </xdr:from>
    <xdr:to>
      <xdr:col>46</xdr:col>
      <xdr:colOff>38100</xdr:colOff>
      <xdr:row>78</xdr:row>
      <xdr:rowOff>96696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87823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61706</xdr:rowOff>
    </xdr:from>
    <xdr:to>
      <xdr:col>41</xdr:col>
      <xdr:colOff>101600</xdr:colOff>
      <xdr:row>78</xdr:row>
      <xdr:rowOff>163306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154433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55432</xdr:rowOff>
    </xdr:from>
    <xdr:to>
      <xdr:col>36</xdr:col>
      <xdr:colOff>165100</xdr:colOff>
      <xdr:row>78</xdr:row>
      <xdr:rowOff>157032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148159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51487</xdr:rowOff>
    </xdr:from>
    <xdr:to>
      <xdr:col>55</xdr:col>
      <xdr:colOff>0</xdr:colOff>
      <xdr:row>98</xdr:row>
      <xdr:rowOff>96132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53587"/>
          <a:ext cx="8382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71371</xdr:rowOff>
    </xdr:from>
    <xdr:to>
      <xdr:col>50</xdr:col>
      <xdr:colOff>114300</xdr:colOff>
      <xdr:row>98</xdr:row>
      <xdr:rowOff>96132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73471"/>
          <a:ext cx="8890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35069</xdr:rowOff>
    </xdr:from>
    <xdr:to>
      <xdr:col>45</xdr:col>
      <xdr:colOff>177800</xdr:colOff>
      <xdr:row>98</xdr:row>
      <xdr:rowOff>71371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37169"/>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35069</xdr:rowOff>
    </xdr:from>
    <xdr:to>
      <xdr:col>41</xdr:col>
      <xdr:colOff>50800</xdr:colOff>
      <xdr:row>98</xdr:row>
      <xdr:rowOff>97867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37169"/>
          <a:ext cx="889000" cy="6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687</xdr:rowOff>
    </xdr:from>
    <xdr:to>
      <xdr:col>55</xdr:col>
      <xdr:colOff>50800</xdr:colOff>
      <xdr:row>98</xdr:row>
      <xdr:rowOff>102287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87064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45332</xdr:rowOff>
    </xdr:from>
    <xdr:to>
      <xdr:col>50</xdr:col>
      <xdr:colOff>165100</xdr:colOff>
      <xdr:row>98</xdr:row>
      <xdr:rowOff>146932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138059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20571</xdr:rowOff>
    </xdr:from>
    <xdr:to>
      <xdr:col>46</xdr:col>
      <xdr:colOff>38100</xdr:colOff>
      <xdr:row>98</xdr:row>
      <xdr:rowOff>122171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113298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155719</xdr:rowOff>
    </xdr:from>
    <xdr:to>
      <xdr:col>41</xdr:col>
      <xdr:colOff>101600</xdr:colOff>
      <xdr:row>98</xdr:row>
      <xdr:rowOff>85869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76996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47067</xdr:rowOff>
    </xdr:from>
    <xdr:to>
      <xdr:col>36</xdr:col>
      <xdr:colOff>165100</xdr:colOff>
      <xdr:row>98</xdr:row>
      <xdr:rowOff>148667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139794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7249</xdr:rowOff>
    </xdr:from>
    <xdr:to>
      <xdr:col>85</xdr:col>
      <xdr:colOff>127000</xdr:colOff>
      <xdr:row>38</xdr:row>
      <xdr:rowOff>34345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2349"/>
          <a:ext cx="8382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33970</xdr:rowOff>
    </xdr:from>
    <xdr:to>
      <xdr:col>81</xdr:col>
      <xdr:colOff>50800</xdr:colOff>
      <xdr:row>38</xdr:row>
      <xdr:rowOff>34345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9070"/>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33970</xdr:rowOff>
    </xdr:from>
    <xdr:to>
      <xdr:col>76</xdr:col>
      <xdr:colOff>114300</xdr:colOff>
      <xdr:row>38</xdr:row>
      <xdr:rowOff>39701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9070"/>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39701</xdr:rowOff>
    </xdr:from>
    <xdr:to>
      <xdr:col>71</xdr:col>
      <xdr:colOff>177800</xdr:colOff>
      <xdr:row>38</xdr:row>
      <xdr:rowOff>46632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4801"/>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127899</xdr:rowOff>
    </xdr:from>
    <xdr:to>
      <xdr:col>85</xdr:col>
      <xdr:colOff>177800</xdr:colOff>
      <xdr:row>38</xdr:row>
      <xdr:rowOff>58049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87276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154995</xdr:rowOff>
    </xdr:from>
    <xdr:to>
      <xdr:col>81</xdr:col>
      <xdr:colOff>101600</xdr:colOff>
      <xdr:row>38</xdr:row>
      <xdr:rowOff>85145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76272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154620</xdr:rowOff>
    </xdr:from>
    <xdr:to>
      <xdr:col>76</xdr:col>
      <xdr:colOff>165100</xdr:colOff>
      <xdr:row>38</xdr:row>
      <xdr:rowOff>84770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160351</xdr:rowOff>
    </xdr:from>
    <xdr:to>
      <xdr:col>72</xdr:col>
      <xdr:colOff>38100</xdr:colOff>
      <xdr:row>38</xdr:row>
      <xdr:rowOff>90501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81628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167282</xdr:rowOff>
    </xdr:from>
    <xdr:to>
      <xdr:col>67</xdr:col>
      <xdr:colOff>101600</xdr:colOff>
      <xdr:row>38</xdr:row>
      <xdr:rowOff>97432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88559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88707</xdr:rowOff>
    </xdr:from>
    <xdr:to>
      <xdr:col>85</xdr:col>
      <xdr:colOff>127000</xdr:colOff>
      <xdr:row>58</xdr:row>
      <xdr:rowOff>91825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32807"/>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91825</xdr:rowOff>
    </xdr:from>
    <xdr:to>
      <xdr:col>81</xdr:col>
      <xdr:colOff>50800</xdr:colOff>
      <xdr:row>58</xdr:row>
      <xdr:rowOff>95967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35925"/>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95967</xdr:rowOff>
    </xdr:from>
    <xdr:to>
      <xdr:col>76</xdr:col>
      <xdr:colOff>114300</xdr:colOff>
      <xdr:row>58</xdr:row>
      <xdr:rowOff>101512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40067"/>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79408</xdr:rowOff>
    </xdr:from>
    <xdr:to>
      <xdr:col>71</xdr:col>
      <xdr:colOff>177800</xdr:colOff>
      <xdr:row>58</xdr:row>
      <xdr:rowOff>101512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23508"/>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37907</xdr:rowOff>
    </xdr:from>
    <xdr:to>
      <xdr:col>85</xdr:col>
      <xdr:colOff>177800</xdr:colOff>
      <xdr:row>58</xdr:row>
      <xdr:rowOff>139507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124284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41025</xdr:rowOff>
    </xdr:from>
    <xdr:to>
      <xdr:col>81</xdr:col>
      <xdr:colOff>101600</xdr:colOff>
      <xdr:row>58</xdr:row>
      <xdr:rowOff>142625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133752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7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45167</xdr:rowOff>
    </xdr:from>
    <xdr:to>
      <xdr:col>76</xdr:col>
      <xdr:colOff>165100</xdr:colOff>
      <xdr:row>58</xdr:row>
      <xdr:rowOff>146767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137894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50712</xdr:rowOff>
    </xdr:from>
    <xdr:to>
      <xdr:col>72</xdr:col>
      <xdr:colOff>38100</xdr:colOff>
      <xdr:row>58</xdr:row>
      <xdr:rowOff>152312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143439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28608</xdr:rowOff>
    </xdr:from>
    <xdr:to>
      <xdr:col>67</xdr:col>
      <xdr:colOff>101600</xdr:colOff>
      <xdr:row>58</xdr:row>
      <xdr:rowOff>130208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121335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35480</xdr:rowOff>
    </xdr:from>
    <xdr:to>
      <xdr:col>85</xdr:col>
      <xdr:colOff>127000</xdr:colOff>
      <xdr:row>79</xdr:row>
      <xdr:rowOff>39455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0030"/>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38409</xdr:rowOff>
    </xdr:from>
    <xdr:to>
      <xdr:col>81</xdr:col>
      <xdr:colOff>50800</xdr:colOff>
      <xdr:row>79</xdr:row>
      <xdr:rowOff>39455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2959"/>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38409</xdr:rowOff>
    </xdr:from>
    <xdr:to>
      <xdr:col>76</xdr:col>
      <xdr:colOff>114300</xdr:colOff>
      <xdr:row>79</xdr:row>
      <xdr:rowOff>40225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2959"/>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34835</xdr:rowOff>
    </xdr:from>
    <xdr:to>
      <xdr:col>71</xdr:col>
      <xdr:colOff>177800</xdr:colOff>
      <xdr:row>79</xdr:row>
      <xdr:rowOff>40225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9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156130</xdr:rowOff>
    </xdr:from>
    <xdr:to>
      <xdr:col>85</xdr:col>
      <xdr:colOff>177800</xdr:colOff>
      <xdr:row>79</xdr:row>
      <xdr:rowOff>86280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160105</xdr:rowOff>
    </xdr:from>
    <xdr:to>
      <xdr:col>81</xdr:col>
      <xdr:colOff>101600</xdr:colOff>
      <xdr:row>79</xdr:row>
      <xdr:rowOff>90255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81382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159059</xdr:rowOff>
    </xdr:from>
    <xdr:to>
      <xdr:col>76</xdr:col>
      <xdr:colOff>165100</xdr:colOff>
      <xdr:row>79</xdr:row>
      <xdr:rowOff>89209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80336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160875</xdr:rowOff>
    </xdr:from>
    <xdr:to>
      <xdr:col>72</xdr:col>
      <xdr:colOff>38100</xdr:colOff>
      <xdr:row>79</xdr:row>
      <xdr:rowOff>91025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82152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155485</xdr:rowOff>
    </xdr:from>
    <xdr:to>
      <xdr:col>67</xdr:col>
      <xdr:colOff>101600</xdr:colOff>
      <xdr:row>79</xdr:row>
      <xdr:rowOff>85635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76762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77394</xdr:rowOff>
    </xdr:from>
    <xdr:to>
      <xdr:col>85</xdr:col>
      <xdr:colOff>127000</xdr:colOff>
      <xdr:row>98</xdr:row>
      <xdr:rowOff>84682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9494"/>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78510</xdr:rowOff>
    </xdr:from>
    <xdr:to>
      <xdr:col>81</xdr:col>
      <xdr:colOff>50800</xdr:colOff>
      <xdr:row>98</xdr:row>
      <xdr:rowOff>84682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8061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75451</xdr:rowOff>
    </xdr:from>
    <xdr:to>
      <xdr:col>76</xdr:col>
      <xdr:colOff>114300</xdr:colOff>
      <xdr:row>98</xdr:row>
      <xdr:rowOff>78510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77551"/>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75451</xdr:rowOff>
    </xdr:from>
    <xdr:to>
      <xdr:col>71</xdr:col>
      <xdr:colOff>177800</xdr:colOff>
      <xdr:row>98</xdr:row>
      <xdr:rowOff>79832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77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26594</xdr:rowOff>
    </xdr:from>
    <xdr:to>
      <xdr:col>85</xdr:col>
      <xdr:colOff>177800</xdr:colOff>
      <xdr:row>98</xdr:row>
      <xdr:rowOff>128194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112971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33882</xdr:rowOff>
    </xdr:from>
    <xdr:to>
      <xdr:col>81</xdr:col>
      <xdr:colOff>101600</xdr:colOff>
      <xdr:row>98</xdr:row>
      <xdr:rowOff>135482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126609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27710</xdr:rowOff>
    </xdr:from>
    <xdr:to>
      <xdr:col>76</xdr:col>
      <xdr:colOff>165100</xdr:colOff>
      <xdr:row>98</xdr:row>
      <xdr:rowOff>129310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120437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2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24651</xdr:rowOff>
    </xdr:from>
    <xdr:to>
      <xdr:col>72</xdr:col>
      <xdr:colOff>38100</xdr:colOff>
      <xdr:row>98</xdr:row>
      <xdr:rowOff>126251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117378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29032</xdr:rowOff>
    </xdr:from>
    <xdr:to>
      <xdr:col>67</xdr:col>
      <xdr:colOff>101600</xdr:colOff>
      <xdr:row>98</xdr:row>
      <xdr:rowOff>130632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121759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38888</xdr:rowOff>
    </xdr:from>
    <xdr:to>
      <xdr:col>116</xdr:col>
      <xdr:colOff>63500</xdr:colOff>
      <xdr:row>38</xdr:row>
      <xdr:rowOff>133962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553988"/>
          <a:ext cx="838200" cy="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38888</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553988"/>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59255</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574355"/>
          <a:ext cx="8890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46340</xdr:rowOff>
    </xdr:from>
    <xdr:to>
      <xdr:col>102</xdr:col>
      <xdr:colOff>114300</xdr:colOff>
      <xdr:row>38</xdr:row>
      <xdr:rowOff>59255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389990"/>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83162</xdr:rowOff>
    </xdr:from>
    <xdr:to>
      <xdr:col>116</xdr:col>
      <xdr:colOff>114300</xdr:colOff>
      <xdr:row>39</xdr:row>
      <xdr:rowOff>13312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5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159538</xdr:rowOff>
    </xdr:from>
    <xdr:to>
      <xdr:col>112</xdr:col>
      <xdr:colOff>38100</xdr:colOff>
      <xdr:row>38</xdr:row>
      <xdr:rowOff>89688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106215</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2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8455</xdr:rowOff>
    </xdr:from>
    <xdr:to>
      <xdr:col>102</xdr:col>
      <xdr:colOff>165100</xdr:colOff>
      <xdr:row>38</xdr:row>
      <xdr:rowOff>110055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126583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29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166990</xdr:rowOff>
    </xdr:from>
    <xdr:to>
      <xdr:col>98</xdr:col>
      <xdr:colOff>38100</xdr:colOff>
      <xdr:row>37</xdr:row>
      <xdr:rowOff>97140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113667</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61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・総務費が前年度より大きく減少しているのは、前年度の光ファイバ施設整備事業やまちの縁側拠点整備事業等の完了が要因である。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・衛生費が前年度より若干増加しており、新型コロナウイルス感染症対策にかかる事業を前年度より継続して行っているため衛生費は高止まり傾向にある。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・農林水産業費が前年度より増加しているのは、集落営農法人連合体形成加速化事業等の臨時的経費が要因である。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・公債費は地方債の新規借入分の元金償還が順次開始されたことにより増加。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・民生費が前年度より増加しているのは、子育て世帯臨時特別給付金給付事業等の新型コロナウイルス感染症対策事業等の臨時的経費が要因である。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・商工費が前年度より大きく増加しているのは、道の駅の施設整備事業や物価高騰対策事業等が要因である。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億円を積み立て、標準財政規模比を</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％程度としている。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や、単独の大規模な施設整備等については交付税措置のある地方債を活用するなど、経常的経費についても、経費節減に努めている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桁の値で推移している。今後も、事務事業の見直しや事業の厳選等により健全財政を維持する。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年度を除きいずれも黒字決算で推移しているため、赤字比率は算出されない。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4209829</v>
      </c>
      <c r="BO4" s="436"/>
      <c r="BP4" s="436"/>
      <c r="BQ4" s="436"/>
      <c r="BR4" s="436"/>
      <c r="BS4" s="436"/>
      <c r="BT4" s="436"/>
      <c r="BU4" s="437"/>
      <c r="BV4" s="435">
        <v>4529305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38.9</v>
      </c>
      <c r="CU4" s="576"/>
      <c r="CV4" s="576"/>
      <c r="CW4" s="576"/>
      <c r="CX4" s="576"/>
      <c r="CY4" s="576"/>
      <c r="CZ4" s="576"/>
      <c r="DA4" s="577"/>
      <c r="DB4" s="575">
        <v>30.9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3297368</v>
      </c>
      <c r="BO5" s="407"/>
      <c r="BP5" s="407"/>
      <c r="BQ5" s="407"/>
      <c r="BR5" s="407"/>
      <c r="BS5" s="407"/>
      <c r="BT5" s="407"/>
      <c r="BU5" s="408"/>
      <c r="BV5" s="406">
        <v>3808624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75.099999999999994</v>
      </c>
      <c r="CU5" s="404"/>
      <c r="CV5" s="404"/>
      <c r="CW5" s="404"/>
      <c r="CX5" s="404"/>
      <c r="CY5" s="404"/>
      <c r="CZ5" s="404"/>
      <c r="DA5" s="405"/>
      <c r="DB5" s="403">
        <v>73</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912461</v>
      </c>
      <c r="BO6" s="407"/>
      <c r="BP6" s="407"/>
      <c r="BQ6" s="407"/>
      <c r="BR6" s="407"/>
      <c r="BS6" s="407"/>
      <c r="BT6" s="407"/>
      <c r="BU6" s="408"/>
      <c r="BV6" s="406">
        <v>720681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75.099999999999994</v>
      </c>
      <c r="CU6" s="550"/>
      <c r="CV6" s="550"/>
      <c r="CW6" s="550"/>
      <c r="CX6" s="550"/>
      <c r="CY6" s="550"/>
      <c r="CZ6" s="550"/>
      <c r="DA6" s="551"/>
      <c r="DB6" s="549">
        <v>73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53599</v>
      </c>
      <c r="BO7" s="407"/>
      <c r="BP7" s="407"/>
      <c r="BQ7" s="407"/>
      <c r="BR7" s="407"/>
      <c r="BS7" s="407"/>
      <c r="BT7" s="407"/>
      <c r="BU7" s="408"/>
      <c r="BV7" s="406">
        <v>20697</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2209886</v>
      </c>
      <c r="CU7" s="407"/>
      <c r="CV7" s="407"/>
      <c r="CW7" s="407"/>
      <c r="CX7" s="407"/>
      <c r="CY7" s="407"/>
      <c r="CZ7" s="407"/>
      <c r="DA7" s="408"/>
      <c r="DB7" s="406">
        <v>2267443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858862</v>
      </c>
      <c r="BO8" s="407"/>
      <c r="BP8" s="407"/>
      <c r="BQ8" s="407"/>
      <c r="BR8" s="407"/>
      <c r="BS8" s="407"/>
      <c r="BT8" s="407"/>
      <c r="BU8" s="408"/>
      <c r="BV8" s="406">
        <v>699984</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0.16</v>
      </c>
      <c r="CU8" s="510"/>
      <c r="CV8" s="510"/>
      <c r="CW8" s="510"/>
      <c r="CX8" s="510"/>
      <c r="CY8" s="510"/>
      <c r="CZ8" s="510"/>
      <c r="DA8" s="511"/>
      <c r="DB8" s="509">
        <v>0.16</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3055</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104</v>
      </c>
      <c r="AV9" s="465"/>
      <c r="AW9" s="465"/>
      <c r="AX9" s="465"/>
      <c r="AY9" s="420" t="s">
        <v>119</v>
      </c>
      <c r="AZ9" s="421"/>
      <c r="BA9" s="421"/>
      <c r="BB9" s="421"/>
      <c r="BC9" s="421"/>
      <c r="BD9" s="421"/>
      <c r="BE9" s="421"/>
      <c r="BF9" s="421"/>
      <c r="BG9" s="421"/>
      <c r="BH9" s="421"/>
      <c r="BI9" s="421"/>
      <c r="BJ9" s="421"/>
      <c r="BK9" s="421"/>
      <c r="BL9" s="421"/>
      <c r="BM9" s="422"/>
      <c r="BN9" s="406">
        <v>158878</v>
      </c>
      <c r="BO9" s="407"/>
      <c r="BP9" s="407"/>
      <c r="BQ9" s="407"/>
      <c r="BR9" s="407"/>
      <c r="BS9" s="407"/>
      <c r="BT9" s="407"/>
      <c r="BU9" s="408"/>
      <c r="BV9" s="406">
        <v>255445</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6.4</v>
      </c>
      <c r="CU9" s="404"/>
      <c r="CV9" s="404"/>
      <c r="CW9" s="404"/>
      <c r="CX9" s="404"/>
      <c r="CY9" s="404"/>
      <c r="CZ9" s="404"/>
      <c r="DA9" s="405"/>
      <c r="DB9" s="403">
        <v>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3463</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100000</v>
      </c>
      <c r="BO10" s="407"/>
      <c r="BP10" s="407"/>
      <c r="BQ10" s="407"/>
      <c r="BR10" s="407"/>
      <c r="BS10" s="407"/>
      <c r="BT10" s="407"/>
      <c r="BU10" s="408"/>
      <c r="BV10" s="406">
        <v>100000</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104</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3072</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123</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3038</v>
      </c>
      <c r="S13" s="494"/>
      <c r="T13" s="494"/>
      <c r="U13" s="494"/>
      <c r="V13" s="495"/>
      <c r="W13" s="496" t="s">
        <v>141</v>
      </c>
      <c r="X13" s="392"/>
      <c r="Y13" s="392"/>
      <c r="Z13" s="392"/>
      <c r="AA13" s="392"/>
      <c r="AB13" s="393"/>
      <c r="AC13" s="359">
        <v>384</v>
      </c>
      <c r="AD13" s="360"/>
      <c r="AE13" s="360"/>
      <c r="AF13" s="360"/>
      <c r="AG13" s="361"/>
      <c r="AH13" s="359">
        <v>438</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258878</v>
      </c>
      <c r="BO13" s="407"/>
      <c r="BP13" s="407"/>
      <c r="BQ13" s="407"/>
      <c r="BR13" s="407"/>
      <c r="BS13" s="407"/>
      <c r="BT13" s="407"/>
      <c r="BU13" s="408"/>
      <c r="BV13" s="406">
        <v>355445</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-0.7</v>
      </c>
      <c r="CU13" s="404"/>
      <c r="CV13" s="404"/>
      <c r="CW13" s="404"/>
      <c r="CX13" s="404"/>
      <c r="CY13" s="404"/>
      <c r="CZ13" s="404"/>
      <c r="DA13" s="405"/>
      <c r="DB13" s="403">
        <v>-0.9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3118</v>
      </c>
      <c r="S14" s="494"/>
      <c r="T14" s="494"/>
      <c r="U14" s="494"/>
      <c r="V14" s="495"/>
      <c r="W14" s="497"/>
      <c r="X14" s="395"/>
      <c r="Y14" s="395"/>
      <c r="Z14" s="395"/>
      <c r="AA14" s="395"/>
      <c r="AB14" s="396"/>
      <c r="AC14" s="486">
        <v>25.4</v>
      </c>
      <c r="AD14" s="487"/>
      <c r="AE14" s="487"/>
      <c r="AF14" s="487"/>
      <c r="AG14" s="488"/>
      <c r="AH14" s="486">
        <v>26.6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148</v>
      </c>
      <c r="CU14" s="504"/>
      <c r="CV14" s="504"/>
      <c r="CW14" s="504"/>
      <c r="CX14" s="504"/>
      <c r="CY14" s="504"/>
      <c r="CZ14" s="504"/>
      <c r="DA14" s="505"/>
      <c r="DB14" s="503" t="s">
        <v>148</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140</v>
      </c>
      <c r="N15" s="491"/>
      <c r="O15" s="491"/>
      <c r="P15" s="491"/>
      <c r="Q15" s="492"/>
      <c r="R15" s="493">
        <v>3093</v>
      </c>
      <c r="S15" s="494"/>
      <c r="T15" s="494"/>
      <c r="U15" s="494"/>
      <c r="V15" s="495"/>
      <c r="W15" s="496" t="s">
        <v>149</v>
      </c>
      <c r="X15" s="392"/>
      <c r="Y15" s="392"/>
      <c r="Z15" s="392"/>
      <c r="AA15" s="392"/>
      <c r="AB15" s="393"/>
      <c r="AC15" s="359">
        <v>284</v>
      </c>
      <c r="AD15" s="360"/>
      <c r="AE15" s="360"/>
      <c r="AF15" s="360"/>
      <c r="AG15" s="361"/>
      <c r="AH15" s="359">
        <v>359</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320203</v>
      </c>
      <c r="BO15" s="436"/>
      <c r="BP15" s="436"/>
      <c r="BQ15" s="436"/>
      <c r="BR15" s="436"/>
      <c r="BS15" s="436"/>
      <c r="BT15" s="436"/>
      <c r="BU15" s="437"/>
      <c r="BV15" s="435">
        <v>323817</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18.8</v>
      </c>
      <c r="AD16" s="487"/>
      <c r="AE16" s="487"/>
      <c r="AF16" s="487"/>
      <c r="AG16" s="488"/>
      <c r="AH16" s="486">
        <v>21.8</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2123410</v>
      </c>
      <c r="BO16" s="407"/>
      <c r="BP16" s="407"/>
      <c r="BQ16" s="407"/>
      <c r="BR16" s="407"/>
      <c r="BS16" s="407"/>
      <c r="BT16" s="407"/>
      <c r="BU16" s="408"/>
      <c r="BV16" s="406">
        <v>2124738</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845</v>
      </c>
      <c r="AD17" s="360"/>
      <c r="AE17" s="360"/>
      <c r="AF17" s="360"/>
      <c r="AG17" s="361"/>
      <c r="AH17" s="359">
        <v>847</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389677</v>
      </c>
      <c r="BO17" s="407"/>
      <c r="BP17" s="407"/>
      <c r="BQ17" s="407"/>
      <c r="BR17" s="407"/>
      <c r="BS17" s="407"/>
      <c r="BT17" s="407"/>
      <c r="BU17" s="408"/>
      <c r="BV17" s="406">
        <v>396084</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115.95</v>
      </c>
      <c r="M18" s="459"/>
      <c r="N18" s="459"/>
      <c r="O18" s="459"/>
      <c r="P18" s="459"/>
      <c r="Q18" s="459"/>
      <c r="R18" s="460"/>
      <c r="S18" s="460"/>
      <c r="T18" s="460"/>
      <c r="U18" s="460"/>
      <c r="V18" s="461"/>
      <c r="W18" s="477"/>
      <c r="X18" s="478"/>
      <c r="Y18" s="478"/>
      <c r="Z18" s="478"/>
      <c r="AA18" s="478"/>
      <c r="AB18" s="502"/>
      <c r="AC18" s="376">
        <v>55.8</v>
      </c>
      <c r="AD18" s="377"/>
      <c r="AE18" s="377"/>
      <c r="AF18" s="377"/>
      <c r="AG18" s="462"/>
      <c r="AH18" s="376">
        <v>51.5</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1668535</v>
      </c>
      <c r="BO18" s="407"/>
      <c r="BP18" s="407"/>
      <c r="BQ18" s="407"/>
      <c r="BR18" s="407"/>
      <c r="BS18" s="407"/>
      <c r="BT18" s="407"/>
      <c r="BU18" s="408"/>
      <c r="BV18" s="406">
        <v>1630926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26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3395782</v>
      </c>
      <c r="BO19" s="407"/>
      <c r="BP19" s="407"/>
      <c r="BQ19" s="407"/>
      <c r="BR19" s="407"/>
      <c r="BS19" s="407"/>
      <c r="BT19" s="407"/>
      <c r="BU19" s="408"/>
      <c r="BV19" s="406">
        <v>2987064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1365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2027794</v>
      </c>
      <c r="BO22" s="436"/>
      <c r="BP22" s="436"/>
      <c r="BQ22" s="436"/>
      <c r="BR22" s="436"/>
      <c r="BS22" s="436"/>
      <c r="BT22" s="436"/>
      <c r="BU22" s="437"/>
      <c r="BV22" s="435">
        <v>2018939</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1837646</v>
      </c>
      <c r="BO23" s="407"/>
      <c r="BP23" s="407"/>
      <c r="BQ23" s="407"/>
      <c r="BR23" s="407"/>
      <c r="BS23" s="407"/>
      <c r="BT23" s="407"/>
      <c r="BU23" s="408"/>
      <c r="BV23" s="406">
        <v>1788137</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7030</v>
      </c>
      <c r="R24" s="360"/>
      <c r="S24" s="360"/>
      <c r="T24" s="360"/>
      <c r="U24" s="360"/>
      <c r="V24" s="361"/>
      <c r="W24" s="449"/>
      <c r="X24" s="386"/>
      <c r="Y24" s="387"/>
      <c r="Z24" s="362" t="s">
        <v>174</v>
      </c>
      <c r="AA24" s="363"/>
      <c r="AB24" s="363"/>
      <c r="AC24" s="363"/>
      <c r="AD24" s="363"/>
      <c r="AE24" s="363"/>
      <c r="AF24" s="363"/>
      <c r="AG24" s="364"/>
      <c r="AH24" s="359">
        <v>53</v>
      </c>
      <c r="AI24" s="360"/>
      <c r="AJ24" s="360"/>
      <c r="AK24" s="360"/>
      <c r="AL24" s="361"/>
      <c r="AM24" s="359">
        <v>163982</v>
      </c>
      <c r="AN24" s="360"/>
      <c r="AO24" s="360"/>
      <c r="AP24" s="360"/>
      <c r="AQ24" s="360"/>
      <c r="AR24" s="361"/>
      <c r="AS24" s="359">
        <v>3094</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1853430</v>
      </c>
      <c r="BO24" s="407"/>
      <c r="BP24" s="407"/>
      <c r="BQ24" s="407"/>
      <c r="BR24" s="407"/>
      <c r="BS24" s="407"/>
      <c r="BT24" s="407"/>
      <c r="BU24" s="408"/>
      <c r="BV24" s="406">
        <v>1807073</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5680</v>
      </c>
      <c r="R25" s="360"/>
      <c r="S25" s="360"/>
      <c r="T25" s="360"/>
      <c r="U25" s="360"/>
      <c r="V25" s="361"/>
      <c r="W25" s="449"/>
      <c r="X25" s="386"/>
      <c r="Y25" s="387"/>
      <c r="Z25" s="362" t="s">
        <v>177</v>
      </c>
      <c r="AA25" s="363"/>
      <c r="AB25" s="363"/>
      <c r="AC25" s="363"/>
      <c r="AD25" s="363"/>
      <c r="AE25" s="363"/>
      <c r="AF25" s="363"/>
      <c r="AG25" s="364"/>
      <c r="AH25" s="359" t="s">
        <v>148</v>
      </c>
      <c r="AI25" s="360"/>
      <c r="AJ25" s="360"/>
      <c r="AK25" s="360"/>
      <c r="AL25" s="361"/>
      <c r="AM25" s="359" t="s">
        <v>148</v>
      </c>
      <c r="AN25" s="360"/>
      <c r="AO25" s="360"/>
      <c r="AP25" s="360"/>
      <c r="AQ25" s="360"/>
      <c r="AR25" s="361"/>
      <c r="AS25" s="359" t="s">
        <v>148</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119696</v>
      </c>
      <c r="BO25" s="436"/>
      <c r="BP25" s="436"/>
      <c r="BQ25" s="436"/>
      <c r="BR25" s="436"/>
      <c r="BS25" s="436"/>
      <c r="BT25" s="436"/>
      <c r="BU25" s="437"/>
      <c r="BV25" s="435">
        <v>135126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5320</v>
      </c>
      <c r="R26" s="360"/>
      <c r="S26" s="360"/>
      <c r="T26" s="360"/>
      <c r="U26" s="360"/>
      <c r="V26" s="361"/>
      <c r="W26" s="449"/>
      <c r="X26" s="386"/>
      <c r="Y26" s="387"/>
      <c r="Z26" s="362" t="s">
        <v>180</v>
      </c>
      <c r="AA26" s="417"/>
      <c r="AB26" s="417"/>
      <c r="AC26" s="417"/>
      <c r="AD26" s="417"/>
      <c r="AE26" s="417"/>
      <c r="AF26" s="417"/>
      <c r="AG26" s="418"/>
      <c r="AH26" s="359" t="s">
        <v>148</v>
      </c>
      <c r="AI26" s="360"/>
      <c r="AJ26" s="360"/>
      <c r="AK26" s="360"/>
      <c r="AL26" s="361"/>
      <c r="AM26" s="359" t="s">
        <v>148</v>
      </c>
      <c r="AN26" s="360"/>
      <c r="AO26" s="360"/>
      <c r="AP26" s="360"/>
      <c r="AQ26" s="360"/>
      <c r="AR26" s="361"/>
      <c r="AS26" s="359" t="s">
        <v>148</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148</v>
      </c>
      <c r="BO26" s="407"/>
      <c r="BP26" s="407"/>
      <c r="BQ26" s="407"/>
      <c r="BR26" s="407"/>
      <c r="BS26" s="407"/>
      <c r="BT26" s="407"/>
      <c r="BU26" s="408"/>
      <c r="BV26" s="406" t="s">
        <v>148</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2580</v>
      </c>
      <c r="R27" s="360"/>
      <c r="S27" s="360"/>
      <c r="T27" s="360"/>
      <c r="U27" s="360"/>
      <c r="V27" s="361"/>
      <c r="W27" s="449"/>
      <c r="X27" s="386"/>
      <c r="Y27" s="387"/>
      <c r="Z27" s="362" t="s">
        <v>183</v>
      </c>
      <c r="AA27" s="363"/>
      <c r="AB27" s="363"/>
      <c r="AC27" s="363"/>
      <c r="AD27" s="363"/>
      <c r="AE27" s="363"/>
      <c r="AF27" s="363"/>
      <c r="AG27" s="364"/>
      <c r="AH27" s="359" t="s">
        <v>148</v>
      </c>
      <c r="AI27" s="360"/>
      <c r="AJ27" s="360"/>
      <c r="AK27" s="360"/>
      <c r="AL27" s="361"/>
      <c r="AM27" s="359" t="s">
        <v>131</v>
      </c>
      <c r="AN27" s="360"/>
      <c r="AO27" s="360"/>
      <c r="AP27" s="360"/>
      <c r="AQ27" s="360"/>
      <c r="AR27" s="361"/>
      <c r="AS27" s="359" t="s">
        <v>131</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126163</v>
      </c>
      <c r="BO27" s="441"/>
      <c r="BP27" s="441"/>
      <c r="BQ27" s="441"/>
      <c r="BR27" s="441"/>
      <c r="BS27" s="441"/>
      <c r="BT27" s="441"/>
      <c r="BU27" s="442"/>
      <c r="BV27" s="440">
        <v>126163</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2100</v>
      </c>
      <c r="R28" s="360"/>
      <c r="S28" s="360"/>
      <c r="T28" s="360"/>
      <c r="U28" s="360"/>
      <c r="V28" s="361"/>
      <c r="W28" s="449"/>
      <c r="X28" s="386"/>
      <c r="Y28" s="387"/>
      <c r="Z28" s="362" t="s">
        <v>186</v>
      </c>
      <c r="AA28" s="363"/>
      <c r="AB28" s="363"/>
      <c r="AC28" s="363"/>
      <c r="AD28" s="363"/>
      <c r="AE28" s="363"/>
      <c r="AF28" s="363"/>
      <c r="AG28" s="364"/>
      <c r="AH28" s="359" t="s">
        <v>187</v>
      </c>
      <c r="AI28" s="360"/>
      <c r="AJ28" s="360"/>
      <c r="AK28" s="360"/>
      <c r="AL28" s="361"/>
      <c r="AM28" s="359" t="s">
        <v>187</v>
      </c>
      <c r="AN28" s="360"/>
      <c r="AO28" s="360"/>
      <c r="AP28" s="360"/>
      <c r="AQ28" s="360"/>
      <c r="AR28" s="361"/>
      <c r="AS28" s="359" t="s">
        <v>148</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504128</v>
      </c>
      <c r="BO28" s="436"/>
      <c r="BP28" s="436"/>
      <c r="BQ28" s="436"/>
      <c r="BR28" s="436"/>
      <c r="BS28" s="436"/>
      <c r="BT28" s="436"/>
      <c r="BU28" s="437"/>
      <c r="BV28" s="435">
        <v>404128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6</v>
      </c>
      <c r="M29" s="360"/>
      <c r="N29" s="360"/>
      <c r="O29" s="360"/>
      <c r="P29" s="361"/>
      <c r="Q29" s="359">
        <v>1900</v>
      </c>
      <c r="R29" s="360"/>
      <c r="S29" s="360"/>
      <c r="T29" s="360"/>
      <c r="U29" s="360"/>
      <c r="V29" s="361"/>
      <c r="W29" s="450"/>
      <c r="X29" s="451"/>
      <c r="Y29" s="452"/>
      <c r="Z29" s="362" t="s">
        <v>190</v>
      </c>
      <c r="AA29" s="363"/>
      <c r="AB29" s="363"/>
      <c r="AC29" s="363"/>
      <c r="AD29" s="363"/>
      <c r="AE29" s="363"/>
      <c r="AF29" s="363"/>
      <c r="AG29" s="364"/>
      <c r="AH29" s="359">
        <v>53</v>
      </c>
      <c r="AI29" s="360"/>
      <c r="AJ29" s="360"/>
      <c r="AK29" s="360"/>
      <c r="AL29" s="361"/>
      <c r="AM29" s="359">
        <v>163982</v>
      </c>
      <c r="AN29" s="360"/>
      <c r="AO29" s="360"/>
      <c r="AP29" s="360"/>
      <c r="AQ29" s="360"/>
      <c r="AR29" s="361"/>
      <c r="AS29" s="359">
        <v>3094</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819</v>
      </c>
      <c r="BO29" s="407"/>
      <c r="BP29" s="407"/>
      <c r="BQ29" s="407"/>
      <c r="BR29" s="407"/>
      <c r="BS29" s="407"/>
      <c r="BT29" s="407"/>
      <c r="BU29" s="408"/>
      <c r="BV29" s="406">
        <v>819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96.9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2224097</v>
      </c>
      <c r="BO30" s="441"/>
      <c r="BP30" s="441"/>
      <c r="BQ30" s="441"/>
      <c r="BR30" s="441"/>
      <c r="BS30" s="441"/>
      <c r="BT30" s="441"/>
      <c r="BU30" s="442"/>
      <c r="BV30" s="440">
        <v>2066083</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199</v>
      </c>
      <c r="V33" s="358"/>
      <c r="W33" s="357" t="s">
        <v>201</v>
      </c>
      <c r="X33" s="357"/>
      <c r="Y33" s="357"/>
      <c r="Z33" s="357"/>
      <c r="AA33" s="357"/>
      <c r="AB33" s="357"/>
      <c r="AC33" s="357"/>
      <c r="AD33" s="357"/>
      <c r="AE33" s="357"/>
      <c r="AF33" s="357"/>
      <c r="AG33" s="357"/>
      <c r="AH33" s="357"/>
      <c r="AI33" s="357"/>
      <c r="AJ33" s="357"/>
      <c r="AK33" s="357"/>
      <c r="AL33" s="200"/>
      <c r="AM33" s="358" t="s">
        <v>199</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205</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国民健康保険事業（事業勘定）特別会計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山口県市町総合事務組合一般会計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ドリームファーム阿武</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国民健康保険事業（直診勘定）特別会計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山口県市町総合事務組合退職手当特別会計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無角和種振興公社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8</v>
      </c>
      <c r="BF36" s="354"/>
      <c r="BG36" s="355" t="str">
        <f>IF('各会計、関係団体の財政状況及び健全化判断比率'!B34="","",'各会計、関係団体の財政状況及び健全化判断比率'!B34)</f>
        <v>漁業集落排水事業特別会計</v>
      </c>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山口県市町総合事務組合消防団員補償等特別会計</v>
      </c>
      <c r="BZ36" s="355"/>
      <c r="CA36" s="355"/>
      <c r="CB36" s="355"/>
      <c r="CC36" s="355"/>
      <c r="CD36" s="355"/>
      <c r="CE36" s="355"/>
      <c r="CF36" s="355"/>
      <c r="CG36" s="355"/>
      <c r="CH36" s="355"/>
      <c r="CI36" s="355"/>
      <c r="CJ36" s="355"/>
      <c r="CK36" s="355"/>
      <c r="CL36" s="355"/>
      <c r="CM36" s="355"/>
      <c r="CN36" s="175"/>
      <c r="CO36" s="354">
        <f t="shared" si="3"/>
        <v>20</v>
      </c>
      <c r="CP36" s="354"/>
      <c r="CQ36" s="355" t="str">
        <f>IF('各会計、関係団体の財政状況及び健全化判断比率'!BS9="","",'各会計、関係団体の財政状況及び健全化判断比率'!BS9)</f>
        <v>あぶクリエイション</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山口県市町総合事務組合非常勤職員公務災害補償特別会計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山口県市町総合事務組合山口県市町公平委員会特別会計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山口県市町総合事務組合交通災害共済特別会計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山口県市町総合事務組合山口県自治会館管理特別会計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山口県後期高齢者医療広域連合一般会計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17</v>
      </c>
      <c r="BX42" s="354"/>
      <c r="BY42" s="355" t="str">
        <f>IF('各会計、関係団体の財政状況及び健全化判断比率'!B76="","",'各会計、関係団体の財政状況及び健全化判断比率'!B76)</f>
        <v>山口県後期高齢者医療広域連合後期高齢者医療特別会計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20fBGq2fSmrl5Zxjkl4Pph47bvvMJj6PS6jYNCC25QNnwTq28k+Wa4cXDKZeZI+WhBYr29fbEHfl4JipBxEBSw==" saltValue="qn57GGFGGTe7UKjGovsPd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6" t="s">
        <v>570</v>
      </c>
      <c r="D34" s="1136"/>
      <c r="E34" s="1137"/>
      <c r="F34" s="32">
        <v>19.71</v>
      </c>
      <c r="G34" s="33">
        <v>17.23</v>
      </c>
      <c r="H34" s="33">
        <v>21.46</v>
      </c>
      <c r="I34" s="33">
        <v>30.87</v>
      </c>
      <c r="J34" s="34">
        <v>38.86</v>
      </c>
      <c r="K34" s="22"/>
      <c r="L34" s="22"/>
      <c r="M34" s="22"/>
      <c r="N34" s="22"/>
      <c r="O34" s="22"/>
      <c r="P34" s="22"/>
    </row>
    <row r="35" spans="1:16" ht="39" customHeight="1" x14ac:dyDescent="0.15">
      <c r="A35" s="22"/>
      <c r="B35" s="35"/>
      <c r="C35" s="1132" t="s">
        <v>571</v>
      </c>
      <c r="D35" s="1132"/>
      <c r="E35" s="1133"/>
      <c r="F35" s="36">
        <v>0</v>
      </c>
      <c r="G35" s="37">
        <v>0.03</v>
      </c>
      <c r="H35" s="37">
        <v>0</v>
      </c>
      <c r="I35" s="37">
        <v>0.01</v>
      </c>
      <c r="J35" s="38">
        <v>0.68</v>
      </c>
      <c r="K35" s="22"/>
      <c r="L35" s="22"/>
      <c r="M35" s="22"/>
      <c r="N35" s="22"/>
      <c r="O35" s="22"/>
      <c r="P35" s="22"/>
    </row>
    <row r="36" spans="1:16" ht="39" customHeight="1" x14ac:dyDescent="0.15">
      <c r="A36" s="22"/>
      <c r="B36" s="35"/>
      <c r="C36" s="1132" t="s">
        <v>572</v>
      </c>
      <c r="D36" s="1132"/>
      <c r="E36" s="1133"/>
      <c r="F36" s="36">
        <v>4.79</v>
      </c>
      <c r="G36" s="37">
        <v>2.2400000000000002</v>
      </c>
      <c r="H36" s="37">
        <v>1.23</v>
      </c>
      <c r="I36" s="37">
        <v>0.92</v>
      </c>
      <c r="J36" s="38">
        <v>0.2</v>
      </c>
      <c r="K36" s="22"/>
      <c r="L36" s="22"/>
      <c r="M36" s="22"/>
      <c r="N36" s="22"/>
      <c r="O36" s="22"/>
      <c r="P36" s="22"/>
    </row>
    <row r="37" spans="1:16" ht="39" customHeight="1" x14ac:dyDescent="0.15">
      <c r="A37" s="22"/>
      <c r="B37" s="35"/>
      <c r="C37" s="1132" t="s">
        <v>573</v>
      </c>
      <c r="D37" s="1132"/>
      <c r="E37" s="1133"/>
      <c r="F37" s="36">
        <v>0</v>
      </c>
      <c r="G37" s="37">
        <v>0</v>
      </c>
      <c r="H37" s="37" t="s">
        <v>574</v>
      </c>
      <c r="I37" s="37">
        <v>0</v>
      </c>
      <c r="J37" s="38">
        <v>0.13</v>
      </c>
      <c r="K37" s="22"/>
      <c r="L37" s="22"/>
      <c r="M37" s="22"/>
      <c r="N37" s="22"/>
      <c r="O37" s="22"/>
      <c r="P37" s="22"/>
    </row>
    <row r="38" spans="1:16" ht="39" customHeight="1" x14ac:dyDescent="0.15">
      <c r="A38" s="22"/>
      <c r="B38" s="35"/>
      <c r="C38" s="1132" t="s">
        <v>575</v>
      </c>
      <c r="D38" s="1132"/>
      <c r="E38" s="1133"/>
      <c r="F38" s="36">
        <v>0</v>
      </c>
      <c r="G38" s="37">
        <v>7.0000000000000007E-2</v>
      </c>
      <c r="H38" s="37">
        <v>0.09</v>
      </c>
      <c r="I38" s="37">
        <v>0.11</v>
      </c>
      <c r="J38" s="38">
        <v>0.06</v>
      </c>
      <c r="K38" s="22"/>
      <c r="L38" s="22"/>
      <c r="M38" s="22"/>
      <c r="N38" s="22"/>
      <c r="O38" s="22"/>
      <c r="P38" s="22"/>
    </row>
    <row r="39" spans="1:16" ht="39" customHeight="1" x14ac:dyDescent="0.15">
      <c r="A39" s="22"/>
      <c r="B39" s="35"/>
      <c r="C39" s="1132" t="s">
        <v>576</v>
      </c>
      <c r="D39" s="1132"/>
      <c r="E39" s="1133"/>
      <c r="F39" s="36">
        <v>0</v>
      </c>
      <c r="G39" s="37">
        <v>0</v>
      </c>
      <c r="H39" s="37">
        <v>0.08</v>
      </c>
      <c r="I39" s="37">
        <v>0</v>
      </c>
      <c r="J39" s="38">
        <v>0.01</v>
      </c>
      <c r="K39" s="22"/>
      <c r="L39" s="22"/>
      <c r="M39" s="22"/>
      <c r="N39" s="22"/>
      <c r="O39" s="22"/>
      <c r="P39" s="22"/>
    </row>
    <row r="40" spans="1:16" ht="39" customHeight="1" x14ac:dyDescent="0.15">
      <c r="A40" s="22"/>
      <c r="B40" s="35"/>
      <c r="C40" s="1132" t="s">
        <v>577</v>
      </c>
      <c r="D40" s="1132"/>
      <c r="E40" s="1133"/>
      <c r="F40" s="36">
        <v>0</v>
      </c>
      <c r="G40" s="37">
        <v>0</v>
      </c>
      <c r="H40" s="37">
        <v>0</v>
      </c>
      <c r="I40" s="37">
        <v>0</v>
      </c>
      <c r="J40" s="38">
        <v>0</v>
      </c>
      <c r="K40" s="22"/>
      <c r="L40" s="22"/>
      <c r="M40" s="22"/>
      <c r="N40" s="22"/>
      <c r="O40" s="22"/>
      <c r="P40" s="22"/>
    </row>
    <row r="41" spans="1:16" ht="39" customHeight="1" x14ac:dyDescent="0.15">
      <c r="A41" s="22"/>
      <c r="B41" s="35"/>
      <c r="C41" s="1132" t="s">
        <v>578</v>
      </c>
      <c r="D41" s="1132"/>
      <c r="E41" s="1133"/>
      <c r="F41" s="36">
        <v>0</v>
      </c>
      <c r="G41" s="37">
        <v>0</v>
      </c>
      <c r="H41" s="37">
        <v>0</v>
      </c>
      <c r="I41" s="37">
        <v>0</v>
      </c>
      <c r="J41" s="38">
        <v>0</v>
      </c>
      <c r="K41" s="22"/>
      <c r="L41" s="22"/>
      <c r="M41" s="22"/>
      <c r="N41" s="22"/>
      <c r="O41" s="22"/>
      <c r="P41" s="22"/>
    </row>
    <row r="42" spans="1:16" ht="39" customHeight="1" x14ac:dyDescent="0.15">
      <c r="A42" s="22"/>
      <c r="B42" s="39"/>
      <c r="C42" s="1132" t="s">
        <v>579</v>
      </c>
      <c r="D42" s="1132"/>
      <c r="E42" s="1133"/>
      <c r="F42" s="36" t="s">
        <v>522</v>
      </c>
      <c r="G42" s="37" t="s">
        <v>522</v>
      </c>
      <c r="H42" s="37" t="s">
        <v>522</v>
      </c>
      <c r="I42" s="37" t="s">
        <v>522</v>
      </c>
      <c r="J42" s="38" t="s">
        <v>522</v>
      </c>
      <c r="K42" s="22"/>
      <c r="L42" s="22"/>
      <c r="M42" s="22"/>
      <c r="N42" s="22"/>
      <c r="O42" s="22"/>
      <c r="P42" s="22"/>
    </row>
    <row r="43" spans="1:16" ht="39" customHeight="1" thickBot="1" x14ac:dyDescent="0.2">
      <c r="A43" s="22"/>
      <c r="B43" s="40"/>
      <c r="C43" s="1134" t="s">
        <v>580</v>
      </c>
      <c r="D43" s="1134"/>
      <c r="E43" s="113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F5gMQqAyEdt1pGxVtut5yUFwBXSoTfToA8WTC0uZTFudGeDY49pVFw6nk/g0uwRxl7iUi5CqmZpqQ86g/7mZQ==" saltValue="GOHI0c6nUsIAeFmi7gan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237</v>
      </c>
      <c r="L45" s="58">
        <v>239</v>
      </c>
      <c r="M45" s="58">
        <v>230</v>
      </c>
      <c r="N45" s="58">
        <v>215</v>
      </c>
      <c r="O45" s="59">
        <v>223</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522</v>
      </c>
      <c r="L46" s="62" t="s">
        <v>522</v>
      </c>
      <c r="M46" s="62" t="s">
        <v>522</v>
      </c>
      <c r="N46" s="62" t="s">
        <v>522</v>
      </c>
      <c r="O46" s="63" t="s">
        <v>522</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522</v>
      </c>
      <c r="L47" s="62" t="s">
        <v>522</v>
      </c>
      <c r="M47" s="62" t="s">
        <v>522</v>
      </c>
      <c r="N47" s="62" t="s">
        <v>522</v>
      </c>
      <c r="O47" s="63" t="s">
        <v>522</v>
      </c>
      <c r="P47" s="46"/>
      <c r="Q47" s="46"/>
      <c r="R47" s="46"/>
      <c r="S47" s="46"/>
      <c r="T47" s="46"/>
      <c r="U47" s="46"/>
    </row>
    <row r="48" spans="1:21" ht="30.75" customHeight="1" x14ac:dyDescent="0.15">
      <c r="A48" s="46"/>
      <c r="B48" s="1163"/>
      <c r="C48" s="1164"/>
      <c r="D48" s="60"/>
      <c r="E48" s="1140" t="s">
        <v>15</v>
      </c>
      <c r="F48" s="1140"/>
      <c r="G48" s="1140"/>
      <c r="H48" s="1140"/>
      <c r="I48" s="1140"/>
      <c r="J48" s="1141"/>
      <c r="K48" s="61">
        <v>35</v>
      </c>
      <c r="L48" s="62">
        <v>37</v>
      </c>
      <c r="M48" s="62">
        <v>31</v>
      </c>
      <c r="N48" s="62">
        <v>36</v>
      </c>
      <c r="O48" s="63">
        <v>37</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522</v>
      </c>
      <c r="L49" s="62" t="s">
        <v>522</v>
      </c>
      <c r="M49" s="62" t="s">
        <v>522</v>
      </c>
      <c r="N49" s="62" t="s">
        <v>522</v>
      </c>
      <c r="O49" s="63" t="s">
        <v>522</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v>0</v>
      </c>
      <c r="M50" s="62">
        <v>0</v>
      </c>
      <c r="N50" s="62">
        <v>0</v>
      </c>
      <c r="O50" s="63">
        <v>0</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522</v>
      </c>
      <c r="L51" s="62" t="s">
        <v>522</v>
      </c>
      <c r="M51" s="62" t="s">
        <v>522</v>
      </c>
      <c r="N51" s="62" t="s">
        <v>522</v>
      </c>
      <c r="O51" s="63" t="s">
        <v>522</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298</v>
      </c>
      <c r="L52" s="62">
        <v>292</v>
      </c>
      <c r="M52" s="62">
        <v>282</v>
      </c>
      <c r="N52" s="62">
        <v>265</v>
      </c>
      <c r="O52" s="63">
        <v>269</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-26</v>
      </c>
      <c r="L53" s="67">
        <v>-16</v>
      </c>
      <c r="M53" s="67">
        <v>-21</v>
      </c>
      <c r="N53" s="67">
        <v>-14</v>
      </c>
      <c r="O53" s="68">
        <v>-9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MDNxDSqYYMq/gUxsK0xiIDnpoYUq/DjGwEb8d2lJNwNHQcOoI5ja92HtPRhwVNJ7dXb2f+U+i0is3R28B3oIg==" saltValue="vnMYl7EJIo8bxhNs4PUH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564</v>
      </c>
      <c r="J40" s="101" t="s">
        <v>565</v>
      </c>
      <c r="K40" s="101" t="s">
        <v>566</v>
      </c>
      <c r="L40" s="101" t="s">
        <v>567</v>
      </c>
      <c r="M40" s="102" t="s">
        <v>568</v>
      </c>
    </row>
    <row r="41" spans="2:13" ht="27.75" customHeight="1" x14ac:dyDescent="0.15">
      <c r="B41" s="1181" t="s">
        <v>32</v>
      </c>
      <c r="C41" s="1182"/>
      <c r="D41" s="103"/>
      <c r="E41" s="1183" t="s">
        <v>33</v>
      </c>
      <c r="F41" s="1183"/>
      <c r="G41" s="1183"/>
      <c r="H41" s="1184"/>
      <c r="I41" s="342">
        <v>1812</v>
      </c>
      <c r="J41" s="343">
        <v>1747</v>
      </c>
      <c r="K41" s="343">
        <v>1777</v>
      </c>
      <c r="L41" s="343">
        <v>2019</v>
      </c>
      <c r="M41" s="344">
        <v>2028</v>
      </c>
    </row>
    <row r="42" spans="2:13" ht="27.75" customHeight="1" x14ac:dyDescent="0.15">
      <c r="B42" s="1171"/>
      <c r="C42" s="1172"/>
      <c r="D42" s="104"/>
      <c r="E42" s="1175" t="s">
        <v>34</v>
      </c>
      <c r="F42" s="1175"/>
      <c r="G42" s="1175"/>
      <c r="H42" s="1176"/>
      <c r="I42" s="345" t="s">
        <v>522</v>
      </c>
      <c r="J42" s="346" t="s">
        <v>522</v>
      </c>
      <c r="K42" s="346" t="s">
        <v>522</v>
      </c>
      <c r="L42" s="346" t="s">
        <v>522</v>
      </c>
      <c r="M42" s="347" t="s">
        <v>522</v>
      </c>
    </row>
    <row r="43" spans="2:13" ht="27.75" customHeight="1" x14ac:dyDescent="0.15">
      <c r="B43" s="1171"/>
      <c r="C43" s="1172"/>
      <c r="D43" s="104"/>
      <c r="E43" s="1175" t="s">
        <v>35</v>
      </c>
      <c r="F43" s="1175"/>
      <c r="G43" s="1175"/>
      <c r="H43" s="1176"/>
      <c r="I43" s="345">
        <v>281</v>
      </c>
      <c r="J43" s="346">
        <v>238</v>
      </c>
      <c r="K43" s="346">
        <v>203</v>
      </c>
      <c r="L43" s="346">
        <v>192</v>
      </c>
      <c r="M43" s="347">
        <v>180</v>
      </c>
    </row>
    <row r="44" spans="2:13" ht="27.75" customHeight="1" x14ac:dyDescent="0.15">
      <c r="B44" s="1171"/>
      <c r="C44" s="1172"/>
      <c r="D44" s="104"/>
      <c r="E44" s="1175" t="s">
        <v>36</v>
      </c>
      <c r="F44" s="1175"/>
      <c r="G44" s="1175"/>
      <c r="H44" s="1176"/>
      <c r="I44" s="345" t="s">
        <v>522</v>
      </c>
      <c r="J44" s="346" t="s">
        <v>522</v>
      </c>
      <c r="K44" s="346" t="s">
        <v>522</v>
      </c>
      <c r="L44" s="346" t="s">
        <v>522</v>
      </c>
      <c r="M44" s="347" t="s">
        <v>522</v>
      </c>
    </row>
    <row r="45" spans="2:13" ht="27.75" customHeight="1" x14ac:dyDescent="0.15">
      <c r="B45" s="1171"/>
      <c r="C45" s="1172"/>
      <c r="D45" s="104"/>
      <c r="E45" s="1175" t="s">
        <v>37</v>
      </c>
      <c r="F45" s="1175"/>
      <c r="G45" s="1175"/>
      <c r="H45" s="1176"/>
      <c r="I45" s="345">
        <v>288</v>
      </c>
      <c r="J45" s="346">
        <v>388</v>
      </c>
      <c r="K45" s="346">
        <v>252</v>
      </c>
      <c r="L45" s="346">
        <v>367</v>
      </c>
      <c r="M45" s="347">
        <v>429</v>
      </c>
    </row>
    <row r="46" spans="2:13" ht="27.75" customHeight="1" x14ac:dyDescent="0.15">
      <c r="B46" s="1171"/>
      <c r="C46" s="1172"/>
      <c r="D46" s="105"/>
      <c r="E46" s="1175" t="s">
        <v>38</v>
      </c>
      <c r="F46" s="1175"/>
      <c r="G46" s="1175"/>
      <c r="H46" s="1176"/>
      <c r="I46" s="345" t="s">
        <v>522</v>
      </c>
      <c r="J46" s="346" t="s">
        <v>522</v>
      </c>
      <c r="K46" s="346" t="s">
        <v>522</v>
      </c>
      <c r="L46" s="346" t="s">
        <v>522</v>
      </c>
      <c r="M46" s="347" t="s">
        <v>522</v>
      </c>
    </row>
    <row r="47" spans="2:13" ht="27.75" customHeight="1" x14ac:dyDescent="0.15">
      <c r="B47" s="1171"/>
      <c r="C47" s="1172"/>
      <c r="D47" s="106"/>
      <c r="E47" s="1185" t="s">
        <v>39</v>
      </c>
      <c r="F47" s="1186"/>
      <c r="G47" s="1186"/>
      <c r="H47" s="1187"/>
      <c r="I47" s="345" t="s">
        <v>522</v>
      </c>
      <c r="J47" s="346" t="s">
        <v>522</v>
      </c>
      <c r="K47" s="346" t="s">
        <v>522</v>
      </c>
      <c r="L47" s="346" t="s">
        <v>522</v>
      </c>
      <c r="M47" s="347" t="s">
        <v>522</v>
      </c>
    </row>
    <row r="48" spans="2:13" ht="27.75" customHeight="1" x14ac:dyDescent="0.15">
      <c r="B48" s="1171"/>
      <c r="C48" s="1172"/>
      <c r="D48" s="104"/>
      <c r="E48" s="1175" t="s">
        <v>40</v>
      </c>
      <c r="F48" s="1175"/>
      <c r="G48" s="1175"/>
      <c r="H48" s="1176"/>
      <c r="I48" s="345" t="s">
        <v>522</v>
      </c>
      <c r="J48" s="346" t="s">
        <v>522</v>
      </c>
      <c r="K48" s="346" t="s">
        <v>522</v>
      </c>
      <c r="L48" s="346" t="s">
        <v>522</v>
      </c>
      <c r="M48" s="347" t="s">
        <v>522</v>
      </c>
    </row>
    <row r="49" spans="2:13" ht="27.75" customHeight="1" x14ac:dyDescent="0.15">
      <c r="B49" s="1173"/>
      <c r="C49" s="1174"/>
      <c r="D49" s="104"/>
      <c r="E49" s="1175" t="s">
        <v>41</v>
      </c>
      <c r="F49" s="1175"/>
      <c r="G49" s="1175"/>
      <c r="H49" s="1176"/>
      <c r="I49" s="345" t="s">
        <v>522</v>
      </c>
      <c r="J49" s="346" t="s">
        <v>522</v>
      </c>
      <c r="K49" s="346" t="s">
        <v>522</v>
      </c>
      <c r="L49" s="346" t="s">
        <v>522</v>
      </c>
      <c r="M49" s="347" t="s">
        <v>522</v>
      </c>
    </row>
    <row r="50" spans="2:13" ht="27.75" customHeight="1" x14ac:dyDescent="0.15">
      <c r="B50" s="1169" t="s">
        <v>42</v>
      </c>
      <c r="C50" s="1170"/>
      <c r="D50" s="107"/>
      <c r="E50" s="1175" t="s">
        <v>43</v>
      </c>
      <c r="F50" s="1175"/>
      <c r="G50" s="1175"/>
      <c r="H50" s="1176"/>
      <c r="I50" s="345">
        <v>2286</v>
      </c>
      <c r="J50" s="346">
        <v>2530</v>
      </c>
      <c r="K50" s="346">
        <v>2503</v>
      </c>
      <c r="L50" s="346">
        <v>2733</v>
      </c>
      <c r="M50" s="347">
        <v>2989</v>
      </c>
    </row>
    <row r="51" spans="2:13" ht="27.75" customHeight="1" x14ac:dyDescent="0.15">
      <c r="B51" s="1171"/>
      <c r="C51" s="1172"/>
      <c r="D51" s="104"/>
      <c r="E51" s="1175" t="s">
        <v>44</v>
      </c>
      <c r="F51" s="1175"/>
      <c r="G51" s="1175"/>
      <c r="H51" s="1176"/>
      <c r="I51" s="345">
        <v>39</v>
      </c>
      <c r="J51" s="346">
        <v>35</v>
      </c>
      <c r="K51" s="346">
        <v>31</v>
      </c>
      <c r="L51" s="346">
        <v>27</v>
      </c>
      <c r="M51" s="347">
        <v>23</v>
      </c>
    </row>
    <row r="52" spans="2:13" ht="27.75" customHeight="1" x14ac:dyDescent="0.15">
      <c r="B52" s="1173"/>
      <c r="C52" s="1174"/>
      <c r="D52" s="104"/>
      <c r="E52" s="1175" t="s">
        <v>45</v>
      </c>
      <c r="F52" s="1175"/>
      <c r="G52" s="1175"/>
      <c r="H52" s="1176"/>
      <c r="I52" s="345">
        <v>2398</v>
      </c>
      <c r="J52" s="346">
        <v>2338</v>
      </c>
      <c r="K52" s="346">
        <v>2373</v>
      </c>
      <c r="L52" s="346">
        <v>2500</v>
      </c>
      <c r="M52" s="347">
        <v>2448</v>
      </c>
    </row>
    <row r="53" spans="2:13" ht="27.75" customHeight="1" thickBot="1" x14ac:dyDescent="0.2">
      <c r="B53" s="1177" t="s">
        <v>46</v>
      </c>
      <c r="C53" s="1178"/>
      <c r="D53" s="108"/>
      <c r="E53" s="1179" t="s">
        <v>47</v>
      </c>
      <c r="F53" s="1179"/>
      <c r="G53" s="1179"/>
      <c r="H53" s="1180"/>
      <c r="I53" s="348">
        <v>-2341</v>
      </c>
      <c r="J53" s="349">
        <v>-2530</v>
      </c>
      <c r="K53" s="349">
        <v>-2674</v>
      </c>
      <c r="L53" s="349">
        <v>-2683</v>
      </c>
      <c r="M53" s="350">
        <v>-2823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MvFMO0CPvmlsDtJMPGxX9ETp9oYj6jMIKawGwwEaScUDlI5v03DMprUpqE4RbT/nsba13gYc2nV9uKevMh+NgA==" saltValue="J2YN01CH00dh3zod/T4+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6" t="s">
        <v>50</v>
      </c>
      <c r="D55" s="1196"/>
      <c r="E55" s="1197"/>
      <c r="F55" s="120">
        <v>304</v>
      </c>
      <c r="G55" s="120">
        <v>404</v>
      </c>
      <c r="H55" s="121">
        <v>504</v>
      </c>
    </row>
    <row r="56" spans="2:8" ht="52.5" customHeight="1" x14ac:dyDescent="0.15">
      <c r="B56" s="122"/>
      <c r="C56" s="1198" t="s">
        <v>51</v>
      </c>
      <c r="D56" s="1198"/>
      <c r="E56" s="1199"/>
      <c r="F56" s="123">
        <v>1</v>
      </c>
      <c r="G56" s="123">
        <v>1</v>
      </c>
      <c r="H56" s="124">
        <v>1</v>
      </c>
    </row>
    <row r="57" spans="2:8" ht="53.25" customHeight="1" x14ac:dyDescent="0.15">
      <c r="B57" s="122"/>
      <c r="C57" s="1200" t="s">
        <v>52</v>
      </c>
      <c r="D57" s="1200"/>
      <c r="E57" s="1201"/>
      <c r="F57" s="125">
        <v>1908</v>
      </c>
      <c r="G57" s="125">
        <v>2066</v>
      </c>
      <c r="H57" s="126">
        <v>2224</v>
      </c>
    </row>
    <row r="58" spans="2:8" ht="45.75" customHeight="1" x14ac:dyDescent="0.15">
      <c r="B58" s="127"/>
      <c r="C58" s="1188" t="s">
        <v>587</v>
      </c>
      <c r="D58" s="1189"/>
      <c r="E58" s="1190"/>
      <c r="F58" s="128">
        <v>1675</v>
      </c>
      <c r="G58" s="128">
        <v>1826</v>
      </c>
      <c r="H58" s="129">
        <v>1976</v>
      </c>
    </row>
    <row r="59" spans="2:8" ht="45.75" customHeight="1" x14ac:dyDescent="0.15">
      <c r="B59" s="127"/>
      <c r="C59" s="1188" t="s">
        <v>588</v>
      </c>
      <c r="D59" s="1189"/>
      <c r="E59" s="1190"/>
      <c r="F59" s="128">
        <v>150</v>
      </c>
      <c r="G59" s="128">
        <v>150</v>
      </c>
      <c r="H59" s="129">
        <v>150</v>
      </c>
    </row>
    <row r="60" spans="2:8" ht="45.75" customHeight="1" x14ac:dyDescent="0.15">
      <c r="B60" s="127"/>
      <c r="C60" s="1188" t="s">
        <v>589</v>
      </c>
      <c r="D60" s="1189"/>
      <c r="E60" s="1190"/>
      <c r="F60" s="128">
        <v>54</v>
      </c>
      <c r="G60" s="128">
        <v>57</v>
      </c>
      <c r="H60" s="129">
        <v>63</v>
      </c>
    </row>
    <row r="61" spans="2:8" ht="45.75" customHeight="1" x14ac:dyDescent="0.15">
      <c r="B61" s="127"/>
      <c r="C61" s="1188" t="s">
        <v>590</v>
      </c>
      <c r="D61" s="1189"/>
      <c r="E61" s="1190"/>
      <c r="F61" s="128">
        <v>13</v>
      </c>
      <c r="G61" s="128">
        <v>14</v>
      </c>
      <c r="H61" s="129">
        <v>16</v>
      </c>
    </row>
    <row r="62" spans="2:8" ht="45.75" customHeight="1" thickBot="1" x14ac:dyDescent="0.2">
      <c r="B62" s="130"/>
      <c r="C62" s="1191" t="s">
        <v>591</v>
      </c>
      <c r="D62" s="1192"/>
      <c r="E62" s="1193"/>
      <c r="F62" s="131">
        <v>11</v>
      </c>
      <c r="G62" s="131">
        <v>11</v>
      </c>
      <c r="H62" s="132">
        <v>11</v>
      </c>
    </row>
    <row r="63" spans="2:8" ht="52.5" customHeight="1" thickBot="1" x14ac:dyDescent="0.2">
      <c r="B63" s="133"/>
      <c r="C63" s="1194" t="s">
        <v>53</v>
      </c>
      <c r="D63" s="1194"/>
      <c r="E63" s="1195"/>
      <c r="F63" s="134">
        <v>2213</v>
      </c>
      <c r="G63" s="134">
        <v>2471</v>
      </c>
      <c r="H63" s="135">
        <v>2729</v>
      </c>
    </row>
    <row r="64" spans="2:8" x14ac:dyDescent="0.15"/>
  </sheetData>
  <sheetProtection algorithmName="SHA-512" hashValue="eWp1Trposro3FrgRc9LyV6VoJ6gyNhktg/QwQ74nCA5UZsNZajZC6HK0rLSSD8wuY6Tv83n3qMl2xwnHeyARwg==" saltValue="xseiE/fBaGOSodReKSB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561</v>
      </c>
      <c r="G2" s="149"/>
      <c r="H2" s="150"/>
    </row>
    <row r="3" spans="1:8" x14ac:dyDescent="0.15">
      <c r="A3" s="146" t="s">
        <v>554</v>
      </c>
      <c r="B3" s="151"/>
      <c r="C3" s="152"/>
      <c r="D3" s="153">
        <v>173118</v>
      </c>
      <c r="E3" s="154"/>
      <c r="F3" s="155">
        <v>271581</v>
      </c>
      <c r="G3" s="156"/>
      <c r="H3" s="157"/>
    </row>
    <row r="4" spans="1:8" x14ac:dyDescent="0.15">
      <c r="A4" s="158"/>
      <c r="B4" s="159"/>
      <c r="C4" s="160"/>
      <c r="D4" s="161">
        <v>89172</v>
      </c>
      <c r="E4" s="162"/>
      <c r="F4" s="163">
        <v>117844</v>
      </c>
      <c r="G4" s="164"/>
      <c r="H4" s="165"/>
    </row>
    <row r="5" spans="1:8" x14ac:dyDescent="0.15">
      <c r="A5" s="146" t="s">
        <v>556</v>
      </c>
      <c r="B5" s="151"/>
      <c r="C5" s="152"/>
      <c r="D5" s="153">
        <v>124150</v>
      </c>
      <c r="E5" s="154"/>
      <c r="F5" s="155">
        <v>268375</v>
      </c>
      <c r="G5" s="156"/>
      <c r="H5" s="157"/>
    </row>
    <row r="6" spans="1:8" x14ac:dyDescent="0.15">
      <c r="A6" s="158"/>
      <c r="B6" s="159"/>
      <c r="C6" s="160"/>
      <c r="D6" s="161">
        <v>62605</v>
      </c>
      <c r="E6" s="162"/>
      <c r="F6" s="163">
        <v>119602</v>
      </c>
      <c r="G6" s="164"/>
      <c r="H6" s="165"/>
    </row>
    <row r="7" spans="1:8" x14ac:dyDescent="0.15">
      <c r="A7" s="146" t="s">
        <v>557</v>
      </c>
      <c r="B7" s="151"/>
      <c r="C7" s="152"/>
      <c r="D7" s="153">
        <v>221714</v>
      </c>
      <c r="E7" s="154"/>
      <c r="F7" s="155">
        <v>301035</v>
      </c>
      <c r="G7" s="156"/>
      <c r="H7" s="157"/>
    </row>
    <row r="8" spans="1:8" x14ac:dyDescent="0.15">
      <c r="A8" s="158"/>
      <c r="B8" s="159"/>
      <c r="C8" s="160"/>
      <c r="D8" s="161">
        <v>87952</v>
      </c>
      <c r="E8" s="162"/>
      <c r="F8" s="163">
        <v>154376</v>
      </c>
      <c r="G8" s="164"/>
      <c r="H8" s="165"/>
    </row>
    <row r="9" spans="1:8" x14ac:dyDescent="0.15">
      <c r="A9" s="146" t="s">
        <v>558</v>
      </c>
      <c r="B9" s="151"/>
      <c r="C9" s="152"/>
      <c r="D9" s="153">
        <v>244627</v>
      </c>
      <c r="E9" s="154"/>
      <c r="F9" s="155">
        <v>277467</v>
      </c>
      <c r="G9" s="156"/>
      <c r="H9" s="157"/>
    </row>
    <row r="10" spans="1:8" x14ac:dyDescent="0.15">
      <c r="A10" s="158"/>
      <c r="B10" s="159"/>
      <c r="C10" s="160"/>
      <c r="D10" s="161">
        <v>62228</v>
      </c>
      <c r="E10" s="162"/>
      <c r="F10" s="163">
        <v>128378</v>
      </c>
      <c r="G10" s="164"/>
      <c r="H10" s="165"/>
    </row>
    <row r="11" spans="1:8" x14ac:dyDescent="0.15">
      <c r="A11" s="146" t="s">
        <v>559</v>
      </c>
      <c r="B11" s="151"/>
      <c r="C11" s="152"/>
      <c r="D11" s="153">
        <v>155334</v>
      </c>
      <c r="E11" s="154"/>
      <c r="F11" s="155">
        <v>282256</v>
      </c>
      <c r="G11" s="156"/>
      <c r="H11" s="157"/>
    </row>
    <row r="12" spans="1:8" x14ac:dyDescent="0.15">
      <c r="A12" s="158"/>
      <c r="B12" s="159"/>
      <c r="C12" s="166"/>
      <c r="D12" s="161">
        <v>114734</v>
      </c>
      <c r="E12" s="162"/>
      <c r="F12" s="163">
        <v>145453</v>
      </c>
      <c r="G12" s="164"/>
      <c r="H12" s="165"/>
    </row>
    <row r="13" spans="1:8" x14ac:dyDescent="0.15">
      <c r="A13" s="146"/>
      <c r="B13" s="151"/>
      <c r="C13" s="152"/>
      <c r="D13" s="153">
        <v>183789</v>
      </c>
      <c r="E13" s="154"/>
      <c r="F13" s="155">
        <v>280143</v>
      </c>
      <c r="G13" s="167"/>
      <c r="H13" s="157"/>
    </row>
    <row r="14" spans="1:8" x14ac:dyDescent="0.15">
      <c r="A14" s="158"/>
      <c r="B14" s="159"/>
      <c r="C14" s="160"/>
      <c r="D14" s="161">
        <v>83338</v>
      </c>
      <c r="E14" s="162"/>
      <c r="F14" s="163">
        <v>133131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19.72</v>
      </c>
      <c r="C19" s="168">
        <f>ROUND(VALUE(SUBSTITUTE(実質収支比率等に係る経年分析!G$48,"▲","-")),2)</f>
        <v>17.23</v>
      </c>
      <c r="D19" s="168">
        <f>ROUND(VALUE(SUBSTITUTE(実質収支比率等に係る経年分析!H$48,"▲","-")),2)</f>
        <v>21.46</v>
      </c>
      <c r="E19" s="168">
        <f>ROUND(VALUE(SUBSTITUTE(実質収支比率等に係る経年分析!I$48,"▲","-")),2)</f>
        <v>30.87</v>
      </c>
      <c r="F19" s="168">
        <f>ROUND(VALUE(SUBSTITUTE(実質収支比率等に係る経年分析!J$48,"▲","-")),2)</f>
        <v>38.86</v>
      </c>
    </row>
    <row r="20" spans="1:11" x14ac:dyDescent="0.15">
      <c r="A20" s="168" t="s">
        <v>57</v>
      </c>
      <c r="B20" s="168">
        <f>ROUND(VALUE(SUBSTITUTE(実質収支比率等に係る経年分析!F$47,"▲","-")),2)</f>
        <v>15.14</v>
      </c>
      <c r="C20" s="168">
        <f>ROUND(VALUE(SUBSTITUTE(実質収支比率等に係る経年分析!G$47,"▲","-")),2)</f>
        <v>15.16</v>
      </c>
      <c r="D20" s="168">
        <f>ROUND(VALUE(SUBSTITUTE(実質収支比率等に係る経年分析!H$47,"▲","-")),2)</f>
        <v>14.69</v>
      </c>
      <c r="E20" s="168">
        <f>ROUND(VALUE(SUBSTITUTE(実質収支比率等に係る経年分析!I$47,"▲","-")),2)</f>
        <v>17.82</v>
      </c>
      <c r="F20" s="168">
        <f>ROUND(VALUE(SUBSTITUTE(実質収支比率等に係る経年分析!J$47,"▲","-")),2)</f>
        <v>22.81</v>
      </c>
    </row>
    <row r="21" spans="1:11" x14ac:dyDescent="0.15">
      <c r="A21" s="168" t="s">
        <v>58</v>
      </c>
      <c r="B21" s="168">
        <f>IF(ISNUMBER(VALUE(SUBSTITUTE(実質収支比率等に係る経年分析!F$49,"▲","-"))),ROUND(VALUE(SUBSTITUTE(実質収支比率等に係る経年分析!F$49,"▲","-")),2),NA())</f>
        <v>2.72</v>
      </c>
      <c r="C21" s="168">
        <f>IF(ISNUMBER(VALUE(SUBSTITUTE(実質収支比率等に係る経年分析!G$49,"▲","-"))),ROUND(VALUE(SUBSTITUTE(実質収支比率等に係る経年分析!G$49,"▲","-")),2),NA())</f>
        <v>-2.5099999999999998</v>
      </c>
      <c r="D21" s="168">
        <f>IF(ISNUMBER(VALUE(SUBSTITUTE(実質収支比率等に係る経年分析!H$49,"▲","-"))),ROUND(VALUE(SUBSTITUTE(実質収支比率等に係る経年分析!H$49,"▲","-")),2),NA())</f>
        <v>4.7699999999999996</v>
      </c>
      <c r="E21" s="168">
        <f>IF(ISNUMBER(VALUE(SUBSTITUTE(実質収支比率等に係る経年分析!I$49,"▲","-"))),ROUND(VALUE(SUBSTITUTE(実質収支比率等に係る経年分析!I$49,"▲","-")),2),NA())</f>
        <v>15.68</v>
      </c>
      <c r="F21" s="168">
        <f>IF(ISNUMBER(VALUE(SUBSTITUTE(実質収支比率等に係る経年分析!J$49,"▲","-"))),ROUND(VALUE(SUBSTITUTE(実質収支比率等に係る経年分析!J$49,"▲","-")),2),NA())</f>
        <v>11.71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農業集落排水事業特別会計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国民健康保険事業（直診勘定）特別会計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簡易水道事業特別会計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0.06</v>
      </c>
    </row>
    <row r="33" spans="1:16" x14ac:dyDescent="0.15">
      <c r="A33" s="169" t="str">
        <f>IF(連結実質赤字比率に係る赤字・黒字の構成分析!C$37="",NA(),連結実質赤字比率に係る赤字・黒字の構成分析!C$37)</f>
        <v>漁業集落排水事業特別会計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f>IF(ROUND(VALUE(SUBSTITUTE(連結実質赤字比率に係る赤字・黒字の構成分析!H$37,"▲", "-")), 2) &lt; 0, ABS(ROUND(VALUE(SUBSTITUTE(連結実質赤字比率に係る赤字・黒字の構成分析!H$37,"▲", "-")), 2)), NA())</f>
        <v>0.13</v>
      </c>
      <c r="G33" s="169" t="e">
        <f>IF(ROUND(VALUE(SUBSTITUTE(連結実質赤字比率に係る赤字・黒字の構成分析!H$37,"▲", "-")), 2) &gt;= 0, ABS(ROUND(VALUE(SUBSTITUTE(連結実質赤字比率に係る赤字・黒字の構成分析!H$37,"▲", "-")), 2)), NA())</f>
        <v>#N/A</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0.13</v>
      </c>
    </row>
    <row r="34" spans="1:16" x14ac:dyDescent="0.15">
      <c r="A34" s="169" t="str">
        <f>IF(連結実質赤字比率に係る赤字・黒字の構成分析!C$36="",NA(),連結実質赤字比率に係る赤字・黒字の構成分析!C$36)</f>
        <v>国民健康保険事業（事業勘定）特別会計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4.79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2.2400000000000002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0.92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v>
      </c>
    </row>
    <row r="35" spans="1:16" x14ac:dyDescent="0.15">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0.03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0.01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0.68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19.71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17.23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21.46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30.87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38.86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298</v>
      </c>
      <c r="E42" s="170"/>
      <c r="F42" s="170"/>
      <c r="G42" s="170">
        <f>'実質公債費比率（分子）の構造'!L$52</f>
        <v>292</v>
      </c>
      <c r="H42" s="170"/>
      <c r="I42" s="170"/>
      <c r="J42" s="170">
        <f>'実質公債費比率（分子）の構造'!M$52</f>
        <v>282</v>
      </c>
      <c r="K42" s="170"/>
      <c r="L42" s="170"/>
      <c r="M42" s="170">
        <f>'実質公債費比率（分子）の構造'!N$52</f>
        <v>265</v>
      </c>
      <c r="N42" s="170"/>
      <c r="O42" s="170"/>
      <c r="P42" s="170">
        <f>'実質公債費比率（分子）の構造'!O$52</f>
        <v>269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35</v>
      </c>
      <c r="C46" s="170"/>
      <c r="D46" s="170"/>
      <c r="E46" s="170">
        <f>'実質公債費比率（分子）の構造'!L$48</f>
        <v>37</v>
      </c>
      <c r="F46" s="170"/>
      <c r="G46" s="170"/>
      <c r="H46" s="170">
        <f>'実質公債費比率（分子）の構造'!M$48</f>
        <v>31</v>
      </c>
      <c r="I46" s="170"/>
      <c r="J46" s="170"/>
      <c r="K46" s="170">
        <f>'実質公債費比率（分子）の構造'!N$48</f>
        <v>36</v>
      </c>
      <c r="L46" s="170"/>
      <c r="M46" s="170"/>
      <c r="N46" s="170">
        <f>'実質公債費比率（分子）の構造'!O$48</f>
        <v>37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237</v>
      </c>
      <c r="C49" s="170"/>
      <c r="D49" s="170"/>
      <c r="E49" s="170">
        <f>'実質公債費比率（分子）の構造'!L$45</f>
        <v>239</v>
      </c>
      <c r="F49" s="170"/>
      <c r="G49" s="170"/>
      <c r="H49" s="170">
        <f>'実質公債費比率（分子）の構造'!M$45</f>
        <v>230</v>
      </c>
      <c r="I49" s="170"/>
      <c r="J49" s="170"/>
      <c r="K49" s="170">
        <f>'実質公債費比率（分子）の構造'!N$45</f>
        <v>215</v>
      </c>
      <c r="L49" s="170"/>
      <c r="M49" s="170"/>
      <c r="N49" s="170">
        <f>'実質公債費比率（分子）の構造'!O$45</f>
        <v>223</v>
      </c>
      <c r="O49" s="170"/>
      <c r="P49" s="170"/>
    </row>
    <row r="50" spans="1:16" x14ac:dyDescent="0.15">
      <c r="A50" s="170" t="s">
        <v>73</v>
      </c>
      <c r="B50" s="170" t="e">
        <f>NA()</f>
        <v>#N/A</v>
      </c>
      <c r="C50" s="170">
        <f>IF(ISNUMBER('実質公債費比率（分子）の構造'!K$53),'実質公債費比率（分子）の構造'!K$53,NA())</f>
        <v>-26</v>
      </c>
      <c r="D50" s="170" t="e">
        <f>NA()</f>
        <v>#N/A</v>
      </c>
      <c r="E50" s="170" t="e">
        <f>NA()</f>
        <v>#N/A</v>
      </c>
      <c r="F50" s="170">
        <f>IF(ISNUMBER('実質公債費比率（分子）の構造'!L$53),'実質公債費比率（分子）の構造'!L$53,NA())</f>
        <v>-16</v>
      </c>
      <c r="G50" s="170" t="e">
        <f>NA()</f>
        <v>#N/A</v>
      </c>
      <c r="H50" s="170" t="e">
        <f>NA()</f>
        <v>#N/A</v>
      </c>
      <c r="I50" s="170">
        <f>IF(ISNUMBER('実質公債費比率（分子）の構造'!M$53),'実質公債費比率（分子）の構造'!M$53,NA())</f>
        <v>-21</v>
      </c>
      <c r="J50" s="170" t="e">
        <f>NA()</f>
        <v>#N/A</v>
      </c>
      <c r="K50" s="170" t="e">
        <f>NA()</f>
        <v>#N/A</v>
      </c>
      <c r="L50" s="170">
        <f>IF(ISNUMBER('実質公債費比率（分子）の構造'!N$53),'実質公債費比率（分子）の構造'!N$53,NA())</f>
        <v>-14</v>
      </c>
      <c r="M50" s="170" t="e">
        <f>NA()</f>
        <v>#N/A</v>
      </c>
      <c r="N50" s="170" t="e">
        <f>NA()</f>
        <v>#N/A</v>
      </c>
      <c r="O50" s="170">
        <f>IF(ISNUMBER('実質公債費比率（分子）の構造'!O$53),'実質公債費比率（分子）の構造'!O$53,NA())</f>
        <v>-9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2398</v>
      </c>
      <c r="E56" s="169"/>
      <c r="F56" s="169"/>
      <c r="G56" s="169">
        <f>'将来負担比率（分子）の構造'!J$52</f>
        <v>2338</v>
      </c>
      <c r="H56" s="169"/>
      <c r="I56" s="169"/>
      <c r="J56" s="169">
        <f>'将来負担比率（分子）の構造'!K$52</f>
        <v>2373</v>
      </c>
      <c r="K56" s="169"/>
      <c r="L56" s="169"/>
      <c r="M56" s="169">
        <f>'将来負担比率（分子）の構造'!L$52</f>
        <v>2500</v>
      </c>
      <c r="N56" s="169"/>
      <c r="O56" s="169"/>
      <c r="P56" s="169">
        <f>'将来負担比率（分子）の構造'!M$52</f>
        <v>2448</v>
      </c>
    </row>
    <row r="57" spans="1:16" x14ac:dyDescent="0.15">
      <c r="A57" s="169" t="s">
        <v>44</v>
      </c>
      <c r="B57" s="169"/>
      <c r="C57" s="169"/>
      <c r="D57" s="169">
        <f>'将来負担比率（分子）の構造'!I$51</f>
        <v>39</v>
      </c>
      <c r="E57" s="169"/>
      <c r="F57" s="169"/>
      <c r="G57" s="169">
        <f>'将来負担比率（分子）の構造'!J$51</f>
        <v>35</v>
      </c>
      <c r="H57" s="169"/>
      <c r="I57" s="169"/>
      <c r="J57" s="169">
        <f>'将来負担比率（分子）の構造'!K$51</f>
        <v>31</v>
      </c>
      <c r="K57" s="169"/>
      <c r="L57" s="169"/>
      <c r="M57" s="169">
        <f>'将来負担比率（分子）の構造'!L$51</f>
        <v>27</v>
      </c>
      <c r="N57" s="169"/>
      <c r="O57" s="169"/>
      <c r="P57" s="169">
        <f>'将来負担比率（分子）の構造'!M$51</f>
        <v>23</v>
      </c>
    </row>
    <row r="58" spans="1:16" x14ac:dyDescent="0.15">
      <c r="A58" s="169" t="s">
        <v>43</v>
      </c>
      <c r="B58" s="169"/>
      <c r="C58" s="169"/>
      <c r="D58" s="169">
        <f>'将来負担比率（分子）の構造'!I$50</f>
        <v>2286</v>
      </c>
      <c r="E58" s="169"/>
      <c r="F58" s="169"/>
      <c r="G58" s="169">
        <f>'将来負担比率（分子）の構造'!J$50</f>
        <v>2530</v>
      </c>
      <c r="H58" s="169"/>
      <c r="I58" s="169"/>
      <c r="J58" s="169">
        <f>'将来負担比率（分子）の構造'!K$50</f>
        <v>2503</v>
      </c>
      <c r="K58" s="169"/>
      <c r="L58" s="169"/>
      <c r="M58" s="169">
        <f>'将来負担比率（分子）の構造'!L$50</f>
        <v>2733</v>
      </c>
      <c r="N58" s="169"/>
      <c r="O58" s="169"/>
      <c r="P58" s="169">
        <f>'将来負担比率（分子）の構造'!M$50</f>
        <v>2989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288</v>
      </c>
      <c r="C62" s="169"/>
      <c r="D62" s="169"/>
      <c r="E62" s="169">
        <f>'将来負担比率（分子）の構造'!J$45</f>
        <v>388</v>
      </c>
      <c r="F62" s="169"/>
      <c r="G62" s="169"/>
      <c r="H62" s="169">
        <f>'将来負担比率（分子）の構造'!K$45</f>
        <v>252</v>
      </c>
      <c r="I62" s="169"/>
      <c r="J62" s="169"/>
      <c r="K62" s="169">
        <f>'将来負担比率（分子）の構造'!L$45</f>
        <v>367</v>
      </c>
      <c r="L62" s="169"/>
      <c r="M62" s="169"/>
      <c r="N62" s="169">
        <f>'将来負担比率（分子）の構造'!M$45</f>
        <v>429</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281</v>
      </c>
      <c r="C64" s="169"/>
      <c r="D64" s="169"/>
      <c r="E64" s="169">
        <f>'将来負担比率（分子）の構造'!J$43</f>
        <v>238</v>
      </c>
      <c r="F64" s="169"/>
      <c r="G64" s="169"/>
      <c r="H64" s="169">
        <f>'将来負担比率（分子）の構造'!K$43</f>
        <v>203</v>
      </c>
      <c r="I64" s="169"/>
      <c r="J64" s="169"/>
      <c r="K64" s="169">
        <f>'将来負担比率（分子）の構造'!L$43</f>
        <v>192</v>
      </c>
      <c r="L64" s="169"/>
      <c r="M64" s="169"/>
      <c r="N64" s="169">
        <f>'将来負担比率（分子）の構造'!M$43</f>
        <v>180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1812</v>
      </c>
      <c r="C66" s="169"/>
      <c r="D66" s="169"/>
      <c r="E66" s="169">
        <f>'将来負担比率（分子）の構造'!J$41</f>
        <v>1747</v>
      </c>
      <c r="F66" s="169"/>
      <c r="G66" s="169"/>
      <c r="H66" s="169">
        <f>'将来負担比率（分子）の構造'!K$41</f>
        <v>1777</v>
      </c>
      <c r="I66" s="169"/>
      <c r="J66" s="169"/>
      <c r="K66" s="169">
        <f>'将来負担比率（分子）の構造'!L$41</f>
        <v>2019</v>
      </c>
      <c r="L66" s="169"/>
      <c r="M66" s="169"/>
      <c r="N66" s="169">
        <f>'将来負担比率（分子）の構造'!M$41</f>
        <v>2028</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304</v>
      </c>
      <c r="C72" s="173">
        <f>基金残高に係る経年分析!G55</f>
        <v>404</v>
      </c>
      <c r="D72" s="173">
        <f>基金残高に係る経年分析!H55</f>
        <v>504</v>
      </c>
    </row>
    <row r="73" spans="1:16" x14ac:dyDescent="0.15">
      <c r="A73" s="172" t="s">
        <v>80</v>
      </c>
      <c r="B73" s="173">
        <f>基金残高に係る経年分析!F56</f>
        <v>1</v>
      </c>
      <c r="C73" s="173">
        <f>基金残高に係る経年分析!G56</f>
        <v>1</v>
      </c>
      <c r="D73" s="173">
        <f>基金残高に係る経年分析!H56</f>
        <v>1</v>
      </c>
    </row>
    <row r="74" spans="1:16" x14ac:dyDescent="0.15">
      <c r="A74" s="172" t="s">
        <v>81</v>
      </c>
      <c r="B74" s="173">
        <f>基金残高に係る経年分析!F57</f>
        <v>1908</v>
      </c>
      <c r="C74" s="173">
        <f>基金残高に係る経年分析!G57</f>
        <v>2066</v>
      </c>
      <c r="D74" s="173">
        <f>基金残高に係る経年分析!H57</f>
        <v>2224</v>
      </c>
    </row>
  </sheetData>
  <sheetProtection algorithmName="SHA-512" hashValue="F4WX+/oBu05c8MdjhDenJSXXlrONNXECvIEiqHCeLWXj/kqX6vm71KxE5VG50p7bbOKMHM1qgtQMK6BROU4+zg==" saltValue="S8DULxdRA4rRDxBGEO2A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230</v>
      </c>
      <c r="C5" s="667"/>
      <c r="D5" s="667"/>
      <c r="E5" s="667"/>
      <c r="F5" s="667"/>
      <c r="G5" s="667"/>
      <c r="H5" s="667"/>
      <c r="I5" s="667"/>
      <c r="J5" s="667"/>
      <c r="K5" s="667"/>
      <c r="L5" s="667"/>
      <c r="M5" s="667"/>
      <c r="N5" s="667"/>
      <c r="O5" s="667"/>
      <c r="P5" s="667"/>
      <c r="Q5" s="668"/>
      <c r="R5" s="663">
        <v>284964</v>
      </c>
      <c r="S5" s="664"/>
      <c r="T5" s="664"/>
      <c r="U5" s="664"/>
      <c r="V5" s="664"/>
      <c r="W5" s="664"/>
      <c r="X5" s="664"/>
      <c r="Y5" s="689"/>
      <c r="Z5" s="702">
        <v>6.8</v>
      </c>
      <c r="AA5" s="702"/>
      <c r="AB5" s="702"/>
      <c r="AC5" s="702"/>
      <c r="AD5" s="703">
        <v>284964</v>
      </c>
      <c r="AE5" s="703"/>
      <c r="AF5" s="703"/>
      <c r="AG5" s="703"/>
      <c r="AH5" s="703"/>
      <c r="AI5" s="703"/>
      <c r="AJ5" s="703"/>
      <c r="AK5" s="703"/>
      <c r="AL5" s="690">
        <v>12.8</v>
      </c>
      <c r="AM5" s="672"/>
      <c r="AN5" s="672"/>
      <c r="AO5" s="691"/>
      <c r="AP5" s="666" t="s">
        <v>231</v>
      </c>
      <c r="AQ5" s="667"/>
      <c r="AR5" s="667"/>
      <c r="AS5" s="667"/>
      <c r="AT5" s="667"/>
      <c r="AU5" s="667"/>
      <c r="AV5" s="667"/>
      <c r="AW5" s="667"/>
      <c r="AX5" s="667"/>
      <c r="AY5" s="667"/>
      <c r="AZ5" s="667"/>
      <c r="BA5" s="667"/>
      <c r="BB5" s="667"/>
      <c r="BC5" s="667"/>
      <c r="BD5" s="667"/>
      <c r="BE5" s="667"/>
      <c r="BF5" s="668"/>
      <c r="BG5" s="608">
        <v>282831</v>
      </c>
      <c r="BH5" s="609"/>
      <c r="BI5" s="609"/>
      <c r="BJ5" s="609"/>
      <c r="BK5" s="609"/>
      <c r="BL5" s="609"/>
      <c r="BM5" s="609"/>
      <c r="BN5" s="610"/>
      <c r="BO5" s="646">
        <v>99.3</v>
      </c>
      <c r="BP5" s="646"/>
      <c r="BQ5" s="646"/>
      <c r="BR5" s="646"/>
      <c r="BS5" s="647">
        <v>2748</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5" t="s">
        <v>235</v>
      </c>
      <c r="C6" s="606"/>
      <c r="D6" s="606"/>
      <c r="E6" s="606"/>
      <c r="F6" s="606"/>
      <c r="G6" s="606"/>
      <c r="H6" s="606"/>
      <c r="I6" s="606"/>
      <c r="J6" s="606"/>
      <c r="K6" s="606"/>
      <c r="L6" s="606"/>
      <c r="M6" s="606"/>
      <c r="N6" s="606"/>
      <c r="O6" s="606"/>
      <c r="P6" s="606"/>
      <c r="Q6" s="607"/>
      <c r="R6" s="608">
        <v>44111</v>
      </c>
      <c r="S6" s="609"/>
      <c r="T6" s="609"/>
      <c r="U6" s="609"/>
      <c r="V6" s="609"/>
      <c r="W6" s="609"/>
      <c r="X6" s="609"/>
      <c r="Y6" s="610"/>
      <c r="Z6" s="646">
        <v>1</v>
      </c>
      <c r="AA6" s="646"/>
      <c r="AB6" s="646"/>
      <c r="AC6" s="646"/>
      <c r="AD6" s="647">
        <v>44111</v>
      </c>
      <c r="AE6" s="647"/>
      <c r="AF6" s="647"/>
      <c r="AG6" s="647"/>
      <c r="AH6" s="647"/>
      <c r="AI6" s="647"/>
      <c r="AJ6" s="647"/>
      <c r="AK6" s="647"/>
      <c r="AL6" s="611">
        <v>2</v>
      </c>
      <c r="AM6" s="612"/>
      <c r="AN6" s="612"/>
      <c r="AO6" s="648"/>
      <c r="AP6" s="605" t="s">
        <v>236</v>
      </c>
      <c r="AQ6" s="606"/>
      <c r="AR6" s="606"/>
      <c r="AS6" s="606"/>
      <c r="AT6" s="606"/>
      <c r="AU6" s="606"/>
      <c r="AV6" s="606"/>
      <c r="AW6" s="606"/>
      <c r="AX6" s="606"/>
      <c r="AY6" s="606"/>
      <c r="AZ6" s="606"/>
      <c r="BA6" s="606"/>
      <c r="BB6" s="606"/>
      <c r="BC6" s="606"/>
      <c r="BD6" s="606"/>
      <c r="BE6" s="606"/>
      <c r="BF6" s="607"/>
      <c r="BG6" s="608">
        <v>282831</v>
      </c>
      <c r="BH6" s="609"/>
      <c r="BI6" s="609"/>
      <c r="BJ6" s="609"/>
      <c r="BK6" s="609"/>
      <c r="BL6" s="609"/>
      <c r="BM6" s="609"/>
      <c r="BN6" s="610"/>
      <c r="BO6" s="646">
        <v>99.3</v>
      </c>
      <c r="BP6" s="646"/>
      <c r="BQ6" s="646"/>
      <c r="BR6" s="646"/>
      <c r="BS6" s="647">
        <v>2748</v>
      </c>
      <c r="BT6" s="647"/>
      <c r="BU6" s="647"/>
      <c r="BV6" s="647"/>
      <c r="BW6" s="647"/>
      <c r="BX6" s="647"/>
      <c r="BY6" s="647"/>
      <c r="BZ6" s="647"/>
      <c r="CA6" s="647"/>
      <c r="CB6" s="687"/>
      <c r="CD6" s="666" t="s">
        <v>237</v>
      </c>
      <c r="CE6" s="667"/>
      <c r="CF6" s="667"/>
      <c r="CG6" s="667"/>
      <c r="CH6" s="667"/>
      <c r="CI6" s="667"/>
      <c r="CJ6" s="667"/>
      <c r="CK6" s="667"/>
      <c r="CL6" s="667"/>
      <c r="CM6" s="667"/>
      <c r="CN6" s="667"/>
      <c r="CO6" s="667"/>
      <c r="CP6" s="667"/>
      <c r="CQ6" s="668"/>
      <c r="CR6" s="608">
        <v>48559</v>
      </c>
      <c r="CS6" s="609"/>
      <c r="CT6" s="609"/>
      <c r="CU6" s="609"/>
      <c r="CV6" s="609"/>
      <c r="CW6" s="609"/>
      <c r="CX6" s="609"/>
      <c r="CY6" s="610"/>
      <c r="CZ6" s="690">
        <v>1.5</v>
      </c>
      <c r="DA6" s="672"/>
      <c r="DB6" s="672"/>
      <c r="DC6" s="692"/>
      <c r="DD6" s="614">
        <v>6956</v>
      </c>
      <c r="DE6" s="609"/>
      <c r="DF6" s="609"/>
      <c r="DG6" s="609"/>
      <c r="DH6" s="609"/>
      <c r="DI6" s="609"/>
      <c r="DJ6" s="609"/>
      <c r="DK6" s="609"/>
      <c r="DL6" s="609"/>
      <c r="DM6" s="609"/>
      <c r="DN6" s="609"/>
      <c r="DO6" s="609"/>
      <c r="DP6" s="610"/>
      <c r="DQ6" s="614">
        <v>48559</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167</v>
      </c>
      <c r="S7" s="609"/>
      <c r="T7" s="609"/>
      <c r="U7" s="609"/>
      <c r="V7" s="609"/>
      <c r="W7" s="609"/>
      <c r="X7" s="609"/>
      <c r="Y7" s="610"/>
      <c r="Z7" s="646">
        <v>0</v>
      </c>
      <c r="AA7" s="646"/>
      <c r="AB7" s="646"/>
      <c r="AC7" s="646"/>
      <c r="AD7" s="647">
        <v>167</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105110</v>
      </c>
      <c r="BH7" s="609"/>
      <c r="BI7" s="609"/>
      <c r="BJ7" s="609"/>
      <c r="BK7" s="609"/>
      <c r="BL7" s="609"/>
      <c r="BM7" s="609"/>
      <c r="BN7" s="610"/>
      <c r="BO7" s="646">
        <v>36.9</v>
      </c>
      <c r="BP7" s="646"/>
      <c r="BQ7" s="646"/>
      <c r="BR7" s="646"/>
      <c r="BS7" s="647">
        <v>2748</v>
      </c>
      <c r="BT7" s="647"/>
      <c r="BU7" s="647"/>
      <c r="BV7" s="647"/>
      <c r="BW7" s="647"/>
      <c r="BX7" s="647"/>
      <c r="BY7" s="647"/>
      <c r="BZ7" s="647"/>
      <c r="CA7" s="647"/>
      <c r="CB7" s="687"/>
      <c r="CD7" s="605" t="s">
        <v>240</v>
      </c>
      <c r="CE7" s="606"/>
      <c r="CF7" s="606"/>
      <c r="CG7" s="606"/>
      <c r="CH7" s="606"/>
      <c r="CI7" s="606"/>
      <c r="CJ7" s="606"/>
      <c r="CK7" s="606"/>
      <c r="CL7" s="606"/>
      <c r="CM7" s="606"/>
      <c r="CN7" s="606"/>
      <c r="CO7" s="606"/>
      <c r="CP7" s="606"/>
      <c r="CQ7" s="607"/>
      <c r="CR7" s="608">
        <v>797680</v>
      </c>
      <c r="CS7" s="609"/>
      <c r="CT7" s="609"/>
      <c r="CU7" s="609"/>
      <c r="CV7" s="609"/>
      <c r="CW7" s="609"/>
      <c r="CX7" s="609"/>
      <c r="CY7" s="610"/>
      <c r="CZ7" s="646">
        <v>24.2</v>
      </c>
      <c r="DA7" s="646"/>
      <c r="DB7" s="646"/>
      <c r="DC7" s="646"/>
      <c r="DD7" s="614">
        <v>73392</v>
      </c>
      <c r="DE7" s="609"/>
      <c r="DF7" s="609"/>
      <c r="DG7" s="609"/>
      <c r="DH7" s="609"/>
      <c r="DI7" s="609"/>
      <c r="DJ7" s="609"/>
      <c r="DK7" s="609"/>
      <c r="DL7" s="609"/>
      <c r="DM7" s="609"/>
      <c r="DN7" s="609"/>
      <c r="DO7" s="609"/>
      <c r="DP7" s="610"/>
      <c r="DQ7" s="614">
        <v>697118</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1204</v>
      </c>
      <c r="S8" s="609"/>
      <c r="T8" s="609"/>
      <c r="U8" s="609"/>
      <c r="V8" s="609"/>
      <c r="W8" s="609"/>
      <c r="X8" s="609"/>
      <c r="Y8" s="610"/>
      <c r="Z8" s="646">
        <v>0</v>
      </c>
      <c r="AA8" s="646"/>
      <c r="AB8" s="646"/>
      <c r="AC8" s="646"/>
      <c r="AD8" s="647">
        <v>1204</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4914</v>
      </c>
      <c r="BH8" s="609"/>
      <c r="BI8" s="609"/>
      <c r="BJ8" s="609"/>
      <c r="BK8" s="609"/>
      <c r="BL8" s="609"/>
      <c r="BM8" s="609"/>
      <c r="BN8" s="610"/>
      <c r="BO8" s="646">
        <v>1.7</v>
      </c>
      <c r="BP8" s="646"/>
      <c r="BQ8" s="646"/>
      <c r="BR8" s="646"/>
      <c r="BS8" s="647" t="s">
        <v>243</v>
      </c>
      <c r="BT8" s="647"/>
      <c r="BU8" s="647"/>
      <c r="BV8" s="647"/>
      <c r="BW8" s="647"/>
      <c r="BX8" s="647"/>
      <c r="BY8" s="647"/>
      <c r="BZ8" s="647"/>
      <c r="CA8" s="647"/>
      <c r="CB8" s="687"/>
      <c r="CD8" s="605" t="s">
        <v>244</v>
      </c>
      <c r="CE8" s="606"/>
      <c r="CF8" s="606"/>
      <c r="CG8" s="606"/>
      <c r="CH8" s="606"/>
      <c r="CI8" s="606"/>
      <c r="CJ8" s="606"/>
      <c r="CK8" s="606"/>
      <c r="CL8" s="606"/>
      <c r="CM8" s="606"/>
      <c r="CN8" s="606"/>
      <c r="CO8" s="606"/>
      <c r="CP8" s="606"/>
      <c r="CQ8" s="607"/>
      <c r="CR8" s="608">
        <v>732471</v>
      </c>
      <c r="CS8" s="609"/>
      <c r="CT8" s="609"/>
      <c r="CU8" s="609"/>
      <c r="CV8" s="609"/>
      <c r="CW8" s="609"/>
      <c r="CX8" s="609"/>
      <c r="CY8" s="610"/>
      <c r="CZ8" s="646">
        <v>22.2</v>
      </c>
      <c r="DA8" s="646"/>
      <c r="DB8" s="646"/>
      <c r="DC8" s="646"/>
      <c r="DD8" s="614">
        <v>7320</v>
      </c>
      <c r="DE8" s="609"/>
      <c r="DF8" s="609"/>
      <c r="DG8" s="609"/>
      <c r="DH8" s="609"/>
      <c r="DI8" s="609"/>
      <c r="DJ8" s="609"/>
      <c r="DK8" s="609"/>
      <c r="DL8" s="609"/>
      <c r="DM8" s="609"/>
      <c r="DN8" s="609"/>
      <c r="DO8" s="609"/>
      <c r="DP8" s="610"/>
      <c r="DQ8" s="614">
        <v>438793</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885</v>
      </c>
      <c r="S9" s="609"/>
      <c r="T9" s="609"/>
      <c r="U9" s="609"/>
      <c r="V9" s="609"/>
      <c r="W9" s="609"/>
      <c r="X9" s="609"/>
      <c r="Y9" s="610"/>
      <c r="Z9" s="646">
        <v>0</v>
      </c>
      <c r="AA9" s="646"/>
      <c r="AB9" s="646"/>
      <c r="AC9" s="646"/>
      <c r="AD9" s="647">
        <v>885</v>
      </c>
      <c r="AE9" s="647"/>
      <c r="AF9" s="647"/>
      <c r="AG9" s="647"/>
      <c r="AH9" s="647"/>
      <c r="AI9" s="647"/>
      <c r="AJ9" s="647"/>
      <c r="AK9" s="647"/>
      <c r="AL9" s="611">
        <v>0</v>
      </c>
      <c r="AM9" s="612"/>
      <c r="AN9" s="612"/>
      <c r="AO9" s="648"/>
      <c r="AP9" s="605" t="s">
        <v>246</v>
      </c>
      <c r="AQ9" s="606"/>
      <c r="AR9" s="606"/>
      <c r="AS9" s="606"/>
      <c r="AT9" s="606"/>
      <c r="AU9" s="606"/>
      <c r="AV9" s="606"/>
      <c r="AW9" s="606"/>
      <c r="AX9" s="606"/>
      <c r="AY9" s="606"/>
      <c r="AZ9" s="606"/>
      <c r="BA9" s="606"/>
      <c r="BB9" s="606"/>
      <c r="BC9" s="606"/>
      <c r="BD9" s="606"/>
      <c r="BE9" s="606"/>
      <c r="BF9" s="607"/>
      <c r="BG9" s="608">
        <v>82610</v>
      </c>
      <c r="BH9" s="609"/>
      <c r="BI9" s="609"/>
      <c r="BJ9" s="609"/>
      <c r="BK9" s="609"/>
      <c r="BL9" s="609"/>
      <c r="BM9" s="609"/>
      <c r="BN9" s="610"/>
      <c r="BO9" s="646">
        <v>29</v>
      </c>
      <c r="BP9" s="646"/>
      <c r="BQ9" s="646"/>
      <c r="BR9" s="646"/>
      <c r="BS9" s="647" t="s">
        <v>243</v>
      </c>
      <c r="BT9" s="647"/>
      <c r="BU9" s="647"/>
      <c r="BV9" s="647"/>
      <c r="BW9" s="647"/>
      <c r="BX9" s="647"/>
      <c r="BY9" s="647"/>
      <c r="BZ9" s="647"/>
      <c r="CA9" s="647"/>
      <c r="CB9" s="687"/>
      <c r="CD9" s="605" t="s">
        <v>247</v>
      </c>
      <c r="CE9" s="606"/>
      <c r="CF9" s="606"/>
      <c r="CG9" s="606"/>
      <c r="CH9" s="606"/>
      <c r="CI9" s="606"/>
      <c r="CJ9" s="606"/>
      <c r="CK9" s="606"/>
      <c r="CL9" s="606"/>
      <c r="CM9" s="606"/>
      <c r="CN9" s="606"/>
      <c r="CO9" s="606"/>
      <c r="CP9" s="606"/>
      <c r="CQ9" s="607"/>
      <c r="CR9" s="608">
        <v>182610</v>
      </c>
      <c r="CS9" s="609"/>
      <c r="CT9" s="609"/>
      <c r="CU9" s="609"/>
      <c r="CV9" s="609"/>
      <c r="CW9" s="609"/>
      <c r="CX9" s="609"/>
      <c r="CY9" s="610"/>
      <c r="CZ9" s="646">
        <v>5.5</v>
      </c>
      <c r="DA9" s="646"/>
      <c r="DB9" s="646"/>
      <c r="DC9" s="646"/>
      <c r="DD9" s="614">
        <v>3272</v>
      </c>
      <c r="DE9" s="609"/>
      <c r="DF9" s="609"/>
      <c r="DG9" s="609"/>
      <c r="DH9" s="609"/>
      <c r="DI9" s="609"/>
      <c r="DJ9" s="609"/>
      <c r="DK9" s="609"/>
      <c r="DL9" s="609"/>
      <c r="DM9" s="609"/>
      <c r="DN9" s="609"/>
      <c r="DO9" s="609"/>
      <c r="DP9" s="610"/>
      <c r="DQ9" s="614">
        <v>143086</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243</v>
      </c>
      <c r="S10" s="609"/>
      <c r="T10" s="609"/>
      <c r="U10" s="609"/>
      <c r="V10" s="609"/>
      <c r="W10" s="609"/>
      <c r="X10" s="609"/>
      <c r="Y10" s="610"/>
      <c r="Z10" s="646" t="s">
        <v>243</v>
      </c>
      <c r="AA10" s="646"/>
      <c r="AB10" s="646"/>
      <c r="AC10" s="646"/>
      <c r="AD10" s="647" t="s">
        <v>131</v>
      </c>
      <c r="AE10" s="647"/>
      <c r="AF10" s="647"/>
      <c r="AG10" s="647"/>
      <c r="AH10" s="647"/>
      <c r="AI10" s="647"/>
      <c r="AJ10" s="647"/>
      <c r="AK10" s="647"/>
      <c r="AL10" s="611" t="s">
        <v>243</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7966</v>
      </c>
      <c r="BH10" s="609"/>
      <c r="BI10" s="609"/>
      <c r="BJ10" s="609"/>
      <c r="BK10" s="609"/>
      <c r="BL10" s="609"/>
      <c r="BM10" s="609"/>
      <c r="BN10" s="610"/>
      <c r="BO10" s="646">
        <v>2.8</v>
      </c>
      <c r="BP10" s="646"/>
      <c r="BQ10" s="646"/>
      <c r="BR10" s="646"/>
      <c r="BS10" s="647" t="s">
        <v>131</v>
      </c>
      <c r="BT10" s="647"/>
      <c r="BU10" s="647"/>
      <c r="BV10" s="647"/>
      <c r="BW10" s="647"/>
      <c r="BX10" s="647"/>
      <c r="BY10" s="647"/>
      <c r="BZ10" s="647"/>
      <c r="CA10" s="647"/>
      <c r="CB10" s="687"/>
      <c r="CD10" s="605" t="s">
        <v>250</v>
      </c>
      <c r="CE10" s="606"/>
      <c r="CF10" s="606"/>
      <c r="CG10" s="606"/>
      <c r="CH10" s="606"/>
      <c r="CI10" s="606"/>
      <c r="CJ10" s="606"/>
      <c r="CK10" s="606"/>
      <c r="CL10" s="606"/>
      <c r="CM10" s="606"/>
      <c r="CN10" s="606"/>
      <c r="CO10" s="606"/>
      <c r="CP10" s="606"/>
      <c r="CQ10" s="607"/>
      <c r="CR10" s="608">
        <v>1312</v>
      </c>
      <c r="CS10" s="609"/>
      <c r="CT10" s="609"/>
      <c r="CU10" s="609"/>
      <c r="CV10" s="609"/>
      <c r="CW10" s="609"/>
      <c r="CX10" s="609"/>
      <c r="CY10" s="610"/>
      <c r="CZ10" s="646">
        <v>0</v>
      </c>
      <c r="DA10" s="646"/>
      <c r="DB10" s="646"/>
      <c r="DC10" s="646"/>
      <c r="DD10" s="614" t="s">
        <v>243</v>
      </c>
      <c r="DE10" s="609"/>
      <c r="DF10" s="609"/>
      <c r="DG10" s="609"/>
      <c r="DH10" s="609"/>
      <c r="DI10" s="609"/>
      <c r="DJ10" s="609"/>
      <c r="DK10" s="609"/>
      <c r="DL10" s="609"/>
      <c r="DM10" s="609"/>
      <c r="DN10" s="609"/>
      <c r="DO10" s="609"/>
      <c r="DP10" s="610"/>
      <c r="DQ10" s="614">
        <v>1312</v>
      </c>
      <c r="DR10" s="609"/>
      <c r="DS10" s="609"/>
      <c r="DT10" s="609"/>
      <c r="DU10" s="609"/>
      <c r="DV10" s="609"/>
      <c r="DW10" s="609"/>
      <c r="DX10" s="609"/>
      <c r="DY10" s="609"/>
      <c r="DZ10" s="609"/>
      <c r="EA10" s="609"/>
      <c r="EB10" s="609"/>
      <c r="EC10" s="645"/>
    </row>
    <row r="11" spans="2:143" ht="11.25" customHeight="1" x14ac:dyDescent="0.15">
      <c r="B11" s="605" t="s">
        <v>251</v>
      </c>
      <c r="C11" s="606"/>
      <c r="D11" s="606"/>
      <c r="E11" s="606"/>
      <c r="F11" s="606"/>
      <c r="G11" s="606"/>
      <c r="H11" s="606"/>
      <c r="I11" s="606"/>
      <c r="J11" s="606"/>
      <c r="K11" s="606"/>
      <c r="L11" s="606"/>
      <c r="M11" s="606"/>
      <c r="N11" s="606"/>
      <c r="O11" s="606"/>
      <c r="P11" s="606"/>
      <c r="Q11" s="607"/>
      <c r="R11" s="608">
        <v>71404</v>
      </c>
      <c r="S11" s="609"/>
      <c r="T11" s="609"/>
      <c r="U11" s="609"/>
      <c r="V11" s="609"/>
      <c r="W11" s="609"/>
      <c r="X11" s="609"/>
      <c r="Y11" s="610"/>
      <c r="Z11" s="611">
        <v>1.7</v>
      </c>
      <c r="AA11" s="612"/>
      <c r="AB11" s="612"/>
      <c r="AC11" s="613"/>
      <c r="AD11" s="614">
        <v>71404</v>
      </c>
      <c r="AE11" s="609"/>
      <c r="AF11" s="609"/>
      <c r="AG11" s="609"/>
      <c r="AH11" s="609"/>
      <c r="AI11" s="609"/>
      <c r="AJ11" s="609"/>
      <c r="AK11" s="610"/>
      <c r="AL11" s="611">
        <v>3.2</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9620</v>
      </c>
      <c r="BH11" s="609"/>
      <c r="BI11" s="609"/>
      <c r="BJ11" s="609"/>
      <c r="BK11" s="609"/>
      <c r="BL11" s="609"/>
      <c r="BM11" s="609"/>
      <c r="BN11" s="610"/>
      <c r="BO11" s="646">
        <v>3.4</v>
      </c>
      <c r="BP11" s="646"/>
      <c r="BQ11" s="646"/>
      <c r="BR11" s="646"/>
      <c r="BS11" s="647">
        <v>2748</v>
      </c>
      <c r="BT11" s="647"/>
      <c r="BU11" s="647"/>
      <c r="BV11" s="647"/>
      <c r="BW11" s="647"/>
      <c r="BX11" s="647"/>
      <c r="BY11" s="647"/>
      <c r="BZ11" s="647"/>
      <c r="CA11" s="647"/>
      <c r="CB11" s="687"/>
      <c r="CD11" s="605" t="s">
        <v>253</v>
      </c>
      <c r="CE11" s="606"/>
      <c r="CF11" s="606"/>
      <c r="CG11" s="606"/>
      <c r="CH11" s="606"/>
      <c r="CI11" s="606"/>
      <c r="CJ11" s="606"/>
      <c r="CK11" s="606"/>
      <c r="CL11" s="606"/>
      <c r="CM11" s="606"/>
      <c r="CN11" s="606"/>
      <c r="CO11" s="606"/>
      <c r="CP11" s="606"/>
      <c r="CQ11" s="607"/>
      <c r="CR11" s="608">
        <v>380780</v>
      </c>
      <c r="CS11" s="609"/>
      <c r="CT11" s="609"/>
      <c r="CU11" s="609"/>
      <c r="CV11" s="609"/>
      <c r="CW11" s="609"/>
      <c r="CX11" s="609"/>
      <c r="CY11" s="610"/>
      <c r="CZ11" s="646">
        <v>11.5</v>
      </c>
      <c r="DA11" s="646"/>
      <c r="DB11" s="646"/>
      <c r="DC11" s="646"/>
      <c r="DD11" s="614">
        <v>68253</v>
      </c>
      <c r="DE11" s="609"/>
      <c r="DF11" s="609"/>
      <c r="DG11" s="609"/>
      <c r="DH11" s="609"/>
      <c r="DI11" s="609"/>
      <c r="DJ11" s="609"/>
      <c r="DK11" s="609"/>
      <c r="DL11" s="609"/>
      <c r="DM11" s="609"/>
      <c r="DN11" s="609"/>
      <c r="DO11" s="609"/>
      <c r="DP11" s="610"/>
      <c r="DQ11" s="614">
        <v>230984</v>
      </c>
      <c r="DR11" s="609"/>
      <c r="DS11" s="609"/>
      <c r="DT11" s="609"/>
      <c r="DU11" s="609"/>
      <c r="DV11" s="609"/>
      <c r="DW11" s="609"/>
      <c r="DX11" s="609"/>
      <c r="DY11" s="609"/>
      <c r="DZ11" s="609"/>
      <c r="EA11" s="609"/>
      <c r="EB11" s="609"/>
      <c r="EC11" s="645"/>
    </row>
    <row r="12" spans="2:143" ht="11.25" customHeight="1" x14ac:dyDescent="0.15">
      <c r="B12" s="605" t="s">
        <v>254</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131</v>
      </c>
      <c r="AA12" s="646"/>
      <c r="AB12" s="646"/>
      <c r="AC12" s="646"/>
      <c r="AD12" s="647" t="s">
        <v>243</v>
      </c>
      <c r="AE12" s="647"/>
      <c r="AF12" s="647"/>
      <c r="AG12" s="647"/>
      <c r="AH12" s="647"/>
      <c r="AI12" s="647"/>
      <c r="AJ12" s="647"/>
      <c r="AK12" s="647"/>
      <c r="AL12" s="611" t="s">
        <v>131</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157376</v>
      </c>
      <c r="BH12" s="609"/>
      <c r="BI12" s="609"/>
      <c r="BJ12" s="609"/>
      <c r="BK12" s="609"/>
      <c r="BL12" s="609"/>
      <c r="BM12" s="609"/>
      <c r="BN12" s="610"/>
      <c r="BO12" s="646">
        <v>55.2</v>
      </c>
      <c r="BP12" s="646"/>
      <c r="BQ12" s="646"/>
      <c r="BR12" s="646"/>
      <c r="BS12" s="647" t="s">
        <v>131</v>
      </c>
      <c r="BT12" s="647"/>
      <c r="BU12" s="647"/>
      <c r="BV12" s="647"/>
      <c r="BW12" s="647"/>
      <c r="BX12" s="647"/>
      <c r="BY12" s="647"/>
      <c r="BZ12" s="647"/>
      <c r="CA12" s="647"/>
      <c r="CB12" s="687"/>
      <c r="CD12" s="605" t="s">
        <v>256</v>
      </c>
      <c r="CE12" s="606"/>
      <c r="CF12" s="606"/>
      <c r="CG12" s="606"/>
      <c r="CH12" s="606"/>
      <c r="CI12" s="606"/>
      <c r="CJ12" s="606"/>
      <c r="CK12" s="606"/>
      <c r="CL12" s="606"/>
      <c r="CM12" s="606"/>
      <c r="CN12" s="606"/>
      <c r="CO12" s="606"/>
      <c r="CP12" s="606"/>
      <c r="CQ12" s="607"/>
      <c r="CR12" s="608">
        <v>253102</v>
      </c>
      <c r="CS12" s="609"/>
      <c r="CT12" s="609"/>
      <c r="CU12" s="609"/>
      <c r="CV12" s="609"/>
      <c r="CW12" s="609"/>
      <c r="CX12" s="609"/>
      <c r="CY12" s="610"/>
      <c r="CZ12" s="646">
        <v>7.7</v>
      </c>
      <c r="DA12" s="646"/>
      <c r="DB12" s="646"/>
      <c r="DC12" s="646"/>
      <c r="DD12" s="614">
        <v>63686</v>
      </c>
      <c r="DE12" s="609"/>
      <c r="DF12" s="609"/>
      <c r="DG12" s="609"/>
      <c r="DH12" s="609"/>
      <c r="DI12" s="609"/>
      <c r="DJ12" s="609"/>
      <c r="DK12" s="609"/>
      <c r="DL12" s="609"/>
      <c r="DM12" s="609"/>
      <c r="DN12" s="609"/>
      <c r="DO12" s="609"/>
      <c r="DP12" s="610"/>
      <c r="DQ12" s="614">
        <v>217074</v>
      </c>
      <c r="DR12" s="609"/>
      <c r="DS12" s="609"/>
      <c r="DT12" s="609"/>
      <c r="DU12" s="609"/>
      <c r="DV12" s="609"/>
      <c r="DW12" s="609"/>
      <c r="DX12" s="609"/>
      <c r="DY12" s="609"/>
      <c r="DZ12" s="609"/>
      <c r="EA12" s="609"/>
      <c r="EB12" s="609"/>
      <c r="EC12" s="645"/>
    </row>
    <row r="13" spans="2:143" ht="11.25" customHeight="1" x14ac:dyDescent="0.15">
      <c r="B13" s="605" t="s">
        <v>257</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131</v>
      </c>
      <c r="AA13" s="646"/>
      <c r="AB13" s="646"/>
      <c r="AC13" s="646"/>
      <c r="AD13" s="647" t="s">
        <v>131</v>
      </c>
      <c r="AE13" s="647"/>
      <c r="AF13" s="647"/>
      <c r="AG13" s="647"/>
      <c r="AH13" s="647"/>
      <c r="AI13" s="647"/>
      <c r="AJ13" s="647"/>
      <c r="AK13" s="647"/>
      <c r="AL13" s="611" t="s">
        <v>131</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155438</v>
      </c>
      <c r="BH13" s="609"/>
      <c r="BI13" s="609"/>
      <c r="BJ13" s="609"/>
      <c r="BK13" s="609"/>
      <c r="BL13" s="609"/>
      <c r="BM13" s="609"/>
      <c r="BN13" s="610"/>
      <c r="BO13" s="646">
        <v>54.5</v>
      </c>
      <c r="BP13" s="646"/>
      <c r="BQ13" s="646"/>
      <c r="BR13" s="646"/>
      <c r="BS13" s="647" t="s">
        <v>131</v>
      </c>
      <c r="BT13" s="647"/>
      <c r="BU13" s="647"/>
      <c r="BV13" s="647"/>
      <c r="BW13" s="647"/>
      <c r="BX13" s="647"/>
      <c r="BY13" s="647"/>
      <c r="BZ13" s="647"/>
      <c r="CA13" s="647"/>
      <c r="CB13" s="687"/>
      <c r="CD13" s="605" t="s">
        <v>259</v>
      </c>
      <c r="CE13" s="606"/>
      <c r="CF13" s="606"/>
      <c r="CG13" s="606"/>
      <c r="CH13" s="606"/>
      <c r="CI13" s="606"/>
      <c r="CJ13" s="606"/>
      <c r="CK13" s="606"/>
      <c r="CL13" s="606"/>
      <c r="CM13" s="606"/>
      <c r="CN13" s="606"/>
      <c r="CO13" s="606"/>
      <c r="CP13" s="606"/>
      <c r="CQ13" s="607"/>
      <c r="CR13" s="608">
        <v>279156</v>
      </c>
      <c r="CS13" s="609"/>
      <c r="CT13" s="609"/>
      <c r="CU13" s="609"/>
      <c r="CV13" s="609"/>
      <c r="CW13" s="609"/>
      <c r="CX13" s="609"/>
      <c r="CY13" s="610"/>
      <c r="CZ13" s="646">
        <v>8.5</v>
      </c>
      <c r="DA13" s="646"/>
      <c r="DB13" s="646"/>
      <c r="DC13" s="646"/>
      <c r="DD13" s="614">
        <v>203822</v>
      </c>
      <c r="DE13" s="609"/>
      <c r="DF13" s="609"/>
      <c r="DG13" s="609"/>
      <c r="DH13" s="609"/>
      <c r="DI13" s="609"/>
      <c r="DJ13" s="609"/>
      <c r="DK13" s="609"/>
      <c r="DL13" s="609"/>
      <c r="DM13" s="609"/>
      <c r="DN13" s="609"/>
      <c r="DO13" s="609"/>
      <c r="DP13" s="610"/>
      <c r="DQ13" s="614">
        <v>135292</v>
      </c>
      <c r="DR13" s="609"/>
      <c r="DS13" s="609"/>
      <c r="DT13" s="609"/>
      <c r="DU13" s="609"/>
      <c r="DV13" s="609"/>
      <c r="DW13" s="609"/>
      <c r="DX13" s="609"/>
      <c r="DY13" s="609"/>
      <c r="DZ13" s="609"/>
      <c r="EA13" s="609"/>
      <c r="EB13" s="609"/>
      <c r="EC13" s="645"/>
    </row>
    <row r="14" spans="2:143" ht="11.25" customHeight="1" x14ac:dyDescent="0.15">
      <c r="B14" s="605" t="s">
        <v>260</v>
      </c>
      <c r="C14" s="606"/>
      <c r="D14" s="606"/>
      <c r="E14" s="606"/>
      <c r="F14" s="606"/>
      <c r="G14" s="606"/>
      <c r="H14" s="606"/>
      <c r="I14" s="606"/>
      <c r="J14" s="606"/>
      <c r="K14" s="606"/>
      <c r="L14" s="606"/>
      <c r="M14" s="606"/>
      <c r="N14" s="606"/>
      <c r="O14" s="606"/>
      <c r="P14" s="606"/>
      <c r="Q14" s="607"/>
      <c r="R14" s="608" t="s">
        <v>131</v>
      </c>
      <c r="S14" s="609"/>
      <c r="T14" s="609"/>
      <c r="U14" s="609"/>
      <c r="V14" s="609"/>
      <c r="W14" s="609"/>
      <c r="X14" s="609"/>
      <c r="Y14" s="610"/>
      <c r="Z14" s="646" t="s">
        <v>131</v>
      </c>
      <c r="AA14" s="646"/>
      <c r="AB14" s="646"/>
      <c r="AC14" s="646"/>
      <c r="AD14" s="647" t="s">
        <v>131</v>
      </c>
      <c r="AE14" s="647"/>
      <c r="AF14" s="647"/>
      <c r="AG14" s="647"/>
      <c r="AH14" s="647"/>
      <c r="AI14" s="647"/>
      <c r="AJ14" s="647"/>
      <c r="AK14" s="647"/>
      <c r="AL14" s="611" t="s">
        <v>131</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12956</v>
      </c>
      <c r="BH14" s="609"/>
      <c r="BI14" s="609"/>
      <c r="BJ14" s="609"/>
      <c r="BK14" s="609"/>
      <c r="BL14" s="609"/>
      <c r="BM14" s="609"/>
      <c r="BN14" s="610"/>
      <c r="BO14" s="646">
        <v>4.5</v>
      </c>
      <c r="BP14" s="646"/>
      <c r="BQ14" s="646"/>
      <c r="BR14" s="646"/>
      <c r="BS14" s="647" t="s">
        <v>243</v>
      </c>
      <c r="BT14" s="647"/>
      <c r="BU14" s="647"/>
      <c r="BV14" s="647"/>
      <c r="BW14" s="647"/>
      <c r="BX14" s="647"/>
      <c r="BY14" s="647"/>
      <c r="BZ14" s="647"/>
      <c r="CA14" s="647"/>
      <c r="CB14" s="687"/>
      <c r="CD14" s="605" t="s">
        <v>262</v>
      </c>
      <c r="CE14" s="606"/>
      <c r="CF14" s="606"/>
      <c r="CG14" s="606"/>
      <c r="CH14" s="606"/>
      <c r="CI14" s="606"/>
      <c r="CJ14" s="606"/>
      <c r="CK14" s="606"/>
      <c r="CL14" s="606"/>
      <c r="CM14" s="606"/>
      <c r="CN14" s="606"/>
      <c r="CO14" s="606"/>
      <c r="CP14" s="606"/>
      <c r="CQ14" s="607"/>
      <c r="CR14" s="608">
        <v>177993</v>
      </c>
      <c r="CS14" s="609"/>
      <c r="CT14" s="609"/>
      <c r="CU14" s="609"/>
      <c r="CV14" s="609"/>
      <c r="CW14" s="609"/>
      <c r="CX14" s="609"/>
      <c r="CY14" s="610"/>
      <c r="CZ14" s="646">
        <v>5.4</v>
      </c>
      <c r="DA14" s="646"/>
      <c r="DB14" s="646"/>
      <c r="DC14" s="646"/>
      <c r="DD14" s="614">
        <v>17936</v>
      </c>
      <c r="DE14" s="609"/>
      <c r="DF14" s="609"/>
      <c r="DG14" s="609"/>
      <c r="DH14" s="609"/>
      <c r="DI14" s="609"/>
      <c r="DJ14" s="609"/>
      <c r="DK14" s="609"/>
      <c r="DL14" s="609"/>
      <c r="DM14" s="609"/>
      <c r="DN14" s="609"/>
      <c r="DO14" s="609"/>
      <c r="DP14" s="610"/>
      <c r="DQ14" s="614">
        <v>161806</v>
      </c>
      <c r="DR14" s="609"/>
      <c r="DS14" s="609"/>
      <c r="DT14" s="609"/>
      <c r="DU14" s="609"/>
      <c r="DV14" s="609"/>
      <c r="DW14" s="609"/>
      <c r="DX14" s="609"/>
      <c r="DY14" s="609"/>
      <c r="DZ14" s="609"/>
      <c r="EA14" s="609"/>
      <c r="EB14" s="609"/>
      <c r="EC14" s="645"/>
    </row>
    <row r="15" spans="2:143" ht="11.25" customHeight="1" x14ac:dyDescent="0.15">
      <c r="B15" s="605" t="s">
        <v>263</v>
      </c>
      <c r="C15" s="606"/>
      <c r="D15" s="606"/>
      <c r="E15" s="606"/>
      <c r="F15" s="606"/>
      <c r="G15" s="606"/>
      <c r="H15" s="606"/>
      <c r="I15" s="606"/>
      <c r="J15" s="606"/>
      <c r="K15" s="606"/>
      <c r="L15" s="606"/>
      <c r="M15" s="606"/>
      <c r="N15" s="606"/>
      <c r="O15" s="606"/>
      <c r="P15" s="606"/>
      <c r="Q15" s="607"/>
      <c r="R15" s="608" t="s">
        <v>243</v>
      </c>
      <c r="S15" s="609"/>
      <c r="T15" s="609"/>
      <c r="U15" s="609"/>
      <c r="V15" s="609"/>
      <c r="W15" s="609"/>
      <c r="X15" s="609"/>
      <c r="Y15" s="610"/>
      <c r="Z15" s="646" t="s">
        <v>243</v>
      </c>
      <c r="AA15" s="646"/>
      <c r="AB15" s="646"/>
      <c r="AC15" s="646"/>
      <c r="AD15" s="647" t="s">
        <v>131</v>
      </c>
      <c r="AE15" s="647"/>
      <c r="AF15" s="647"/>
      <c r="AG15" s="647"/>
      <c r="AH15" s="647"/>
      <c r="AI15" s="647"/>
      <c r="AJ15" s="647"/>
      <c r="AK15" s="647"/>
      <c r="AL15" s="611" t="s">
        <v>243</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7389</v>
      </c>
      <c r="BH15" s="609"/>
      <c r="BI15" s="609"/>
      <c r="BJ15" s="609"/>
      <c r="BK15" s="609"/>
      <c r="BL15" s="609"/>
      <c r="BM15" s="609"/>
      <c r="BN15" s="610"/>
      <c r="BO15" s="646">
        <v>2.6</v>
      </c>
      <c r="BP15" s="646"/>
      <c r="BQ15" s="646"/>
      <c r="BR15" s="646"/>
      <c r="BS15" s="647" t="s">
        <v>243</v>
      </c>
      <c r="BT15" s="647"/>
      <c r="BU15" s="647"/>
      <c r="BV15" s="647"/>
      <c r="BW15" s="647"/>
      <c r="BX15" s="647"/>
      <c r="BY15" s="647"/>
      <c r="BZ15" s="647"/>
      <c r="CA15" s="647"/>
      <c r="CB15" s="687"/>
      <c r="CD15" s="605" t="s">
        <v>265</v>
      </c>
      <c r="CE15" s="606"/>
      <c r="CF15" s="606"/>
      <c r="CG15" s="606"/>
      <c r="CH15" s="606"/>
      <c r="CI15" s="606"/>
      <c r="CJ15" s="606"/>
      <c r="CK15" s="606"/>
      <c r="CL15" s="606"/>
      <c r="CM15" s="606"/>
      <c r="CN15" s="606"/>
      <c r="CO15" s="606"/>
      <c r="CP15" s="606"/>
      <c r="CQ15" s="607"/>
      <c r="CR15" s="608">
        <v>205111</v>
      </c>
      <c r="CS15" s="609"/>
      <c r="CT15" s="609"/>
      <c r="CU15" s="609"/>
      <c r="CV15" s="609"/>
      <c r="CW15" s="609"/>
      <c r="CX15" s="609"/>
      <c r="CY15" s="610"/>
      <c r="CZ15" s="646">
        <v>6.2</v>
      </c>
      <c r="DA15" s="646"/>
      <c r="DB15" s="646"/>
      <c r="DC15" s="646"/>
      <c r="DD15" s="614">
        <v>32548</v>
      </c>
      <c r="DE15" s="609"/>
      <c r="DF15" s="609"/>
      <c r="DG15" s="609"/>
      <c r="DH15" s="609"/>
      <c r="DI15" s="609"/>
      <c r="DJ15" s="609"/>
      <c r="DK15" s="609"/>
      <c r="DL15" s="609"/>
      <c r="DM15" s="609"/>
      <c r="DN15" s="609"/>
      <c r="DO15" s="609"/>
      <c r="DP15" s="610"/>
      <c r="DQ15" s="614">
        <v>184627</v>
      </c>
      <c r="DR15" s="609"/>
      <c r="DS15" s="609"/>
      <c r="DT15" s="609"/>
      <c r="DU15" s="609"/>
      <c r="DV15" s="609"/>
      <c r="DW15" s="609"/>
      <c r="DX15" s="609"/>
      <c r="DY15" s="609"/>
      <c r="DZ15" s="609"/>
      <c r="EA15" s="609"/>
      <c r="EB15" s="609"/>
      <c r="EC15" s="645"/>
    </row>
    <row r="16" spans="2:143" ht="11.25" customHeight="1" x14ac:dyDescent="0.15">
      <c r="B16" s="605" t="s">
        <v>266</v>
      </c>
      <c r="C16" s="606"/>
      <c r="D16" s="606"/>
      <c r="E16" s="606"/>
      <c r="F16" s="606"/>
      <c r="G16" s="606"/>
      <c r="H16" s="606"/>
      <c r="I16" s="606"/>
      <c r="J16" s="606"/>
      <c r="K16" s="606"/>
      <c r="L16" s="606"/>
      <c r="M16" s="606"/>
      <c r="N16" s="606"/>
      <c r="O16" s="606"/>
      <c r="P16" s="606"/>
      <c r="Q16" s="607"/>
      <c r="R16" s="608">
        <v>3984</v>
      </c>
      <c r="S16" s="609"/>
      <c r="T16" s="609"/>
      <c r="U16" s="609"/>
      <c r="V16" s="609"/>
      <c r="W16" s="609"/>
      <c r="X16" s="609"/>
      <c r="Y16" s="610"/>
      <c r="Z16" s="646">
        <v>0.1</v>
      </c>
      <c r="AA16" s="646"/>
      <c r="AB16" s="646"/>
      <c r="AC16" s="646"/>
      <c r="AD16" s="647">
        <v>3984</v>
      </c>
      <c r="AE16" s="647"/>
      <c r="AF16" s="647"/>
      <c r="AG16" s="647"/>
      <c r="AH16" s="647"/>
      <c r="AI16" s="647"/>
      <c r="AJ16" s="647"/>
      <c r="AK16" s="647"/>
      <c r="AL16" s="611">
        <v>0.2</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243</v>
      </c>
      <c r="BH16" s="609"/>
      <c r="BI16" s="609"/>
      <c r="BJ16" s="609"/>
      <c r="BK16" s="609"/>
      <c r="BL16" s="609"/>
      <c r="BM16" s="609"/>
      <c r="BN16" s="610"/>
      <c r="BO16" s="646" t="s">
        <v>243</v>
      </c>
      <c r="BP16" s="646"/>
      <c r="BQ16" s="646"/>
      <c r="BR16" s="646"/>
      <c r="BS16" s="647" t="s">
        <v>131</v>
      </c>
      <c r="BT16" s="647"/>
      <c r="BU16" s="647"/>
      <c r="BV16" s="647"/>
      <c r="BW16" s="647"/>
      <c r="BX16" s="647"/>
      <c r="BY16" s="647"/>
      <c r="BZ16" s="647"/>
      <c r="CA16" s="647"/>
      <c r="CB16" s="687"/>
      <c r="CD16" s="605" t="s">
        <v>268</v>
      </c>
      <c r="CE16" s="606"/>
      <c r="CF16" s="606"/>
      <c r="CG16" s="606"/>
      <c r="CH16" s="606"/>
      <c r="CI16" s="606"/>
      <c r="CJ16" s="606"/>
      <c r="CK16" s="606"/>
      <c r="CL16" s="606"/>
      <c r="CM16" s="606"/>
      <c r="CN16" s="606"/>
      <c r="CO16" s="606"/>
      <c r="CP16" s="606"/>
      <c r="CQ16" s="607"/>
      <c r="CR16" s="608">
        <v>14467</v>
      </c>
      <c r="CS16" s="609"/>
      <c r="CT16" s="609"/>
      <c r="CU16" s="609"/>
      <c r="CV16" s="609"/>
      <c r="CW16" s="609"/>
      <c r="CX16" s="609"/>
      <c r="CY16" s="610"/>
      <c r="CZ16" s="646">
        <v>0.4</v>
      </c>
      <c r="DA16" s="646"/>
      <c r="DB16" s="646"/>
      <c r="DC16" s="646"/>
      <c r="DD16" s="614" t="s">
        <v>131</v>
      </c>
      <c r="DE16" s="609"/>
      <c r="DF16" s="609"/>
      <c r="DG16" s="609"/>
      <c r="DH16" s="609"/>
      <c r="DI16" s="609"/>
      <c r="DJ16" s="609"/>
      <c r="DK16" s="609"/>
      <c r="DL16" s="609"/>
      <c r="DM16" s="609"/>
      <c r="DN16" s="609"/>
      <c r="DO16" s="609"/>
      <c r="DP16" s="610"/>
      <c r="DQ16" s="614">
        <v>4989</v>
      </c>
      <c r="DR16" s="609"/>
      <c r="DS16" s="609"/>
      <c r="DT16" s="609"/>
      <c r="DU16" s="609"/>
      <c r="DV16" s="609"/>
      <c r="DW16" s="609"/>
      <c r="DX16" s="609"/>
      <c r="DY16" s="609"/>
      <c r="DZ16" s="609"/>
      <c r="EA16" s="609"/>
      <c r="EB16" s="609"/>
      <c r="EC16" s="645"/>
    </row>
    <row r="17" spans="2:133" ht="11.25" customHeight="1" x14ac:dyDescent="0.15">
      <c r="B17" s="605" t="s">
        <v>269</v>
      </c>
      <c r="C17" s="606"/>
      <c r="D17" s="606"/>
      <c r="E17" s="606"/>
      <c r="F17" s="606"/>
      <c r="G17" s="606"/>
      <c r="H17" s="606"/>
      <c r="I17" s="606"/>
      <c r="J17" s="606"/>
      <c r="K17" s="606"/>
      <c r="L17" s="606"/>
      <c r="M17" s="606"/>
      <c r="N17" s="606"/>
      <c r="O17" s="606"/>
      <c r="P17" s="606"/>
      <c r="Q17" s="607"/>
      <c r="R17" s="608">
        <v>5048</v>
      </c>
      <c r="S17" s="609"/>
      <c r="T17" s="609"/>
      <c r="U17" s="609"/>
      <c r="V17" s="609"/>
      <c r="W17" s="609"/>
      <c r="X17" s="609"/>
      <c r="Y17" s="610"/>
      <c r="Z17" s="646">
        <v>0.1</v>
      </c>
      <c r="AA17" s="646"/>
      <c r="AB17" s="646"/>
      <c r="AC17" s="646"/>
      <c r="AD17" s="647">
        <v>5048</v>
      </c>
      <c r="AE17" s="647"/>
      <c r="AF17" s="647"/>
      <c r="AG17" s="647"/>
      <c r="AH17" s="647"/>
      <c r="AI17" s="647"/>
      <c r="AJ17" s="647"/>
      <c r="AK17" s="647"/>
      <c r="AL17" s="611">
        <v>0.2</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243</v>
      </c>
      <c r="BH17" s="609"/>
      <c r="BI17" s="609"/>
      <c r="BJ17" s="609"/>
      <c r="BK17" s="609"/>
      <c r="BL17" s="609"/>
      <c r="BM17" s="609"/>
      <c r="BN17" s="610"/>
      <c r="BO17" s="646" t="s">
        <v>243</v>
      </c>
      <c r="BP17" s="646"/>
      <c r="BQ17" s="646"/>
      <c r="BR17" s="646"/>
      <c r="BS17" s="647" t="s">
        <v>243</v>
      </c>
      <c r="BT17" s="647"/>
      <c r="BU17" s="647"/>
      <c r="BV17" s="647"/>
      <c r="BW17" s="647"/>
      <c r="BX17" s="647"/>
      <c r="BY17" s="647"/>
      <c r="BZ17" s="647"/>
      <c r="CA17" s="647"/>
      <c r="CB17" s="687"/>
      <c r="CD17" s="605" t="s">
        <v>271</v>
      </c>
      <c r="CE17" s="606"/>
      <c r="CF17" s="606"/>
      <c r="CG17" s="606"/>
      <c r="CH17" s="606"/>
      <c r="CI17" s="606"/>
      <c r="CJ17" s="606"/>
      <c r="CK17" s="606"/>
      <c r="CL17" s="606"/>
      <c r="CM17" s="606"/>
      <c r="CN17" s="606"/>
      <c r="CO17" s="606"/>
      <c r="CP17" s="606"/>
      <c r="CQ17" s="607"/>
      <c r="CR17" s="608">
        <v>223357</v>
      </c>
      <c r="CS17" s="609"/>
      <c r="CT17" s="609"/>
      <c r="CU17" s="609"/>
      <c r="CV17" s="609"/>
      <c r="CW17" s="609"/>
      <c r="CX17" s="609"/>
      <c r="CY17" s="610"/>
      <c r="CZ17" s="646">
        <v>6.8</v>
      </c>
      <c r="DA17" s="646"/>
      <c r="DB17" s="646"/>
      <c r="DC17" s="646"/>
      <c r="DD17" s="614" t="s">
        <v>131</v>
      </c>
      <c r="DE17" s="609"/>
      <c r="DF17" s="609"/>
      <c r="DG17" s="609"/>
      <c r="DH17" s="609"/>
      <c r="DI17" s="609"/>
      <c r="DJ17" s="609"/>
      <c r="DK17" s="609"/>
      <c r="DL17" s="609"/>
      <c r="DM17" s="609"/>
      <c r="DN17" s="609"/>
      <c r="DO17" s="609"/>
      <c r="DP17" s="610"/>
      <c r="DQ17" s="614">
        <v>218911</v>
      </c>
      <c r="DR17" s="609"/>
      <c r="DS17" s="609"/>
      <c r="DT17" s="609"/>
      <c r="DU17" s="609"/>
      <c r="DV17" s="609"/>
      <c r="DW17" s="609"/>
      <c r="DX17" s="609"/>
      <c r="DY17" s="609"/>
      <c r="DZ17" s="609"/>
      <c r="EA17" s="609"/>
      <c r="EB17" s="609"/>
      <c r="EC17" s="645"/>
    </row>
    <row r="18" spans="2:133" ht="11.25" customHeight="1" x14ac:dyDescent="0.15">
      <c r="B18" s="605" t="s">
        <v>272</v>
      </c>
      <c r="C18" s="606"/>
      <c r="D18" s="606"/>
      <c r="E18" s="606"/>
      <c r="F18" s="606"/>
      <c r="G18" s="606"/>
      <c r="H18" s="606"/>
      <c r="I18" s="606"/>
      <c r="J18" s="606"/>
      <c r="K18" s="606"/>
      <c r="L18" s="606"/>
      <c r="M18" s="606"/>
      <c r="N18" s="606"/>
      <c r="O18" s="606"/>
      <c r="P18" s="606"/>
      <c r="Q18" s="607"/>
      <c r="R18" s="608">
        <v>1644</v>
      </c>
      <c r="S18" s="609"/>
      <c r="T18" s="609"/>
      <c r="U18" s="609"/>
      <c r="V18" s="609"/>
      <c r="W18" s="609"/>
      <c r="X18" s="609"/>
      <c r="Y18" s="610"/>
      <c r="Z18" s="646">
        <v>0</v>
      </c>
      <c r="AA18" s="646"/>
      <c r="AB18" s="646"/>
      <c r="AC18" s="646"/>
      <c r="AD18" s="647">
        <v>1644</v>
      </c>
      <c r="AE18" s="647"/>
      <c r="AF18" s="647"/>
      <c r="AG18" s="647"/>
      <c r="AH18" s="647"/>
      <c r="AI18" s="647"/>
      <c r="AJ18" s="647"/>
      <c r="AK18" s="647"/>
      <c r="AL18" s="611">
        <v>0.1</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243</v>
      </c>
      <c r="BP18" s="646"/>
      <c r="BQ18" s="646"/>
      <c r="BR18" s="646"/>
      <c r="BS18" s="647" t="s">
        <v>131</v>
      </c>
      <c r="BT18" s="647"/>
      <c r="BU18" s="647"/>
      <c r="BV18" s="647"/>
      <c r="BW18" s="647"/>
      <c r="BX18" s="647"/>
      <c r="BY18" s="647"/>
      <c r="BZ18" s="647"/>
      <c r="CA18" s="647"/>
      <c r="CB18" s="687"/>
      <c r="CD18" s="605" t="s">
        <v>274</v>
      </c>
      <c r="CE18" s="606"/>
      <c r="CF18" s="606"/>
      <c r="CG18" s="606"/>
      <c r="CH18" s="606"/>
      <c r="CI18" s="606"/>
      <c r="CJ18" s="606"/>
      <c r="CK18" s="606"/>
      <c r="CL18" s="606"/>
      <c r="CM18" s="606"/>
      <c r="CN18" s="606"/>
      <c r="CO18" s="606"/>
      <c r="CP18" s="606"/>
      <c r="CQ18" s="607"/>
      <c r="CR18" s="608">
        <v>770</v>
      </c>
      <c r="CS18" s="609"/>
      <c r="CT18" s="609"/>
      <c r="CU18" s="609"/>
      <c r="CV18" s="609"/>
      <c r="CW18" s="609"/>
      <c r="CX18" s="609"/>
      <c r="CY18" s="610"/>
      <c r="CZ18" s="646">
        <v>0</v>
      </c>
      <c r="DA18" s="646"/>
      <c r="DB18" s="646"/>
      <c r="DC18" s="646"/>
      <c r="DD18" s="614" t="s">
        <v>131</v>
      </c>
      <c r="DE18" s="609"/>
      <c r="DF18" s="609"/>
      <c r="DG18" s="609"/>
      <c r="DH18" s="609"/>
      <c r="DI18" s="609"/>
      <c r="DJ18" s="609"/>
      <c r="DK18" s="609"/>
      <c r="DL18" s="609"/>
      <c r="DM18" s="609"/>
      <c r="DN18" s="609"/>
      <c r="DO18" s="609"/>
      <c r="DP18" s="610"/>
      <c r="DQ18" s="614">
        <v>770</v>
      </c>
      <c r="DR18" s="609"/>
      <c r="DS18" s="609"/>
      <c r="DT18" s="609"/>
      <c r="DU18" s="609"/>
      <c r="DV18" s="609"/>
      <c r="DW18" s="609"/>
      <c r="DX18" s="609"/>
      <c r="DY18" s="609"/>
      <c r="DZ18" s="609"/>
      <c r="EA18" s="609"/>
      <c r="EB18" s="609"/>
      <c r="EC18" s="645"/>
    </row>
    <row r="19" spans="2:133" ht="11.25" customHeight="1" x14ac:dyDescent="0.15">
      <c r="B19" s="605" t="s">
        <v>275</v>
      </c>
      <c r="C19" s="606"/>
      <c r="D19" s="606"/>
      <c r="E19" s="606"/>
      <c r="F19" s="606"/>
      <c r="G19" s="606"/>
      <c r="H19" s="606"/>
      <c r="I19" s="606"/>
      <c r="J19" s="606"/>
      <c r="K19" s="606"/>
      <c r="L19" s="606"/>
      <c r="M19" s="606"/>
      <c r="N19" s="606"/>
      <c r="O19" s="606"/>
      <c r="P19" s="606"/>
      <c r="Q19" s="607"/>
      <c r="R19" s="608">
        <v>1644</v>
      </c>
      <c r="S19" s="609"/>
      <c r="T19" s="609"/>
      <c r="U19" s="609"/>
      <c r="V19" s="609"/>
      <c r="W19" s="609"/>
      <c r="X19" s="609"/>
      <c r="Y19" s="610"/>
      <c r="Z19" s="646">
        <v>0</v>
      </c>
      <c r="AA19" s="646"/>
      <c r="AB19" s="646"/>
      <c r="AC19" s="646"/>
      <c r="AD19" s="647">
        <v>1644</v>
      </c>
      <c r="AE19" s="647"/>
      <c r="AF19" s="647"/>
      <c r="AG19" s="647"/>
      <c r="AH19" s="647"/>
      <c r="AI19" s="647"/>
      <c r="AJ19" s="647"/>
      <c r="AK19" s="647"/>
      <c r="AL19" s="611">
        <v>0.1</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2133</v>
      </c>
      <c r="BH19" s="609"/>
      <c r="BI19" s="609"/>
      <c r="BJ19" s="609"/>
      <c r="BK19" s="609"/>
      <c r="BL19" s="609"/>
      <c r="BM19" s="609"/>
      <c r="BN19" s="610"/>
      <c r="BO19" s="646">
        <v>0.7</v>
      </c>
      <c r="BP19" s="646"/>
      <c r="BQ19" s="646"/>
      <c r="BR19" s="646"/>
      <c r="BS19" s="647" t="s">
        <v>243</v>
      </c>
      <c r="BT19" s="647"/>
      <c r="BU19" s="647"/>
      <c r="BV19" s="647"/>
      <c r="BW19" s="647"/>
      <c r="BX19" s="647"/>
      <c r="BY19" s="647"/>
      <c r="BZ19" s="647"/>
      <c r="CA19" s="647"/>
      <c r="CB19" s="687"/>
      <c r="CD19" s="605" t="s">
        <v>277</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243</v>
      </c>
      <c r="DA19" s="646"/>
      <c r="DB19" s="646"/>
      <c r="DC19" s="646"/>
      <c r="DD19" s="614" t="s">
        <v>243</v>
      </c>
      <c r="DE19" s="609"/>
      <c r="DF19" s="609"/>
      <c r="DG19" s="609"/>
      <c r="DH19" s="609"/>
      <c r="DI19" s="609"/>
      <c r="DJ19" s="609"/>
      <c r="DK19" s="609"/>
      <c r="DL19" s="609"/>
      <c r="DM19" s="609"/>
      <c r="DN19" s="609"/>
      <c r="DO19" s="609"/>
      <c r="DP19" s="610"/>
      <c r="DQ19" s="614" t="s">
        <v>243</v>
      </c>
      <c r="DR19" s="609"/>
      <c r="DS19" s="609"/>
      <c r="DT19" s="609"/>
      <c r="DU19" s="609"/>
      <c r="DV19" s="609"/>
      <c r="DW19" s="609"/>
      <c r="DX19" s="609"/>
      <c r="DY19" s="609"/>
      <c r="DZ19" s="609"/>
      <c r="EA19" s="609"/>
      <c r="EB19" s="609"/>
      <c r="EC19" s="645"/>
    </row>
    <row r="20" spans="2:133" ht="11.25" customHeight="1" x14ac:dyDescent="0.15">
      <c r="B20" s="675" t="s">
        <v>278</v>
      </c>
      <c r="C20" s="676"/>
      <c r="D20" s="676"/>
      <c r="E20" s="676"/>
      <c r="F20" s="676"/>
      <c r="G20" s="676"/>
      <c r="H20" s="676"/>
      <c r="I20" s="676"/>
      <c r="J20" s="676"/>
      <c r="K20" s="676"/>
      <c r="L20" s="676"/>
      <c r="M20" s="676"/>
      <c r="N20" s="676"/>
      <c r="O20" s="676"/>
      <c r="P20" s="676"/>
      <c r="Q20" s="677"/>
      <c r="R20" s="608" t="s">
        <v>131</v>
      </c>
      <c r="S20" s="609"/>
      <c r="T20" s="609"/>
      <c r="U20" s="609"/>
      <c r="V20" s="609"/>
      <c r="W20" s="609"/>
      <c r="X20" s="609"/>
      <c r="Y20" s="610"/>
      <c r="Z20" s="646" t="s">
        <v>243</v>
      </c>
      <c r="AA20" s="646"/>
      <c r="AB20" s="646"/>
      <c r="AC20" s="646"/>
      <c r="AD20" s="647" t="s">
        <v>243</v>
      </c>
      <c r="AE20" s="647"/>
      <c r="AF20" s="647"/>
      <c r="AG20" s="647"/>
      <c r="AH20" s="647"/>
      <c r="AI20" s="647"/>
      <c r="AJ20" s="647"/>
      <c r="AK20" s="647"/>
      <c r="AL20" s="611" t="s">
        <v>131</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2133</v>
      </c>
      <c r="BH20" s="609"/>
      <c r="BI20" s="609"/>
      <c r="BJ20" s="609"/>
      <c r="BK20" s="609"/>
      <c r="BL20" s="609"/>
      <c r="BM20" s="609"/>
      <c r="BN20" s="610"/>
      <c r="BO20" s="646">
        <v>0.7</v>
      </c>
      <c r="BP20" s="646"/>
      <c r="BQ20" s="646"/>
      <c r="BR20" s="646"/>
      <c r="BS20" s="647" t="s">
        <v>131</v>
      </c>
      <c r="BT20" s="647"/>
      <c r="BU20" s="647"/>
      <c r="BV20" s="647"/>
      <c r="BW20" s="647"/>
      <c r="BX20" s="647"/>
      <c r="BY20" s="647"/>
      <c r="BZ20" s="647"/>
      <c r="CA20" s="647"/>
      <c r="CB20" s="687"/>
      <c r="CD20" s="605" t="s">
        <v>280</v>
      </c>
      <c r="CE20" s="606"/>
      <c r="CF20" s="606"/>
      <c r="CG20" s="606"/>
      <c r="CH20" s="606"/>
      <c r="CI20" s="606"/>
      <c r="CJ20" s="606"/>
      <c r="CK20" s="606"/>
      <c r="CL20" s="606"/>
      <c r="CM20" s="606"/>
      <c r="CN20" s="606"/>
      <c r="CO20" s="606"/>
      <c r="CP20" s="606"/>
      <c r="CQ20" s="607"/>
      <c r="CR20" s="608">
        <v>3297368</v>
      </c>
      <c r="CS20" s="609"/>
      <c r="CT20" s="609"/>
      <c r="CU20" s="609"/>
      <c r="CV20" s="609"/>
      <c r="CW20" s="609"/>
      <c r="CX20" s="609"/>
      <c r="CY20" s="610"/>
      <c r="CZ20" s="646">
        <v>100</v>
      </c>
      <c r="DA20" s="646"/>
      <c r="DB20" s="646"/>
      <c r="DC20" s="646"/>
      <c r="DD20" s="614">
        <v>477185</v>
      </c>
      <c r="DE20" s="609"/>
      <c r="DF20" s="609"/>
      <c r="DG20" s="609"/>
      <c r="DH20" s="609"/>
      <c r="DI20" s="609"/>
      <c r="DJ20" s="609"/>
      <c r="DK20" s="609"/>
      <c r="DL20" s="609"/>
      <c r="DM20" s="609"/>
      <c r="DN20" s="609"/>
      <c r="DO20" s="609"/>
      <c r="DP20" s="610"/>
      <c r="DQ20" s="614">
        <v>2483321</v>
      </c>
      <c r="DR20" s="609"/>
      <c r="DS20" s="609"/>
      <c r="DT20" s="609"/>
      <c r="DU20" s="609"/>
      <c r="DV20" s="609"/>
      <c r="DW20" s="609"/>
      <c r="DX20" s="609"/>
      <c r="DY20" s="609"/>
      <c r="DZ20" s="609"/>
      <c r="EA20" s="609"/>
      <c r="EB20" s="609"/>
      <c r="EC20" s="645"/>
    </row>
    <row r="21" spans="2:133" ht="11.25" customHeight="1" x14ac:dyDescent="0.15">
      <c r="B21" s="605" t="s">
        <v>281</v>
      </c>
      <c r="C21" s="606"/>
      <c r="D21" s="606"/>
      <c r="E21" s="606"/>
      <c r="F21" s="606"/>
      <c r="G21" s="606"/>
      <c r="H21" s="606"/>
      <c r="I21" s="606"/>
      <c r="J21" s="606"/>
      <c r="K21" s="606"/>
      <c r="L21" s="606"/>
      <c r="M21" s="606"/>
      <c r="N21" s="606"/>
      <c r="O21" s="606"/>
      <c r="P21" s="606"/>
      <c r="Q21" s="607"/>
      <c r="R21" s="608">
        <v>2009652</v>
      </c>
      <c r="S21" s="609"/>
      <c r="T21" s="609"/>
      <c r="U21" s="609"/>
      <c r="V21" s="609"/>
      <c r="W21" s="609"/>
      <c r="X21" s="609"/>
      <c r="Y21" s="610"/>
      <c r="Z21" s="646">
        <v>47.7</v>
      </c>
      <c r="AA21" s="646"/>
      <c r="AB21" s="646"/>
      <c r="AC21" s="646"/>
      <c r="AD21" s="647">
        <v>1801828</v>
      </c>
      <c r="AE21" s="647"/>
      <c r="AF21" s="647"/>
      <c r="AG21" s="647"/>
      <c r="AH21" s="647"/>
      <c r="AI21" s="647"/>
      <c r="AJ21" s="647"/>
      <c r="AK21" s="647"/>
      <c r="AL21" s="611">
        <v>81.099999999999994</v>
      </c>
      <c r="AM21" s="612"/>
      <c r="AN21" s="612"/>
      <c r="AO21" s="648"/>
      <c r="AP21" s="605" t="s">
        <v>282</v>
      </c>
      <c r="AQ21" s="685"/>
      <c r="AR21" s="685"/>
      <c r="AS21" s="685"/>
      <c r="AT21" s="685"/>
      <c r="AU21" s="685"/>
      <c r="AV21" s="685"/>
      <c r="AW21" s="685"/>
      <c r="AX21" s="685"/>
      <c r="AY21" s="685"/>
      <c r="AZ21" s="685"/>
      <c r="BA21" s="685"/>
      <c r="BB21" s="685"/>
      <c r="BC21" s="685"/>
      <c r="BD21" s="685"/>
      <c r="BE21" s="685"/>
      <c r="BF21" s="686"/>
      <c r="BG21" s="608">
        <v>2133</v>
      </c>
      <c r="BH21" s="609"/>
      <c r="BI21" s="609"/>
      <c r="BJ21" s="609"/>
      <c r="BK21" s="609"/>
      <c r="BL21" s="609"/>
      <c r="BM21" s="609"/>
      <c r="BN21" s="610"/>
      <c r="BO21" s="646">
        <v>0.7</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283</v>
      </c>
      <c r="C22" s="606"/>
      <c r="D22" s="606"/>
      <c r="E22" s="606"/>
      <c r="F22" s="606"/>
      <c r="G22" s="606"/>
      <c r="H22" s="606"/>
      <c r="I22" s="606"/>
      <c r="J22" s="606"/>
      <c r="K22" s="606"/>
      <c r="L22" s="606"/>
      <c r="M22" s="606"/>
      <c r="N22" s="606"/>
      <c r="O22" s="606"/>
      <c r="P22" s="606"/>
      <c r="Q22" s="607"/>
      <c r="R22" s="608">
        <v>1801828</v>
      </c>
      <c r="S22" s="609"/>
      <c r="T22" s="609"/>
      <c r="U22" s="609"/>
      <c r="V22" s="609"/>
      <c r="W22" s="609"/>
      <c r="X22" s="609"/>
      <c r="Y22" s="610"/>
      <c r="Z22" s="646">
        <v>42.8</v>
      </c>
      <c r="AA22" s="646"/>
      <c r="AB22" s="646"/>
      <c r="AC22" s="646"/>
      <c r="AD22" s="647">
        <v>1801828</v>
      </c>
      <c r="AE22" s="647"/>
      <c r="AF22" s="647"/>
      <c r="AG22" s="647"/>
      <c r="AH22" s="647"/>
      <c r="AI22" s="647"/>
      <c r="AJ22" s="647"/>
      <c r="AK22" s="647"/>
      <c r="AL22" s="611">
        <v>81.099999999999994</v>
      </c>
      <c r="AM22" s="612"/>
      <c r="AN22" s="612"/>
      <c r="AO22" s="648"/>
      <c r="AP22" s="605" t="s">
        <v>284</v>
      </c>
      <c r="AQ22" s="685"/>
      <c r="AR22" s="685"/>
      <c r="AS22" s="685"/>
      <c r="AT22" s="685"/>
      <c r="AU22" s="685"/>
      <c r="AV22" s="685"/>
      <c r="AW22" s="685"/>
      <c r="AX22" s="685"/>
      <c r="AY22" s="685"/>
      <c r="AZ22" s="685"/>
      <c r="BA22" s="685"/>
      <c r="BB22" s="685"/>
      <c r="BC22" s="685"/>
      <c r="BD22" s="685"/>
      <c r="BE22" s="685"/>
      <c r="BF22" s="686"/>
      <c r="BG22" s="608" t="s">
        <v>131</v>
      </c>
      <c r="BH22" s="609"/>
      <c r="BI22" s="609"/>
      <c r="BJ22" s="609"/>
      <c r="BK22" s="609"/>
      <c r="BL22" s="609"/>
      <c r="BM22" s="609"/>
      <c r="BN22" s="610"/>
      <c r="BO22" s="646" t="s">
        <v>243</v>
      </c>
      <c r="BP22" s="646"/>
      <c r="BQ22" s="646"/>
      <c r="BR22" s="646"/>
      <c r="BS22" s="647" t="s">
        <v>131</v>
      </c>
      <c r="BT22" s="647"/>
      <c r="BU22" s="647"/>
      <c r="BV22" s="647"/>
      <c r="BW22" s="647"/>
      <c r="BX22" s="647"/>
      <c r="BY22" s="647"/>
      <c r="BZ22" s="647"/>
      <c r="CA22" s="647"/>
      <c r="CB22" s="687"/>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286</v>
      </c>
      <c r="C23" s="606"/>
      <c r="D23" s="606"/>
      <c r="E23" s="606"/>
      <c r="F23" s="606"/>
      <c r="G23" s="606"/>
      <c r="H23" s="606"/>
      <c r="I23" s="606"/>
      <c r="J23" s="606"/>
      <c r="K23" s="606"/>
      <c r="L23" s="606"/>
      <c r="M23" s="606"/>
      <c r="N23" s="606"/>
      <c r="O23" s="606"/>
      <c r="P23" s="606"/>
      <c r="Q23" s="607"/>
      <c r="R23" s="608">
        <v>207824</v>
      </c>
      <c r="S23" s="609"/>
      <c r="T23" s="609"/>
      <c r="U23" s="609"/>
      <c r="V23" s="609"/>
      <c r="W23" s="609"/>
      <c r="X23" s="609"/>
      <c r="Y23" s="610"/>
      <c r="Z23" s="646">
        <v>4.9000000000000004</v>
      </c>
      <c r="AA23" s="646"/>
      <c r="AB23" s="646"/>
      <c r="AC23" s="646"/>
      <c r="AD23" s="647" t="s">
        <v>131</v>
      </c>
      <c r="AE23" s="647"/>
      <c r="AF23" s="647"/>
      <c r="AG23" s="647"/>
      <c r="AH23" s="647"/>
      <c r="AI23" s="647"/>
      <c r="AJ23" s="647"/>
      <c r="AK23" s="647"/>
      <c r="AL23" s="611" t="s">
        <v>243</v>
      </c>
      <c r="AM23" s="612"/>
      <c r="AN23" s="612"/>
      <c r="AO23" s="648"/>
      <c r="AP23" s="605" t="s">
        <v>287</v>
      </c>
      <c r="AQ23" s="685"/>
      <c r="AR23" s="685"/>
      <c r="AS23" s="685"/>
      <c r="AT23" s="685"/>
      <c r="AU23" s="685"/>
      <c r="AV23" s="685"/>
      <c r="AW23" s="685"/>
      <c r="AX23" s="685"/>
      <c r="AY23" s="685"/>
      <c r="AZ23" s="685"/>
      <c r="BA23" s="685"/>
      <c r="BB23" s="685"/>
      <c r="BC23" s="685"/>
      <c r="BD23" s="685"/>
      <c r="BE23" s="685"/>
      <c r="BF23" s="686"/>
      <c r="BG23" s="608" t="s">
        <v>131</v>
      </c>
      <c r="BH23" s="609"/>
      <c r="BI23" s="609"/>
      <c r="BJ23" s="609"/>
      <c r="BK23" s="609"/>
      <c r="BL23" s="609"/>
      <c r="BM23" s="609"/>
      <c r="BN23" s="610"/>
      <c r="BO23" s="646" t="s">
        <v>131</v>
      </c>
      <c r="BP23" s="646"/>
      <c r="BQ23" s="646"/>
      <c r="BR23" s="646"/>
      <c r="BS23" s="647" t="s">
        <v>131</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8" t="s">
        <v>291</v>
      </c>
      <c r="DM23" s="699"/>
      <c r="DN23" s="699"/>
      <c r="DO23" s="699"/>
      <c r="DP23" s="699"/>
      <c r="DQ23" s="699"/>
      <c r="DR23" s="699"/>
      <c r="DS23" s="699"/>
      <c r="DT23" s="699"/>
      <c r="DU23" s="699"/>
      <c r="DV23" s="700"/>
      <c r="DW23" s="660" t="s">
        <v>292</v>
      </c>
      <c r="DX23" s="661"/>
      <c r="DY23" s="661"/>
      <c r="DZ23" s="661"/>
      <c r="EA23" s="661"/>
      <c r="EB23" s="661"/>
      <c r="EC23" s="662"/>
    </row>
    <row r="24" spans="2:133" ht="11.25" customHeight="1" x14ac:dyDescent="0.15">
      <c r="B24" s="605" t="s">
        <v>293</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131</v>
      </c>
      <c r="AA24" s="646"/>
      <c r="AB24" s="646"/>
      <c r="AC24" s="646"/>
      <c r="AD24" s="647" t="s">
        <v>131</v>
      </c>
      <c r="AE24" s="647"/>
      <c r="AF24" s="647"/>
      <c r="AG24" s="647"/>
      <c r="AH24" s="647"/>
      <c r="AI24" s="647"/>
      <c r="AJ24" s="647"/>
      <c r="AK24" s="647"/>
      <c r="AL24" s="611" t="s">
        <v>131</v>
      </c>
      <c r="AM24" s="612"/>
      <c r="AN24" s="612"/>
      <c r="AO24" s="648"/>
      <c r="AP24" s="605" t="s">
        <v>294</v>
      </c>
      <c r="AQ24" s="685"/>
      <c r="AR24" s="685"/>
      <c r="AS24" s="685"/>
      <c r="AT24" s="685"/>
      <c r="AU24" s="685"/>
      <c r="AV24" s="685"/>
      <c r="AW24" s="685"/>
      <c r="AX24" s="685"/>
      <c r="AY24" s="685"/>
      <c r="AZ24" s="685"/>
      <c r="BA24" s="685"/>
      <c r="BB24" s="685"/>
      <c r="BC24" s="685"/>
      <c r="BD24" s="685"/>
      <c r="BE24" s="685"/>
      <c r="BF24" s="686"/>
      <c r="BG24" s="608" t="s">
        <v>243</v>
      </c>
      <c r="BH24" s="609"/>
      <c r="BI24" s="609"/>
      <c r="BJ24" s="609"/>
      <c r="BK24" s="609"/>
      <c r="BL24" s="609"/>
      <c r="BM24" s="609"/>
      <c r="BN24" s="610"/>
      <c r="BO24" s="646" t="s">
        <v>131</v>
      </c>
      <c r="BP24" s="646"/>
      <c r="BQ24" s="646"/>
      <c r="BR24" s="646"/>
      <c r="BS24" s="647" t="s">
        <v>243</v>
      </c>
      <c r="BT24" s="647"/>
      <c r="BU24" s="647"/>
      <c r="BV24" s="647"/>
      <c r="BW24" s="647"/>
      <c r="BX24" s="647"/>
      <c r="BY24" s="647"/>
      <c r="BZ24" s="647"/>
      <c r="CA24" s="647"/>
      <c r="CB24" s="687"/>
      <c r="CD24" s="666" t="s">
        <v>295</v>
      </c>
      <c r="CE24" s="667"/>
      <c r="CF24" s="667"/>
      <c r="CG24" s="667"/>
      <c r="CH24" s="667"/>
      <c r="CI24" s="667"/>
      <c r="CJ24" s="667"/>
      <c r="CK24" s="667"/>
      <c r="CL24" s="667"/>
      <c r="CM24" s="667"/>
      <c r="CN24" s="667"/>
      <c r="CO24" s="667"/>
      <c r="CP24" s="667"/>
      <c r="CQ24" s="668"/>
      <c r="CR24" s="663">
        <v>1102253</v>
      </c>
      <c r="CS24" s="664"/>
      <c r="CT24" s="664"/>
      <c r="CU24" s="664"/>
      <c r="CV24" s="664"/>
      <c r="CW24" s="664"/>
      <c r="CX24" s="664"/>
      <c r="CY24" s="689"/>
      <c r="CZ24" s="690">
        <v>33.4</v>
      </c>
      <c r="DA24" s="672"/>
      <c r="DB24" s="672"/>
      <c r="DC24" s="692"/>
      <c r="DD24" s="688">
        <v>841897</v>
      </c>
      <c r="DE24" s="664"/>
      <c r="DF24" s="664"/>
      <c r="DG24" s="664"/>
      <c r="DH24" s="664"/>
      <c r="DI24" s="664"/>
      <c r="DJ24" s="664"/>
      <c r="DK24" s="689"/>
      <c r="DL24" s="688">
        <v>836163</v>
      </c>
      <c r="DM24" s="664"/>
      <c r="DN24" s="664"/>
      <c r="DO24" s="664"/>
      <c r="DP24" s="664"/>
      <c r="DQ24" s="664"/>
      <c r="DR24" s="664"/>
      <c r="DS24" s="664"/>
      <c r="DT24" s="664"/>
      <c r="DU24" s="664"/>
      <c r="DV24" s="689"/>
      <c r="DW24" s="690">
        <v>37.6</v>
      </c>
      <c r="DX24" s="672"/>
      <c r="DY24" s="672"/>
      <c r="DZ24" s="672"/>
      <c r="EA24" s="672"/>
      <c r="EB24" s="672"/>
      <c r="EC24" s="691"/>
    </row>
    <row r="25" spans="2:133" ht="11.25" customHeight="1" x14ac:dyDescent="0.15">
      <c r="B25" s="605" t="s">
        <v>296</v>
      </c>
      <c r="C25" s="606"/>
      <c r="D25" s="606"/>
      <c r="E25" s="606"/>
      <c r="F25" s="606"/>
      <c r="G25" s="606"/>
      <c r="H25" s="606"/>
      <c r="I25" s="606"/>
      <c r="J25" s="606"/>
      <c r="K25" s="606"/>
      <c r="L25" s="606"/>
      <c r="M25" s="606"/>
      <c r="N25" s="606"/>
      <c r="O25" s="606"/>
      <c r="P25" s="606"/>
      <c r="Q25" s="607"/>
      <c r="R25" s="608">
        <v>2423063</v>
      </c>
      <c r="S25" s="609"/>
      <c r="T25" s="609"/>
      <c r="U25" s="609"/>
      <c r="V25" s="609"/>
      <c r="W25" s="609"/>
      <c r="X25" s="609"/>
      <c r="Y25" s="610"/>
      <c r="Z25" s="646">
        <v>57.6</v>
      </c>
      <c r="AA25" s="646"/>
      <c r="AB25" s="646"/>
      <c r="AC25" s="646"/>
      <c r="AD25" s="647">
        <v>2215239</v>
      </c>
      <c r="AE25" s="647"/>
      <c r="AF25" s="647"/>
      <c r="AG25" s="647"/>
      <c r="AH25" s="647"/>
      <c r="AI25" s="647"/>
      <c r="AJ25" s="647"/>
      <c r="AK25" s="647"/>
      <c r="AL25" s="611">
        <v>99.7</v>
      </c>
      <c r="AM25" s="612"/>
      <c r="AN25" s="612"/>
      <c r="AO25" s="648"/>
      <c r="AP25" s="605" t="s">
        <v>297</v>
      </c>
      <c r="AQ25" s="685"/>
      <c r="AR25" s="685"/>
      <c r="AS25" s="685"/>
      <c r="AT25" s="685"/>
      <c r="AU25" s="685"/>
      <c r="AV25" s="685"/>
      <c r="AW25" s="685"/>
      <c r="AX25" s="685"/>
      <c r="AY25" s="685"/>
      <c r="AZ25" s="685"/>
      <c r="BA25" s="685"/>
      <c r="BB25" s="685"/>
      <c r="BC25" s="685"/>
      <c r="BD25" s="685"/>
      <c r="BE25" s="685"/>
      <c r="BF25" s="686"/>
      <c r="BG25" s="608" t="s">
        <v>243</v>
      </c>
      <c r="BH25" s="609"/>
      <c r="BI25" s="609"/>
      <c r="BJ25" s="609"/>
      <c r="BK25" s="609"/>
      <c r="BL25" s="609"/>
      <c r="BM25" s="609"/>
      <c r="BN25" s="610"/>
      <c r="BO25" s="646" t="s">
        <v>131</v>
      </c>
      <c r="BP25" s="646"/>
      <c r="BQ25" s="646"/>
      <c r="BR25" s="646"/>
      <c r="BS25" s="647" t="s">
        <v>243</v>
      </c>
      <c r="BT25" s="647"/>
      <c r="BU25" s="647"/>
      <c r="BV25" s="647"/>
      <c r="BW25" s="647"/>
      <c r="BX25" s="647"/>
      <c r="BY25" s="647"/>
      <c r="BZ25" s="647"/>
      <c r="CA25" s="647"/>
      <c r="CB25" s="687"/>
      <c r="CD25" s="605" t="s">
        <v>298</v>
      </c>
      <c r="CE25" s="606"/>
      <c r="CF25" s="606"/>
      <c r="CG25" s="606"/>
      <c r="CH25" s="606"/>
      <c r="CI25" s="606"/>
      <c r="CJ25" s="606"/>
      <c r="CK25" s="606"/>
      <c r="CL25" s="606"/>
      <c r="CM25" s="606"/>
      <c r="CN25" s="606"/>
      <c r="CO25" s="606"/>
      <c r="CP25" s="606"/>
      <c r="CQ25" s="607"/>
      <c r="CR25" s="608">
        <v>564384</v>
      </c>
      <c r="CS25" s="621"/>
      <c r="CT25" s="621"/>
      <c r="CU25" s="621"/>
      <c r="CV25" s="621"/>
      <c r="CW25" s="621"/>
      <c r="CX25" s="621"/>
      <c r="CY25" s="622"/>
      <c r="CZ25" s="611">
        <v>17.100000000000001</v>
      </c>
      <c r="DA25" s="623"/>
      <c r="DB25" s="623"/>
      <c r="DC25" s="624"/>
      <c r="DD25" s="614">
        <v>536599</v>
      </c>
      <c r="DE25" s="621"/>
      <c r="DF25" s="621"/>
      <c r="DG25" s="621"/>
      <c r="DH25" s="621"/>
      <c r="DI25" s="621"/>
      <c r="DJ25" s="621"/>
      <c r="DK25" s="622"/>
      <c r="DL25" s="614">
        <v>530865</v>
      </c>
      <c r="DM25" s="621"/>
      <c r="DN25" s="621"/>
      <c r="DO25" s="621"/>
      <c r="DP25" s="621"/>
      <c r="DQ25" s="621"/>
      <c r="DR25" s="621"/>
      <c r="DS25" s="621"/>
      <c r="DT25" s="621"/>
      <c r="DU25" s="621"/>
      <c r="DV25" s="622"/>
      <c r="DW25" s="611">
        <v>23.9</v>
      </c>
      <c r="DX25" s="623"/>
      <c r="DY25" s="623"/>
      <c r="DZ25" s="623"/>
      <c r="EA25" s="623"/>
      <c r="EB25" s="623"/>
      <c r="EC25" s="635"/>
    </row>
    <row r="26" spans="2:133" ht="11.25" customHeight="1" x14ac:dyDescent="0.15">
      <c r="B26" s="605" t="s">
        <v>299</v>
      </c>
      <c r="C26" s="606"/>
      <c r="D26" s="606"/>
      <c r="E26" s="606"/>
      <c r="F26" s="606"/>
      <c r="G26" s="606"/>
      <c r="H26" s="606"/>
      <c r="I26" s="606"/>
      <c r="J26" s="606"/>
      <c r="K26" s="606"/>
      <c r="L26" s="606"/>
      <c r="M26" s="606"/>
      <c r="N26" s="606"/>
      <c r="O26" s="606"/>
      <c r="P26" s="606"/>
      <c r="Q26" s="607"/>
      <c r="R26" s="608">
        <v>604</v>
      </c>
      <c r="S26" s="609"/>
      <c r="T26" s="609"/>
      <c r="U26" s="609"/>
      <c r="V26" s="609"/>
      <c r="W26" s="609"/>
      <c r="X26" s="609"/>
      <c r="Y26" s="610"/>
      <c r="Z26" s="646">
        <v>0</v>
      </c>
      <c r="AA26" s="646"/>
      <c r="AB26" s="646"/>
      <c r="AC26" s="646"/>
      <c r="AD26" s="647">
        <v>604</v>
      </c>
      <c r="AE26" s="647"/>
      <c r="AF26" s="647"/>
      <c r="AG26" s="647"/>
      <c r="AH26" s="647"/>
      <c r="AI26" s="647"/>
      <c r="AJ26" s="647"/>
      <c r="AK26" s="647"/>
      <c r="AL26" s="611">
        <v>0</v>
      </c>
      <c r="AM26" s="612"/>
      <c r="AN26" s="612"/>
      <c r="AO26" s="648"/>
      <c r="AP26" s="605" t="s">
        <v>300</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243</v>
      </c>
      <c r="BP26" s="646"/>
      <c r="BQ26" s="646"/>
      <c r="BR26" s="646"/>
      <c r="BS26" s="647" t="s">
        <v>131</v>
      </c>
      <c r="BT26" s="647"/>
      <c r="BU26" s="647"/>
      <c r="BV26" s="647"/>
      <c r="BW26" s="647"/>
      <c r="BX26" s="647"/>
      <c r="BY26" s="647"/>
      <c r="BZ26" s="647"/>
      <c r="CA26" s="647"/>
      <c r="CB26" s="687"/>
      <c r="CD26" s="605" t="s">
        <v>301</v>
      </c>
      <c r="CE26" s="606"/>
      <c r="CF26" s="606"/>
      <c r="CG26" s="606"/>
      <c r="CH26" s="606"/>
      <c r="CI26" s="606"/>
      <c r="CJ26" s="606"/>
      <c r="CK26" s="606"/>
      <c r="CL26" s="606"/>
      <c r="CM26" s="606"/>
      <c r="CN26" s="606"/>
      <c r="CO26" s="606"/>
      <c r="CP26" s="606"/>
      <c r="CQ26" s="607"/>
      <c r="CR26" s="608">
        <v>294767</v>
      </c>
      <c r="CS26" s="609"/>
      <c r="CT26" s="609"/>
      <c r="CU26" s="609"/>
      <c r="CV26" s="609"/>
      <c r="CW26" s="609"/>
      <c r="CX26" s="609"/>
      <c r="CY26" s="610"/>
      <c r="CZ26" s="611">
        <v>8.9</v>
      </c>
      <c r="DA26" s="623"/>
      <c r="DB26" s="623"/>
      <c r="DC26" s="624"/>
      <c r="DD26" s="614">
        <v>282559</v>
      </c>
      <c r="DE26" s="609"/>
      <c r="DF26" s="609"/>
      <c r="DG26" s="609"/>
      <c r="DH26" s="609"/>
      <c r="DI26" s="609"/>
      <c r="DJ26" s="609"/>
      <c r="DK26" s="610"/>
      <c r="DL26" s="614" t="s">
        <v>131</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15">
      <c r="B27" s="605" t="s">
        <v>302</v>
      </c>
      <c r="C27" s="606"/>
      <c r="D27" s="606"/>
      <c r="E27" s="606"/>
      <c r="F27" s="606"/>
      <c r="G27" s="606"/>
      <c r="H27" s="606"/>
      <c r="I27" s="606"/>
      <c r="J27" s="606"/>
      <c r="K27" s="606"/>
      <c r="L27" s="606"/>
      <c r="M27" s="606"/>
      <c r="N27" s="606"/>
      <c r="O27" s="606"/>
      <c r="P27" s="606"/>
      <c r="Q27" s="607"/>
      <c r="R27" s="608">
        <v>17010</v>
      </c>
      <c r="S27" s="609"/>
      <c r="T27" s="609"/>
      <c r="U27" s="609"/>
      <c r="V27" s="609"/>
      <c r="W27" s="609"/>
      <c r="X27" s="609"/>
      <c r="Y27" s="610"/>
      <c r="Z27" s="646">
        <v>0.4</v>
      </c>
      <c r="AA27" s="646"/>
      <c r="AB27" s="646"/>
      <c r="AC27" s="646"/>
      <c r="AD27" s="647" t="s">
        <v>131</v>
      </c>
      <c r="AE27" s="647"/>
      <c r="AF27" s="647"/>
      <c r="AG27" s="647"/>
      <c r="AH27" s="647"/>
      <c r="AI27" s="647"/>
      <c r="AJ27" s="647"/>
      <c r="AK27" s="647"/>
      <c r="AL27" s="611" t="s">
        <v>131</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284964</v>
      </c>
      <c r="BH27" s="609"/>
      <c r="BI27" s="609"/>
      <c r="BJ27" s="609"/>
      <c r="BK27" s="609"/>
      <c r="BL27" s="609"/>
      <c r="BM27" s="609"/>
      <c r="BN27" s="610"/>
      <c r="BO27" s="646">
        <v>100</v>
      </c>
      <c r="BP27" s="646"/>
      <c r="BQ27" s="646"/>
      <c r="BR27" s="646"/>
      <c r="BS27" s="647">
        <v>2748</v>
      </c>
      <c r="BT27" s="647"/>
      <c r="BU27" s="647"/>
      <c r="BV27" s="647"/>
      <c r="BW27" s="647"/>
      <c r="BX27" s="647"/>
      <c r="BY27" s="647"/>
      <c r="BZ27" s="647"/>
      <c r="CA27" s="647"/>
      <c r="CB27" s="687"/>
      <c r="CD27" s="605" t="s">
        <v>304</v>
      </c>
      <c r="CE27" s="606"/>
      <c r="CF27" s="606"/>
      <c r="CG27" s="606"/>
      <c r="CH27" s="606"/>
      <c r="CI27" s="606"/>
      <c r="CJ27" s="606"/>
      <c r="CK27" s="606"/>
      <c r="CL27" s="606"/>
      <c r="CM27" s="606"/>
      <c r="CN27" s="606"/>
      <c r="CO27" s="606"/>
      <c r="CP27" s="606"/>
      <c r="CQ27" s="607"/>
      <c r="CR27" s="608">
        <v>314512</v>
      </c>
      <c r="CS27" s="621"/>
      <c r="CT27" s="621"/>
      <c r="CU27" s="621"/>
      <c r="CV27" s="621"/>
      <c r="CW27" s="621"/>
      <c r="CX27" s="621"/>
      <c r="CY27" s="622"/>
      <c r="CZ27" s="611">
        <v>9.5</v>
      </c>
      <c r="DA27" s="623"/>
      <c r="DB27" s="623"/>
      <c r="DC27" s="624"/>
      <c r="DD27" s="614">
        <v>86387</v>
      </c>
      <c r="DE27" s="621"/>
      <c r="DF27" s="621"/>
      <c r="DG27" s="621"/>
      <c r="DH27" s="621"/>
      <c r="DI27" s="621"/>
      <c r="DJ27" s="621"/>
      <c r="DK27" s="622"/>
      <c r="DL27" s="614">
        <v>86387</v>
      </c>
      <c r="DM27" s="621"/>
      <c r="DN27" s="621"/>
      <c r="DO27" s="621"/>
      <c r="DP27" s="621"/>
      <c r="DQ27" s="621"/>
      <c r="DR27" s="621"/>
      <c r="DS27" s="621"/>
      <c r="DT27" s="621"/>
      <c r="DU27" s="621"/>
      <c r="DV27" s="622"/>
      <c r="DW27" s="611">
        <v>3.9</v>
      </c>
      <c r="DX27" s="623"/>
      <c r="DY27" s="623"/>
      <c r="DZ27" s="623"/>
      <c r="EA27" s="623"/>
      <c r="EB27" s="623"/>
      <c r="EC27" s="635"/>
    </row>
    <row r="28" spans="2:133" ht="11.25" customHeight="1" x14ac:dyDescent="0.15">
      <c r="B28" s="605" t="s">
        <v>305</v>
      </c>
      <c r="C28" s="606"/>
      <c r="D28" s="606"/>
      <c r="E28" s="606"/>
      <c r="F28" s="606"/>
      <c r="G28" s="606"/>
      <c r="H28" s="606"/>
      <c r="I28" s="606"/>
      <c r="J28" s="606"/>
      <c r="K28" s="606"/>
      <c r="L28" s="606"/>
      <c r="M28" s="606"/>
      <c r="N28" s="606"/>
      <c r="O28" s="606"/>
      <c r="P28" s="606"/>
      <c r="Q28" s="607"/>
      <c r="R28" s="608">
        <v>49140</v>
      </c>
      <c r="S28" s="609"/>
      <c r="T28" s="609"/>
      <c r="U28" s="609"/>
      <c r="V28" s="609"/>
      <c r="W28" s="609"/>
      <c r="X28" s="609"/>
      <c r="Y28" s="610"/>
      <c r="Z28" s="646">
        <v>1.2</v>
      </c>
      <c r="AA28" s="646"/>
      <c r="AB28" s="646"/>
      <c r="AC28" s="646"/>
      <c r="AD28" s="647" t="s">
        <v>131</v>
      </c>
      <c r="AE28" s="647"/>
      <c r="AF28" s="647"/>
      <c r="AG28" s="647"/>
      <c r="AH28" s="647"/>
      <c r="AI28" s="647"/>
      <c r="AJ28" s="647"/>
      <c r="AK28" s="647"/>
      <c r="AL28" s="611" t="s">
        <v>243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223357</v>
      </c>
      <c r="CS28" s="609"/>
      <c r="CT28" s="609"/>
      <c r="CU28" s="609"/>
      <c r="CV28" s="609"/>
      <c r="CW28" s="609"/>
      <c r="CX28" s="609"/>
      <c r="CY28" s="610"/>
      <c r="CZ28" s="611">
        <v>6.8</v>
      </c>
      <c r="DA28" s="623"/>
      <c r="DB28" s="623"/>
      <c r="DC28" s="624"/>
      <c r="DD28" s="614">
        <v>218911</v>
      </c>
      <c r="DE28" s="609"/>
      <c r="DF28" s="609"/>
      <c r="DG28" s="609"/>
      <c r="DH28" s="609"/>
      <c r="DI28" s="609"/>
      <c r="DJ28" s="609"/>
      <c r="DK28" s="610"/>
      <c r="DL28" s="614">
        <v>218911</v>
      </c>
      <c r="DM28" s="609"/>
      <c r="DN28" s="609"/>
      <c r="DO28" s="609"/>
      <c r="DP28" s="609"/>
      <c r="DQ28" s="609"/>
      <c r="DR28" s="609"/>
      <c r="DS28" s="609"/>
      <c r="DT28" s="609"/>
      <c r="DU28" s="609"/>
      <c r="DV28" s="610"/>
      <c r="DW28" s="611">
        <v>9.8000000000000007</v>
      </c>
      <c r="DX28" s="623"/>
      <c r="DY28" s="623"/>
      <c r="DZ28" s="623"/>
      <c r="EA28" s="623"/>
      <c r="EB28" s="623"/>
      <c r="EC28" s="635"/>
    </row>
    <row r="29" spans="2:133" ht="11.25" customHeight="1" x14ac:dyDescent="0.15">
      <c r="B29" s="605" t="s">
        <v>307</v>
      </c>
      <c r="C29" s="606"/>
      <c r="D29" s="606"/>
      <c r="E29" s="606"/>
      <c r="F29" s="606"/>
      <c r="G29" s="606"/>
      <c r="H29" s="606"/>
      <c r="I29" s="606"/>
      <c r="J29" s="606"/>
      <c r="K29" s="606"/>
      <c r="L29" s="606"/>
      <c r="M29" s="606"/>
      <c r="N29" s="606"/>
      <c r="O29" s="606"/>
      <c r="P29" s="606"/>
      <c r="Q29" s="607"/>
      <c r="R29" s="608">
        <v>9222</v>
      </c>
      <c r="S29" s="609"/>
      <c r="T29" s="609"/>
      <c r="U29" s="609"/>
      <c r="V29" s="609"/>
      <c r="W29" s="609"/>
      <c r="X29" s="609"/>
      <c r="Y29" s="610"/>
      <c r="Z29" s="646">
        <v>0.2</v>
      </c>
      <c r="AA29" s="646"/>
      <c r="AB29" s="646"/>
      <c r="AC29" s="646"/>
      <c r="AD29" s="647">
        <v>86</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308</v>
      </c>
      <c r="CE29" s="628"/>
      <c r="CF29" s="605" t="s">
        <v>72</v>
      </c>
      <c r="CG29" s="606"/>
      <c r="CH29" s="606"/>
      <c r="CI29" s="606"/>
      <c r="CJ29" s="606"/>
      <c r="CK29" s="606"/>
      <c r="CL29" s="606"/>
      <c r="CM29" s="606"/>
      <c r="CN29" s="606"/>
      <c r="CO29" s="606"/>
      <c r="CP29" s="606"/>
      <c r="CQ29" s="607"/>
      <c r="CR29" s="608">
        <v>223357</v>
      </c>
      <c r="CS29" s="621"/>
      <c r="CT29" s="621"/>
      <c r="CU29" s="621"/>
      <c r="CV29" s="621"/>
      <c r="CW29" s="621"/>
      <c r="CX29" s="621"/>
      <c r="CY29" s="622"/>
      <c r="CZ29" s="611">
        <v>6.8</v>
      </c>
      <c r="DA29" s="623"/>
      <c r="DB29" s="623"/>
      <c r="DC29" s="624"/>
      <c r="DD29" s="614">
        <v>218911</v>
      </c>
      <c r="DE29" s="621"/>
      <c r="DF29" s="621"/>
      <c r="DG29" s="621"/>
      <c r="DH29" s="621"/>
      <c r="DI29" s="621"/>
      <c r="DJ29" s="621"/>
      <c r="DK29" s="622"/>
      <c r="DL29" s="614">
        <v>218911</v>
      </c>
      <c r="DM29" s="621"/>
      <c r="DN29" s="621"/>
      <c r="DO29" s="621"/>
      <c r="DP29" s="621"/>
      <c r="DQ29" s="621"/>
      <c r="DR29" s="621"/>
      <c r="DS29" s="621"/>
      <c r="DT29" s="621"/>
      <c r="DU29" s="621"/>
      <c r="DV29" s="622"/>
      <c r="DW29" s="611">
        <v>9.8000000000000007</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485677</v>
      </c>
      <c r="S30" s="609"/>
      <c r="T30" s="609"/>
      <c r="U30" s="609"/>
      <c r="V30" s="609"/>
      <c r="W30" s="609"/>
      <c r="X30" s="609"/>
      <c r="Y30" s="610"/>
      <c r="Z30" s="646">
        <v>11.5</v>
      </c>
      <c r="AA30" s="646"/>
      <c r="AB30" s="646"/>
      <c r="AC30" s="646"/>
      <c r="AD30" s="647" t="s">
        <v>243</v>
      </c>
      <c r="AE30" s="647"/>
      <c r="AF30" s="647"/>
      <c r="AG30" s="647"/>
      <c r="AH30" s="647"/>
      <c r="AI30" s="647"/>
      <c r="AJ30" s="647"/>
      <c r="AK30" s="647"/>
      <c r="AL30" s="611" t="s">
        <v>131</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310</v>
      </c>
      <c r="BH30" s="683"/>
      <c r="BI30" s="683"/>
      <c r="BJ30" s="683"/>
      <c r="BK30" s="683"/>
      <c r="BL30" s="683"/>
      <c r="BM30" s="683"/>
      <c r="BN30" s="683"/>
      <c r="BO30" s="683"/>
      <c r="BP30" s="683"/>
      <c r="BQ30" s="684"/>
      <c r="BR30" s="660" t="s">
        <v>311</v>
      </c>
      <c r="BS30" s="683"/>
      <c r="BT30" s="683"/>
      <c r="BU30" s="683"/>
      <c r="BV30" s="683"/>
      <c r="BW30" s="683"/>
      <c r="BX30" s="683"/>
      <c r="BY30" s="683"/>
      <c r="BZ30" s="683"/>
      <c r="CA30" s="683"/>
      <c r="CB30" s="684"/>
      <c r="CD30" s="629"/>
      <c r="CE30" s="630"/>
      <c r="CF30" s="605" t="s">
        <v>312</v>
      </c>
      <c r="CG30" s="606"/>
      <c r="CH30" s="606"/>
      <c r="CI30" s="606"/>
      <c r="CJ30" s="606"/>
      <c r="CK30" s="606"/>
      <c r="CL30" s="606"/>
      <c r="CM30" s="606"/>
      <c r="CN30" s="606"/>
      <c r="CO30" s="606"/>
      <c r="CP30" s="606"/>
      <c r="CQ30" s="607"/>
      <c r="CR30" s="608">
        <v>217948</v>
      </c>
      <c r="CS30" s="609"/>
      <c r="CT30" s="609"/>
      <c r="CU30" s="609"/>
      <c r="CV30" s="609"/>
      <c r="CW30" s="609"/>
      <c r="CX30" s="609"/>
      <c r="CY30" s="610"/>
      <c r="CZ30" s="611">
        <v>6.6</v>
      </c>
      <c r="DA30" s="623"/>
      <c r="DB30" s="623"/>
      <c r="DC30" s="624"/>
      <c r="DD30" s="614">
        <v>213502</v>
      </c>
      <c r="DE30" s="609"/>
      <c r="DF30" s="609"/>
      <c r="DG30" s="609"/>
      <c r="DH30" s="609"/>
      <c r="DI30" s="609"/>
      <c r="DJ30" s="609"/>
      <c r="DK30" s="610"/>
      <c r="DL30" s="614">
        <v>213502</v>
      </c>
      <c r="DM30" s="609"/>
      <c r="DN30" s="609"/>
      <c r="DO30" s="609"/>
      <c r="DP30" s="609"/>
      <c r="DQ30" s="609"/>
      <c r="DR30" s="609"/>
      <c r="DS30" s="609"/>
      <c r="DT30" s="609"/>
      <c r="DU30" s="609"/>
      <c r="DV30" s="610"/>
      <c r="DW30" s="611">
        <v>9.6</v>
      </c>
      <c r="DX30" s="623"/>
      <c r="DY30" s="623"/>
      <c r="DZ30" s="623"/>
      <c r="EA30" s="623"/>
      <c r="EB30" s="623"/>
      <c r="EC30" s="635"/>
    </row>
    <row r="31" spans="2:133" ht="11.25" customHeight="1" x14ac:dyDescent="0.15">
      <c r="B31" s="675" t="s">
        <v>313</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131</v>
      </c>
      <c r="AA31" s="646"/>
      <c r="AB31" s="646"/>
      <c r="AC31" s="646"/>
      <c r="AD31" s="647" t="s">
        <v>243</v>
      </c>
      <c r="AE31" s="647"/>
      <c r="AF31" s="647"/>
      <c r="AG31" s="647"/>
      <c r="AH31" s="647"/>
      <c r="AI31" s="647"/>
      <c r="AJ31" s="647"/>
      <c r="AK31" s="647"/>
      <c r="AL31" s="611" t="s">
        <v>131</v>
      </c>
      <c r="AM31" s="612"/>
      <c r="AN31" s="612"/>
      <c r="AO31" s="648"/>
      <c r="AP31" s="678" t="s">
        <v>314</v>
      </c>
      <c r="AQ31" s="679"/>
      <c r="AR31" s="679"/>
      <c r="AS31" s="679"/>
      <c r="AT31" s="680" t="s">
        <v>315</v>
      </c>
      <c r="AU31" s="212"/>
      <c r="AV31" s="212"/>
      <c r="AW31" s="212"/>
      <c r="AX31" s="666" t="s">
        <v>190</v>
      </c>
      <c r="AY31" s="667"/>
      <c r="AZ31" s="667"/>
      <c r="BA31" s="667"/>
      <c r="BB31" s="667"/>
      <c r="BC31" s="667"/>
      <c r="BD31" s="667"/>
      <c r="BE31" s="667"/>
      <c r="BF31" s="668"/>
      <c r="BG31" s="670">
        <v>99</v>
      </c>
      <c r="BH31" s="671"/>
      <c r="BI31" s="671"/>
      <c r="BJ31" s="671"/>
      <c r="BK31" s="671"/>
      <c r="BL31" s="671"/>
      <c r="BM31" s="672">
        <v>95.9</v>
      </c>
      <c r="BN31" s="671"/>
      <c r="BO31" s="671"/>
      <c r="BP31" s="671"/>
      <c r="BQ31" s="673"/>
      <c r="BR31" s="670">
        <v>98.6</v>
      </c>
      <c r="BS31" s="671"/>
      <c r="BT31" s="671"/>
      <c r="BU31" s="671"/>
      <c r="BV31" s="671"/>
      <c r="BW31" s="671"/>
      <c r="BX31" s="672">
        <v>95.8</v>
      </c>
      <c r="BY31" s="671"/>
      <c r="BZ31" s="671"/>
      <c r="CA31" s="671"/>
      <c r="CB31" s="673"/>
      <c r="CD31" s="629"/>
      <c r="CE31" s="630"/>
      <c r="CF31" s="605" t="s">
        <v>316</v>
      </c>
      <c r="CG31" s="606"/>
      <c r="CH31" s="606"/>
      <c r="CI31" s="606"/>
      <c r="CJ31" s="606"/>
      <c r="CK31" s="606"/>
      <c r="CL31" s="606"/>
      <c r="CM31" s="606"/>
      <c r="CN31" s="606"/>
      <c r="CO31" s="606"/>
      <c r="CP31" s="606"/>
      <c r="CQ31" s="607"/>
      <c r="CR31" s="608">
        <v>5409</v>
      </c>
      <c r="CS31" s="621"/>
      <c r="CT31" s="621"/>
      <c r="CU31" s="621"/>
      <c r="CV31" s="621"/>
      <c r="CW31" s="621"/>
      <c r="CX31" s="621"/>
      <c r="CY31" s="622"/>
      <c r="CZ31" s="611">
        <v>0.2</v>
      </c>
      <c r="DA31" s="623"/>
      <c r="DB31" s="623"/>
      <c r="DC31" s="624"/>
      <c r="DD31" s="614">
        <v>5409</v>
      </c>
      <c r="DE31" s="621"/>
      <c r="DF31" s="621"/>
      <c r="DG31" s="621"/>
      <c r="DH31" s="621"/>
      <c r="DI31" s="621"/>
      <c r="DJ31" s="621"/>
      <c r="DK31" s="622"/>
      <c r="DL31" s="614">
        <v>5409</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206768</v>
      </c>
      <c r="S32" s="609"/>
      <c r="T32" s="609"/>
      <c r="U32" s="609"/>
      <c r="V32" s="609"/>
      <c r="W32" s="609"/>
      <c r="X32" s="609"/>
      <c r="Y32" s="610"/>
      <c r="Z32" s="646">
        <v>4.9000000000000004</v>
      </c>
      <c r="AA32" s="646"/>
      <c r="AB32" s="646"/>
      <c r="AC32" s="646"/>
      <c r="AD32" s="647" t="s">
        <v>131</v>
      </c>
      <c r="AE32" s="647"/>
      <c r="AF32" s="647"/>
      <c r="AG32" s="647"/>
      <c r="AH32" s="647"/>
      <c r="AI32" s="647"/>
      <c r="AJ32" s="647"/>
      <c r="AK32" s="647"/>
      <c r="AL32" s="611" t="s">
        <v>243</v>
      </c>
      <c r="AM32" s="612"/>
      <c r="AN32" s="612"/>
      <c r="AO32" s="648"/>
      <c r="AP32" s="649"/>
      <c r="AQ32" s="650"/>
      <c r="AR32" s="650"/>
      <c r="AS32" s="650"/>
      <c r="AT32" s="681"/>
      <c r="AU32" s="208" t="s">
        <v>318</v>
      </c>
      <c r="AX32" s="605" t="s">
        <v>319</v>
      </c>
      <c r="AY32" s="606"/>
      <c r="AZ32" s="606"/>
      <c r="BA32" s="606"/>
      <c r="BB32" s="606"/>
      <c r="BC32" s="606"/>
      <c r="BD32" s="606"/>
      <c r="BE32" s="606"/>
      <c r="BF32" s="607"/>
      <c r="BG32" s="674">
        <v>99.7</v>
      </c>
      <c r="BH32" s="621"/>
      <c r="BI32" s="621"/>
      <c r="BJ32" s="621"/>
      <c r="BK32" s="621"/>
      <c r="BL32" s="621"/>
      <c r="BM32" s="612">
        <v>98.4</v>
      </c>
      <c r="BN32" s="621"/>
      <c r="BO32" s="621"/>
      <c r="BP32" s="621"/>
      <c r="BQ32" s="644"/>
      <c r="BR32" s="674">
        <v>99</v>
      </c>
      <c r="BS32" s="621"/>
      <c r="BT32" s="621"/>
      <c r="BU32" s="621"/>
      <c r="BV32" s="621"/>
      <c r="BW32" s="621"/>
      <c r="BX32" s="612">
        <v>97.6</v>
      </c>
      <c r="BY32" s="621"/>
      <c r="BZ32" s="621"/>
      <c r="CA32" s="621"/>
      <c r="CB32" s="644"/>
      <c r="CD32" s="631"/>
      <c r="CE32" s="632"/>
      <c r="CF32" s="605" t="s">
        <v>320</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131</v>
      </c>
      <c r="DA32" s="623"/>
      <c r="DB32" s="623"/>
      <c r="DC32" s="624"/>
      <c r="DD32" s="614" t="s">
        <v>243</v>
      </c>
      <c r="DE32" s="609"/>
      <c r="DF32" s="609"/>
      <c r="DG32" s="609"/>
      <c r="DH32" s="609"/>
      <c r="DI32" s="609"/>
      <c r="DJ32" s="609"/>
      <c r="DK32" s="610"/>
      <c r="DL32" s="614" t="s">
        <v>243</v>
      </c>
      <c r="DM32" s="609"/>
      <c r="DN32" s="609"/>
      <c r="DO32" s="609"/>
      <c r="DP32" s="609"/>
      <c r="DQ32" s="609"/>
      <c r="DR32" s="609"/>
      <c r="DS32" s="609"/>
      <c r="DT32" s="609"/>
      <c r="DU32" s="609"/>
      <c r="DV32" s="610"/>
      <c r="DW32" s="611" t="s">
        <v>243</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16918</v>
      </c>
      <c r="S33" s="609"/>
      <c r="T33" s="609"/>
      <c r="U33" s="609"/>
      <c r="V33" s="609"/>
      <c r="W33" s="609"/>
      <c r="X33" s="609"/>
      <c r="Y33" s="610"/>
      <c r="Z33" s="646">
        <v>0.4</v>
      </c>
      <c r="AA33" s="646"/>
      <c r="AB33" s="646"/>
      <c r="AC33" s="646"/>
      <c r="AD33" s="647">
        <v>6536</v>
      </c>
      <c r="AE33" s="647"/>
      <c r="AF33" s="647"/>
      <c r="AG33" s="647"/>
      <c r="AH33" s="647"/>
      <c r="AI33" s="647"/>
      <c r="AJ33" s="647"/>
      <c r="AK33" s="647"/>
      <c r="AL33" s="611">
        <v>0.3</v>
      </c>
      <c r="AM33" s="612"/>
      <c r="AN33" s="612"/>
      <c r="AO33" s="648"/>
      <c r="AP33" s="651"/>
      <c r="AQ33" s="652"/>
      <c r="AR33" s="652"/>
      <c r="AS33" s="652"/>
      <c r="AT33" s="682"/>
      <c r="AU33" s="213"/>
      <c r="AV33" s="213"/>
      <c r="AW33" s="213"/>
      <c r="AX33" s="589" t="s">
        <v>322</v>
      </c>
      <c r="AY33" s="590"/>
      <c r="AZ33" s="590"/>
      <c r="BA33" s="590"/>
      <c r="BB33" s="590"/>
      <c r="BC33" s="590"/>
      <c r="BD33" s="590"/>
      <c r="BE33" s="590"/>
      <c r="BF33" s="591"/>
      <c r="BG33" s="669">
        <v>98.4</v>
      </c>
      <c r="BH33" s="593"/>
      <c r="BI33" s="593"/>
      <c r="BJ33" s="593"/>
      <c r="BK33" s="593"/>
      <c r="BL33" s="593"/>
      <c r="BM33" s="639">
        <v>93.8</v>
      </c>
      <c r="BN33" s="593"/>
      <c r="BO33" s="593"/>
      <c r="BP33" s="593"/>
      <c r="BQ33" s="656"/>
      <c r="BR33" s="669">
        <v>98.1</v>
      </c>
      <c r="BS33" s="593"/>
      <c r="BT33" s="593"/>
      <c r="BU33" s="593"/>
      <c r="BV33" s="593"/>
      <c r="BW33" s="593"/>
      <c r="BX33" s="639">
        <v>94.4</v>
      </c>
      <c r="BY33" s="593"/>
      <c r="BZ33" s="593"/>
      <c r="CA33" s="593"/>
      <c r="CB33" s="656"/>
      <c r="CD33" s="605" t="s">
        <v>323</v>
      </c>
      <c r="CE33" s="606"/>
      <c r="CF33" s="606"/>
      <c r="CG33" s="606"/>
      <c r="CH33" s="606"/>
      <c r="CI33" s="606"/>
      <c r="CJ33" s="606"/>
      <c r="CK33" s="606"/>
      <c r="CL33" s="606"/>
      <c r="CM33" s="606"/>
      <c r="CN33" s="606"/>
      <c r="CO33" s="606"/>
      <c r="CP33" s="606"/>
      <c r="CQ33" s="607"/>
      <c r="CR33" s="608">
        <v>1703463</v>
      </c>
      <c r="CS33" s="621"/>
      <c r="CT33" s="621"/>
      <c r="CU33" s="621"/>
      <c r="CV33" s="621"/>
      <c r="CW33" s="621"/>
      <c r="CX33" s="621"/>
      <c r="CY33" s="622"/>
      <c r="CZ33" s="611">
        <v>51.7</v>
      </c>
      <c r="DA33" s="623"/>
      <c r="DB33" s="623"/>
      <c r="DC33" s="624"/>
      <c r="DD33" s="614">
        <v>1390612</v>
      </c>
      <c r="DE33" s="621"/>
      <c r="DF33" s="621"/>
      <c r="DG33" s="621"/>
      <c r="DH33" s="621"/>
      <c r="DI33" s="621"/>
      <c r="DJ33" s="621"/>
      <c r="DK33" s="622"/>
      <c r="DL33" s="614">
        <v>832372</v>
      </c>
      <c r="DM33" s="621"/>
      <c r="DN33" s="621"/>
      <c r="DO33" s="621"/>
      <c r="DP33" s="621"/>
      <c r="DQ33" s="621"/>
      <c r="DR33" s="621"/>
      <c r="DS33" s="621"/>
      <c r="DT33" s="621"/>
      <c r="DU33" s="621"/>
      <c r="DV33" s="622"/>
      <c r="DW33" s="611">
        <v>37.5</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11935</v>
      </c>
      <c r="S34" s="609"/>
      <c r="T34" s="609"/>
      <c r="U34" s="609"/>
      <c r="V34" s="609"/>
      <c r="W34" s="609"/>
      <c r="X34" s="609"/>
      <c r="Y34" s="610"/>
      <c r="Z34" s="646">
        <v>0.3</v>
      </c>
      <c r="AA34" s="646"/>
      <c r="AB34" s="646"/>
      <c r="AC34" s="646"/>
      <c r="AD34" s="647" t="s">
        <v>131</v>
      </c>
      <c r="AE34" s="647"/>
      <c r="AF34" s="647"/>
      <c r="AG34" s="647"/>
      <c r="AH34" s="647"/>
      <c r="AI34" s="647"/>
      <c r="AJ34" s="647"/>
      <c r="AK34" s="647"/>
      <c r="AL34" s="611" t="s">
        <v>243</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720682</v>
      </c>
      <c r="CS34" s="609"/>
      <c r="CT34" s="609"/>
      <c r="CU34" s="609"/>
      <c r="CV34" s="609"/>
      <c r="CW34" s="609"/>
      <c r="CX34" s="609"/>
      <c r="CY34" s="610"/>
      <c r="CZ34" s="611">
        <v>21.9</v>
      </c>
      <c r="DA34" s="623"/>
      <c r="DB34" s="623"/>
      <c r="DC34" s="624"/>
      <c r="DD34" s="614">
        <v>567308</v>
      </c>
      <c r="DE34" s="609"/>
      <c r="DF34" s="609"/>
      <c r="DG34" s="609"/>
      <c r="DH34" s="609"/>
      <c r="DI34" s="609"/>
      <c r="DJ34" s="609"/>
      <c r="DK34" s="610"/>
      <c r="DL34" s="614">
        <v>442865</v>
      </c>
      <c r="DM34" s="609"/>
      <c r="DN34" s="609"/>
      <c r="DO34" s="609"/>
      <c r="DP34" s="609"/>
      <c r="DQ34" s="609"/>
      <c r="DR34" s="609"/>
      <c r="DS34" s="609"/>
      <c r="DT34" s="609"/>
      <c r="DU34" s="609"/>
      <c r="DV34" s="610"/>
      <c r="DW34" s="611">
        <v>19.899999999999999</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10</v>
      </c>
      <c r="S35" s="609"/>
      <c r="T35" s="609"/>
      <c r="U35" s="609"/>
      <c r="V35" s="609"/>
      <c r="W35" s="609"/>
      <c r="X35" s="609"/>
      <c r="Y35" s="610"/>
      <c r="Z35" s="646">
        <v>0</v>
      </c>
      <c r="AA35" s="646"/>
      <c r="AB35" s="646"/>
      <c r="AC35" s="646"/>
      <c r="AD35" s="647" t="s">
        <v>243</v>
      </c>
      <c r="AE35" s="647"/>
      <c r="AF35" s="647"/>
      <c r="AG35" s="647"/>
      <c r="AH35" s="647"/>
      <c r="AI35" s="647"/>
      <c r="AJ35" s="647"/>
      <c r="AK35" s="647"/>
      <c r="AL35" s="611" t="s">
        <v>243</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7815</v>
      </c>
      <c r="CS35" s="621"/>
      <c r="CT35" s="621"/>
      <c r="CU35" s="621"/>
      <c r="CV35" s="621"/>
      <c r="CW35" s="621"/>
      <c r="CX35" s="621"/>
      <c r="CY35" s="622"/>
      <c r="CZ35" s="611">
        <v>0.2</v>
      </c>
      <c r="DA35" s="623"/>
      <c r="DB35" s="623"/>
      <c r="DC35" s="624"/>
      <c r="DD35" s="614">
        <v>2353</v>
      </c>
      <c r="DE35" s="621"/>
      <c r="DF35" s="621"/>
      <c r="DG35" s="621"/>
      <c r="DH35" s="621"/>
      <c r="DI35" s="621"/>
      <c r="DJ35" s="621"/>
      <c r="DK35" s="622"/>
      <c r="DL35" s="614">
        <v>470</v>
      </c>
      <c r="DM35" s="621"/>
      <c r="DN35" s="621"/>
      <c r="DO35" s="621"/>
      <c r="DP35" s="621"/>
      <c r="DQ35" s="621"/>
      <c r="DR35" s="621"/>
      <c r="DS35" s="621"/>
      <c r="DT35" s="621"/>
      <c r="DU35" s="621"/>
      <c r="DV35" s="622"/>
      <c r="DW35" s="611">
        <v>0</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720681</v>
      </c>
      <c r="S36" s="609"/>
      <c r="T36" s="609"/>
      <c r="U36" s="609"/>
      <c r="V36" s="609"/>
      <c r="W36" s="609"/>
      <c r="X36" s="609"/>
      <c r="Y36" s="610"/>
      <c r="Z36" s="646">
        <v>17.100000000000001</v>
      </c>
      <c r="AA36" s="646"/>
      <c r="AB36" s="646"/>
      <c r="AC36" s="646"/>
      <c r="AD36" s="647" t="s">
        <v>243</v>
      </c>
      <c r="AE36" s="647"/>
      <c r="AF36" s="647"/>
      <c r="AG36" s="647"/>
      <c r="AH36" s="647"/>
      <c r="AI36" s="647"/>
      <c r="AJ36" s="647"/>
      <c r="AK36" s="647"/>
      <c r="AL36" s="611" t="s">
        <v>131</v>
      </c>
      <c r="AM36" s="612"/>
      <c r="AN36" s="612"/>
      <c r="AO36" s="648"/>
      <c r="AP36" s="216"/>
      <c r="AQ36" s="657" t="s">
        <v>331</v>
      </c>
      <c r="AR36" s="658"/>
      <c r="AS36" s="658"/>
      <c r="AT36" s="658"/>
      <c r="AU36" s="658"/>
      <c r="AV36" s="658"/>
      <c r="AW36" s="658"/>
      <c r="AX36" s="658"/>
      <c r="AY36" s="659"/>
      <c r="AZ36" s="663">
        <v>293982</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t="s">
        <v>131</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422960</v>
      </c>
      <c r="CS36" s="609"/>
      <c r="CT36" s="609"/>
      <c r="CU36" s="609"/>
      <c r="CV36" s="609"/>
      <c r="CW36" s="609"/>
      <c r="CX36" s="609"/>
      <c r="CY36" s="610"/>
      <c r="CZ36" s="611">
        <v>12.8</v>
      </c>
      <c r="DA36" s="623"/>
      <c r="DB36" s="623"/>
      <c r="DC36" s="624"/>
      <c r="DD36" s="614">
        <v>315721</v>
      </c>
      <c r="DE36" s="609"/>
      <c r="DF36" s="609"/>
      <c r="DG36" s="609"/>
      <c r="DH36" s="609"/>
      <c r="DI36" s="609"/>
      <c r="DJ36" s="609"/>
      <c r="DK36" s="610"/>
      <c r="DL36" s="614">
        <v>137513</v>
      </c>
      <c r="DM36" s="609"/>
      <c r="DN36" s="609"/>
      <c r="DO36" s="609"/>
      <c r="DP36" s="609"/>
      <c r="DQ36" s="609"/>
      <c r="DR36" s="609"/>
      <c r="DS36" s="609"/>
      <c r="DT36" s="609"/>
      <c r="DU36" s="609"/>
      <c r="DV36" s="610"/>
      <c r="DW36" s="611">
        <v>6.2</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42001</v>
      </c>
      <c r="S37" s="609"/>
      <c r="T37" s="609"/>
      <c r="U37" s="609"/>
      <c r="V37" s="609"/>
      <c r="W37" s="609"/>
      <c r="X37" s="609"/>
      <c r="Y37" s="610"/>
      <c r="Z37" s="646">
        <v>1</v>
      </c>
      <c r="AA37" s="646"/>
      <c r="AB37" s="646"/>
      <c r="AC37" s="646"/>
      <c r="AD37" s="647">
        <v>76</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38506</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-7116</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4930</v>
      </c>
      <c r="CS37" s="621"/>
      <c r="CT37" s="621"/>
      <c r="CU37" s="621"/>
      <c r="CV37" s="621"/>
      <c r="CW37" s="621"/>
      <c r="CX37" s="621"/>
      <c r="CY37" s="622"/>
      <c r="CZ37" s="611">
        <v>0.1</v>
      </c>
      <c r="DA37" s="623"/>
      <c r="DB37" s="623"/>
      <c r="DC37" s="624"/>
      <c r="DD37" s="614">
        <v>4930</v>
      </c>
      <c r="DE37" s="621"/>
      <c r="DF37" s="621"/>
      <c r="DG37" s="621"/>
      <c r="DH37" s="621"/>
      <c r="DI37" s="621"/>
      <c r="DJ37" s="621"/>
      <c r="DK37" s="622"/>
      <c r="DL37" s="614">
        <v>4930</v>
      </c>
      <c r="DM37" s="621"/>
      <c r="DN37" s="621"/>
      <c r="DO37" s="621"/>
      <c r="DP37" s="621"/>
      <c r="DQ37" s="621"/>
      <c r="DR37" s="621"/>
      <c r="DS37" s="621"/>
      <c r="DT37" s="621"/>
      <c r="DU37" s="621"/>
      <c r="DV37" s="622"/>
      <c r="DW37" s="611">
        <v>0.2</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226800</v>
      </c>
      <c r="S38" s="609"/>
      <c r="T38" s="609"/>
      <c r="U38" s="609"/>
      <c r="V38" s="609"/>
      <c r="W38" s="609"/>
      <c r="X38" s="609"/>
      <c r="Y38" s="610"/>
      <c r="Z38" s="646">
        <v>5.4</v>
      </c>
      <c r="AA38" s="646"/>
      <c r="AB38" s="646"/>
      <c r="AC38" s="646"/>
      <c r="AD38" s="647" t="s">
        <v>131</v>
      </c>
      <c r="AE38" s="647"/>
      <c r="AF38" s="647"/>
      <c r="AG38" s="647"/>
      <c r="AH38" s="647"/>
      <c r="AI38" s="647"/>
      <c r="AJ38" s="647"/>
      <c r="AK38" s="647"/>
      <c r="AL38" s="611" t="s">
        <v>131</v>
      </c>
      <c r="AM38" s="612"/>
      <c r="AN38" s="612"/>
      <c r="AO38" s="648"/>
      <c r="AQ38" s="641" t="s">
        <v>339</v>
      </c>
      <c r="AR38" s="642"/>
      <c r="AS38" s="642"/>
      <c r="AT38" s="642"/>
      <c r="AU38" s="642"/>
      <c r="AV38" s="642"/>
      <c r="AW38" s="642"/>
      <c r="AX38" s="642"/>
      <c r="AY38" s="643"/>
      <c r="AZ38" s="608" t="s">
        <v>131</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594</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293982</v>
      </c>
      <c r="CS38" s="609"/>
      <c r="CT38" s="609"/>
      <c r="CU38" s="609"/>
      <c r="CV38" s="609"/>
      <c r="CW38" s="609"/>
      <c r="CX38" s="609"/>
      <c r="CY38" s="610"/>
      <c r="CZ38" s="611">
        <v>8.9</v>
      </c>
      <c r="DA38" s="623"/>
      <c r="DB38" s="623"/>
      <c r="DC38" s="624"/>
      <c r="DD38" s="614">
        <v>251524</v>
      </c>
      <c r="DE38" s="609"/>
      <c r="DF38" s="609"/>
      <c r="DG38" s="609"/>
      <c r="DH38" s="609"/>
      <c r="DI38" s="609"/>
      <c r="DJ38" s="609"/>
      <c r="DK38" s="610"/>
      <c r="DL38" s="614">
        <v>251524</v>
      </c>
      <c r="DM38" s="609"/>
      <c r="DN38" s="609"/>
      <c r="DO38" s="609"/>
      <c r="DP38" s="609"/>
      <c r="DQ38" s="609"/>
      <c r="DR38" s="609"/>
      <c r="DS38" s="609"/>
      <c r="DT38" s="609"/>
      <c r="DU38" s="609"/>
      <c r="DV38" s="610"/>
      <c r="DW38" s="611">
        <v>11.3</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243</v>
      </c>
      <c r="S39" s="609"/>
      <c r="T39" s="609"/>
      <c r="U39" s="609"/>
      <c r="V39" s="609"/>
      <c r="W39" s="609"/>
      <c r="X39" s="609"/>
      <c r="Y39" s="610"/>
      <c r="Z39" s="646" t="s">
        <v>131</v>
      </c>
      <c r="AA39" s="646"/>
      <c r="AB39" s="646"/>
      <c r="AC39" s="646"/>
      <c r="AD39" s="647" t="s">
        <v>131</v>
      </c>
      <c r="AE39" s="647"/>
      <c r="AF39" s="647"/>
      <c r="AG39" s="647"/>
      <c r="AH39" s="647"/>
      <c r="AI39" s="647"/>
      <c r="AJ39" s="647"/>
      <c r="AK39" s="647"/>
      <c r="AL39" s="611" t="s">
        <v>243</v>
      </c>
      <c r="AM39" s="612"/>
      <c r="AN39" s="612"/>
      <c r="AO39" s="648"/>
      <c r="AQ39" s="641" t="s">
        <v>343</v>
      </c>
      <c r="AR39" s="642"/>
      <c r="AS39" s="642"/>
      <c r="AT39" s="642"/>
      <c r="AU39" s="642"/>
      <c r="AV39" s="642"/>
      <c r="AW39" s="642"/>
      <c r="AX39" s="642"/>
      <c r="AY39" s="643"/>
      <c r="AZ39" s="608" t="s">
        <v>243</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876</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258024</v>
      </c>
      <c r="CS39" s="621"/>
      <c r="CT39" s="621"/>
      <c r="CU39" s="621"/>
      <c r="CV39" s="621"/>
      <c r="CW39" s="621"/>
      <c r="CX39" s="621"/>
      <c r="CY39" s="622"/>
      <c r="CZ39" s="611">
        <v>7.8</v>
      </c>
      <c r="DA39" s="623"/>
      <c r="DB39" s="623"/>
      <c r="DC39" s="624"/>
      <c r="DD39" s="614">
        <v>253706</v>
      </c>
      <c r="DE39" s="621"/>
      <c r="DF39" s="621"/>
      <c r="DG39" s="621"/>
      <c r="DH39" s="621"/>
      <c r="DI39" s="621"/>
      <c r="DJ39" s="621"/>
      <c r="DK39" s="622"/>
      <c r="DL39" s="614" t="s">
        <v>131</v>
      </c>
      <c r="DM39" s="621"/>
      <c r="DN39" s="621"/>
      <c r="DO39" s="621"/>
      <c r="DP39" s="621"/>
      <c r="DQ39" s="621"/>
      <c r="DR39" s="621"/>
      <c r="DS39" s="621"/>
      <c r="DT39" s="621"/>
      <c r="DU39" s="621"/>
      <c r="DV39" s="622"/>
      <c r="DW39" s="611" t="s">
        <v>243</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t="s">
        <v>243</v>
      </c>
      <c r="S40" s="609"/>
      <c r="T40" s="609"/>
      <c r="U40" s="609"/>
      <c r="V40" s="609"/>
      <c r="W40" s="609"/>
      <c r="X40" s="609"/>
      <c r="Y40" s="610"/>
      <c r="Z40" s="646" t="s">
        <v>131</v>
      </c>
      <c r="AA40" s="646"/>
      <c r="AB40" s="646"/>
      <c r="AC40" s="646"/>
      <c r="AD40" s="647" t="s">
        <v>131</v>
      </c>
      <c r="AE40" s="647"/>
      <c r="AF40" s="647"/>
      <c r="AG40" s="647"/>
      <c r="AH40" s="647"/>
      <c r="AI40" s="647"/>
      <c r="AJ40" s="647"/>
      <c r="AK40" s="647"/>
      <c r="AL40" s="611" t="s">
        <v>131</v>
      </c>
      <c r="AM40" s="612"/>
      <c r="AN40" s="612"/>
      <c r="AO40" s="648"/>
      <c r="AQ40" s="641" t="s">
        <v>347</v>
      </c>
      <c r="AR40" s="642"/>
      <c r="AS40" s="642"/>
      <c r="AT40" s="642"/>
      <c r="AU40" s="642"/>
      <c r="AV40" s="642"/>
      <c r="AW40" s="642"/>
      <c r="AX40" s="642"/>
      <c r="AY40" s="643"/>
      <c r="AZ40" s="608" t="s">
        <v>131</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81</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t="s">
        <v>243</v>
      </c>
      <c r="CS40" s="609"/>
      <c r="CT40" s="609"/>
      <c r="CU40" s="609"/>
      <c r="CV40" s="609"/>
      <c r="CW40" s="609"/>
      <c r="CX40" s="609"/>
      <c r="CY40" s="610"/>
      <c r="CZ40" s="611" t="s">
        <v>131</v>
      </c>
      <c r="DA40" s="623"/>
      <c r="DB40" s="623"/>
      <c r="DC40" s="624"/>
      <c r="DD40" s="614" t="s">
        <v>243</v>
      </c>
      <c r="DE40" s="609"/>
      <c r="DF40" s="609"/>
      <c r="DG40" s="609"/>
      <c r="DH40" s="609"/>
      <c r="DI40" s="609"/>
      <c r="DJ40" s="609"/>
      <c r="DK40" s="610"/>
      <c r="DL40" s="614" t="s">
        <v>131</v>
      </c>
      <c r="DM40" s="609"/>
      <c r="DN40" s="609"/>
      <c r="DO40" s="609"/>
      <c r="DP40" s="609"/>
      <c r="DQ40" s="609"/>
      <c r="DR40" s="609"/>
      <c r="DS40" s="609"/>
      <c r="DT40" s="609"/>
      <c r="DU40" s="609"/>
      <c r="DV40" s="610"/>
      <c r="DW40" s="611" t="s">
        <v>243</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4209829</v>
      </c>
      <c r="S41" s="633"/>
      <c r="T41" s="633"/>
      <c r="U41" s="633"/>
      <c r="V41" s="633"/>
      <c r="W41" s="633"/>
      <c r="X41" s="633"/>
      <c r="Y41" s="636"/>
      <c r="Z41" s="637">
        <v>100</v>
      </c>
      <c r="AA41" s="637"/>
      <c r="AB41" s="637"/>
      <c r="AC41" s="637"/>
      <c r="AD41" s="638">
        <v>2222541</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60083</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131</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243</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195393</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438</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491652</v>
      </c>
      <c r="CS42" s="621"/>
      <c r="CT42" s="621"/>
      <c r="CU42" s="621"/>
      <c r="CV42" s="621"/>
      <c r="CW42" s="621"/>
      <c r="CX42" s="621"/>
      <c r="CY42" s="622"/>
      <c r="CZ42" s="611">
        <v>14.9</v>
      </c>
      <c r="DA42" s="623"/>
      <c r="DB42" s="623"/>
      <c r="DC42" s="624"/>
      <c r="DD42" s="614">
        <v>250812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t="s">
        <v>243</v>
      </c>
      <c r="CS43" s="621"/>
      <c r="CT43" s="621"/>
      <c r="CU43" s="621"/>
      <c r="CV43" s="621"/>
      <c r="CW43" s="621"/>
      <c r="CX43" s="621"/>
      <c r="CY43" s="622"/>
      <c r="CZ43" s="611" t="s">
        <v>131</v>
      </c>
      <c r="DA43" s="623"/>
      <c r="DB43" s="623"/>
      <c r="DC43" s="624"/>
      <c r="DD43" s="614" t="s">
        <v>131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361</v>
      </c>
      <c r="CG44" s="606"/>
      <c r="CH44" s="606"/>
      <c r="CI44" s="606"/>
      <c r="CJ44" s="606"/>
      <c r="CK44" s="606"/>
      <c r="CL44" s="606"/>
      <c r="CM44" s="606"/>
      <c r="CN44" s="606"/>
      <c r="CO44" s="606"/>
      <c r="CP44" s="606"/>
      <c r="CQ44" s="607"/>
      <c r="CR44" s="608">
        <v>477185</v>
      </c>
      <c r="CS44" s="609"/>
      <c r="CT44" s="609"/>
      <c r="CU44" s="609"/>
      <c r="CV44" s="609"/>
      <c r="CW44" s="609"/>
      <c r="CX44" s="609"/>
      <c r="CY44" s="610"/>
      <c r="CZ44" s="611">
        <v>14.5</v>
      </c>
      <c r="DA44" s="612"/>
      <c r="DB44" s="612"/>
      <c r="DC44" s="613"/>
      <c r="DD44" s="614">
        <v>245823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101039</v>
      </c>
      <c r="CS45" s="621"/>
      <c r="CT45" s="621"/>
      <c r="CU45" s="621"/>
      <c r="CV45" s="621"/>
      <c r="CW45" s="621"/>
      <c r="CX45" s="621"/>
      <c r="CY45" s="622"/>
      <c r="CZ45" s="611">
        <v>3.1</v>
      </c>
      <c r="DA45" s="623"/>
      <c r="DB45" s="623"/>
      <c r="DC45" s="624"/>
      <c r="DD45" s="614">
        <v>22826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352462</v>
      </c>
      <c r="CS46" s="609"/>
      <c r="CT46" s="609"/>
      <c r="CU46" s="609"/>
      <c r="CV46" s="609"/>
      <c r="CW46" s="609"/>
      <c r="CX46" s="609"/>
      <c r="CY46" s="610"/>
      <c r="CZ46" s="611">
        <v>10.7</v>
      </c>
      <c r="DA46" s="612"/>
      <c r="DB46" s="612"/>
      <c r="DC46" s="613"/>
      <c r="DD46" s="614">
        <v>211713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14467</v>
      </c>
      <c r="CS47" s="621"/>
      <c r="CT47" s="621"/>
      <c r="CU47" s="621"/>
      <c r="CV47" s="621"/>
      <c r="CW47" s="621"/>
      <c r="CX47" s="621"/>
      <c r="CY47" s="622"/>
      <c r="CZ47" s="611">
        <v>0.4</v>
      </c>
      <c r="DA47" s="623"/>
      <c r="DB47" s="623"/>
      <c r="DC47" s="624"/>
      <c r="DD47" s="614">
        <v>4989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243</v>
      </c>
      <c r="CS48" s="609"/>
      <c r="CT48" s="609"/>
      <c r="CU48" s="609"/>
      <c r="CV48" s="609"/>
      <c r="CW48" s="609"/>
      <c r="CX48" s="609"/>
      <c r="CY48" s="610"/>
      <c r="CZ48" s="611" t="s">
        <v>131</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3297368</v>
      </c>
      <c r="CS49" s="593"/>
      <c r="CT49" s="593"/>
      <c r="CU49" s="593"/>
      <c r="CV49" s="593"/>
      <c r="CW49" s="593"/>
      <c r="CX49" s="593"/>
      <c r="CY49" s="594"/>
      <c r="CZ49" s="595">
        <v>100</v>
      </c>
      <c r="DA49" s="596"/>
      <c r="DB49" s="596"/>
      <c r="DC49" s="597"/>
      <c r="DD49" s="598">
        <v>2483321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V+yjTB+u4PKiky3g2Q5nI8tNTADZDxHuxUg3LSdIhdzrfdIYjko6rfCFOdiMx9ip99YR8IEL6u5MivF5LVNDQ==" saltValue="8z53vkSHzlRu4bPtkznR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4210</v>
      </c>
      <c r="R7" s="1090"/>
      <c r="S7" s="1090"/>
      <c r="T7" s="1090"/>
      <c r="U7" s="1090"/>
      <c r="V7" s="1090">
        <v>3297</v>
      </c>
      <c r="W7" s="1090"/>
      <c r="X7" s="1090"/>
      <c r="Y7" s="1090"/>
      <c r="Z7" s="1090"/>
      <c r="AA7" s="1090">
        <v>912</v>
      </c>
      <c r="AB7" s="1090"/>
      <c r="AC7" s="1090"/>
      <c r="AD7" s="1090"/>
      <c r="AE7" s="1091"/>
      <c r="AF7" s="1092">
        <v>859</v>
      </c>
      <c r="AG7" s="1093"/>
      <c r="AH7" s="1093"/>
      <c r="AI7" s="1093"/>
      <c r="AJ7" s="1094"/>
      <c r="AK7" s="1095">
        <v>0</v>
      </c>
      <c r="AL7" s="1096"/>
      <c r="AM7" s="1096"/>
      <c r="AN7" s="1096"/>
      <c r="AO7" s="1096"/>
      <c r="AP7" s="1096">
        <v>2028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602</v>
      </c>
      <c r="BT7" s="1087"/>
      <c r="BU7" s="1087"/>
      <c r="BV7" s="1087"/>
      <c r="BW7" s="1087"/>
      <c r="BX7" s="1087"/>
      <c r="BY7" s="1087"/>
      <c r="BZ7" s="1087"/>
      <c r="CA7" s="1087"/>
      <c r="CB7" s="1087"/>
      <c r="CC7" s="1087"/>
      <c r="CD7" s="1087"/>
      <c r="CE7" s="1087"/>
      <c r="CF7" s="1087"/>
      <c r="CG7" s="1099"/>
      <c r="CH7" s="1083">
        <v>1</v>
      </c>
      <c r="CI7" s="1084"/>
      <c r="CJ7" s="1084"/>
      <c r="CK7" s="1084"/>
      <c r="CL7" s="1085"/>
      <c r="CM7" s="1083">
        <v>23</v>
      </c>
      <c r="CN7" s="1084"/>
      <c r="CO7" s="1084"/>
      <c r="CP7" s="1084"/>
      <c r="CQ7" s="1085"/>
      <c r="CR7" s="1083">
        <v>5</v>
      </c>
      <c r="CS7" s="1084"/>
      <c r="CT7" s="1084"/>
      <c r="CU7" s="1084"/>
      <c r="CV7" s="1085"/>
      <c r="CW7" s="1083" t="s">
        <v>522</v>
      </c>
      <c r="CX7" s="1084"/>
      <c r="CY7" s="1084"/>
      <c r="CZ7" s="1084"/>
      <c r="DA7" s="1085"/>
      <c r="DB7" s="1083" t="s">
        <v>522</v>
      </c>
      <c r="DC7" s="1084"/>
      <c r="DD7" s="1084"/>
      <c r="DE7" s="1084"/>
      <c r="DF7" s="1085"/>
      <c r="DG7" s="1083" t="s">
        <v>522</v>
      </c>
      <c r="DH7" s="1084"/>
      <c r="DI7" s="1084"/>
      <c r="DJ7" s="1084"/>
      <c r="DK7" s="1085"/>
      <c r="DL7" s="1083" t="s">
        <v>522</v>
      </c>
      <c r="DM7" s="1084"/>
      <c r="DN7" s="1084"/>
      <c r="DO7" s="1084"/>
      <c r="DP7" s="1085"/>
      <c r="DQ7" s="1083" t="s">
        <v>522</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603</v>
      </c>
      <c r="BT8" s="980"/>
      <c r="BU8" s="980"/>
      <c r="BV8" s="980"/>
      <c r="BW8" s="980"/>
      <c r="BX8" s="980"/>
      <c r="BY8" s="980"/>
      <c r="BZ8" s="980"/>
      <c r="CA8" s="980"/>
      <c r="CB8" s="980"/>
      <c r="CC8" s="980"/>
      <c r="CD8" s="980"/>
      <c r="CE8" s="980"/>
      <c r="CF8" s="980"/>
      <c r="CG8" s="1001"/>
      <c r="CH8" s="976">
        <v>-4</v>
      </c>
      <c r="CI8" s="977"/>
      <c r="CJ8" s="977"/>
      <c r="CK8" s="977"/>
      <c r="CL8" s="978"/>
      <c r="CM8" s="976">
        <v>193</v>
      </c>
      <c r="CN8" s="977"/>
      <c r="CO8" s="977"/>
      <c r="CP8" s="977"/>
      <c r="CQ8" s="978"/>
      <c r="CR8" s="976">
        <v>12</v>
      </c>
      <c r="CS8" s="977"/>
      <c r="CT8" s="977"/>
      <c r="CU8" s="977"/>
      <c r="CV8" s="978"/>
      <c r="CW8" s="976">
        <v>3</v>
      </c>
      <c r="CX8" s="977"/>
      <c r="CY8" s="977"/>
      <c r="CZ8" s="977"/>
      <c r="DA8" s="978"/>
      <c r="DB8" s="976" t="s">
        <v>522</v>
      </c>
      <c r="DC8" s="977"/>
      <c r="DD8" s="977"/>
      <c r="DE8" s="977"/>
      <c r="DF8" s="978"/>
      <c r="DG8" s="976" t="s">
        <v>522</v>
      </c>
      <c r="DH8" s="977"/>
      <c r="DI8" s="977"/>
      <c r="DJ8" s="977"/>
      <c r="DK8" s="978"/>
      <c r="DL8" s="976" t="s">
        <v>522</v>
      </c>
      <c r="DM8" s="977"/>
      <c r="DN8" s="977"/>
      <c r="DO8" s="977"/>
      <c r="DP8" s="978"/>
      <c r="DQ8" s="976" t="s">
        <v>522</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604</v>
      </c>
      <c r="BT9" s="980"/>
      <c r="BU9" s="980"/>
      <c r="BV9" s="980"/>
      <c r="BW9" s="980"/>
      <c r="BX9" s="980"/>
      <c r="BY9" s="980"/>
      <c r="BZ9" s="980"/>
      <c r="CA9" s="980"/>
      <c r="CB9" s="980"/>
      <c r="CC9" s="980"/>
      <c r="CD9" s="980"/>
      <c r="CE9" s="980"/>
      <c r="CF9" s="980"/>
      <c r="CG9" s="1001"/>
      <c r="CH9" s="976">
        <v>4</v>
      </c>
      <c r="CI9" s="977"/>
      <c r="CJ9" s="977"/>
      <c r="CK9" s="977"/>
      <c r="CL9" s="978"/>
      <c r="CM9" s="976">
        <v>41</v>
      </c>
      <c r="CN9" s="977"/>
      <c r="CO9" s="977"/>
      <c r="CP9" s="977"/>
      <c r="CQ9" s="978"/>
      <c r="CR9" s="976">
        <v>20</v>
      </c>
      <c r="CS9" s="977"/>
      <c r="CT9" s="977"/>
      <c r="CU9" s="977"/>
      <c r="CV9" s="978"/>
      <c r="CW9" s="976" t="s">
        <v>522</v>
      </c>
      <c r="CX9" s="977"/>
      <c r="CY9" s="977"/>
      <c r="CZ9" s="977"/>
      <c r="DA9" s="978"/>
      <c r="DB9" s="976" t="s">
        <v>522</v>
      </c>
      <c r="DC9" s="977"/>
      <c r="DD9" s="977"/>
      <c r="DE9" s="977"/>
      <c r="DF9" s="978"/>
      <c r="DG9" s="976" t="s">
        <v>522</v>
      </c>
      <c r="DH9" s="977"/>
      <c r="DI9" s="977"/>
      <c r="DJ9" s="977"/>
      <c r="DK9" s="978"/>
      <c r="DL9" s="976" t="s">
        <v>522</v>
      </c>
      <c r="DM9" s="977"/>
      <c r="DN9" s="977"/>
      <c r="DO9" s="977"/>
      <c r="DP9" s="978"/>
      <c r="DQ9" s="976" t="s">
        <v>522</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392</v>
      </c>
      <c r="B23" s="924" t="s">
        <v>393</v>
      </c>
      <c r="C23" s="925"/>
      <c r="D23" s="925"/>
      <c r="E23" s="925"/>
      <c r="F23" s="925"/>
      <c r="G23" s="925"/>
      <c r="H23" s="925"/>
      <c r="I23" s="925"/>
      <c r="J23" s="925"/>
      <c r="K23" s="925"/>
      <c r="L23" s="925"/>
      <c r="M23" s="925"/>
      <c r="N23" s="925"/>
      <c r="O23" s="925"/>
      <c r="P23" s="935"/>
      <c r="Q23" s="1054">
        <v>4210</v>
      </c>
      <c r="R23" s="1048"/>
      <c r="S23" s="1048"/>
      <c r="T23" s="1048"/>
      <c r="U23" s="1048"/>
      <c r="V23" s="1048">
        <v>3297</v>
      </c>
      <c r="W23" s="1048"/>
      <c r="X23" s="1048"/>
      <c r="Y23" s="1048"/>
      <c r="Z23" s="1048"/>
      <c r="AA23" s="1048">
        <v>912</v>
      </c>
      <c r="AB23" s="1048"/>
      <c r="AC23" s="1048"/>
      <c r="AD23" s="1048"/>
      <c r="AE23" s="1055"/>
      <c r="AF23" s="1056">
        <v>859</v>
      </c>
      <c r="AG23" s="1048"/>
      <c r="AH23" s="1048"/>
      <c r="AI23" s="1048"/>
      <c r="AJ23" s="1057"/>
      <c r="AK23" s="1058"/>
      <c r="AL23" s="1059"/>
      <c r="AM23" s="1059"/>
      <c r="AN23" s="1059"/>
      <c r="AO23" s="1059"/>
      <c r="AP23" s="1048">
        <v>2028</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576</v>
      </c>
      <c r="R28" s="1038"/>
      <c r="S28" s="1038"/>
      <c r="T28" s="1038"/>
      <c r="U28" s="1038"/>
      <c r="V28" s="1038">
        <v>572</v>
      </c>
      <c r="W28" s="1038"/>
      <c r="X28" s="1038"/>
      <c r="Y28" s="1038"/>
      <c r="Z28" s="1038"/>
      <c r="AA28" s="1038">
        <v>5</v>
      </c>
      <c r="AB28" s="1038"/>
      <c r="AC28" s="1038"/>
      <c r="AD28" s="1038"/>
      <c r="AE28" s="1039"/>
      <c r="AF28" s="1040">
        <v>5</v>
      </c>
      <c r="AG28" s="1038"/>
      <c r="AH28" s="1038"/>
      <c r="AI28" s="1038"/>
      <c r="AJ28" s="1041"/>
      <c r="AK28" s="1029">
        <v>49</v>
      </c>
      <c r="AL28" s="1030"/>
      <c r="AM28" s="1030"/>
      <c r="AN28" s="1030"/>
      <c r="AO28" s="1030"/>
      <c r="AP28" s="1030" t="s">
        <v>592</v>
      </c>
      <c r="AQ28" s="1030"/>
      <c r="AR28" s="1030"/>
      <c r="AS28" s="1030"/>
      <c r="AT28" s="1030"/>
      <c r="AU28" s="1030" t="s">
        <v>592</v>
      </c>
      <c r="AV28" s="1030"/>
      <c r="AW28" s="1030"/>
      <c r="AX28" s="1030"/>
      <c r="AY28" s="1030"/>
      <c r="AZ28" s="1031" t="s">
        <v>592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56</v>
      </c>
      <c r="R29" s="1026"/>
      <c r="S29" s="1026"/>
      <c r="T29" s="1026"/>
      <c r="U29" s="1026"/>
      <c r="V29" s="1026">
        <v>56</v>
      </c>
      <c r="W29" s="1026"/>
      <c r="X29" s="1026"/>
      <c r="Y29" s="1026"/>
      <c r="Z29" s="1026"/>
      <c r="AA29" s="1026">
        <v>0</v>
      </c>
      <c r="AB29" s="1026"/>
      <c r="AC29" s="1026"/>
      <c r="AD29" s="1026"/>
      <c r="AE29" s="1027"/>
      <c r="AF29" s="1022">
        <v>0</v>
      </c>
      <c r="AG29" s="1023"/>
      <c r="AH29" s="1023"/>
      <c r="AI29" s="1023"/>
      <c r="AJ29" s="1024"/>
      <c r="AK29" s="967">
        <v>24</v>
      </c>
      <c r="AL29" s="958"/>
      <c r="AM29" s="958"/>
      <c r="AN29" s="958"/>
      <c r="AO29" s="958"/>
      <c r="AP29" s="958" t="s">
        <v>592</v>
      </c>
      <c r="AQ29" s="958"/>
      <c r="AR29" s="958"/>
      <c r="AS29" s="958"/>
      <c r="AT29" s="958"/>
      <c r="AU29" s="958" t="s">
        <v>592</v>
      </c>
      <c r="AV29" s="958"/>
      <c r="AW29" s="958"/>
      <c r="AX29" s="958"/>
      <c r="AY29" s="958"/>
      <c r="AZ29" s="1028" t="s">
        <v>592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76</v>
      </c>
      <c r="R30" s="1026"/>
      <c r="S30" s="1026"/>
      <c r="T30" s="1026"/>
      <c r="U30" s="1026"/>
      <c r="V30" s="1026">
        <v>75</v>
      </c>
      <c r="W30" s="1026"/>
      <c r="X30" s="1026"/>
      <c r="Y30" s="1026"/>
      <c r="Z30" s="1026"/>
      <c r="AA30" s="1026">
        <v>0</v>
      </c>
      <c r="AB30" s="1026"/>
      <c r="AC30" s="1026"/>
      <c r="AD30" s="1026"/>
      <c r="AE30" s="1027"/>
      <c r="AF30" s="1022">
        <v>0</v>
      </c>
      <c r="AG30" s="1023"/>
      <c r="AH30" s="1023"/>
      <c r="AI30" s="1023"/>
      <c r="AJ30" s="1024"/>
      <c r="AK30" s="967">
        <v>27</v>
      </c>
      <c r="AL30" s="958"/>
      <c r="AM30" s="958"/>
      <c r="AN30" s="958"/>
      <c r="AO30" s="958"/>
      <c r="AP30" s="958" t="s">
        <v>592</v>
      </c>
      <c r="AQ30" s="958"/>
      <c r="AR30" s="958"/>
      <c r="AS30" s="958"/>
      <c r="AT30" s="958"/>
      <c r="AU30" s="958" t="s">
        <v>592</v>
      </c>
      <c r="AV30" s="958"/>
      <c r="AW30" s="958"/>
      <c r="AX30" s="958"/>
      <c r="AY30" s="958"/>
      <c r="AZ30" s="1028" t="s">
        <v>592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625</v>
      </c>
      <c r="R31" s="1026"/>
      <c r="S31" s="1026"/>
      <c r="T31" s="1026"/>
      <c r="U31" s="1026"/>
      <c r="V31" s="1026">
        <v>609</v>
      </c>
      <c r="W31" s="1026"/>
      <c r="X31" s="1026"/>
      <c r="Y31" s="1026"/>
      <c r="Z31" s="1026"/>
      <c r="AA31" s="1026">
        <v>15</v>
      </c>
      <c r="AB31" s="1026"/>
      <c r="AC31" s="1026"/>
      <c r="AD31" s="1026"/>
      <c r="AE31" s="1027"/>
      <c r="AF31" s="1022">
        <v>15</v>
      </c>
      <c r="AG31" s="1023"/>
      <c r="AH31" s="1023"/>
      <c r="AI31" s="1023"/>
      <c r="AJ31" s="1024"/>
      <c r="AK31" s="967">
        <v>96</v>
      </c>
      <c r="AL31" s="958"/>
      <c r="AM31" s="958"/>
      <c r="AN31" s="958"/>
      <c r="AO31" s="958"/>
      <c r="AP31" s="958" t="s">
        <v>592</v>
      </c>
      <c r="AQ31" s="958"/>
      <c r="AR31" s="958"/>
      <c r="AS31" s="958"/>
      <c r="AT31" s="958"/>
      <c r="AU31" s="958" t="s">
        <v>592</v>
      </c>
      <c r="AV31" s="958"/>
      <c r="AW31" s="958"/>
      <c r="AX31" s="958"/>
      <c r="AY31" s="958"/>
      <c r="AZ31" s="1028" t="s">
        <v>592</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409</v>
      </c>
      <c r="C32" s="1018"/>
      <c r="D32" s="1018"/>
      <c r="E32" s="1018"/>
      <c r="F32" s="1018"/>
      <c r="G32" s="1018"/>
      <c r="H32" s="1018"/>
      <c r="I32" s="1018"/>
      <c r="J32" s="1018"/>
      <c r="K32" s="1018"/>
      <c r="L32" s="1018"/>
      <c r="M32" s="1018"/>
      <c r="N32" s="1018"/>
      <c r="O32" s="1018"/>
      <c r="P32" s="1019"/>
      <c r="Q32" s="1025">
        <v>75</v>
      </c>
      <c r="R32" s="1026"/>
      <c r="S32" s="1026"/>
      <c r="T32" s="1026"/>
      <c r="U32" s="1026"/>
      <c r="V32" s="1026">
        <v>73</v>
      </c>
      <c r="W32" s="1026"/>
      <c r="X32" s="1026"/>
      <c r="Y32" s="1026"/>
      <c r="Z32" s="1026"/>
      <c r="AA32" s="1026">
        <v>1</v>
      </c>
      <c r="AB32" s="1026"/>
      <c r="AC32" s="1026"/>
      <c r="AD32" s="1026"/>
      <c r="AE32" s="1027"/>
      <c r="AF32" s="1022">
        <v>1</v>
      </c>
      <c r="AG32" s="1023"/>
      <c r="AH32" s="1023"/>
      <c r="AI32" s="1023"/>
      <c r="AJ32" s="1024"/>
      <c r="AK32" s="967">
        <v>0</v>
      </c>
      <c r="AL32" s="958"/>
      <c r="AM32" s="958"/>
      <c r="AN32" s="958"/>
      <c r="AO32" s="958"/>
      <c r="AP32" s="958">
        <v>152</v>
      </c>
      <c r="AQ32" s="958"/>
      <c r="AR32" s="958"/>
      <c r="AS32" s="958"/>
      <c r="AT32" s="958"/>
      <c r="AU32" s="958" t="s">
        <v>592</v>
      </c>
      <c r="AV32" s="958"/>
      <c r="AW32" s="958"/>
      <c r="AX32" s="958"/>
      <c r="AY32" s="958"/>
      <c r="AZ32" s="1028" t="s">
        <v>592</v>
      </c>
      <c r="BA32" s="1028"/>
      <c r="BB32" s="1028"/>
      <c r="BC32" s="1028"/>
      <c r="BD32" s="1028"/>
      <c r="BE32" s="959" t="s">
        <v>410</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411</v>
      </c>
      <c r="C33" s="1018"/>
      <c r="D33" s="1018"/>
      <c r="E33" s="1018"/>
      <c r="F33" s="1018"/>
      <c r="G33" s="1018"/>
      <c r="H33" s="1018"/>
      <c r="I33" s="1018"/>
      <c r="J33" s="1018"/>
      <c r="K33" s="1018"/>
      <c r="L33" s="1018"/>
      <c r="M33" s="1018"/>
      <c r="N33" s="1018"/>
      <c r="O33" s="1018"/>
      <c r="P33" s="1019"/>
      <c r="Q33" s="1025">
        <v>79</v>
      </c>
      <c r="R33" s="1026"/>
      <c r="S33" s="1026"/>
      <c r="T33" s="1026"/>
      <c r="U33" s="1026"/>
      <c r="V33" s="1026">
        <v>79</v>
      </c>
      <c r="W33" s="1026"/>
      <c r="X33" s="1026"/>
      <c r="Y33" s="1026"/>
      <c r="Z33" s="1026"/>
      <c r="AA33" s="1026">
        <v>0</v>
      </c>
      <c r="AB33" s="1026"/>
      <c r="AC33" s="1026"/>
      <c r="AD33" s="1026"/>
      <c r="AE33" s="1027"/>
      <c r="AF33" s="1022">
        <v>0</v>
      </c>
      <c r="AG33" s="1023"/>
      <c r="AH33" s="1023"/>
      <c r="AI33" s="1023"/>
      <c r="AJ33" s="1024"/>
      <c r="AK33" s="967">
        <v>27</v>
      </c>
      <c r="AL33" s="958"/>
      <c r="AM33" s="958"/>
      <c r="AN33" s="958"/>
      <c r="AO33" s="958"/>
      <c r="AP33" s="958">
        <v>149</v>
      </c>
      <c r="AQ33" s="958"/>
      <c r="AR33" s="958"/>
      <c r="AS33" s="958"/>
      <c r="AT33" s="958"/>
      <c r="AU33" s="958">
        <v>106</v>
      </c>
      <c r="AV33" s="958"/>
      <c r="AW33" s="958"/>
      <c r="AX33" s="958"/>
      <c r="AY33" s="958"/>
      <c r="AZ33" s="1028" t="s">
        <v>592</v>
      </c>
      <c r="BA33" s="1028"/>
      <c r="BB33" s="1028"/>
      <c r="BC33" s="1028"/>
      <c r="BD33" s="1028"/>
      <c r="BE33" s="959" t="s">
        <v>410</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412</v>
      </c>
      <c r="C34" s="1018"/>
      <c r="D34" s="1018"/>
      <c r="E34" s="1018"/>
      <c r="F34" s="1018"/>
      <c r="G34" s="1018"/>
      <c r="H34" s="1018"/>
      <c r="I34" s="1018"/>
      <c r="J34" s="1018"/>
      <c r="K34" s="1018"/>
      <c r="L34" s="1018"/>
      <c r="M34" s="1018"/>
      <c r="N34" s="1018"/>
      <c r="O34" s="1018"/>
      <c r="P34" s="1019"/>
      <c r="Q34" s="1025">
        <v>63</v>
      </c>
      <c r="R34" s="1026"/>
      <c r="S34" s="1026"/>
      <c r="T34" s="1026"/>
      <c r="U34" s="1026"/>
      <c r="V34" s="1026">
        <v>59</v>
      </c>
      <c r="W34" s="1026"/>
      <c r="X34" s="1026"/>
      <c r="Y34" s="1026"/>
      <c r="Z34" s="1026"/>
      <c r="AA34" s="1026">
        <v>4</v>
      </c>
      <c r="AB34" s="1026"/>
      <c r="AC34" s="1026"/>
      <c r="AD34" s="1026"/>
      <c r="AE34" s="1027"/>
      <c r="AF34" s="1022">
        <v>3</v>
      </c>
      <c r="AG34" s="1023"/>
      <c r="AH34" s="1023"/>
      <c r="AI34" s="1023"/>
      <c r="AJ34" s="1024"/>
      <c r="AK34" s="967">
        <v>12</v>
      </c>
      <c r="AL34" s="958"/>
      <c r="AM34" s="958"/>
      <c r="AN34" s="958"/>
      <c r="AO34" s="958"/>
      <c r="AP34" s="958">
        <v>78</v>
      </c>
      <c r="AQ34" s="958"/>
      <c r="AR34" s="958"/>
      <c r="AS34" s="958"/>
      <c r="AT34" s="958"/>
      <c r="AU34" s="958">
        <v>74</v>
      </c>
      <c r="AV34" s="958"/>
      <c r="AW34" s="958"/>
      <c r="AX34" s="958"/>
      <c r="AY34" s="958"/>
      <c r="AZ34" s="1028" t="s">
        <v>592</v>
      </c>
      <c r="BA34" s="1028"/>
      <c r="BB34" s="1028"/>
      <c r="BC34" s="1028"/>
      <c r="BD34" s="1028"/>
      <c r="BE34" s="959" t="s">
        <v>413</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414</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392</v>
      </c>
      <c r="B63" s="924" t="s">
        <v>415</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25</v>
      </c>
      <c r="AG63" s="946"/>
      <c r="AH63" s="946"/>
      <c r="AI63" s="946"/>
      <c r="AJ63" s="1009"/>
      <c r="AK63" s="1010"/>
      <c r="AL63" s="950"/>
      <c r="AM63" s="950"/>
      <c r="AN63" s="950"/>
      <c r="AO63" s="950"/>
      <c r="AP63" s="946">
        <v>380</v>
      </c>
      <c r="AQ63" s="946"/>
      <c r="AR63" s="946"/>
      <c r="AS63" s="946"/>
      <c r="AT63" s="946"/>
      <c r="AU63" s="946">
        <v>180</v>
      </c>
      <c r="AV63" s="946"/>
      <c r="AW63" s="946"/>
      <c r="AX63" s="946"/>
      <c r="AY63" s="946"/>
      <c r="AZ63" s="1004"/>
      <c r="BA63" s="1004"/>
      <c r="BB63" s="1004"/>
      <c r="BC63" s="1004"/>
      <c r="BD63" s="1004"/>
      <c r="BE63" s="947"/>
      <c r="BF63" s="947"/>
      <c r="BG63" s="947"/>
      <c r="BH63" s="947"/>
      <c r="BI63" s="948"/>
      <c r="BJ63" s="1005" t="s">
        <v>416</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418</v>
      </c>
      <c r="B66" s="983"/>
      <c r="C66" s="983"/>
      <c r="D66" s="983"/>
      <c r="E66" s="983"/>
      <c r="F66" s="983"/>
      <c r="G66" s="983"/>
      <c r="H66" s="983"/>
      <c r="I66" s="983"/>
      <c r="J66" s="983"/>
      <c r="K66" s="983"/>
      <c r="L66" s="983"/>
      <c r="M66" s="983"/>
      <c r="N66" s="983"/>
      <c r="O66" s="983"/>
      <c r="P66" s="984"/>
      <c r="Q66" s="988" t="s">
        <v>419</v>
      </c>
      <c r="R66" s="989"/>
      <c r="S66" s="989"/>
      <c r="T66" s="989"/>
      <c r="U66" s="990"/>
      <c r="V66" s="988" t="s">
        <v>420</v>
      </c>
      <c r="W66" s="989"/>
      <c r="X66" s="989"/>
      <c r="Y66" s="989"/>
      <c r="Z66" s="990"/>
      <c r="AA66" s="988" t="s">
        <v>421</v>
      </c>
      <c r="AB66" s="989"/>
      <c r="AC66" s="989"/>
      <c r="AD66" s="989"/>
      <c r="AE66" s="990"/>
      <c r="AF66" s="994" t="s">
        <v>422</v>
      </c>
      <c r="AG66" s="995"/>
      <c r="AH66" s="995"/>
      <c r="AI66" s="995"/>
      <c r="AJ66" s="996"/>
      <c r="AK66" s="988" t="s">
        <v>401</v>
      </c>
      <c r="AL66" s="983"/>
      <c r="AM66" s="983"/>
      <c r="AN66" s="983"/>
      <c r="AO66" s="984"/>
      <c r="AP66" s="988" t="s">
        <v>423</v>
      </c>
      <c r="AQ66" s="989"/>
      <c r="AR66" s="989"/>
      <c r="AS66" s="989"/>
      <c r="AT66" s="990"/>
      <c r="AU66" s="988" t="s">
        <v>424</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593</v>
      </c>
      <c r="C68" s="973"/>
      <c r="D68" s="973"/>
      <c r="E68" s="973"/>
      <c r="F68" s="973"/>
      <c r="G68" s="973"/>
      <c r="H68" s="973"/>
      <c r="I68" s="973"/>
      <c r="J68" s="973"/>
      <c r="K68" s="973"/>
      <c r="L68" s="973"/>
      <c r="M68" s="973"/>
      <c r="N68" s="973"/>
      <c r="O68" s="973"/>
      <c r="P68" s="974"/>
      <c r="Q68" s="975">
        <v>265</v>
      </c>
      <c r="R68" s="969"/>
      <c r="S68" s="969"/>
      <c r="T68" s="969"/>
      <c r="U68" s="969"/>
      <c r="V68" s="969">
        <v>257</v>
      </c>
      <c r="W68" s="969"/>
      <c r="X68" s="969"/>
      <c r="Y68" s="969"/>
      <c r="Z68" s="969"/>
      <c r="AA68" s="969">
        <v>8</v>
      </c>
      <c r="AB68" s="969"/>
      <c r="AC68" s="969"/>
      <c r="AD68" s="969"/>
      <c r="AE68" s="969"/>
      <c r="AF68" s="969">
        <v>8</v>
      </c>
      <c r="AG68" s="969"/>
      <c r="AH68" s="969"/>
      <c r="AI68" s="969"/>
      <c r="AJ68" s="969"/>
      <c r="AK68" s="969">
        <v>43</v>
      </c>
      <c r="AL68" s="969"/>
      <c r="AM68" s="969"/>
      <c r="AN68" s="969"/>
      <c r="AO68" s="969"/>
      <c r="AP68" s="969" t="s">
        <v>592</v>
      </c>
      <c r="AQ68" s="969"/>
      <c r="AR68" s="969"/>
      <c r="AS68" s="969"/>
      <c r="AT68" s="969"/>
      <c r="AU68" s="969" t="s">
        <v>592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594</v>
      </c>
      <c r="C69" s="962"/>
      <c r="D69" s="962"/>
      <c r="E69" s="962"/>
      <c r="F69" s="962"/>
      <c r="G69" s="962"/>
      <c r="H69" s="962"/>
      <c r="I69" s="962"/>
      <c r="J69" s="962"/>
      <c r="K69" s="962"/>
      <c r="L69" s="962"/>
      <c r="M69" s="962"/>
      <c r="N69" s="962"/>
      <c r="O69" s="962"/>
      <c r="P69" s="963"/>
      <c r="Q69" s="964">
        <v>866</v>
      </c>
      <c r="R69" s="958"/>
      <c r="S69" s="958"/>
      <c r="T69" s="958"/>
      <c r="U69" s="958"/>
      <c r="V69" s="958">
        <v>860</v>
      </c>
      <c r="W69" s="958"/>
      <c r="X69" s="958"/>
      <c r="Y69" s="958"/>
      <c r="Z69" s="958"/>
      <c r="AA69" s="958">
        <v>6</v>
      </c>
      <c r="AB69" s="958"/>
      <c r="AC69" s="958"/>
      <c r="AD69" s="958"/>
      <c r="AE69" s="958"/>
      <c r="AF69" s="958">
        <v>6</v>
      </c>
      <c r="AG69" s="958"/>
      <c r="AH69" s="958"/>
      <c r="AI69" s="958"/>
      <c r="AJ69" s="958"/>
      <c r="AK69" s="958">
        <v>121</v>
      </c>
      <c r="AL69" s="958"/>
      <c r="AM69" s="958"/>
      <c r="AN69" s="958"/>
      <c r="AO69" s="958"/>
      <c r="AP69" s="958" t="s">
        <v>592</v>
      </c>
      <c r="AQ69" s="958"/>
      <c r="AR69" s="958"/>
      <c r="AS69" s="958"/>
      <c r="AT69" s="958"/>
      <c r="AU69" s="958" t="s">
        <v>592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595</v>
      </c>
      <c r="C70" s="962"/>
      <c r="D70" s="962"/>
      <c r="E70" s="962"/>
      <c r="F70" s="962"/>
      <c r="G70" s="962"/>
      <c r="H70" s="962"/>
      <c r="I70" s="962"/>
      <c r="J70" s="962"/>
      <c r="K70" s="962"/>
      <c r="L70" s="962"/>
      <c r="M70" s="962"/>
      <c r="N70" s="962"/>
      <c r="O70" s="962"/>
      <c r="P70" s="963"/>
      <c r="Q70" s="964">
        <v>189</v>
      </c>
      <c r="R70" s="958"/>
      <c r="S70" s="958"/>
      <c r="T70" s="958"/>
      <c r="U70" s="958"/>
      <c r="V70" s="958">
        <v>186</v>
      </c>
      <c r="W70" s="958"/>
      <c r="X70" s="958"/>
      <c r="Y70" s="958"/>
      <c r="Z70" s="958"/>
      <c r="AA70" s="958">
        <v>3</v>
      </c>
      <c r="AB70" s="958"/>
      <c r="AC70" s="958"/>
      <c r="AD70" s="958"/>
      <c r="AE70" s="958"/>
      <c r="AF70" s="958">
        <v>3</v>
      </c>
      <c r="AG70" s="958"/>
      <c r="AH70" s="958"/>
      <c r="AI70" s="958"/>
      <c r="AJ70" s="958"/>
      <c r="AK70" s="958" t="s">
        <v>605</v>
      </c>
      <c r="AL70" s="958"/>
      <c r="AM70" s="958"/>
      <c r="AN70" s="958"/>
      <c r="AO70" s="958"/>
      <c r="AP70" s="958" t="s">
        <v>592</v>
      </c>
      <c r="AQ70" s="958"/>
      <c r="AR70" s="958"/>
      <c r="AS70" s="958"/>
      <c r="AT70" s="958"/>
      <c r="AU70" s="958" t="s">
        <v>592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596</v>
      </c>
      <c r="C71" s="962"/>
      <c r="D71" s="962"/>
      <c r="E71" s="962"/>
      <c r="F71" s="962"/>
      <c r="G71" s="962"/>
      <c r="H71" s="962"/>
      <c r="I71" s="962"/>
      <c r="J71" s="962"/>
      <c r="K71" s="962"/>
      <c r="L71" s="962"/>
      <c r="M71" s="962"/>
      <c r="N71" s="962"/>
      <c r="O71" s="962"/>
      <c r="P71" s="963"/>
      <c r="Q71" s="964">
        <v>25</v>
      </c>
      <c r="R71" s="958"/>
      <c r="S71" s="958"/>
      <c r="T71" s="958"/>
      <c r="U71" s="958"/>
      <c r="V71" s="958">
        <v>24</v>
      </c>
      <c r="W71" s="958"/>
      <c r="X71" s="958"/>
      <c r="Y71" s="958"/>
      <c r="Z71" s="958"/>
      <c r="AA71" s="958">
        <v>1</v>
      </c>
      <c r="AB71" s="958"/>
      <c r="AC71" s="958"/>
      <c r="AD71" s="958"/>
      <c r="AE71" s="958"/>
      <c r="AF71" s="958">
        <v>1</v>
      </c>
      <c r="AG71" s="958"/>
      <c r="AH71" s="958"/>
      <c r="AI71" s="958"/>
      <c r="AJ71" s="958"/>
      <c r="AK71" s="958">
        <v>10</v>
      </c>
      <c r="AL71" s="958"/>
      <c r="AM71" s="958"/>
      <c r="AN71" s="958"/>
      <c r="AO71" s="958"/>
      <c r="AP71" s="958" t="s">
        <v>592</v>
      </c>
      <c r="AQ71" s="958"/>
      <c r="AR71" s="958"/>
      <c r="AS71" s="958"/>
      <c r="AT71" s="958"/>
      <c r="AU71" s="958" t="s">
        <v>592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597</v>
      </c>
      <c r="C72" s="962"/>
      <c r="D72" s="962"/>
      <c r="E72" s="962"/>
      <c r="F72" s="962"/>
      <c r="G72" s="962"/>
      <c r="H72" s="962"/>
      <c r="I72" s="962"/>
      <c r="J72" s="962"/>
      <c r="K72" s="962"/>
      <c r="L72" s="962"/>
      <c r="M72" s="962"/>
      <c r="N72" s="962"/>
      <c r="O72" s="962"/>
      <c r="P72" s="963"/>
      <c r="Q72" s="964">
        <v>17</v>
      </c>
      <c r="R72" s="958"/>
      <c r="S72" s="958"/>
      <c r="T72" s="958"/>
      <c r="U72" s="958"/>
      <c r="V72" s="958">
        <v>9</v>
      </c>
      <c r="W72" s="958"/>
      <c r="X72" s="958"/>
      <c r="Y72" s="958"/>
      <c r="Z72" s="958"/>
      <c r="AA72" s="958">
        <v>8</v>
      </c>
      <c r="AB72" s="958"/>
      <c r="AC72" s="958"/>
      <c r="AD72" s="958"/>
      <c r="AE72" s="958"/>
      <c r="AF72" s="958">
        <v>8</v>
      </c>
      <c r="AG72" s="958"/>
      <c r="AH72" s="958"/>
      <c r="AI72" s="958"/>
      <c r="AJ72" s="958"/>
      <c r="AK72" s="958" t="s">
        <v>605</v>
      </c>
      <c r="AL72" s="958"/>
      <c r="AM72" s="958"/>
      <c r="AN72" s="958"/>
      <c r="AO72" s="958"/>
      <c r="AP72" s="958" t="s">
        <v>592</v>
      </c>
      <c r="AQ72" s="958"/>
      <c r="AR72" s="958"/>
      <c r="AS72" s="958"/>
      <c r="AT72" s="958"/>
      <c r="AU72" s="958" t="s">
        <v>592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598</v>
      </c>
      <c r="C73" s="962"/>
      <c r="D73" s="962"/>
      <c r="E73" s="962"/>
      <c r="F73" s="962"/>
      <c r="G73" s="962"/>
      <c r="H73" s="962"/>
      <c r="I73" s="962"/>
      <c r="J73" s="962"/>
      <c r="K73" s="962"/>
      <c r="L73" s="962"/>
      <c r="M73" s="962"/>
      <c r="N73" s="962"/>
      <c r="O73" s="962"/>
      <c r="P73" s="963"/>
      <c r="Q73" s="964">
        <v>26</v>
      </c>
      <c r="R73" s="958"/>
      <c r="S73" s="958"/>
      <c r="T73" s="958"/>
      <c r="U73" s="958"/>
      <c r="V73" s="958">
        <v>25</v>
      </c>
      <c r="W73" s="958"/>
      <c r="X73" s="958"/>
      <c r="Y73" s="958"/>
      <c r="Z73" s="958"/>
      <c r="AA73" s="958">
        <v>0</v>
      </c>
      <c r="AB73" s="958"/>
      <c r="AC73" s="958"/>
      <c r="AD73" s="958"/>
      <c r="AE73" s="958"/>
      <c r="AF73" s="958">
        <v>0</v>
      </c>
      <c r="AG73" s="958"/>
      <c r="AH73" s="958"/>
      <c r="AI73" s="958"/>
      <c r="AJ73" s="958"/>
      <c r="AK73" s="958">
        <v>2</v>
      </c>
      <c r="AL73" s="958"/>
      <c r="AM73" s="958"/>
      <c r="AN73" s="958"/>
      <c r="AO73" s="958"/>
      <c r="AP73" s="958" t="s">
        <v>592</v>
      </c>
      <c r="AQ73" s="958"/>
      <c r="AR73" s="958"/>
      <c r="AS73" s="958"/>
      <c r="AT73" s="958"/>
      <c r="AU73" s="958" t="s">
        <v>592</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599</v>
      </c>
      <c r="C74" s="962"/>
      <c r="D74" s="962"/>
      <c r="E74" s="962"/>
      <c r="F74" s="962"/>
      <c r="G74" s="962"/>
      <c r="H74" s="962"/>
      <c r="I74" s="962"/>
      <c r="J74" s="962"/>
      <c r="K74" s="962"/>
      <c r="L74" s="962"/>
      <c r="M74" s="962"/>
      <c r="N74" s="962"/>
      <c r="O74" s="962"/>
      <c r="P74" s="963"/>
      <c r="Q74" s="964">
        <v>38</v>
      </c>
      <c r="R74" s="958"/>
      <c r="S74" s="958"/>
      <c r="T74" s="958"/>
      <c r="U74" s="958"/>
      <c r="V74" s="958">
        <v>38</v>
      </c>
      <c r="W74" s="958"/>
      <c r="X74" s="958"/>
      <c r="Y74" s="958"/>
      <c r="Z74" s="958"/>
      <c r="AA74" s="958">
        <v>0</v>
      </c>
      <c r="AB74" s="958"/>
      <c r="AC74" s="958"/>
      <c r="AD74" s="958"/>
      <c r="AE74" s="958"/>
      <c r="AF74" s="958">
        <v>0</v>
      </c>
      <c r="AG74" s="958"/>
      <c r="AH74" s="958"/>
      <c r="AI74" s="958"/>
      <c r="AJ74" s="958"/>
      <c r="AK74" s="958">
        <v>0</v>
      </c>
      <c r="AL74" s="958"/>
      <c r="AM74" s="958"/>
      <c r="AN74" s="958"/>
      <c r="AO74" s="958"/>
      <c r="AP74" s="958" t="s">
        <v>592</v>
      </c>
      <c r="AQ74" s="958"/>
      <c r="AR74" s="958"/>
      <c r="AS74" s="958"/>
      <c r="AT74" s="958"/>
      <c r="AU74" s="958" t="s">
        <v>592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600</v>
      </c>
      <c r="C75" s="962"/>
      <c r="D75" s="962"/>
      <c r="E75" s="962"/>
      <c r="F75" s="962"/>
      <c r="G75" s="962"/>
      <c r="H75" s="962"/>
      <c r="I75" s="962"/>
      <c r="J75" s="962"/>
      <c r="K75" s="962"/>
      <c r="L75" s="962"/>
      <c r="M75" s="962"/>
      <c r="N75" s="962"/>
      <c r="O75" s="962"/>
      <c r="P75" s="963"/>
      <c r="Q75" s="965">
        <v>73</v>
      </c>
      <c r="R75" s="966"/>
      <c r="S75" s="966"/>
      <c r="T75" s="966"/>
      <c r="U75" s="967"/>
      <c r="V75" s="968">
        <v>69</v>
      </c>
      <c r="W75" s="966"/>
      <c r="X75" s="966"/>
      <c r="Y75" s="966"/>
      <c r="Z75" s="967"/>
      <c r="AA75" s="968">
        <v>4</v>
      </c>
      <c r="AB75" s="966"/>
      <c r="AC75" s="966"/>
      <c r="AD75" s="966"/>
      <c r="AE75" s="967"/>
      <c r="AF75" s="968">
        <v>4</v>
      </c>
      <c r="AG75" s="966"/>
      <c r="AH75" s="966"/>
      <c r="AI75" s="966"/>
      <c r="AJ75" s="967"/>
      <c r="AK75" s="968">
        <v>6</v>
      </c>
      <c r="AL75" s="966"/>
      <c r="AM75" s="966"/>
      <c r="AN75" s="966"/>
      <c r="AO75" s="967"/>
      <c r="AP75" s="968" t="s">
        <v>592</v>
      </c>
      <c r="AQ75" s="966"/>
      <c r="AR75" s="966"/>
      <c r="AS75" s="966"/>
      <c r="AT75" s="967"/>
      <c r="AU75" s="968" t="s">
        <v>592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601</v>
      </c>
      <c r="C76" s="962"/>
      <c r="D76" s="962"/>
      <c r="E76" s="962"/>
      <c r="F76" s="962"/>
      <c r="G76" s="962"/>
      <c r="H76" s="962"/>
      <c r="I76" s="962"/>
      <c r="J76" s="962"/>
      <c r="K76" s="962"/>
      <c r="L76" s="962"/>
      <c r="M76" s="962"/>
      <c r="N76" s="962"/>
      <c r="O76" s="962"/>
      <c r="P76" s="963"/>
      <c r="Q76" s="965">
        <v>246035</v>
      </c>
      <c r="R76" s="966"/>
      <c r="S76" s="966"/>
      <c r="T76" s="966"/>
      <c r="U76" s="967"/>
      <c r="V76" s="968">
        <v>245170</v>
      </c>
      <c r="W76" s="966"/>
      <c r="X76" s="966"/>
      <c r="Y76" s="966"/>
      <c r="Z76" s="967"/>
      <c r="AA76" s="968">
        <v>866</v>
      </c>
      <c r="AB76" s="966"/>
      <c r="AC76" s="966"/>
      <c r="AD76" s="966"/>
      <c r="AE76" s="967"/>
      <c r="AF76" s="968">
        <v>866</v>
      </c>
      <c r="AG76" s="966"/>
      <c r="AH76" s="966"/>
      <c r="AI76" s="966"/>
      <c r="AJ76" s="967"/>
      <c r="AK76" s="968" t="s">
        <v>605</v>
      </c>
      <c r="AL76" s="966"/>
      <c r="AM76" s="966"/>
      <c r="AN76" s="966"/>
      <c r="AO76" s="967"/>
      <c r="AP76" s="968" t="s">
        <v>592</v>
      </c>
      <c r="AQ76" s="966"/>
      <c r="AR76" s="966"/>
      <c r="AS76" s="966"/>
      <c r="AT76" s="967"/>
      <c r="AU76" s="968" t="s">
        <v>592</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392</v>
      </c>
      <c r="B88" s="924" t="s">
        <v>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896</v>
      </c>
      <c r="AG88" s="946"/>
      <c r="AH88" s="946"/>
      <c r="AI88" s="946"/>
      <c r="AJ88" s="946"/>
      <c r="AK88" s="950"/>
      <c r="AL88" s="950"/>
      <c r="AM88" s="950"/>
      <c r="AN88" s="950"/>
      <c r="AO88" s="950"/>
      <c r="AP88" s="946" t="s">
        <v>592</v>
      </c>
      <c r="AQ88" s="946"/>
      <c r="AR88" s="946"/>
      <c r="AS88" s="946"/>
      <c r="AT88" s="946"/>
      <c r="AU88" s="946" t="s">
        <v>592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37</v>
      </c>
      <c r="CS102" s="940"/>
      <c r="CT102" s="940"/>
      <c r="CU102" s="940"/>
      <c r="CV102" s="941"/>
      <c r="CW102" s="939">
        <v>3</v>
      </c>
      <c r="CX102" s="940"/>
      <c r="CY102" s="940"/>
      <c r="CZ102" s="940"/>
      <c r="DA102" s="941"/>
      <c r="DB102" s="939" t="s">
        <v>592</v>
      </c>
      <c r="DC102" s="940"/>
      <c r="DD102" s="940"/>
      <c r="DE102" s="940"/>
      <c r="DF102" s="941"/>
      <c r="DG102" s="939" t="s">
        <v>592</v>
      </c>
      <c r="DH102" s="940"/>
      <c r="DI102" s="940"/>
      <c r="DJ102" s="940"/>
      <c r="DK102" s="941"/>
      <c r="DL102" s="939" t="s">
        <v>592</v>
      </c>
      <c r="DM102" s="940"/>
      <c r="DN102" s="940"/>
      <c r="DO102" s="940"/>
      <c r="DP102" s="941"/>
      <c r="DQ102" s="939" t="s">
        <v>592</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434</v>
      </c>
      <c r="AB109" s="883"/>
      <c r="AC109" s="883"/>
      <c r="AD109" s="883"/>
      <c r="AE109" s="884"/>
      <c r="AF109" s="885" t="s">
        <v>435</v>
      </c>
      <c r="AG109" s="883"/>
      <c r="AH109" s="883"/>
      <c r="AI109" s="883"/>
      <c r="AJ109" s="884"/>
      <c r="AK109" s="885" t="s">
        <v>310</v>
      </c>
      <c r="AL109" s="883"/>
      <c r="AM109" s="883"/>
      <c r="AN109" s="883"/>
      <c r="AO109" s="884"/>
      <c r="AP109" s="885" t="s">
        <v>436</v>
      </c>
      <c r="AQ109" s="883"/>
      <c r="AR109" s="883"/>
      <c r="AS109" s="883"/>
      <c r="AT109" s="916"/>
      <c r="AU109" s="882" t="s">
        <v>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434</v>
      </c>
      <c r="BR109" s="883"/>
      <c r="BS109" s="883"/>
      <c r="BT109" s="883"/>
      <c r="BU109" s="884"/>
      <c r="BV109" s="885" t="s">
        <v>435</v>
      </c>
      <c r="BW109" s="883"/>
      <c r="BX109" s="883"/>
      <c r="BY109" s="883"/>
      <c r="BZ109" s="884"/>
      <c r="CA109" s="885" t="s">
        <v>310</v>
      </c>
      <c r="CB109" s="883"/>
      <c r="CC109" s="883"/>
      <c r="CD109" s="883"/>
      <c r="CE109" s="884"/>
      <c r="CF109" s="923" t="s">
        <v>436</v>
      </c>
      <c r="CG109" s="923"/>
      <c r="CH109" s="923"/>
      <c r="CI109" s="923"/>
      <c r="CJ109" s="923"/>
      <c r="CK109" s="885" t="s">
        <v>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434</v>
      </c>
      <c r="DH109" s="883"/>
      <c r="DI109" s="883"/>
      <c r="DJ109" s="883"/>
      <c r="DK109" s="884"/>
      <c r="DL109" s="885" t="s">
        <v>435</v>
      </c>
      <c r="DM109" s="883"/>
      <c r="DN109" s="883"/>
      <c r="DO109" s="883"/>
      <c r="DP109" s="884"/>
      <c r="DQ109" s="885" t="s">
        <v>310</v>
      </c>
      <c r="DR109" s="883"/>
      <c r="DS109" s="883"/>
      <c r="DT109" s="883"/>
      <c r="DU109" s="884"/>
      <c r="DV109" s="885" t="s">
        <v>436</v>
      </c>
      <c r="DW109" s="883"/>
      <c r="DX109" s="883"/>
      <c r="DY109" s="883"/>
      <c r="DZ109" s="916"/>
    </row>
    <row r="110" spans="1:131" s="224" customFormat="1" ht="26.25" customHeight="1" x14ac:dyDescent="0.15">
      <c r="A110" s="794" t="s">
        <v>438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229633</v>
      </c>
      <c r="AB110" s="876"/>
      <c r="AC110" s="876"/>
      <c r="AD110" s="876"/>
      <c r="AE110" s="877"/>
      <c r="AF110" s="878">
        <v>214771</v>
      </c>
      <c r="AG110" s="876"/>
      <c r="AH110" s="876"/>
      <c r="AI110" s="876"/>
      <c r="AJ110" s="877"/>
      <c r="AK110" s="878">
        <v>223357</v>
      </c>
      <c r="AL110" s="876"/>
      <c r="AM110" s="876"/>
      <c r="AN110" s="876"/>
      <c r="AO110" s="877"/>
      <c r="AP110" s="879">
        <v>11.5</v>
      </c>
      <c r="AQ110" s="880"/>
      <c r="AR110" s="880"/>
      <c r="AS110" s="880"/>
      <c r="AT110" s="881"/>
      <c r="AU110" s="917" t="s">
        <v>75</v>
      </c>
      <c r="AV110" s="918"/>
      <c r="AW110" s="918"/>
      <c r="AX110" s="918"/>
      <c r="AY110" s="918"/>
      <c r="AZ110" s="847" t="s">
        <v>439</v>
      </c>
      <c r="BA110" s="795"/>
      <c r="BB110" s="795"/>
      <c r="BC110" s="795"/>
      <c r="BD110" s="795"/>
      <c r="BE110" s="795"/>
      <c r="BF110" s="795"/>
      <c r="BG110" s="795"/>
      <c r="BH110" s="795"/>
      <c r="BI110" s="795"/>
      <c r="BJ110" s="795"/>
      <c r="BK110" s="795"/>
      <c r="BL110" s="795"/>
      <c r="BM110" s="795"/>
      <c r="BN110" s="795"/>
      <c r="BO110" s="795"/>
      <c r="BP110" s="796"/>
      <c r="BQ110" s="848">
        <v>1777140</v>
      </c>
      <c r="BR110" s="829"/>
      <c r="BS110" s="829"/>
      <c r="BT110" s="829"/>
      <c r="BU110" s="829"/>
      <c r="BV110" s="829">
        <v>2018939</v>
      </c>
      <c r="BW110" s="829"/>
      <c r="BX110" s="829"/>
      <c r="BY110" s="829"/>
      <c r="BZ110" s="829"/>
      <c r="CA110" s="829">
        <v>2027794</v>
      </c>
      <c r="CB110" s="829"/>
      <c r="CC110" s="829"/>
      <c r="CD110" s="829"/>
      <c r="CE110" s="829"/>
      <c r="CF110" s="853">
        <v>104.3</v>
      </c>
      <c r="CG110" s="854"/>
      <c r="CH110" s="854"/>
      <c r="CI110" s="854"/>
      <c r="CJ110" s="854"/>
      <c r="CK110" s="913" t="s">
        <v>440</v>
      </c>
      <c r="CL110" s="806"/>
      <c r="CM110" s="847" t="s">
        <v>441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442</v>
      </c>
      <c r="DH110" s="829"/>
      <c r="DI110" s="829"/>
      <c r="DJ110" s="829"/>
      <c r="DK110" s="829"/>
      <c r="DL110" s="829" t="s">
        <v>443</v>
      </c>
      <c r="DM110" s="829"/>
      <c r="DN110" s="829"/>
      <c r="DO110" s="829"/>
      <c r="DP110" s="829"/>
      <c r="DQ110" s="829" t="s">
        <v>443</v>
      </c>
      <c r="DR110" s="829"/>
      <c r="DS110" s="829"/>
      <c r="DT110" s="829"/>
      <c r="DU110" s="829"/>
      <c r="DV110" s="830" t="s">
        <v>131</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131</v>
      </c>
      <c r="AB111" s="906"/>
      <c r="AC111" s="906"/>
      <c r="AD111" s="906"/>
      <c r="AE111" s="907"/>
      <c r="AF111" s="908" t="s">
        <v>131</v>
      </c>
      <c r="AG111" s="906"/>
      <c r="AH111" s="906"/>
      <c r="AI111" s="906"/>
      <c r="AJ111" s="907"/>
      <c r="AK111" s="908" t="s">
        <v>131</v>
      </c>
      <c r="AL111" s="906"/>
      <c r="AM111" s="906"/>
      <c r="AN111" s="906"/>
      <c r="AO111" s="907"/>
      <c r="AP111" s="909" t="s">
        <v>442</v>
      </c>
      <c r="AQ111" s="910"/>
      <c r="AR111" s="910"/>
      <c r="AS111" s="910"/>
      <c r="AT111" s="911"/>
      <c r="AU111" s="919"/>
      <c r="AV111" s="920"/>
      <c r="AW111" s="920"/>
      <c r="AX111" s="920"/>
      <c r="AY111" s="920"/>
      <c r="AZ111" s="802" t="s">
        <v>445</v>
      </c>
      <c r="BA111" s="739"/>
      <c r="BB111" s="739"/>
      <c r="BC111" s="739"/>
      <c r="BD111" s="739"/>
      <c r="BE111" s="739"/>
      <c r="BF111" s="739"/>
      <c r="BG111" s="739"/>
      <c r="BH111" s="739"/>
      <c r="BI111" s="739"/>
      <c r="BJ111" s="739"/>
      <c r="BK111" s="739"/>
      <c r="BL111" s="739"/>
      <c r="BM111" s="739"/>
      <c r="BN111" s="739"/>
      <c r="BO111" s="739"/>
      <c r="BP111" s="740"/>
      <c r="BQ111" s="803" t="s">
        <v>131</v>
      </c>
      <c r="BR111" s="804"/>
      <c r="BS111" s="804"/>
      <c r="BT111" s="804"/>
      <c r="BU111" s="804"/>
      <c r="BV111" s="804" t="s">
        <v>443</v>
      </c>
      <c r="BW111" s="804"/>
      <c r="BX111" s="804"/>
      <c r="BY111" s="804"/>
      <c r="BZ111" s="804"/>
      <c r="CA111" s="804" t="s">
        <v>131</v>
      </c>
      <c r="CB111" s="804"/>
      <c r="CC111" s="804"/>
      <c r="CD111" s="804"/>
      <c r="CE111" s="804"/>
      <c r="CF111" s="862" t="s">
        <v>131</v>
      </c>
      <c r="CG111" s="863"/>
      <c r="CH111" s="863"/>
      <c r="CI111" s="863"/>
      <c r="CJ111" s="863"/>
      <c r="CK111" s="914"/>
      <c r="CL111" s="808"/>
      <c r="CM111" s="802" t="s">
        <v>446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447</v>
      </c>
      <c r="DH111" s="804"/>
      <c r="DI111" s="804"/>
      <c r="DJ111" s="804"/>
      <c r="DK111" s="804"/>
      <c r="DL111" s="804" t="s">
        <v>442</v>
      </c>
      <c r="DM111" s="804"/>
      <c r="DN111" s="804"/>
      <c r="DO111" s="804"/>
      <c r="DP111" s="804"/>
      <c r="DQ111" s="804" t="s">
        <v>447</v>
      </c>
      <c r="DR111" s="804"/>
      <c r="DS111" s="804"/>
      <c r="DT111" s="804"/>
      <c r="DU111" s="804"/>
      <c r="DV111" s="781" t="s">
        <v>131</v>
      </c>
      <c r="DW111" s="781"/>
      <c r="DX111" s="781"/>
      <c r="DY111" s="781"/>
      <c r="DZ111" s="782"/>
    </row>
    <row r="112" spans="1:131" s="224" customFormat="1" ht="26.25" customHeight="1" x14ac:dyDescent="0.15">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394</v>
      </c>
      <c r="AB112" s="767"/>
      <c r="AC112" s="767"/>
      <c r="AD112" s="767"/>
      <c r="AE112" s="768"/>
      <c r="AF112" s="769" t="s">
        <v>131</v>
      </c>
      <c r="AG112" s="767"/>
      <c r="AH112" s="767"/>
      <c r="AI112" s="767"/>
      <c r="AJ112" s="768"/>
      <c r="AK112" s="769" t="s">
        <v>443</v>
      </c>
      <c r="AL112" s="767"/>
      <c r="AM112" s="767"/>
      <c r="AN112" s="767"/>
      <c r="AO112" s="768"/>
      <c r="AP112" s="811" t="s">
        <v>131</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203389</v>
      </c>
      <c r="BR112" s="804"/>
      <c r="BS112" s="804"/>
      <c r="BT112" s="804"/>
      <c r="BU112" s="804"/>
      <c r="BV112" s="804">
        <v>191516</v>
      </c>
      <c r="BW112" s="804"/>
      <c r="BX112" s="804"/>
      <c r="BY112" s="804"/>
      <c r="BZ112" s="804"/>
      <c r="CA112" s="804">
        <v>179823</v>
      </c>
      <c r="CB112" s="804"/>
      <c r="CC112" s="804"/>
      <c r="CD112" s="804"/>
      <c r="CE112" s="804"/>
      <c r="CF112" s="862">
        <v>9.1999999999999993</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452</v>
      </c>
      <c r="DH112" s="804"/>
      <c r="DI112" s="804"/>
      <c r="DJ112" s="804"/>
      <c r="DK112" s="804"/>
      <c r="DL112" s="804" t="s">
        <v>447</v>
      </c>
      <c r="DM112" s="804"/>
      <c r="DN112" s="804"/>
      <c r="DO112" s="804"/>
      <c r="DP112" s="804"/>
      <c r="DQ112" s="804" t="s">
        <v>131</v>
      </c>
      <c r="DR112" s="804"/>
      <c r="DS112" s="804"/>
      <c r="DT112" s="804"/>
      <c r="DU112" s="804"/>
      <c r="DV112" s="781" t="s">
        <v>447</v>
      </c>
      <c r="DW112" s="781"/>
      <c r="DX112" s="781"/>
      <c r="DY112" s="781"/>
      <c r="DZ112" s="782"/>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31068</v>
      </c>
      <c r="AB113" s="906"/>
      <c r="AC113" s="906"/>
      <c r="AD113" s="906"/>
      <c r="AE113" s="907"/>
      <c r="AF113" s="908">
        <v>35506</v>
      </c>
      <c r="AG113" s="906"/>
      <c r="AH113" s="906"/>
      <c r="AI113" s="906"/>
      <c r="AJ113" s="907"/>
      <c r="AK113" s="908">
        <v>36945</v>
      </c>
      <c r="AL113" s="906"/>
      <c r="AM113" s="906"/>
      <c r="AN113" s="906"/>
      <c r="AO113" s="907"/>
      <c r="AP113" s="909">
        <v>1.9</v>
      </c>
      <c r="AQ113" s="910"/>
      <c r="AR113" s="910"/>
      <c r="AS113" s="910"/>
      <c r="AT113" s="911"/>
      <c r="AU113" s="919"/>
      <c r="AV113" s="920"/>
      <c r="AW113" s="920"/>
      <c r="AX113" s="920"/>
      <c r="AY113" s="920"/>
      <c r="AZ113" s="802" t="s">
        <v>454</v>
      </c>
      <c r="BA113" s="739"/>
      <c r="BB113" s="739"/>
      <c r="BC113" s="739"/>
      <c r="BD113" s="739"/>
      <c r="BE113" s="739"/>
      <c r="BF113" s="739"/>
      <c r="BG113" s="739"/>
      <c r="BH113" s="739"/>
      <c r="BI113" s="739"/>
      <c r="BJ113" s="739"/>
      <c r="BK113" s="739"/>
      <c r="BL113" s="739"/>
      <c r="BM113" s="739"/>
      <c r="BN113" s="739"/>
      <c r="BO113" s="739"/>
      <c r="BP113" s="740"/>
      <c r="BQ113" s="803" t="s">
        <v>447</v>
      </c>
      <c r="BR113" s="804"/>
      <c r="BS113" s="804"/>
      <c r="BT113" s="804"/>
      <c r="BU113" s="804"/>
      <c r="BV113" s="804" t="s">
        <v>455</v>
      </c>
      <c r="BW113" s="804"/>
      <c r="BX113" s="804"/>
      <c r="BY113" s="804"/>
      <c r="BZ113" s="804"/>
      <c r="CA113" s="804" t="s">
        <v>131</v>
      </c>
      <c r="CB113" s="804"/>
      <c r="CC113" s="804"/>
      <c r="CD113" s="804"/>
      <c r="CE113" s="804"/>
      <c r="CF113" s="862" t="s">
        <v>131</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455</v>
      </c>
      <c r="DH113" s="767"/>
      <c r="DI113" s="767"/>
      <c r="DJ113" s="767"/>
      <c r="DK113" s="768"/>
      <c r="DL113" s="769" t="s">
        <v>131</v>
      </c>
      <c r="DM113" s="767"/>
      <c r="DN113" s="767"/>
      <c r="DO113" s="767"/>
      <c r="DP113" s="768"/>
      <c r="DQ113" s="769" t="s">
        <v>452</v>
      </c>
      <c r="DR113" s="767"/>
      <c r="DS113" s="767"/>
      <c r="DT113" s="767"/>
      <c r="DU113" s="768"/>
      <c r="DV113" s="811" t="s">
        <v>455</v>
      </c>
      <c r="DW113" s="812"/>
      <c r="DX113" s="812"/>
      <c r="DY113" s="812"/>
      <c r="DZ113" s="813"/>
    </row>
    <row r="114" spans="1:130" s="224" customFormat="1" ht="26.25" customHeight="1" x14ac:dyDescent="0.15">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455</v>
      </c>
      <c r="AB114" s="767"/>
      <c r="AC114" s="767"/>
      <c r="AD114" s="767"/>
      <c r="AE114" s="768"/>
      <c r="AF114" s="769" t="s">
        <v>131</v>
      </c>
      <c r="AG114" s="767"/>
      <c r="AH114" s="767"/>
      <c r="AI114" s="767"/>
      <c r="AJ114" s="768"/>
      <c r="AK114" s="769" t="s">
        <v>131</v>
      </c>
      <c r="AL114" s="767"/>
      <c r="AM114" s="767"/>
      <c r="AN114" s="767"/>
      <c r="AO114" s="768"/>
      <c r="AP114" s="811" t="s">
        <v>443</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251971</v>
      </c>
      <c r="BR114" s="804"/>
      <c r="BS114" s="804"/>
      <c r="BT114" s="804"/>
      <c r="BU114" s="804"/>
      <c r="BV114" s="804">
        <v>366696</v>
      </c>
      <c r="BW114" s="804"/>
      <c r="BX114" s="804"/>
      <c r="BY114" s="804"/>
      <c r="BZ114" s="804"/>
      <c r="CA114" s="804">
        <v>429444</v>
      </c>
      <c r="CB114" s="804"/>
      <c r="CC114" s="804"/>
      <c r="CD114" s="804"/>
      <c r="CE114" s="804"/>
      <c r="CF114" s="862">
        <v>22.1</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131</v>
      </c>
      <c r="DH114" s="767"/>
      <c r="DI114" s="767"/>
      <c r="DJ114" s="767"/>
      <c r="DK114" s="768"/>
      <c r="DL114" s="769" t="s">
        <v>131</v>
      </c>
      <c r="DM114" s="767"/>
      <c r="DN114" s="767"/>
      <c r="DO114" s="767"/>
      <c r="DP114" s="768"/>
      <c r="DQ114" s="769" t="s">
        <v>131</v>
      </c>
      <c r="DR114" s="767"/>
      <c r="DS114" s="767"/>
      <c r="DT114" s="767"/>
      <c r="DU114" s="768"/>
      <c r="DV114" s="811" t="s">
        <v>131</v>
      </c>
      <c r="DW114" s="812"/>
      <c r="DX114" s="812"/>
      <c r="DY114" s="812"/>
      <c r="DZ114" s="813"/>
    </row>
    <row r="115" spans="1:130" s="224" customFormat="1" ht="26.25" customHeight="1" x14ac:dyDescent="0.15">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447</v>
      </c>
      <c r="AB115" s="906"/>
      <c r="AC115" s="906"/>
      <c r="AD115" s="906"/>
      <c r="AE115" s="907"/>
      <c r="AF115" s="908">
        <v>478</v>
      </c>
      <c r="AG115" s="906"/>
      <c r="AH115" s="906"/>
      <c r="AI115" s="906"/>
      <c r="AJ115" s="907"/>
      <c r="AK115" s="908">
        <v>374</v>
      </c>
      <c r="AL115" s="906"/>
      <c r="AM115" s="906"/>
      <c r="AN115" s="906"/>
      <c r="AO115" s="907"/>
      <c r="AP115" s="909">
        <v>0</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131</v>
      </c>
      <c r="BR115" s="804"/>
      <c r="BS115" s="804"/>
      <c r="BT115" s="804"/>
      <c r="BU115" s="804"/>
      <c r="BV115" s="804" t="s">
        <v>443</v>
      </c>
      <c r="BW115" s="804"/>
      <c r="BX115" s="804"/>
      <c r="BY115" s="804"/>
      <c r="BZ115" s="804"/>
      <c r="CA115" s="804" t="s">
        <v>131</v>
      </c>
      <c r="CB115" s="804"/>
      <c r="CC115" s="804"/>
      <c r="CD115" s="804"/>
      <c r="CE115" s="804"/>
      <c r="CF115" s="862" t="s">
        <v>131</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452</v>
      </c>
      <c r="DH115" s="767"/>
      <c r="DI115" s="767"/>
      <c r="DJ115" s="767"/>
      <c r="DK115" s="768"/>
      <c r="DL115" s="769" t="s">
        <v>447</v>
      </c>
      <c r="DM115" s="767"/>
      <c r="DN115" s="767"/>
      <c r="DO115" s="767"/>
      <c r="DP115" s="768"/>
      <c r="DQ115" s="769" t="s">
        <v>131</v>
      </c>
      <c r="DR115" s="767"/>
      <c r="DS115" s="767"/>
      <c r="DT115" s="767"/>
      <c r="DU115" s="768"/>
      <c r="DV115" s="811" t="s">
        <v>455</v>
      </c>
      <c r="DW115" s="812"/>
      <c r="DX115" s="812"/>
      <c r="DY115" s="812"/>
      <c r="DZ115" s="813"/>
    </row>
    <row r="116" spans="1:130" s="224" customFormat="1" ht="26.25" customHeight="1" x14ac:dyDescent="0.15">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443</v>
      </c>
      <c r="AB116" s="767"/>
      <c r="AC116" s="767"/>
      <c r="AD116" s="767"/>
      <c r="AE116" s="768"/>
      <c r="AF116" s="769" t="s">
        <v>131</v>
      </c>
      <c r="AG116" s="767"/>
      <c r="AH116" s="767"/>
      <c r="AI116" s="767"/>
      <c r="AJ116" s="768"/>
      <c r="AK116" s="769" t="s">
        <v>455</v>
      </c>
      <c r="AL116" s="767"/>
      <c r="AM116" s="767"/>
      <c r="AN116" s="767"/>
      <c r="AO116" s="768"/>
      <c r="AP116" s="811" t="s">
        <v>131</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131</v>
      </c>
      <c r="BR116" s="804"/>
      <c r="BS116" s="804"/>
      <c r="BT116" s="804"/>
      <c r="BU116" s="804"/>
      <c r="BV116" s="804" t="s">
        <v>131</v>
      </c>
      <c r="BW116" s="804"/>
      <c r="BX116" s="804"/>
      <c r="BY116" s="804"/>
      <c r="BZ116" s="804"/>
      <c r="CA116" s="804" t="s">
        <v>131</v>
      </c>
      <c r="CB116" s="804"/>
      <c r="CC116" s="804"/>
      <c r="CD116" s="804"/>
      <c r="CE116" s="804"/>
      <c r="CF116" s="862" t="s">
        <v>447</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455</v>
      </c>
      <c r="DH116" s="767"/>
      <c r="DI116" s="767"/>
      <c r="DJ116" s="767"/>
      <c r="DK116" s="768"/>
      <c r="DL116" s="769" t="s">
        <v>394</v>
      </c>
      <c r="DM116" s="767"/>
      <c r="DN116" s="767"/>
      <c r="DO116" s="767"/>
      <c r="DP116" s="768"/>
      <c r="DQ116" s="769" t="s">
        <v>131</v>
      </c>
      <c r="DR116" s="767"/>
      <c r="DS116" s="767"/>
      <c r="DT116" s="767"/>
      <c r="DU116" s="768"/>
      <c r="DV116" s="811" t="s">
        <v>447</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261148</v>
      </c>
      <c r="AB117" s="890"/>
      <c r="AC117" s="890"/>
      <c r="AD117" s="890"/>
      <c r="AE117" s="891"/>
      <c r="AF117" s="892">
        <v>250755</v>
      </c>
      <c r="AG117" s="890"/>
      <c r="AH117" s="890"/>
      <c r="AI117" s="890"/>
      <c r="AJ117" s="891"/>
      <c r="AK117" s="892">
        <v>260676</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455</v>
      </c>
      <c r="BR117" s="804"/>
      <c r="BS117" s="804"/>
      <c r="BT117" s="804"/>
      <c r="BU117" s="804"/>
      <c r="BV117" s="804" t="s">
        <v>452</v>
      </c>
      <c r="BW117" s="804"/>
      <c r="BX117" s="804"/>
      <c r="BY117" s="804"/>
      <c r="BZ117" s="804"/>
      <c r="CA117" s="804" t="s">
        <v>447</v>
      </c>
      <c r="CB117" s="804"/>
      <c r="CC117" s="804"/>
      <c r="CD117" s="804"/>
      <c r="CE117" s="804"/>
      <c r="CF117" s="862" t="s">
        <v>447</v>
      </c>
      <c r="CG117" s="863"/>
      <c r="CH117" s="863"/>
      <c r="CI117" s="863"/>
      <c r="CJ117" s="863"/>
      <c r="CK117" s="914"/>
      <c r="CL117" s="808"/>
      <c r="CM117" s="802" t="s">
        <v>468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131</v>
      </c>
      <c r="DH117" s="767"/>
      <c r="DI117" s="767"/>
      <c r="DJ117" s="767"/>
      <c r="DK117" s="768"/>
      <c r="DL117" s="769" t="s">
        <v>455</v>
      </c>
      <c r="DM117" s="767"/>
      <c r="DN117" s="767"/>
      <c r="DO117" s="767"/>
      <c r="DP117" s="768"/>
      <c r="DQ117" s="769" t="s">
        <v>131</v>
      </c>
      <c r="DR117" s="767"/>
      <c r="DS117" s="767"/>
      <c r="DT117" s="767"/>
      <c r="DU117" s="768"/>
      <c r="DV117" s="811" t="s">
        <v>452</v>
      </c>
      <c r="DW117" s="812"/>
      <c r="DX117" s="812"/>
      <c r="DY117" s="812"/>
      <c r="DZ117" s="813"/>
    </row>
    <row r="118" spans="1:130" s="224" customFormat="1" ht="26.25" customHeight="1" x14ac:dyDescent="0.15">
      <c r="A118" s="882" t="s">
        <v>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434</v>
      </c>
      <c r="AB118" s="883"/>
      <c r="AC118" s="883"/>
      <c r="AD118" s="883"/>
      <c r="AE118" s="884"/>
      <c r="AF118" s="885" t="s">
        <v>435</v>
      </c>
      <c r="AG118" s="883"/>
      <c r="AH118" s="883"/>
      <c r="AI118" s="883"/>
      <c r="AJ118" s="884"/>
      <c r="AK118" s="885" t="s">
        <v>310</v>
      </c>
      <c r="AL118" s="883"/>
      <c r="AM118" s="883"/>
      <c r="AN118" s="883"/>
      <c r="AO118" s="884"/>
      <c r="AP118" s="886" t="s">
        <v>436</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442</v>
      </c>
      <c r="BR118" s="832"/>
      <c r="BS118" s="832"/>
      <c r="BT118" s="832"/>
      <c r="BU118" s="832"/>
      <c r="BV118" s="832" t="s">
        <v>452</v>
      </c>
      <c r="BW118" s="832"/>
      <c r="BX118" s="832"/>
      <c r="BY118" s="832"/>
      <c r="BZ118" s="832"/>
      <c r="CA118" s="832" t="s">
        <v>452</v>
      </c>
      <c r="CB118" s="832"/>
      <c r="CC118" s="832"/>
      <c r="CD118" s="832"/>
      <c r="CE118" s="832"/>
      <c r="CF118" s="862" t="s">
        <v>131</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447</v>
      </c>
      <c r="DH118" s="767"/>
      <c r="DI118" s="767"/>
      <c r="DJ118" s="767"/>
      <c r="DK118" s="768"/>
      <c r="DL118" s="769" t="s">
        <v>131</v>
      </c>
      <c r="DM118" s="767"/>
      <c r="DN118" s="767"/>
      <c r="DO118" s="767"/>
      <c r="DP118" s="768"/>
      <c r="DQ118" s="769" t="s">
        <v>447</v>
      </c>
      <c r="DR118" s="767"/>
      <c r="DS118" s="767"/>
      <c r="DT118" s="767"/>
      <c r="DU118" s="768"/>
      <c r="DV118" s="811" t="s">
        <v>131</v>
      </c>
      <c r="DW118" s="812"/>
      <c r="DX118" s="812"/>
      <c r="DY118" s="812"/>
      <c r="DZ118" s="813"/>
    </row>
    <row r="119" spans="1:130" s="224" customFormat="1" ht="26.25" customHeight="1" x14ac:dyDescent="0.15">
      <c r="A119" s="805" t="s">
        <v>440</v>
      </c>
      <c r="B119" s="806"/>
      <c r="C119" s="847" t="s">
        <v>441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131</v>
      </c>
      <c r="AB119" s="876"/>
      <c r="AC119" s="876"/>
      <c r="AD119" s="876"/>
      <c r="AE119" s="877"/>
      <c r="AF119" s="878" t="s">
        <v>131</v>
      </c>
      <c r="AG119" s="876"/>
      <c r="AH119" s="876"/>
      <c r="AI119" s="876"/>
      <c r="AJ119" s="877"/>
      <c r="AK119" s="878" t="s">
        <v>442</v>
      </c>
      <c r="AL119" s="876"/>
      <c r="AM119" s="876"/>
      <c r="AN119" s="876"/>
      <c r="AO119" s="877"/>
      <c r="AP119" s="879" t="s">
        <v>131</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471</v>
      </c>
      <c r="BP119" s="865"/>
      <c r="BQ119" s="866">
        <v>2232500</v>
      </c>
      <c r="BR119" s="832"/>
      <c r="BS119" s="832"/>
      <c r="BT119" s="832"/>
      <c r="BU119" s="832"/>
      <c r="BV119" s="832">
        <v>2577151</v>
      </c>
      <c r="BW119" s="832"/>
      <c r="BX119" s="832"/>
      <c r="BY119" s="832"/>
      <c r="BZ119" s="832"/>
      <c r="CA119" s="832">
        <v>2637061</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455</v>
      </c>
      <c r="DH119" s="751"/>
      <c r="DI119" s="751"/>
      <c r="DJ119" s="751"/>
      <c r="DK119" s="752"/>
      <c r="DL119" s="753" t="s">
        <v>131</v>
      </c>
      <c r="DM119" s="751"/>
      <c r="DN119" s="751"/>
      <c r="DO119" s="751"/>
      <c r="DP119" s="752"/>
      <c r="DQ119" s="753" t="s">
        <v>442</v>
      </c>
      <c r="DR119" s="751"/>
      <c r="DS119" s="751"/>
      <c r="DT119" s="751"/>
      <c r="DU119" s="752"/>
      <c r="DV119" s="835" t="s">
        <v>131</v>
      </c>
      <c r="DW119" s="836"/>
      <c r="DX119" s="836"/>
      <c r="DY119" s="836"/>
      <c r="DZ119" s="837"/>
    </row>
    <row r="120" spans="1:130" s="224" customFormat="1" ht="26.25" customHeight="1" x14ac:dyDescent="0.15">
      <c r="A120" s="807"/>
      <c r="B120" s="808"/>
      <c r="C120" s="802" t="s">
        <v>446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131</v>
      </c>
      <c r="AB120" s="767"/>
      <c r="AC120" s="767"/>
      <c r="AD120" s="767"/>
      <c r="AE120" s="768"/>
      <c r="AF120" s="769" t="s">
        <v>442</v>
      </c>
      <c r="AG120" s="767"/>
      <c r="AH120" s="767"/>
      <c r="AI120" s="767"/>
      <c r="AJ120" s="768"/>
      <c r="AK120" s="769" t="s">
        <v>131</v>
      </c>
      <c r="AL120" s="767"/>
      <c r="AM120" s="767"/>
      <c r="AN120" s="767"/>
      <c r="AO120" s="768"/>
      <c r="AP120" s="811" t="s">
        <v>447</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2503019</v>
      </c>
      <c r="BR120" s="829"/>
      <c r="BS120" s="829"/>
      <c r="BT120" s="829"/>
      <c r="BU120" s="829"/>
      <c r="BV120" s="829">
        <v>2732886</v>
      </c>
      <c r="BW120" s="829"/>
      <c r="BX120" s="829"/>
      <c r="BY120" s="829"/>
      <c r="BZ120" s="829"/>
      <c r="CA120" s="829">
        <v>2989249</v>
      </c>
      <c r="CB120" s="829"/>
      <c r="CC120" s="829"/>
      <c r="CD120" s="829"/>
      <c r="CE120" s="829"/>
      <c r="CF120" s="853">
        <v>153.69999999999999</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v>122472</v>
      </c>
      <c r="DH120" s="829"/>
      <c r="DI120" s="829"/>
      <c r="DJ120" s="829"/>
      <c r="DK120" s="829"/>
      <c r="DL120" s="829">
        <v>112978</v>
      </c>
      <c r="DM120" s="829"/>
      <c r="DN120" s="829"/>
      <c r="DO120" s="829"/>
      <c r="DP120" s="829"/>
      <c r="DQ120" s="829">
        <v>105804</v>
      </c>
      <c r="DR120" s="829"/>
      <c r="DS120" s="829"/>
      <c r="DT120" s="829"/>
      <c r="DU120" s="829"/>
      <c r="DV120" s="830">
        <v>5.4</v>
      </c>
      <c r="DW120" s="830"/>
      <c r="DX120" s="830"/>
      <c r="DY120" s="830"/>
      <c r="DZ120" s="831"/>
    </row>
    <row r="121" spans="1:130" s="224" customFormat="1" ht="26.25" customHeight="1" x14ac:dyDescent="0.15">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452</v>
      </c>
      <c r="AB121" s="767"/>
      <c r="AC121" s="767"/>
      <c r="AD121" s="767"/>
      <c r="AE121" s="768"/>
      <c r="AF121" s="769" t="s">
        <v>131</v>
      </c>
      <c r="AG121" s="767"/>
      <c r="AH121" s="767"/>
      <c r="AI121" s="767"/>
      <c r="AJ121" s="768"/>
      <c r="AK121" s="769" t="s">
        <v>131</v>
      </c>
      <c r="AL121" s="767"/>
      <c r="AM121" s="767"/>
      <c r="AN121" s="767"/>
      <c r="AO121" s="768"/>
      <c r="AP121" s="811" t="s">
        <v>131</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v>30984</v>
      </c>
      <c r="BR121" s="804"/>
      <c r="BS121" s="804"/>
      <c r="BT121" s="804"/>
      <c r="BU121" s="804"/>
      <c r="BV121" s="804">
        <v>27091</v>
      </c>
      <c r="BW121" s="804"/>
      <c r="BX121" s="804"/>
      <c r="BY121" s="804"/>
      <c r="BZ121" s="804"/>
      <c r="CA121" s="804">
        <v>23126</v>
      </c>
      <c r="CB121" s="804"/>
      <c r="CC121" s="804"/>
      <c r="CD121" s="804"/>
      <c r="CE121" s="804"/>
      <c r="CF121" s="862">
        <v>1.2</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57257</v>
      </c>
      <c r="DH121" s="804"/>
      <c r="DI121" s="804"/>
      <c r="DJ121" s="804"/>
      <c r="DK121" s="804"/>
      <c r="DL121" s="804">
        <v>65029</v>
      </c>
      <c r="DM121" s="804"/>
      <c r="DN121" s="804"/>
      <c r="DO121" s="804"/>
      <c r="DP121" s="804"/>
      <c r="DQ121" s="804">
        <v>74019</v>
      </c>
      <c r="DR121" s="804"/>
      <c r="DS121" s="804"/>
      <c r="DT121" s="804"/>
      <c r="DU121" s="804"/>
      <c r="DV121" s="781">
        <v>3.8</v>
      </c>
      <c r="DW121" s="781"/>
      <c r="DX121" s="781"/>
      <c r="DY121" s="781"/>
      <c r="DZ121" s="782"/>
    </row>
    <row r="122" spans="1:130" s="224" customFormat="1" ht="26.25" customHeight="1" x14ac:dyDescent="0.15">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131</v>
      </c>
      <c r="AB122" s="767"/>
      <c r="AC122" s="767"/>
      <c r="AD122" s="767"/>
      <c r="AE122" s="768"/>
      <c r="AF122" s="769" t="s">
        <v>131</v>
      </c>
      <c r="AG122" s="767"/>
      <c r="AH122" s="767"/>
      <c r="AI122" s="767"/>
      <c r="AJ122" s="768"/>
      <c r="AK122" s="769" t="s">
        <v>447</v>
      </c>
      <c r="AL122" s="767"/>
      <c r="AM122" s="767"/>
      <c r="AN122" s="767"/>
      <c r="AO122" s="768"/>
      <c r="AP122" s="811" t="s">
        <v>455</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2372749</v>
      </c>
      <c r="BR122" s="832"/>
      <c r="BS122" s="832"/>
      <c r="BT122" s="832"/>
      <c r="BU122" s="832"/>
      <c r="BV122" s="832">
        <v>2499682</v>
      </c>
      <c r="BW122" s="832"/>
      <c r="BX122" s="832"/>
      <c r="BY122" s="832"/>
      <c r="BZ122" s="832"/>
      <c r="CA122" s="832">
        <v>2447695</v>
      </c>
      <c r="CB122" s="832"/>
      <c r="CC122" s="832"/>
      <c r="CD122" s="832"/>
      <c r="CE122" s="832"/>
      <c r="CF122" s="833">
        <v>125.8</v>
      </c>
      <c r="CG122" s="834"/>
      <c r="CH122" s="834"/>
      <c r="CI122" s="834"/>
      <c r="CJ122" s="834"/>
      <c r="CK122" s="856"/>
      <c r="CL122" s="842"/>
      <c r="CM122" s="842"/>
      <c r="CN122" s="842"/>
      <c r="CO122" s="843"/>
      <c r="CP122" s="822" t="s">
        <v>481</v>
      </c>
      <c r="CQ122" s="823"/>
      <c r="CR122" s="823"/>
      <c r="CS122" s="823"/>
      <c r="CT122" s="823"/>
      <c r="CU122" s="823"/>
      <c r="CV122" s="823"/>
      <c r="CW122" s="823"/>
      <c r="CX122" s="823"/>
      <c r="CY122" s="823"/>
      <c r="CZ122" s="823"/>
      <c r="DA122" s="823"/>
      <c r="DB122" s="823"/>
      <c r="DC122" s="823"/>
      <c r="DD122" s="823"/>
      <c r="DE122" s="823"/>
      <c r="DF122" s="824"/>
      <c r="DG122" s="803" t="s">
        <v>447</v>
      </c>
      <c r="DH122" s="804"/>
      <c r="DI122" s="804"/>
      <c r="DJ122" s="804"/>
      <c r="DK122" s="804"/>
      <c r="DL122" s="804" t="s">
        <v>131</v>
      </c>
      <c r="DM122" s="804"/>
      <c r="DN122" s="804"/>
      <c r="DO122" s="804"/>
      <c r="DP122" s="804"/>
      <c r="DQ122" s="804" t="s">
        <v>442</v>
      </c>
      <c r="DR122" s="804"/>
      <c r="DS122" s="804"/>
      <c r="DT122" s="804"/>
      <c r="DU122" s="804"/>
      <c r="DV122" s="781" t="s">
        <v>455</v>
      </c>
      <c r="DW122" s="781"/>
      <c r="DX122" s="781"/>
      <c r="DY122" s="781"/>
      <c r="DZ122" s="782"/>
    </row>
    <row r="123" spans="1:130" s="224" customFormat="1" ht="26.25" customHeight="1" x14ac:dyDescent="0.15">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452</v>
      </c>
      <c r="AB123" s="767"/>
      <c r="AC123" s="767"/>
      <c r="AD123" s="767"/>
      <c r="AE123" s="768"/>
      <c r="AF123" s="769" t="s">
        <v>442</v>
      </c>
      <c r="AG123" s="767"/>
      <c r="AH123" s="767"/>
      <c r="AI123" s="767"/>
      <c r="AJ123" s="768"/>
      <c r="AK123" s="769" t="s">
        <v>447</v>
      </c>
      <c r="AL123" s="767"/>
      <c r="AM123" s="767"/>
      <c r="AN123" s="767"/>
      <c r="AO123" s="768"/>
      <c r="AP123" s="811" t="s">
        <v>131</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482</v>
      </c>
      <c r="BP123" s="865"/>
      <c r="BQ123" s="819">
        <v>4906752</v>
      </c>
      <c r="BR123" s="820"/>
      <c r="BS123" s="820"/>
      <c r="BT123" s="820"/>
      <c r="BU123" s="820"/>
      <c r="BV123" s="820">
        <v>5259659</v>
      </c>
      <c r="BW123" s="820"/>
      <c r="BX123" s="820"/>
      <c r="BY123" s="820"/>
      <c r="BZ123" s="820"/>
      <c r="CA123" s="820">
        <v>5460070</v>
      </c>
      <c r="CB123" s="820"/>
      <c r="CC123" s="820"/>
      <c r="CD123" s="820"/>
      <c r="CE123" s="820"/>
      <c r="CF123" s="735"/>
      <c r="CG123" s="736"/>
      <c r="CH123" s="736"/>
      <c r="CI123" s="736"/>
      <c r="CJ123" s="821"/>
      <c r="CK123" s="856"/>
      <c r="CL123" s="842"/>
      <c r="CM123" s="842"/>
      <c r="CN123" s="842"/>
      <c r="CO123" s="843"/>
      <c r="CP123" s="822" t="s">
        <v>483</v>
      </c>
      <c r="CQ123" s="823"/>
      <c r="CR123" s="823"/>
      <c r="CS123" s="823"/>
      <c r="CT123" s="823"/>
      <c r="CU123" s="823"/>
      <c r="CV123" s="823"/>
      <c r="CW123" s="823"/>
      <c r="CX123" s="823"/>
      <c r="CY123" s="823"/>
      <c r="CZ123" s="823"/>
      <c r="DA123" s="823"/>
      <c r="DB123" s="823"/>
      <c r="DC123" s="823"/>
      <c r="DD123" s="823"/>
      <c r="DE123" s="823"/>
      <c r="DF123" s="824"/>
      <c r="DG123" s="766">
        <v>23660</v>
      </c>
      <c r="DH123" s="767"/>
      <c r="DI123" s="767"/>
      <c r="DJ123" s="767"/>
      <c r="DK123" s="768"/>
      <c r="DL123" s="769">
        <v>13509</v>
      </c>
      <c r="DM123" s="767"/>
      <c r="DN123" s="767"/>
      <c r="DO123" s="767"/>
      <c r="DP123" s="768"/>
      <c r="DQ123" s="769" t="s">
        <v>452</v>
      </c>
      <c r="DR123" s="767"/>
      <c r="DS123" s="767"/>
      <c r="DT123" s="767"/>
      <c r="DU123" s="768"/>
      <c r="DV123" s="811" t="s">
        <v>131</v>
      </c>
      <c r="DW123" s="812"/>
      <c r="DX123" s="812"/>
      <c r="DY123" s="812"/>
      <c r="DZ123" s="813"/>
    </row>
    <row r="124" spans="1:130" s="224" customFormat="1" ht="26.25" customHeight="1" thickBot="1" x14ac:dyDescent="0.2">
      <c r="A124" s="807"/>
      <c r="B124" s="808"/>
      <c r="C124" s="802" t="s">
        <v>468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447</v>
      </c>
      <c r="AB124" s="767"/>
      <c r="AC124" s="767"/>
      <c r="AD124" s="767"/>
      <c r="AE124" s="768"/>
      <c r="AF124" s="769" t="s">
        <v>131</v>
      </c>
      <c r="AG124" s="767"/>
      <c r="AH124" s="767"/>
      <c r="AI124" s="767"/>
      <c r="AJ124" s="768"/>
      <c r="AK124" s="769" t="s">
        <v>394</v>
      </c>
      <c r="AL124" s="767"/>
      <c r="AM124" s="767"/>
      <c r="AN124" s="767"/>
      <c r="AO124" s="768"/>
      <c r="AP124" s="811" t="s">
        <v>452</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131</v>
      </c>
      <c r="BR124" s="818"/>
      <c r="BS124" s="818"/>
      <c r="BT124" s="818"/>
      <c r="BU124" s="818"/>
      <c r="BV124" s="818" t="s">
        <v>131</v>
      </c>
      <c r="BW124" s="818"/>
      <c r="BX124" s="818"/>
      <c r="BY124" s="818"/>
      <c r="BZ124" s="818"/>
      <c r="CA124" s="818" t="s">
        <v>131</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t="s">
        <v>452</v>
      </c>
      <c r="DH124" s="751"/>
      <c r="DI124" s="751"/>
      <c r="DJ124" s="751"/>
      <c r="DK124" s="752"/>
      <c r="DL124" s="753" t="s">
        <v>394</v>
      </c>
      <c r="DM124" s="751"/>
      <c r="DN124" s="751"/>
      <c r="DO124" s="751"/>
      <c r="DP124" s="752"/>
      <c r="DQ124" s="753" t="s">
        <v>394</v>
      </c>
      <c r="DR124" s="751"/>
      <c r="DS124" s="751"/>
      <c r="DT124" s="751"/>
      <c r="DU124" s="752"/>
      <c r="DV124" s="835" t="s">
        <v>452</v>
      </c>
      <c r="DW124" s="836"/>
      <c r="DX124" s="836"/>
      <c r="DY124" s="836"/>
      <c r="DZ124" s="837"/>
    </row>
    <row r="125" spans="1:130" s="224" customFormat="1" ht="26.25" customHeight="1" x14ac:dyDescent="0.15">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447</v>
      </c>
      <c r="AB125" s="767"/>
      <c r="AC125" s="767"/>
      <c r="AD125" s="767"/>
      <c r="AE125" s="768"/>
      <c r="AF125" s="769" t="s">
        <v>394</v>
      </c>
      <c r="AG125" s="767"/>
      <c r="AH125" s="767"/>
      <c r="AI125" s="767"/>
      <c r="AJ125" s="768"/>
      <c r="AK125" s="769" t="s">
        <v>131</v>
      </c>
      <c r="AL125" s="767"/>
      <c r="AM125" s="767"/>
      <c r="AN125" s="767"/>
      <c r="AO125" s="768"/>
      <c r="AP125" s="811" t="s">
        <v>394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486</v>
      </c>
      <c r="CL125" s="839"/>
      <c r="CM125" s="839"/>
      <c r="CN125" s="839"/>
      <c r="CO125" s="840"/>
      <c r="CP125" s="847" t="s">
        <v>487</v>
      </c>
      <c r="CQ125" s="795"/>
      <c r="CR125" s="795"/>
      <c r="CS125" s="795"/>
      <c r="CT125" s="795"/>
      <c r="CU125" s="795"/>
      <c r="CV125" s="795"/>
      <c r="CW125" s="795"/>
      <c r="CX125" s="795"/>
      <c r="CY125" s="795"/>
      <c r="CZ125" s="795"/>
      <c r="DA125" s="795"/>
      <c r="DB125" s="795"/>
      <c r="DC125" s="795"/>
      <c r="DD125" s="795"/>
      <c r="DE125" s="795"/>
      <c r="DF125" s="796"/>
      <c r="DG125" s="848" t="s">
        <v>131</v>
      </c>
      <c r="DH125" s="829"/>
      <c r="DI125" s="829"/>
      <c r="DJ125" s="829"/>
      <c r="DK125" s="829"/>
      <c r="DL125" s="829" t="s">
        <v>447</v>
      </c>
      <c r="DM125" s="829"/>
      <c r="DN125" s="829"/>
      <c r="DO125" s="829"/>
      <c r="DP125" s="829"/>
      <c r="DQ125" s="829" t="s">
        <v>394</v>
      </c>
      <c r="DR125" s="829"/>
      <c r="DS125" s="829"/>
      <c r="DT125" s="829"/>
      <c r="DU125" s="829"/>
      <c r="DV125" s="830" t="s">
        <v>131</v>
      </c>
      <c r="DW125" s="830"/>
      <c r="DX125" s="830"/>
      <c r="DY125" s="830"/>
      <c r="DZ125" s="831"/>
    </row>
    <row r="126" spans="1:130" s="224" customFormat="1" ht="26.25" customHeight="1" thickBot="1" x14ac:dyDescent="0.2">
      <c r="A126" s="807"/>
      <c r="B126" s="808"/>
      <c r="C126" s="802"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447</v>
      </c>
      <c r="AB126" s="767"/>
      <c r="AC126" s="767"/>
      <c r="AD126" s="767"/>
      <c r="AE126" s="768"/>
      <c r="AF126" s="769" t="s">
        <v>452</v>
      </c>
      <c r="AG126" s="767"/>
      <c r="AH126" s="767"/>
      <c r="AI126" s="767"/>
      <c r="AJ126" s="768"/>
      <c r="AK126" s="769" t="s">
        <v>394</v>
      </c>
      <c r="AL126" s="767"/>
      <c r="AM126" s="767"/>
      <c r="AN126" s="767"/>
      <c r="AO126" s="768"/>
      <c r="AP126" s="811" t="s">
        <v>394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488</v>
      </c>
      <c r="CQ126" s="739"/>
      <c r="CR126" s="739"/>
      <c r="CS126" s="739"/>
      <c r="CT126" s="739"/>
      <c r="CU126" s="739"/>
      <c r="CV126" s="739"/>
      <c r="CW126" s="739"/>
      <c r="CX126" s="739"/>
      <c r="CY126" s="739"/>
      <c r="CZ126" s="739"/>
      <c r="DA126" s="739"/>
      <c r="DB126" s="739"/>
      <c r="DC126" s="739"/>
      <c r="DD126" s="739"/>
      <c r="DE126" s="739"/>
      <c r="DF126" s="740"/>
      <c r="DG126" s="803" t="s">
        <v>394</v>
      </c>
      <c r="DH126" s="804"/>
      <c r="DI126" s="804"/>
      <c r="DJ126" s="804"/>
      <c r="DK126" s="804"/>
      <c r="DL126" s="804" t="s">
        <v>131</v>
      </c>
      <c r="DM126" s="804"/>
      <c r="DN126" s="804"/>
      <c r="DO126" s="804"/>
      <c r="DP126" s="804"/>
      <c r="DQ126" s="804" t="s">
        <v>131</v>
      </c>
      <c r="DR126" s="804"/>
      <c r="DS126" s="804"/>
      <c r="DT126" s="804"/>
      <c r="DU126" s="804"/>
      <c r="DV126" s="781" t="s">
        <v>447</v>
      </c>
      <c r="DW126" s="781"/>
      <c r="DX126" s="781"/>
      <c r="DY126" s="781"/>
      <c r="DZ126" s="782"/>
    </row>
    <row r="127" spans="1:130" s="224" customFormat="1" ht="26.25" customHeight="1" x14ac:dyDescent="0.15">
      <c r="A127" s="809"/>
      <c r="B127" s="810"/>
      <c r="C127" s="825" t="s">
        <v>489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447</v>
      </c>
      <c r="AB127" s="767"/>
      <c r="AC127" s="767"/>
      <c r="AD127" s="767"/>
      <c r="AE127" s="768"/>
      <c r="AF127" s="769">
        <v>478</v>
      </c>
      <c r="AG127" s="767"/>
      <c r="AH127" s="767"/>
      <c r="AI127" s="767"/>
      <c r="AJ127" s="768"/>
      <c r="AK127" s="769">
        <v>374</v>
      </c>
      <c r="AL127" s="767"/>
      <c r="AM127" s="767"/>
      <c r="AN127" s="767"/>
      <c r="AO127" s="768"/>
      <c r="AP127" s="811">
        <v>0</v>
      </c>
      <c r="AQ127" s="812"/>
      <c r="AR127" s="812"/>
      <c r="AS127" s="812"/>
      <c r="AT127" s="813"/>
      <c r="AU127" s="226"/>
      <c r="AV127" s="226"/>
      <c r="AW127" s="226"/>
      <c r="AX127" s="828" t="s">
        <v>490</v>
      </c>
      <c r="AY127" s="799"/>
      <c r="AZ127" s="799"/>
      <c r="BA127" s="799"/>
      <c r="BB127" s="799"/>
      <c r="BC127" s="799"/>
      <c r="BD127" s="799"/>
      <c r="BE127" s="800"/>
      <c r="BF127" s="798" t="s">
        <v>491</v>
      </c>
      <c r="BG127" s="799"/>
      <c r="BH127" s="799"/>
      <c r="BI127" s="799"/>
      <c r="BJ127" s="799"/>
      <c r="BK127" s="799"/>
      <c r="BL127" s="800"/>
      <c r="BM127" s="798" t="s">
        <v>492</v>
      </c>
      <c r="BN127" s="799"/>
      <c r="BO127" s="799"/>
      <c r="BP127" s="799"/>
      <c r="BQ127" s="799"/>
      <c r="BR127" s="799"/>
      <c r="BS127" s="800"/>
      <c r="BT127" s="798" t="s">
        <v>493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494</v>
      </c>
      <c r="CQ127" s="739"/>
      <c r="CR127" s="739"/>
      <c r="CS127" s="739"/>
      <c r="CT127" s="739"/>
      <c r="CU127" s="739"/>
      <c r="CV127" s="739"/>
      <c r="CW127" s="739"/>
      <c r="CX127" s="739"/>
      <c r="CY127" s="739"/>
      <c r="CZ127" s="739"/>
      <c r="DA127" s="739"/>
      <c r="DB127" s="739"/>
      <c r="DC127" s="739"/>
      <c r="DD127" s="739"/>
      <c r="DE127" s="739"/>
      <c r="DF127" s="740"/>
      <c r="DG127" s="803" t="s">
        <v>394</v>
      </c>
      <c r="DH127" s="804"/>
      <c r="DI127" s="804"/>
      <c r="DJ127" s="804"/>
      <c r="DK127" s="804"/>
      <c r="DL127" s="804" t="s">
        <v>131</v>
      </c>
      <c r="DM127" s="804"/>
      <c r="DN127" s="804"/>
      <c r="DO127" s="804"/>
      <c r="DP127" s="804"/>
      <c r="DQ127" s="804" t="s">
        <v>452</v>
      </c>
      <c r="DR127" s="804"/>
      <c r="DS127" s="804"/>
      <c r="DT127" s="804"/>
      <c r="DU127" s="804"/>
      <c r="DV127" s="781" t="s">
        <v>394</v>
      </c>
      <c r="DW127" s="781"/>
      <c r="DX127" s="781"/>
      <c r="DY127" s="781"/>
      <c r="DZ127" s="782"/>
    </row>
    <row r="128" spans="1:130" s="224" customFormat="1" ht="26.25" customHeight="1" thickBot="1" x14ac:dyDescent="0.2">
      <c r="A128" s="783" t="s">
        <v>495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496</v>
      </c>
      <c r="X128" s="785"/>
      <c r="Y128" s="785"/>
      <c r="Z128" s="786"/>
      <c r="AA128" s="787">
        <v>4446</v>
      </c>
      <c r="AB128" s="788"/>
      <c r="AC128" s="788"/>
      <c r="AD128" s="788"/>
      <c r="AE128" s="789"/>
      <c r="AF128" s="790">
        <v>4446</v>
      </c>
      <c r="AG128" s="788"/>
      <c r="AH128" s="788"/>
      <c r="AI128" s="788"/>
      <c r="AJ128" s="789"/>
      <c r="AK128" s="790">
        <v>4446</v>
      </c>
      <c r="AL128" s="788"/>
      <c r="AM128" s="788"/>
      <c r="AN128" s="788"/>
      <c r="AO128" s="789"/>
      <c r="AP128" s="791"/>
      <c r="AQ128" s="792"/>
      <c r="AR128" s="792"/>
      <c r="AS128" s="792"/>
      <c r="AT128" s="793"/>
      <c r="AU128" s="226"/>
      <c r="AV128" s="226"/>
      <c r="AW128" s="226"/>
      <c r="AX128" s="794" t="s">
        <v>497</v>
      </c>
      <c r="AY128" s="795"/>
      <c r="AZ128" s="795"/>
      <c r="BA128" s="795"/>
      <c r="BB128" s="795"/>
      <c r="BC128" s="795"/>
      <c r="BD128" s="795"/>
      <c r="BE128" s="796"/>
      <c r="BF128" s="773" t="s">
        <v>131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498</v>
      </c>
      <c r="CQ128" s="717"/>
      <c r="CR128" s="717"/>
      <c r="CS128" s="717"/>
      <c r="CT128" s="717"/>
      <c r="CU128" s="717"/>
      <c r="CV128" s="717"/>
      <c r="CW128" s="717"/>
      <c r="CX128" s="717"/>
      <c r="CY128" s="717"/>
      <c r="CZ128" s="717"/>
      <c r="DA128" s="717"/>
      <c r="DB128" s="717"/>
      <c r="DC128" s="717"/>
      <c r="DD128" s="717"/>
      <c r="DE128" s="717"/>
      <c r="DF128" s="718"/>
      <c r="DG128" s="777" t="s">
        <v>452</v>
      </c>
      <c r="DH128" s="778"/>
      <c r="DI128" s="778"/>
      <c r="DJ128" s="778"/>
      <c r="DK128" s="778"/>
      <c r="DL128" s="778" t="s">
        <v>131</v>
      </c>
      <c r="DM128" s="778"/>
      <c r="DN128" s="778"/>
      <c r="DO128" s="778"/>
      <c r="DP128" s="778"/>
      <c r="DQ128" s="778" t="s">
        <v>131</v>
      </c>
      <c r="DR128" s="778"/>
      <c r="DS128" s="778"/>
      <c r="DT128" s="778"/>
      <c r="DU128" s="778"/>
      <c r="DV128" s="779" t="s">
        <v>131</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499</v>
      </c>
      <c r="X129" s="764"/>
      <c r="Y129" s="764"/>
      <c r="Z129" s="765"/>
      <c r="AA129" s="766">
        <v>2070997</v>
      </c>
      <c r="AB129" s="767"/>
      <c r="AC129" s="767"/>
      <c r="AD129" s="767"/>
      <c r="AE129" s="768"/>
      <c r="AF129" s="769">
        <v>2267443</v>
      </c>
      <c r="AG129" s="767"/>
      <c r="AH129" s="767"/>
      <c r="AI129" s="767"/>
      <c r="AJ129" s="768"/>
      <c r="AK129" s="769">
        <v>2209886</v>
      </c>
      <c r="AL129" s="767"/>
      <c r="AM129" s="767"/>
      <c r="AN129" s="767"/>
      <c r="AO129" s="768"/>
      <c r="AP129" s="770"/>
      <c r="AQ129" s="771"/>
      <c r="AR129" s="771"/>
      <c r="AS129" s="771"/>
      <c r="AT129" s="772"/>
      <c r="AU129" s="227"/>
      <c r="AV129" s="227"/>
      <c r="AW129" s="227"/>
      <c r="AX129" s="738" t="s">
        <v>500</v>
      </c>
      <c r="AY129" s="739"/>
      <c r="AZ129" s="739"/>
      <c r="BA129" s="739"/>
      <c r="BB129" s="739"/>
      <c r="BC129" s="739"/>
      <c r="BD129" s="739"/>
      <c r="BE129" s="740"/>
      <c r="BF129" s="757" t="s">
        <v>501</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277711</v>
      </c>
      <c r="AB130" s="767"/>
      <c r="AC130" s="767"/>
      <c r="AD130" s="767"/>
      <c r="AE130" s="768"/>
      <c r="AF130" s="769">
        <v>261202</v>
      </c>
      <c r="AG130" s="767"/>
      <c r="AH130" s="767"/>
      <c r="AI130" s="767"/>
      <c r="AJ130" s="768"/>
      <c r="AK130" s="769">
        <v>264815</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1793286</v>
      </c>
      <c r="AB131" s="751"/>
      <c r="AC131" s="751"/>
      <c r="AD131" s="751"/>
      <c r="AE131" s="752"/>
      <c r="AF131" s="753">
        <v>2006241</v>
      </c>
      <c r="AG131" s="751"/>
      <c r="AH131" s="751"/>
      <c r="AI131" s="751"/>
      <c r="AJ131" s="752"/>
      <c r="AK131" s="753">
        <v>1945071</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507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509</v>
      </c>
      <c r="W132" s="729"/>
      <c r="X132" s="729"/>
      <c r="Y132" s="729"/>
      <c r="Z132" s="730"/>
      <c r="AA132" s="731">
        <v>-1.1715365</v>
      </c>
      <c r="AB132" s="732"/>
      <c r="AC132" s="732"/>
      <c r="AD132" s="732"/>
      <c r="AE132" s="733"/>
      <c r="AF132" s="734">
        <v>-0.74233355000000001</v>
      </c>
      <c r="AG132" s="732"/>
      <c r="AH132" s="732"/>
      <c r="AI132" s="732"/>
      <c r="AJ132" s="733"/>
      <c r="AK132" s="734">
        <v>-0.44137206000000001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510</v>
      </c>
      <c r="W133" s="708"/>
      <c r="X133" s="708"/>
      <c r="Y133" s="708"/>
      <c r="Z133" s="709"/>
      <c r="AA133" s="710">
        <v>-1.1000000000000001</v>
      </c>
      <c r="AB133" s="711"/>
      <c r="AC133" s="711"/>
      <c r="AD133" s="711"/>
      <c r="AE133" s="712"/>
      <c r="AF133" s="710">
        <v>-0.9</v>
      </c>
      <c r="AG133" s="711"/>
      <c r="AH133" s="711"/>
      <c r="AI133" s="711"/>
      <c r="AJ133" s="712"/>
      <c r="AK133" s="710">
        <v>-0.7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Tj/EqlHIjun3ql4iYi1CepX0+5yFhGvAFhcgCj9DAErWfxQ4PvPyI8Fz4bhy9kNdOo48kAV3MDLR4zwb5FGEA==" saltValue="DhQmqlSFK4braoC2z4Tt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4266-6C28-49F0-9CB6-60E97913E23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buSvN2oqovBQSepKV/lypkKeQYZmoJJY6WujoV06uyBnfXAiVtAhA1duGVi5Lhiyj69Q2RbkSda1WR9DRbkfg==" saltValue="cJaDJmPzxfOW9LZFrzfXj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o+ZI6NcyzU1CuO2QL9bzJlCZSoLdcxLQVeMZCDfLx/6shy1dBLRxKi0yuSncdLPvrb0C7w8T/v0l5IcK8zRA==" saltValue="IC52Ti8UW6dJp1n18dgU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5" t="s">
        <v>514</v>
      </c>
      <c r="AP7" s="265"/>
      <c r="AQ7" s="266" t="s">
        <v>515</v>
      </c>
      <c r="AR7" s="267"/>
    </row>
    <row r="8" spans="1:46" x14ac:dyDescent="0.15">
      <c r="A8" s="259"/>
      <c r="AK8" s="268"/>
      <c r="AL8" s="269"/>
      <c r="AM8" s="269"/>
      <c r="AN8" s="270"/>
      <c r="AO8" s="1106"/>
      <c r="AP8" s="271" t="s">
        <v>516</v>
      </c>
      <c r="AQ8" s="272" t="s">
        <v>517</v>
      </c>
      <c r="AR8" s="273" t="s">
        <v>518</v>
      </c>
    </row>
    <row r="9" spans="1:46" x14ac:dyDescent="0.15">
      <c r="A9" s="259"/>
      <c r="AK9" s="1117" t="s">
        <v>519</v>
      </c>
      <c r="AL9" s="1118"/>
      <c r="AM9" s="1118"/>
      <c r="AN9" s="1119"/>
      <c r="AO9" s="274">
        <v>564384</v>
      </c>
      <c r="AP9" s="274">
        <v>183719</v>
      </c>
      <c r="AQ9" s="275">
        <v>239803</v>
      </c>
      <c r="AR9" s="276">
        <v>-23.4</v>
      </c>
    </row>
    <row r="10" spans="1:46" ht="13.5" customHeight="1" x14ac:dyDescent="0.15">
      <c r="A10" s="259"/>
      <c r="AK10" s="1117" t="s">
        <v>520</v>
      </c>
      <c r="AL10" s="1118"/>
      <c r="AM10" s="1118"/>
      <c r="AN10" s="1119"/>
      <c r="AO10" s="277">
        <v>2252</v>
      </c>
      <c r="AP10" s="277">
        <v>733</v>
      </c>
      <c r="AQ10" s="278">
        <v>35073</v>
      </c>
      <c r="AR10" s="279">
        <v>-97.9</v>
      </c>
    </row>
    <row r="11" spans="1:46" ht="13.5" customHeight="1" x14ac:dyDescent="0.15">
      <c r="A11" s="259"/>
      <c r="AK11" s="1117" t="s">
        <v>521</v>
      </c>
      <c r="AL11" s="1118"/>
      <c r="AM11" s="1118"/>
      <c r="AN11" s="1119"/>
      <c r="AO11" s="277" t="s">
        <v>522</v>
      </c>
      <c r="AP11" s="277" t="s">
        <v>522</v>
      </c>
      <c r="AQ11" s="278">
        <v>3640</v>
      </c>
      <c r="AR11" s="279" t="s">
        <v>522</v>
      </c>
    </row>
    <row r="12" spans="1:46" ht="13.5" customHeight="1" x14ac:dyDescent="0.15">
      <c r="A12" s="259"/>
      <c r="AK12" s="1117" t="s">
        <v>523</v>
      </c>
      <c r="AL12" s="1118"/>
      <c r="AM12" s="1118"/>
      <c r="AN12" s="1119"/>
      <c r="AO12" s="277" t="s">
        <v>522</v>
      </c>
      <c r="AP12" s="277" t="s">
        <v>522</v>
      </c>
      <c r="AQ12" s="278" t="s">
        <v>522</v>
      </c>
      <c r="AR12" s="279" t="s">
        <v>522</v>
      </c>
    </row>
    <row r="13" spans="1:46" ht="13.5" customHeight="1" x14ac:dyDescent="0.15">
      <c r="A13" s="259"/>
      <c r="AK13" s="1117" t="s">
        <v>524</v>
      </c>
      <c r="AL13" s="1118"/>
      <c r="AM13" s="1118"/>
      <c r="AN13" s="1119"/>
      <c r="AO13" s="277">
        <v>25876</v>
      </c>
      <c r="AP13" s="277">
        <v>8423</v>
      </c>
      <c r="AQ13" s="278">
        <v>11407</v>
      </c>
      <c r="AR13" s="279">
        <v>-26.2</v>
      </c>
    </row>
    <row r="14" spans="1:46" ht="13.5" customHeight="1" x14ac:dyDescent="0.15">
      <c r="A14" s="259"/>
      <c r="AK14" s="1117" t="s">
        <v>525</v>
      </c>
      <c r="AL14" s="1118"/>
      <c r="AM14" s="1118"/>
      <c r="AN14" s="1119"/>
      <c r="AO14" s="277" t="s">
        <v>522</v>
      </c>
      <c r="AP14" s="277" t="s">
        <v>522</v>
      </c>
      <c r="AQ14" s="278">
        <v>4585</v>
      </c>
      <c r="AR14" s="279" t="s">
        <v>522</v>
      </c>
    </row>
    <row r="15" spans="1:46" ht="13.5" customHeight="1" x14ac:dyDescent="0.15">
      <c r="A15" s="259"/>
      <c r="AK15" s="1120" t="s">
        <v>526</v>
      </c>
      <c r="AL15" s="1121"/>
      <c r="AM15" s="1121"/>
      <c r="AN15" s="1122"/>
      <c r="AO15" s="277">
        <v>-49978</v>
      </c>
      <c r="AP15" s="277">
        <v>-16269</v>
      </c>
      <c r="AQ15" s="278">
        <v>-18839</v>
      </c>
      <c r="AR15" s="279">
        <v>-13.6</v>
      </c>
    </row>
    <row r="16" spans="1:46" x14ac:dyDescent="0.15">
      <c r="A16" s="259"/>
      <c r="AK16" s="1120" t="s">
        <v>190</v>
      </c>
      <c r="AL16" s="1121"/>
      <c r="AM16" s="1121"/>
      <c r="AN16" s="1122"/>
      <c r="AO16" s="277">
        <v>542534</v>
      </c>
      <c r="AP16" s="277">
        <v>176606</v>
      </c>
      <c r="AQ16" s="278">
        <v>275669</v>
      </c>
      <c r="AR16" s="279">
        <v>-35.9</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23" t="s">
        <v>531</v>
      </c>
      <c r="AL21" s="1124"/>
      <c r="AM21" s="1124"/>
      <c r="AN21" s="1125"/>
      <c r="AO21" s="289">
        <v>17.25</v>
      </c>
      <c r="AP21" s="290">
        <v>23.86</v>
      </c>
      <c r="AQ21" s="291">
        <v>-6.61</v>
      </c>
      <c r="AS21" s="292"/>
      <c r="AT21" s="288"/>
    </row>
    <row r="22" spans="1:46" s="260" customFormat="1" x14ac:dyDescent="0.15">
      <c r="A22" s="288"/>
      <c r="AK22" s="1123" t="s">
        <v>532</v>
      </c>
      <c r="AL22" s="1124"/>
      <c r="AM22" s="1124"/>
      <c r="AN22" s="1125"/>
      <c r="AO22" s="293">
        <v>96.9</v>
      </c>
      <c r="AP22" s="294">
        <v>95.5</v>
      </c>
      <c r="AQ22" s="295">
        <v>1.4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5" t="s">
        <v>514</v>
      </c>
      <c r="AP30" s="265"/>
      <c r="AQ30" s="266" t="s">
        <v>515</v>
      </c>
      <c r="AR30" s="267"/>
    </row>
    <row r="31" spans="1:46" x14ac:dyDescent="0.15">
      <c r="A31" s="259"/>
      <c r="AK31" s="268"/>
      <c r="AL31" s="269"/>
      <c r="AM31" s="269"/>
      <c r="AN31" s="270"/>
      <c r="AO31" s="1106"/>
      <c r="AP31" s="271" t="s">
        <v>516</v>
      </c>
      <c r="AQ31" s="272" t="s">
        <v>517</v>
      </c>
      <c r="AR31" s="273" t="s">
        <v>518</v>
      </c>
    </row>
    <row r="32" spans="1:46" ht="27" customHeight="1" x14ac:dyDescent="0.15">
      <c r="A32" s="259"/>
      <c r="AK32" s="1107" t="s">
        <v>536</v>
      </c>
      <c r="AL32" s="1108"/>
      <c r="AM32" s="1108"/>
      <c r="AN32" s="1109"/>
      <c r="AO32" s="303">
        <v>223357</v>
      </c>
      <c r="AP32" s="303">
        <v>72707</v>
      </c>
      <c r="AQ32" s="304">
        <v>162926</v>
      </c>
      <c r="AR32" s="305">
        <v>-55.4</v>
      </c>
    </row>
    <row r="33" spans="1:46" ht="13.5" customHeight="1" x14ac:dyDescent="0.15">
      <c r="A33" s="259"/>
      <c r="AK33" s="1107" t="s">
        <v>537</v>
      </c>
      <c r="AL33" s="1108"/>
      <c r="AM33" s="1108"/>
      <c r="AN33" s="1109"/>
      <c r="AO33" s="303" t="s">
        <v>522</v>
      </c>
      <c r="AP33" s="303" t="s">
        <v>522</v>
      </c>
      <c r="AQ33" s="304" t="s">
        <v>522</v>
      </c>
      <c r="AR33" s="305" t="s">
        <v>522</v>
      </c>
    </row>
    <row r="34" spans="1:46" ht="27" customHeight="1" x14ac:dyDescent="0.15">
      <c r="A34" s="259"/>
      <c r="AK34" s="1107" t="s">
        <v>538</v>
      </c>
      <c r="AL34" s="1108"/>
      <c r="AM34" s="1108"/>
      <c r="AN34" s="1109"/>
      <c r="AO34" s="303" t="s">
        <v>522</v>
      </c>
      <c r="AP34" s="303" t="s">
        <v>522</v>
      </c>
      <c r="AQ34" s="304">
        <v>4</v>
      </c>
      <c r="AR34" s="305" t="s">
        <v>522</v>
      </c>
    </row>
    <row r="35" spans="1:46" ht="27" customHeight="1" x14ac:dyDescent="0.15">
      <c r="A35" s="259"/>
      <c r="AK35" s="1107" t="s">
        <v>539</v>
      </c>
      <c r="AL35" s="1108"/>
      <c r="AM35" s="1108"/>
      <c r="AN35" s="1109"/>
      <c r="AO35" s="303">
        <v>36945</v>
      </c>
      <c r="AP35" s="303">
        <v>12026</v>
      </c>
      <c r="AQ35" s="304">
        <v>33512</v>
      </c>
      <c r="AR35" s="305">
        <v>-64.099999999999994</v>
      </c>
    </row>
    <row r="36" spans="1:46" ht="27" customHeight="1" x14ac:dyDescent="0.15">
      <c r="A36" s="259"/>
      <c r="AK36" s="1107" t="s">
        <v>540</v>
      </c>
      <c r="AL36" s="1108"/>
      <c r="AM36" s="1108"/>
      <c r="AN36" s="1109"/>
      <c r="AO36" s="303" t="s">
        <v>522</v>
      </c>
      <c r="AP36" s="303" t="s">
        <v>522</v>
      </c>
      <c r="AQ36" s="304">
        <v>2866</v>
      </c>
      <c r="AR36" s="305" t="s">
        <v>522</v>
      </c>
    </row>
    <row r="37" spans="1:46" ht="13.5" customHeight="1" x14ac:dyDescent="0.15">
      <c r="A37" s="259"/>
      <c r="AK37" s="1107" t="s">
        <v>541</v>
      </c>
      <c r="AL37" s="1108"/>
      <c r="AM37" s="1108"/>
      <c r="AN37" s="1109"/>
      <c r="AO37" s="303">
        <v>374</v>
      </c>
      <c r="AP37" s="303">
        <v>122</v>
      </c>
      <c r="AQ37" s="304">
        <v>1429</v>
      </c>
      <c r="AR37" s="305">
        <v>-91.5</v>
      </c>
    </row>
    <row r="38" spans="1:46" ht="27" customHeight="1" x14ac:dyDescent="0.15">
      <c r="A38" s="259"/>
      <c r="AK38" s="1110" t="s">
        <v>542</v>
      </c>
      <c r="AL38" s="1111"/>
      <c r="AM38" s="1111"/>
      <c r="AN38" s="1112"/>
      <c r="AO38" s="306" t="s">
        <v>522</v>
      </c>
      <c r="AP38" s="306" t="s">
        <v>522</v>
      </c>
      <c r="AQ38" s="307">
        <v>30</v>
      </c>
      <c r="AR38" s="295" t="s">
        <v>522</v>
      </c>
      <c r="AS38" s="302"/>
    </row>
    <row r="39" spans="1:46" x14ac:dyDescent="0.15">
      <c r="A39" s="259"/>
      <c r="AK39" s="1110" t="s">
        <v>543</v>
      </c>
      <c r="AL39" s="1111"/>
      <c r="AM39" s="1111"/>
      <c r="AN39" s="1112"/>
      <c r="AO39" s="303">
        <v>-4446</v>
      </c>
      <c r="AP39" s="303">
        <v>-1447</v>
      </c>
      <c r="AQ39" s="304">
        <v>-7390</v>
      </c>
      <c r="AR39" s="305">
        <v>-80.400000000000006</v>
      </c>
      <c r="AS39" s="302"/>
    </row>
    <row r="40" spans="1:46" ht="27" customHeight="1" x14ac:dyDescent="0.15">
      <c r="A40" s="259"/>
      <c r="AK40" s="1107" t="s">
        <v>544</v>
      </c>
      <c r="AL40" s="1108"/>
      <c r="AM40" s="1108"/>
      <c r="AN40" s="1109"/>
      <c r="AO40" s="303">
        <v>-264815</v>
      </c>
      <c r="AP40" s="303">
        <v>-86203</v>
      </c>
      <c r="AQ40" s="304">
        <v>-136323</v>
      </c>
      <c r="AR40" s="305">
        <v>-36.799999999999997</v>
      </c>
      <c r="AS40" s="302"/>
    </row>
    <row r="41" spans="1:46" x14ac:dyDescent="0.15">
      <c r="A41" s="259"/>
      <c r="AK41" s="1113" t="s">
        <v>303</v>
      </c>
      <c r="AL41" s="1114"/>
      <c r="AM41" s="1114"/>
      <c r="AN41" s="1115"/>
      <c r="AO41" s="303">
        <v>-8585</v>
      </c>
      <c r="AP41" s="303">
        <v>-2795</v>
      </c>
      <c r="AQ41" s="304">
        <v>57054</v>
      </c>
      <c r="AR41" s="305">
        <v>-104.9</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00" t="s">
        <v>514</v>
      </c>
      <c r="AN49" s="1102" t="s">
        <v>548</v>
      </c>
      <c r="AO49" s="1103"/>
      <c r="AP49" s="1103"/>
      <c r="AQ49" s="1103"/>
      <c r="AR49" s="1104"/>
    </row>
    <row r="50" spans="1:44" x14ac:dyDescent="0.15">
      <c r="A50" s="259"/>
      <c r="AK50" s="317"/>
      <c r="AL50" s="318"/>
      <c r="AM50" s="1101"/>
      <c r="AN50" s="319" t="s">
        <v>549</v>
      </c>
      <c r="AO50" s="320" t="s">
        <v>550</v>
      </c>
      <c r="AP50" s="321" t="s">
        <v>551</v>
      </c>
      <c r="AQ50" s="322" t="s">
        <v>552</v>
      </c>
      <c r="AR50" s="323" t="s">
        <v>553</v>
      </c>
    </row>
    <row r="51" spans="1:44" x14ac:dyDescent="0.15">
      <c r="A51" s="259"/>
      <c r="AK51" s="315" t="s">
        <v>554</v>
      </c>
      <c r="AL51" s="316"/>
      <c r="AM51" s="324">
        <v>573541</v>
      </c>
      <c r="AN51" s="325">
        <v>173118</v>
      </c>
      <c r="AO51" s="326">
        <v>10.1</v>
      </c>
      <c r="AP51" s="327">
        <v>271581</v>
      </c>
      <c r="AQ51" s="328">
        <v>-6.7</v>
      </c>
      <c r="AR51" s="329">
        <v>16.8</v>
      </c>
    </row>
    <row r="52" spans="1:44" x14ac:dyDescent="0.15">
      <c r="A52" s="259"/>
      <c r="AK52" s="330"/>
      <c r="AL52" s="331" t="s">
        <v>555</v>
      </c>
      <c r="AM52" s="332">
        <v>295426</v>
      </c>
      <c r="AN52" s="333">
        <v>89172</v>
      </c>
      <c r="AO52" s="334">
        <v>4.5</v>
      </c>
      <c r="AP52" s="335">
        <v>117844</v>
      </c>
      <c r="AQ52" s="336">
        <v>-1</v>
      </c>
      <c r="AR52" s="337">
        <v>5.5</v>
      </c>
    </row>
    <row r="53" spans="1:44" x14ac:dyDescent="0.15">
      <c r="A53" s="259"/>
      <c r="AK53" s="315" t="s">
        <v>556</v>
      </c>
      <c r="AL53" s="316"/>
      <c r="AM53" s="324">
        <v>402992</v>
      </c>
      <c r="AN53" s="325">
        <v>124150</v>
      </c>
      <c r="AO53" s="326">
        <v>-28.3</v>
      </c>
      <c r="AP53" s="327">
        <v>268375</v>
      </c>
      <c r="AQ53" s="328">
        <v>-1.2</v>
      </c>
      <c r="AR53" s="329">
        <v>-27.1</v>
      </c>
    </row>
    <row r="54" spans="1:44" x14ac:dyDescent="0.15">
      <c r="A54" s="259"/>
      <c r="AK54" s="330"/>
      <c r="AL54" s="331" t="s">
        <v>555</v>
      </c>
      <c r="AM54" s="332">
        <v>203215</v>
      </c>
      <c r="AN54" s="333">
        <v>62605</v>
      </c>
      <c r="AO54" s="334">
        <v>-29.8</v>
      </c>
      <c r="AP54" s="335">
        <v>119602</v>
      </c>
      <c r="AQ54" s="336">
        <v>1.5</v>
      </c>
      <c r="AR54" s="337">
        <v>-31.3</v>
      </c>
    </row>
    <row r="55" spans="1:44" x14ac:dyDescent="0.15">
      <c r="A55" s="259"/>
      <c r="AK55" s="315" t="s">
        <v>557</v>
      </c>
      <c r="AL55" s="316"/>
      <c r="AM55" s="324">
        <v>705936</v>
      </c>
      <c r="AN55" s="325">
        <v>221714</v>
      </c>
      <c r="AO55" s="326">
        <v>78.599999999999994</v>
      </c>
      <c r="AP55" s="327">
        <v>301035</v>
      </c>
      <c r="AQ55" s="328">
        <v>12.2</v>
      </c>
      <c r="AR55" s="329">
        <v>66.400000000000006</v>
      </c>
    </row>
    <row r="56" spans="1:44" x14ac:dyDescent="0.15">
      <c r="A56" s="259"/>
      <c r="AK56" s="330"/>
      <c r="AL56" s="331" t="s">
        <v>555</v>
      </c>
      <c r="AM56" s="332">
        <v>280038</v>
      </c>
      <c r="AN56" s="333">
        <v>87952</v>
      </c>
      <c r="AO56" s="334">
        <v>40.5</v>
      </c>
      <c r="AP56" s="335">
        <v>154376</v>
      </c>
      <c r="AQ56" s="336">
        <v>29.1</v>
      </c>
      <c r="AR56" s="337">
        <v>11.4</v>
      </c>
    </row>
    <row r="57" spans="1:44" x14ac:dyDescent="0.15">
      <c r="A57" s="259"/>
      <c r="AK57" s="315" t="s">
        <v>558</v>
      </c>
      <c r="AL57" s="316"/>
      <c r="AM57" s="324">
        <v>762748</v>
      </c>
      <c r="AN57" s="325">
        <v>244627</v>
      </c>
      <c r="AO57" s="326">
        <v>10.3</v>
      </c>
      <c r="AP57" s="327">
        <v>277467</v>
      </c>
      <c r="AQ57" s="328">
        <v>-7.8</v>
      </c>
      <c r="AR57" s="329">
        <v>18.100000000000001</v>
      </c>
    </row>
    <row r="58" spans="1:44" x14ac:dyDescent="0.15">
      <c r="A58" s="259"/>
      <c r="AK58" s="330"/>
      <c r="AL58" s="331" t="s">
        <v>555</v>
      </c>
      <c r="AM58" s="332">
        <v>194026</v>
      </c>
      <c r="AN58" s="333">
        <v>62228</v>
      </c>
      <c r="AO58" s="334">
        <v>-29.2</v>
      </c>
      <c r="AP58" s="335">
        <v>128378</v>
      </c>
      <c r="AQ58" s="336">
        <v>-16.8</v>
      </c>
      <c r="AR58" s="337">
        <v>-12.4</v>
      </c>
    </row>
    <row r="59" spans="1:44" x14ac:dyDescent="0.15">
      <c r="A59" s="259"/>
      <c r="AK59" s="315" t="s">
        <v>559</v>
      </c>
      <c r="AL59" s="316"/>
      <c r="AM59" s="324">
        <v>477185</v>
      </c>
      <c r="AN59" s="325">
        <v>155334</v>
      </c>
      <c r="AO59" s="326">
        <v>-36.5</v>
      </c>
      <c r="AP59" s="327">
        <v>282256</v>
      </c>
      <c r="AQ59" s="328">
        <v>1.7</v>
      </c>
      <c r="AR59" s="329">
        <v>-38.200000000000003</v>
      </c>
    </row>
    <row r="60" spans="1:44" x14ac:dyDescent="0.15">
      <c r="A60" s="259"/>
      <c r="AK60" s="330"/>
      <c r="AL60" s="331" t="s">
        <v>555</v>
      </c>
      <c r="AM60" s="332">
        <v>352462</v>
      </c>
      <c r="AN60" s="333">
        <v>114734</v>
      </c>
      <c r="AO60" s="334">
        <v>84.4</v>
      </c>
      <c r="AP60" s="335">
        <v>145453</v>
      </c>
      <c r="AQ60" s="336">
        <v>13.3</v>
      </c>
      <c r="AR60" s="337">
        <v>71.099999999999994</v>
      </c>
    </row>
    <row r="61" spans="1:44" x14ac:dyDescent="0.15">
      <c r="A61" s="259"/>
      <c r="AK61" s="315" t="s">
        <v>560</v>
      </c>
      <c r="AL61" s="338"/>
      <c r="AM61" s="324">
        <v>584480</v>
      </c>
      <c r="AN61" s="325">
        <v>183789</v>
      </c>
      <c r="AO61" s="326">
        <v>6.8</v>
      </c>
      <c r="AP61" s="327">
        <v>280143</v>
      </c>
      <c r="AQ61" s="339">
        <v>-0.4</v>
      </c>
      <c r="AR61" s="329">
        <v>7.2</v>
      </c>
    </row>
    <row r="62" spans="1:44" x14ac:dyDescent="0.15">
      <c r="A62" s="259"/>
      <c r="AK62" s="330"/>
      <c r="AL62" s="331" t="s">
        <v>555</v>
      </c>
      <c r="AM62" s="332">
        <v>265033</v>
      </c>
      <c r="AN62" s="333">
        <v>83338</v>
      </c>
      <c r="AO62" s="334">
        <v>14.1</v>
      </c>
      <c r="AP62" s="335">
        <v>133131</v>
      </c>
      <c r="AQ62" s="336">
        <v>5.2</v>
      </c>
      <c r="AR62" s="337">
        <v>8.9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e/EiZvlsean4zyJa/xkFYqWKwkCayGjqE6ujuGpYKcfrV1P/4QIuVVqdQ54dnrHt18PA4p197KTi0t1QUXYy9Q==" saltValue="TrgCcy6YkBZXURxfLhAC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QPCkAPeJNir+o7xb1tZWg3dQ84mFahFneoBBSebaXTxbf4a9hQlCjBLJwYjRYXbOgGkjhXAOAcrrmUEitlTTNw==" saltValue="WaqkHhwUFIZSMY1wXaqB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6b/mcaPVYOiaropx2V5lYa+16GtZQPn9xN1/HH5FXNLCIHgmtt3wrupIi10rKUi6omDolZxdhqkMAKuS70iphw==" saltValue="IbBXGSfvqgjt8DCuwH9P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6" t="s">
        <v>3</v>
      </c>
      <c r="D47" s="1126"/>
      <c r="E47" s="1127"/>
      <c r="F47" s="11">
        <v>15.14</v>
      </c>
      <c r="G47" s="12">
        <v>15.16</v>
      </c>
      <c r="H47" s="12">
        <v>14.69</v>
      </c>
      <c r="I47" s="12">
        <v>17.82</v>
      </c>
      <c r="J47" s="13">
        <v>22.81</v>
      </c>
    </row>
    <row r="48" spans="2:10" ht="57.75" customHeight="1" x14ac:dyDescent="0.15">
      <c r="B48" s="14"/>
      <c r="C48" s="1128" t="s">
        <v>4</v>
      </c>
      <c r="D48" s="1128"/>
      <c r="E48" s="1129"/>
      <c r="F48" s="15">
        <v>19.72</v>
      </c>
      <c r="G48" s="16">
        <v>17.23</v>
      </c>
      <c r="H48" s="16">
        <v>21.46</v>
      </c>
      <c r="I48" s="16">
        <v>30.87</v>
      </c>
      <c r="J48" s="17">
        <v>38.86</v>
      </c>
    </row>
    <row r="49" spans="2:10" ht="57.75" customHeight="1" thickBot="1" x14ac:dyDescent="0.2">
      <c r="B49" s="18"/>
      <c r="C49" s="1130" t="s">
        <v>5</v>
      </c>
      <c r="D49" s="1130"/>
      <c r="E49" s="1131"/>
      <c r="F49" s="19">
        <v>2.72</v>
      </c>
      <c r="G49" s="20" t="s">
        <v>569</v>
      </c>
      <c r="H49" s="20">
        <v>4.7699999999999996</v>
      </c>
      <c r="I49" s="20">
        <v>15.68</v>
      </c>
      <c r="J49" s="21">
        <v>11.71</v>
      </c>
    </row>
    <row r="50" spans="2:10" x14ac:dyDescent="0.15"/>
  </sheetData>
  <sheetProtection algorithmName="SHA-512" hashValue="mHn6B7NTxon+8rrTCRP9EAP9XdcV5yH629uwGaUzuHKOlTyol32MmnSBGaduGyJWWFiBZT8pCQ3ZoLfGDKC3YA==" saltValue="0Wc7gCO2u196nra+f/eE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dcterms:created xsi:type="dcterms:W3CDTF">2024-02-05T02:58:43Z</dcterms:created>
  <dcterms:modified xsi:type="dcterms:W3CDTF">2024-03-18T06:58:50Z</dcterms:modified>
  <cp:category/>
</cp:coreProperties>
</file>